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wdp" ContentType="image/vnd.ms-photo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drawings/drawing5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drawings/drawing6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pivotTables/pivotTable11.xml" ContentType="application/vnd.openxmlformats-officedocument.spreadsheetml.pivotTable+xml"/>
  <Override PartName="/xl/pivotTables/pivotTable12.xml" ContentType="application/vnd.openxmlformats-officedocument.spreadsheetml.pivotTable+xml"/>
  <Override PartName="/xl/pivotTables/pivotTable13.xml" ContentType="application/vnd.openxmlformats-officedocument.spreadsheetml.pivotTable+xml"/>
  <Override PartName="/xl/pivotTables/pivotTable14.xml" ContentType="application/vnd.openxmlformats-officedocument.spreadsheetml.pivotTable+xml"/>
  <Override PartName="/xl/drawings/drawing7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pivotTables/pivotTable15.xml" ContentType="application/vnd.openxmlformats-officedocument.spreadsheetml.pivotTable+xml"/>
  <Override PartName="/xl/pivotTables/pivotTable16.xml" ContentType="application/vnd.openxmlformats-officedocument.spreadsheetml.pivotTable+xml"/>
  <Override PartName="/xl/pivotTables/pivotTable17.xml" ContentType="application/vnd.openxmlformats-officedocument.spreadsheetml.pivotTable+xml"/>
  <Override PartName="/xl/pivotTables/pivotTable18.xml" ContentType="application/vnd.openxmlformats-officedocument.spreadsheetml.pivotTable+xml"/>
  <Override PartName="/xl/pivotTables/pivotTable19.xml" ContentType="application/vnd.openxmlformats-officedocument.spreadsheetml.pivotTable+xml"/>
  <Override PartName="/xl/pivotTables/pivotTable20.xml" ContentType="application/vnd.openxmlformats-officedocument.spreadsheetml.pivotTable+xml"/>
  <Override PartName="/xl/drawings/drawing8.xml" ContentType="application/vnd.openxmlformats-officedocument.drawing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calcChain.xml" ContentType="application/vnd.openxmlformats-officedocument.spreadsheetml.calcChain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codeName="ThisWorkbook" defaultThemeVersion="123820"/>
  <mc:AlternateContent xmlns:mc="http://schemas.openxmlformats.org/markup-compatibility/2006">
    <mc:Choice Requires="x15">
      <x15ac:absPath xmlns:x15ac="http://schemas.microsoft.com/office/spreadsheetml/2010/11/ac" url="https://aerocivil-my.sharepoint.com/personal/john_galvisg_aerocivil_gov_co/Documents/Carga/5. Boletin Trabajos Aereos Especiales/"/>
    </mc:Choice>
  </mc:AlternateContent>
  <xr:revisionPtr revIDLastSave="2862" documentId="11_ECF4664E823C7F0AB95FBF0015F314D4A6F2229E" xr6:coauthVersionLast="47" xr6:coauthVersionMax="47" xr10:uidLastSave="{D6CD4BB2-9ADC-4AAA-AE6B-A06A3B4EFC91}"/>
  <bookViews>
    <workbookView xWindow="-120" yWindow="-120" windowWidth="29040" windowHeight="15840" tabRatio="800" xr2:uid="{00000000-000D-0000-FFFF-FFFF00000000}"/>
  </bookViews>
  <sheets>
    <sheet name="Boletin Mensual" sheetId="3" r:id="rId1"/>
    <sheet name="Instructivo y Glosario" sheetId="4" r:id="rId2"/>
    <sheet name="Contenido" sheetId="5" r:id="rId3"/>
    <sheet name="Metadatos" sheetId="10" r:id="rId4"/>
    <sheet name="1. Vuelos-Horas Bloque-Distanci" sheetId="2" r:id="rId5"/>
    <sheet name="2. Actividad" sheetId="7" r:id="rId6"/>
    <sheet name="3. Departamento - Ciudad" sheetId="8" r:id="rId7"/>
    <sheet name="4. Tipo de Equipo y Empresa" sheetId="9" r:id="rId8"/>
    <sheet name="Basededatos" sheetId="1" r:id="rId9"/>
    <sheet name="Entradas" sheetId="11" state="hidden" r:id="rId10"/>
  </sheets>
  <externalReferences>
    <externalReference r:id="rId11"/>
  </externalReferences>
  <definedNames>
    <definedName name="_xlnm._FilterDatabase" localSheetId="8" hidden="1">Basededatos!$A$1:$T$1</definedName>
    <definedName name="_xlnm.Print_Area" localSheetId="1">'Instructivo y Glosario'!$A$1:$A$52</definedName>
  </definedNames>
  <calcPr calcId="191029"/>
  <pivotCaches>
    <pivotCache cacheId="0" r:id="rId12"/>
    <pivotCache cacheId="99" r:id="rId13"/>
  </pivotCaches>
  <webPublishing codePage="1252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X55" i="7" l="1"/>
  <c r="W55" i="7"/>
  <c r="V55" i="7"/>
  <c r="U55" i="7"/>
  <c r="T55" i="7"/>
  <c r="S55" i="7"/>
  <c r="R55" i="7"/>
  <c r="Q55" i="7"/>
  <c r="P55" i="7"/>
  <c r="O55" i="7"/>
  <c r="X54" i="7"/>
  <c r="W54" i="7"/>
  <c r="Y54" i="7" s="1"/>
  <c r="V54" i="7"/>
  <c r="U54" i="7"/>
  <c r="T54" i="7"/>
  <c r="S54" i="7"/>
  <c r="R54" i="7"/>
  <c r="Q54" i="7"/>
  <c r="P54" i="7"/>
  <c r="O54" i="7"/>
  <c r="X53" i="7"/>
  <c r="W53" i="7"/>
  <c r="V53" i="7"/>
  <c r="U53" i="7"/>
  <c r="Y53" i="7" s="1"/>
  <c r="T53" i="7"/>
  <c r="S53" i="7"/>
  <c r="R53" i="7"/>
  <c r="Q53" i="7"/>
  <c r="P53" i="7"/>
  <c r="O53" i="7"/>
  <c r="X52" i="7"/>
  <c r="W52" i="7"/>
  <c r="V52" i="7"/>
  <c r="U52" i="7"/>
  <c r="T52" i="7"/>
  <c r="S52" i="7"/>
  <c r="Y52" i="7" s="1"/>
  <c r="R52" i="7"/>
  <c r="Q52" i="7"/>
  <c r="P52" i="7"/>
  <c r="O52" i="7"/>
  <c r="X51" i="7"/>
  <c r="W51" i="7"/>
  <c r="V51" i="7"/>
  <c r="U51" i="7"/>
  <c r="T51" i="7"/>
  <c r="S51" i="7"/>
  <c r="R51" i="7"/>
  <c r="R56" i="7" s="1"/>
  <c r="Q51" i="7"/>
  <c r="Y51" i="7" s="1"/>
  <c r="P51" i="7"/>
  <c r="O51" i="7"/>
  <c r="X50" i="7"/>
  <c r="W50" i="7"/>
  <c r="V50" i="7"/>
  <c r="U50" i="7"/>
  <c r="T50" i="7"/>
  <c r="S50" i="7"/>
  <c r="R50" i="7"/>
  <c r="Q50" i="7"/>
  <c r="P50" i="7"/>
  <c r="P56" i="7" s="1"/>
  <c r="O50" i="7"/>
  <c r="O56" i="7" s="1"/>
  <c r="X49" i="7"/>
  <c r="W49" i="7"/>
  <c r="V49" i="7"/>
  <c r="U49" i="7"/>
  <c r="T49" i="7"/>
  <c r="S49" i="7"/>
  <c r="R49" i="7"/>
  <c r="Q49" i="7"/>
  <c r="P49" i="7"/>
  <c r="O49" i="7"/>
  <c r="X48" i="7"/>
  <c r="X56" i="7" s="1"/>
  <c r="W48" i="7"/>
  <c r="Y48" i="7" s="1"/>
  <c r="V48" i="7"/>
  <c r="U48" i="7"/>
  <c r="T48" i="7"/>
  <c r="S48" i="7"/>
  <c r="R48" i="7"/>
  <c r="Q48" i="7"/>
  <c r="P48" i="7"/>
  <c r="O48" i="7"/>
  <c r="X47" i="7"/>
  <c r="W47" i="7"/>
  <c r="W56" i="7" s="1"/>
  <c r="V47" i="7"/>
  <c r="V56" i="7" s="1"/>
  <c r="U47" i="7"/>
  <c r="U56" i="7" s="1"/>
  <c r="T47" i="7"/>
  <c r="S47" i="7"/>
  <c r="R47" i="7"/>
  <c r="Q47" i="7"/>
  <c r="P47" i="7"/>
  <c r="O47" i="7"/>
  <c r="X46" i="7"/>
  <c r="W46" i="7"/>
  <c r="V46" i="7"/>
  <c r="U46" i="7"/>
  <c r="T46" i="7"/>
  <c r="T56" i="7" s="1"/>
  <c r="S46" i="7"/>
  <c r="S56" i="7" s="1"/>
  <c r="R46" i="7"/>
  <c r="Q46" i="7"/>
  <c r="P46" i="7"/>
  <c r="N55" i="7"/>
  <c r="N54" i="7"/>
  <c r="N53" i="7"/>
  <c r="N52" i="7"/>
  <c r="N51" i="7"/>
  <c r="N50" i="7"/>
  <c r="N49" i="7"/>
  <c r="N48" i="7"/>
  <c r="N47" i="7"/>
  <c r="O46" i="7"/>
  <c r="N46" i="7"/>
  <c r="X37" i="7"/>
  <c r="W37" i="7"/>
  <c r="V37" i="7"/>
  <c r="U37" i="7"/>
  <c r="T37" i="7"/>
  <c r="S37" i="7"/>
  <c r="R37" i="7"/>
  <c r="Q37" i="7"/>
  <c r="P37" i="7"/>
  <c r="O37" i="7"/>
  <c r="X36" i="7"/>
  <c r="W36" i="7"/>
  <c r="Y36" i="7" s="1"/>
  <c r="V36" i="7"/>
  <c r="U36" i="7"/>
  <c r="T36" i="7"/>
  <c r="S36" i="7"/>
  <c r="R36" i="7"/>
  <c r="Q36" i="7"/>
  <c r="P36" i="7"/>
  <c r="O36" i="7"/>
  <c r="X35" i="7"/>
  <c r="W35" i="7"/>
  <c r="V35" i="7"/>
  <c r="U35" i="7"/>
  <c r="Y35" i="7" s="1"/>
  <c r="T35" i="7"/>
  <c r="S35" i="7"/>
  <c r="R35" i="7"/>
  <c r="Q35" i="7"/>
  <c r="P35" i="7"/>
  <c r="O35" i="7"/>
  <c r="X34" i="7"/>
  <c r="W34" i="7"/>
  <c r="V34" i="7"/>
  <c r="U34" i="7"/>
  <c r="T34" i="7"/>
  <c r="S34" i="7"/>
  <c r="Y34" i="7" s="1"/>
  <c r="R34" i="7"/>
  <c r="Q34" i="7"/>
  <c r="P34" i="7"/>
  <c r="O34" i="7"/>
  <c r="X33" i="7"/>
  <c r="W33" i="7"/>
  <c r="V33" i="7"/>
  <c r="U33" i="7"/>
  <c r="T33" i="7"/>
  <c r="S33" i="7"/>
  <c r="R33" i="7"/>
  <c r="R38" i="7" s="1"/>
  <c r="Q33" i="7"/>
  <c r="Q38" i="7" s="1"/>
  <c r="P33" i="7"/>
  <c r="O33" i="7"/>
  <c r="X32" i="7"/>
  <c r="W32" i="7"/>
  <c r="V32" i="7"/>
  <c r="U32" i="7"/>
  <c r="T32" i="7"/>
  <c r="S32" i="7"/>
  <c r="R32" i="7"/>
  <c r="Q32" i="7"/>
  <c r="P32" i="7"/>
  <c r="P38" i="7" s="1"/>
  <c r="O32" i="7"/>
  <c r="O38" i="7" s="1"/>
  <c r="X31" i="7"/>
  <c r="W31" i="7"/>
  <c r="V31" i="7"/>
  <c r="U31" i="7"/>
  <c r="T31" i="7"/>
  <c r="S31" i="7"/>
  <c r="R31" i="7"/>
  <c r="Q31" i="7"/>
  <c r="P31" i="7"/>
  <c r="O31" i="7"/>
  <c r="X30" i="7"/>
  <c r="X38" i="7" s="1"/>
  <c r="W30" i="7"/>
  <c r="Y30" i="7" s="1"/>
  <c r="V30" i="7"/>
  <c r="U30" i="7"/>
  <c r="T30" i="7"/>
  <c r="S30" i="7"/>
  <c r="R30" i="7"/>
  <c r="Q30" i="7"/>
  <c r="P30" i="7"/>
  <c r="O30" i="7"/>
  <c r="X29" i="7"/>
  <c r="W29" i="7"/>
  <c r="V29" i="7"/>
  <c r="V38" i="7" s="1"/>
  <c r="U29" i="7"/>
  <c r="Y29" i="7" s="1"/>
  <c r="T29" i="7"/>
  <c r="S29" i="7"/>
  <c r="R29" i="7"/>
  <c r="Q29" i="7"/>
  <c r="P29" i="7"/>
  <c r="O29" i="7"/>
  <c r="X28" i="7"/>
  <c r="W28" i="7"/>
  <c r="V28" i="7"/>
  <c r="U28" i="7"/>
  <c r="T28" i="7"/>
  <c r="S28" i="7"/>
  <c r="Y28" i="7" s="1"/>
  <c r="R28" i="7"/>
  <c r="Q28" i="7"/>
  <c r="P28" i="7"/>
  <c r="N37" i="7"/>
  <c r="N36" i="7"/>
  <c r="N35" i="7"/>
  <c r="N34" i="7"/>
  <c r="N33" i="7"/>
  <c r="N32" i="7"/>
  <c r="N31" i="7"/>
  <c r="N30" i="7"/>
  <c r="N29" i="7"/>
  <c r="O28" i="7"/>
  <c r="N28" i="7"/>
  <c r="X19" i="7"/>
  <c r="W19" i="7"/>
  <c r="V19" i="7"/>
  <c r="U19" i="7"/>
  <c r="T19" i="7"/>
  <c r="S19" i="7"/>
  <c r="R19" i="7"/>
  <c r="Q19" i="7"/>
  <c r="P19" i="7"/>
  <c r="O19" i="7"/>
  <c r="Y19" i="7" s="1"/>
  <c r="X18" i="7"/>
  <c r="W18" i="7"/>
  <c r="V18" i="7"/>
  <c r="U18" i="7"/>
  <c r="T18" i="7"/>
  <c r="S18" i="7"/>
  <c r="R18" i="7"/>
  <c r="Q18" i="7"/>
  <c r="P18" i="7"/>
  <c r="O18" i="7"/>
  <c r="X17" i="7"/>
  <c r="W17" i="7"/>
  <c r="V17" i="7"/>
  <c r="U17" i="7"/>
  <c r="T17" i="7"/>
  <c r="S17" i="7"/>
  <c r="R17" i="7"/>
  <c r="Q17" i="7"/>
  <c r="P17" i="7"/>
  <c r="O17" i="7"/>
  <c r="X16" i="7"/>
  <c r="W16" i="7"/>
  <c r="V16" i="7"/>
  <c r="U16" i="7"/>
  <c r="T16" i="7"/>
  <c r="S16" i="7"/>
  <c r="R16" i="7"/>
  <c r="Q16" i="7"/>
  <c r="P16" i="7"/>
  <c r="O16" i="7"/>
  <c r="X15" i="7"/>
  <c r="W15" i="7"/>
  <c r="V15" i="7"/>
  <c r="U15" i="7"/>
  <c r="T15" i="7"/>
  <c r="S15" i="7"/>
  <c r="R15" i="7"/>
  <c r="Q15" i="7"/>
  <c r="P15" i="7"/>
  <c r="O15" i="7"/>
  <c r="X14" i="7"/>
  <c r="W14" i="7"/>
  <c r="V14" i="7"/>
  <c r="U14" i="7"/>
  <c r="T14" i="7"/>
  <c r="S14" i="7"/>
  <c r="R14" i="7"/>
  <c r="Q14" i="7"/>
  <c r="P14" i="7"/>
  <c r="O14" i="7"/>
  <c r="X13" i="7"/>
  <c r="W13" i="7"/>
  <c r="V13" i="7"/>
  <c r="U13" i="7"/>
  <c r="T13" i="7"/>
  <c r="S13" i="7"/>
  <c r="R13" i="7"/>
  <c r="Q13" i="7"/>
  <c r="P13" i="7"/>
  <c r="O13" i="7"/>
  <c r="X12" i="7"/>
  <c r="W12" i="7"/>
  <c r="V12" i="7"/>
  <c r="U12" i="7"/>
  <c r="T12" i="7"/>
  <c r="S12" i="7"/>
  <c r="R12" i="7"/>
  <c r="Q12" i="7"/>
  <c r="P12" i="7"/>
  <c r="O12" i="7"/>
  <c r="X11" i="7"/>
  <c r="W11" i="7"/>
  <c r="V11" i="7"/>
  <c r="U11" i="7"/>
  <c r="T11" i="7"/>
  <c r="S11" i="7"/>
  <c r="R11" i="7"/>
  <c r="Q11" i="7"/>
  <c r="P11" i="7"/>
  <c r="O11" i="7"/>
  <c r="X10" i="7"/>
  <c r="W10" i="7"/>
  <c r="V10" i="7"/>
  <c r="U10" i="7"/>
  <c r="T10" i="7"/>
  <c r="S10" i="7"/>
  <c r="R10" i="7"/>
  <c r="Q10" i="7"/>
  <c r="P10" i="7"/>
  <c r="O10" i="7"/>
  <c r="N19" i="7"/>
  <c r="N18" i="7"/>
  <c r="N17" i="7"/>
  <c r="N16" i="7"/>
  <c r="N15" i="7"/>
  <c r="N14" i="7"/>
  <c r="N13" i="7"/>
  <c r="N12" i="7"/>
  <c r="N11" i="7"/>
  <c r="N10" i="7"/>
  <c r="P17" i="2"/>
  <c r="O17" i="2"/>
  <c r="N17" i="2"/>
  <c r="S17" i="2" s="1"/>
  <c r="M17" i="2"/>
  <c r="M16" i="2"/>
  <c r="M15" i="2"/>
  <c r="M14" i="2"/>
  <c r="M13" i="2"/>
  <c r="M12" i="2"/>
  <c r="M11" i="2"/>
  <c r="M10" i="2"/>
  <c r="M9" i="2"/>
  <c r="M8" i="2"/>
  <c r="X537" i="9"/>
  <c r="W537" i="9"/>
  <c r="V537" i="9"/>
  <c r="U537" i="9"/>
  <c r="T537" i="9"/>
  <c r="S537" i="9"/>
  <c r="R537" i="9"/>
  <c r="Q537" i="9"/>
  <c r="P537" i="9"/>
  <c r="O537" i="9"/>
  <c r="X536" i="9"/>
  <c r="W536" i="9"/>
  <c r="V536" i="9"/>
  <c r="U536" i="9"/>
  <c r="T536" i="9"/>
  <c r="S536" i="9"/>
  <c r="R536" i="9"/>
  <c r="Q536" i="9"/>
  <c r="P536" i="9"/>
  <c r="O536" i="9"/>
  <c r="X535" i="9"/>
  <c r="W535" i="9"/>
  <c r="V535" i="9"/>
  <c r="U535" i="9"/>
  <c r="T535" i="9"/>
  <c r="S535" i="9"/>
  <c r="R535" i="9"/>
  <c r="Q535" i="9"/>
  <c r="P535" i="9"/>
  <c r="O535" i="9"/>
  <c r="X534" i="9"/>
  <c r="W534" i="9"/>
  <c r="V534" i="9"/>
  <c r="U534" i="9"/>
  <c r="T534" i="9"/>
  <c r="S534" i="9"/>
  <c r="R534" i="9"/>
  <c r="Q534" i="9"/>
  <c r="P534" i="9"/>
  <c r="O534" i="9"/>
  <c r="X533" i="9"/>
  <c r="W533" i="9"/>
  <c r="V533" i="9"/>
  <c r="U533" i="9"/>
  <c r="T533" i="9"/>
  <c r="S533" i="9"/>
  <c r="R533" i="9"/>
  <c r="Q533" i="9"/>
  <c r="P533" i="9"/>
  <c r="O533" i="9"/>
  <c r="X532" i="9"/>
  <c r="W532" i="9"/>
  <c r="V532" i="9"/>
  <c r="U532" i="9"/>
  <c r="T532" i="9"/>
  <c r="S532" i="9"/>
  <c r="R532" i="9"/>
  <c r="Q532" i="9"/>
  <c r="P532" i="9"/>
  <c r="O532" i="9"/>
  <c r="X531" i="9"/>
  <c r="W531" i="9"/>
  <c r="V531" i="9"/>
  <c r="U531" i="9"/>
  <c r="T531" i="9"/>
  <c r="S531" i="9"/>
  <c r="R531" i="9"/>
  <c r="Q531" i="9"/>
  <c r="P531" i="9"/>
  <c r="O531" i="9"/>
  <c r="X530" i="9"/>
  <c r="W530" i="9"/>
  <c r="V530" i="9"/>
  <c r="U530" i="9"/>
  <c r="T530" i="9"/>
  <c r="S530" i="9"/>
  <c r="R530" i="9"/>
  <c r="Q530" i="9"/>
  <c r="P530" i="9"/>
  <c r="O530" i="9"/>
  <c r="X529" i="9"/>
  <c r="W529" i="9"/>
  <c r="V529" i="9"/>
  <c r="U529" i="9"/>
  <c r="T529" i="9"/>
  <c r="S529" i="9"/>
  <c r="R529" i="9"/>
  <c r="Q529" i="9"/>
  <c r="P529" i="9"/>
  <c r="O529" i="9"/>
  <c r="X528" i="9"/>
  <c r="W528" i="9"/>
  <c r="V528" i="9"/>
  <c r="U528" i="9"/>
  <c r="T528" i="9"/>
  <c r="S528" i="9"/>
  <c r="R528" i="9"/>
  <c r="Q528" i="9"/>
  <c r="P528" i="9"/>
  <c r="O528" i="9"/>
  <c r="X527" i="9"/>
  <c r="W527" i="9"/>
  <c r="V527" i="9"/>
  <c r="U527" i="9"/>
  <c r="T527" i="9"/>
  <c r="S527" i="9"/>
  <c r="R527" i="9"/>
  <c r="Q527" i="9"/>
  <c r="P527" i="9"/>
  <c r="O527" i="9"/>
  <c r="X526" i="9"/>
  <c r="W526" i="9"/>
  <c r="V526" i="9"/>
  <c r="U526" i="9"/>
  <c r="T526" i="9"/>
  <c r="S526" i="9"/>
  <c r="R526" i="9"/>
  <c r="Q526" i="9"/>
  <c r="P526" i="9"/>
  <c r="O526" i="9"/>
  <c r="X525" i="9"/>
  <c r="W525" i="9"/>
  <c r="V525" i="9"/>
  <c r="U525" i="9"/>
  <c r="T525" i="9"/>
  <c r="S525" i="9"/>
  <c r="R525" i="9"/>
  <c r="Q525" i="9"/>
  <c r="P525" i="9"/>
  <c r="O525" i="9"/>
  <c r="X524" i="9"/>
  <c r="W524" i="9"/>
  <c r="V524" i="9"/>
  <c r="U524" i="9"/>
  <c r="T524" i="9"/>
  <c r="S524" i="9"/>
  <c r="R524" i="9"/>
  <c r="Q524" i="9"/>
  <c r="P524" i="9"/>
  <c r="O524" i="9"/>
  <c r="X523" i="9"/>
  <c r="W523" i="9"/>
  <c r="V523" i="9"/>
  <c r="U523" i="9"/>
  <c r="T523" i="9"/>
  <c r="S523" i="9"/>
  <c r="R523" i="9"/>
  <c r="Q523" i="9"/>
  <c r="P523" i="9"/>
  <c r="O523" i="9"/>
  <c r="X522" i="9"/>
  <c r="W522" i="9"/>
  <c r="V522" i="9"/>
  <c r="U522" i="9"/>
  <c r="T522" i="9"/>
  <c r="S522" i="9"/>
  <c r="R522" i="9"/>
  <c r="Q522" i="9"/>
  <c r="P522" i="9"/>
  <c r="O522" i="9"/>
  <c r="X521" i="9"/>
  <c r="W521" i="9"/>
  <c r="V521" i="9"/>
  <c r="U521" i="9"/>
  <c r="T521" i="9"/>
  <c r="S521" i="9"/>
  <c r="R521" i="9"/>
  <c r="Q521" i="9"/>
  <c r="P521" i="9"/>
  <c r="O521" i="9"/>
  <c r="X520" i="9"/>
  <c r="W520" i="9"/>
  <c r="V520" i="9"/>
  <c r="U520" i="9"/>
  <c r="T520" i="9"/>
  <c r="S520" i="9"/>
  <c r="R520" i="9"/>
  <c r="Q520" i="9"/>
  <c r="P520" i="9"/>
  <c r="O520" i="9"/>
  <c r="X519" i="9"/>
  <c r="W519" i="9"/>
  <c r="V519" i="9"/>
  <c r="U519" i="9"/>
  <c r="T519" i="9"/>
  <c r="S519" i="9"/>
  <c r="R519" i="9"/>
  <c r="Q519" i="9"/>
  <c r="P519" i="9"/>
  <c r="O519" i="9"/>
  <c r="X518" i="9"/>
  <c r="W518" i="9"/>
  <c r="V518" i="9"/>
  <c r="U518" i="9"/>
  <c r="T518" i="9"/>
  <c r="S518" i="9"/>
  <c r="R518" i="9"/>
  <c r="Q518" i="9"/>
  <c r="P518" i="9"/>
  <c r="O518" i="9"/>
  <c r="X517" i="9"/>
  <c r="W517" i="9"/>
  <c r="V517" i="9"/>
  <c r="U517" i="9"/>
  <c r="T517" i="9"/>
  <c r="S517" i="9"/>
  <c r="R517" i="9"/>
  <c r="Q517" i="9"/>
  <c r="P517" i="9"/>
  <c r="O517" i="9"/>
  <c r="X516" i="9"/>
  <c r="W516" i="9"/>
  <c r="V516" i="9"/>
  <c r="U516" i="9"/>
  <c r="T516" i="9"/>
  <c r="S516" i="9"/>
  <c r="R516" i="9"/>
  <c r="Q516" i="9"/>
  <c r="P516" i="9"/>
  <c r="O516" i="9"/>
  <c r="X515" i="9"/>
  <c r="W515" i="9"/>
  <c r="V515" i="9"/>
  <c r="U515" i="9"/>
  <c r="T515" i="9"/>
  <c r="S515" i="9"/>
  <c r="R515" i="9"/>
  <c r="Q515" i="9"/>
  <c r="P515" i="9"/>
  <c r="O515" i="9"/>
  <c r="X514" i="9"/>
  <c r="W514" i="9"/>
  <c r="V514" i="9"/>
  <c r="U514" i="9"/>
  <c r="T514" i="9"/>
  <c r="S514" i="9"/>
  <c r="R514" i="9"/>
  <c r="Q514" i="9"/>
  <c r="P514" i="9"/>
  <c r="O514" i="9"/>
  <c r="X513" i="9"/>
  <c r="W513" i="9"/>
  <c r="V513" i="9"/>
  <c r="U513" i="9"/>
  <c r="T513" i="9"/>
  <c r="S513" i="9"/>
  <c r="R513" i="9"/>
  <c r="Q513" i="9"/>
  <c r="P513" i="9"/>
  <c r="O513" i="9"/>
  <c r="X512" i="9"/>
  <c r="W512" i="9"/>
  <c r="V512" i="9"/>
  <c r="U512" i="9"/>
  <c r="T512" i="9"/>
  <c r="S512" i="9"/>
  <c r="R512" i="9"/>
  <c r="Q512" i="9"/>
  <c r="P512" i="9"/>
  <c r="O512" i="9"/>
  <c r="X511" i="9"/>
  <c r="W511" i="9"/>
  <c r="V511" i="9"/>
  <c r="U511" i="9"/>
  <c r="T511" i="9"/>
  <c r="S511" i="9"/>
  <c r="R511" i="9"/>
  <c r="Q511" i="9"/>
  <c r="P511" i="9"/>
  <c r="N537" i="9"/>
  <c r="N536" i="9"/>
  <c r="N535" i="9"/>
  <c r="N534" i="9"/>
  <c r="N533" i="9"/>
  <c r="N532" i="9"/>
  <c r="N531" i="9"/>
  <c r="N530" i="9"/>
  <c r="N529" i="9"/>
  <c r="N528" i="9"/>
  <c r="N527" i="9"/>
  <c r="N526" i="9"/>
  <c r="N525" i="9"/>
  <c r="N524" i="9"/>
  <c r="N523" i="9"/>
  <c r="N522" i="9"/>
  <c r="N521" i="9"/>
  <c r="N520" i="9"/>
  <c r="N519" i="9"/>
  <c r="N518" i="9"/>
  <c r="N517" i="9"/>
  <c r="N516" i="9"/>
  <c r="N515" i="9"/>
  <c r="N514" i="9"/>
  <c r="N513" i="9"/>
  <c r="N512" i="9"/>
  <c r="O511" i="9"/>
  <c r="N511" i="9"/>
  <c r="X501" i="9"/>
  <c r="W501" i="9"/>
  <c r="V501" i="9"/>
  <c r="U501" i="9"/>
  <c r="T501" i="9"/>
  <c r="S501" i="9"/>
  <c r="R501" i="9"/>
  <c r="Q501" i="9"/>
  <c r="P501" i="9"/>
  <c r="O501" i="9"/>
  <c r="X500" i="9"/>
  <c r="W500" i="9"/>
  <c r="V500" i="9"/>
  <c r="U500" i="9"/>
  <c r="T500" i="9"/>
  <c r="S500" i="9"/>
  <c r="R500" i="9"/>
  <c r="Q500" i="9"/>
  <c r="P500" i="9"/>
  <c r="O500" i="9"/>
  <c r="X499" i="9"/>
  <c r="W499" i="9"/>
  <c r="V499" i="9"/>
  <c r="U499" i="9"/>
  <c r="T499" i="9"/>
  <c r="S499" i="9"/>
  <c r="R499" i="9"/>
  <c r="Q499" i="9"/>
  <c r="P499" i="9"/>
  <c r="O499" i="9"/>
  <c r="X498" i="9"/>
  <c r="W498" i="9"/>
  <c r="V498" i="9"/>
  <c r="U498" i="9"/>
  <c r="T498" i="9"/>
  <c r="S498" i="9"/>
  <c r="R498" i="9"/>
  <c r="Q498" i="9"/>
  <c r="P498" i="9"/>
  <c r="O498" i="9"/>
  <c r="X497" i="9"/>
  <c r="W497" i="9"/>
  <c r="V497" i="9"/>
  <c r="U497" i="9"/>
  <c r="T497" i="9"/>
  <c r="S497" i="9"/>
  <c r="R497" i="9"/>
  <c r="Q497" i="9"/>
  <c r="P497" i="9"/>
  <c r="O497" i="9"/>
  <c r="X496" i="9"/>
  <c r="W496" i="9"/>
  <c r="V496" i="9"/>
  <c r="U496" i="9"/>
  <c r="T496" i="9"/>
  <c r="S496" i="9"/>
  <c r="R496" i="9"/>
  <c r="Q496" i="9"/>
  <c r="P496" i="9"/>
  <c r="O496" i="9"/>
  <c r="X495" i="9"/>
  <c r="W495" i="9"/>
  <c r="V495" i="9"/>
  <c r="U495" i="9"/>
  <c r="T495" i="9"/>
  <c r="S495" i="9"/>
  <c r="R495" i="9"/>
  <c r="Q495" i="9"/>
  <c r="P495" i="9"/>
  <c r="O495" i="9"/>
  <c r="X494" i="9"/>
  <c r="W494" i="9"/>
  <c r="V494" i="9"/>
  <c r="U494" i="9"/>
  <c r="T494" i="9"/>
  <c r="S494" i="9"/>
  <c r="R494" i="9"/>
  <c r="Q494" i="9"/>
  <c r="P494" i="9"/>
  <c r="O494" i="9"/>
  <c r="X493" i="9"/>
  <c r="W493" i="9"/>
  <c r="V493" i="9"/>
  <c r="U493" i="9"/>
  <c r="T493" i="9"/>
  <c r="S493" i="9"/>
  <c r="R493" i="9"/>
  <c r="Q493" i="9"/>
  <c r="P493" i="9"/>
  <c r="O493" i="9"/>
  <c r="X492" i="9"/>
  <c r="W492" i="9"/>
  <c r="V492" i="9"/>
  <c r="U492" i="9"/>
  <c r="T492" i="9"/>
  <c r="S492" i="9"/>
  <c r="R492" i="9"/>
  <c r="Q492" i="9"/>
  <c r="P492" i="9"/>
  <c r="O492" i="9"/>
  <c r="X491" i="9"/>
  <c r="W491" i="9"/>
  <c r="V491" i="9"/>
  <c r="U491" i="9"/>
  <c r="T491" i="9"/>
  <c r="S491" i="9"/>
  <c r="R491" i="9"/>
  <c r="Q491" i="9"/>
  <c r="P491" i="9"/>
  <c r="O491" i="9"/>
  <c r="X490" i="9"/>
  <c r="W490" i="9"/>
  <c r="V490" i="9"/>
  <c r="U490" i="9"/>
  <c r="T490" i="9"/>
  <c r="S490" i="9"/>
  <c r="R490" i="9"/>
  <c r="Q490" i="9"/>
  <c r="P490" i="9"/>
  <c r="O490" i="9"/>
  <c r="X489" i="9"/>
  <c r="W489" i="9"/>
  <c r="V489" i="9"/>
  <c r="U489" i="9"/>
  <c r="T489" i="9"/>
  <c r="S489" i="9"/>
  <c r="R489" i="9"/>
  <c r="Q489" i="9"/>
  <c r="P489" i="9"/>
  <c r="O489" i="9"/>
  <c r="X488" i="9"/>
  <c r="W488" i="9"/>
  <c r="V488" i="9"/>
  <c r="U488" i="9"/>
  <c r="T488" i="9"/>
  <c r="S488" i="9"/>
  <c r="R488" i="9"/>
  <c r="Q488" i="9"/>
  <c r="P488" i="9"/>
  <c r="O488" i="9"/>
  <c r="X487" i="9"/>
  <c r="W487" i="9"/>
  <c r="V487" i="9"/>
  <c r="U487" i="9"/>
  <c r="T487" i="9"/>
  <c r="S487" i="9"/>
  <c r="R487" i="9"/>
  <c r="Q487" i="9"/>
  <c r="P487" i="9"/>
  <c r="O487" i="9"/>
  <c r="X486" i="9"/>
  <c r="W486" i="9"/>
  <c r="V486" i="9"/>
  <c r="U486" i="9"/>
  <c r="T486" i="9"/>
  <c r="S486" i="9"/>
  <c r="R486" i="9"/>
  <c r="Q486" i="9"/>
  <c r="P486" i="9"/>
  <c r="O486" i="9"/>
  <c r="X485" i="9"/>
  <c r="W485" i="9"/>
  <c r="V485" i="9"/>
  <c r="U485" i="9"/>
  <c r="T485" i="9"/>
  <c r="S485" i="9"/>
  <c r="R485" i="9"/>
  <c r="Q485" i="9"/>
  <c r="P485" i="9"/>
  <c r="O485" i="9"/>
  <c r="X484" i="9"/>
  <c r="W484" i="9"/>
  <c r="V484" i="9"/>
  <c r="U484" i="9"/>
  <c r="T484" i="9"/>
  <c r="S484" i="9"/>
  <c r="R484" i="9"/>
  <c r="Q484" i="9"/>
  <c r="P484" i="9"/>
  <c r="O484" i="9"/>
  <c r="X483" i="9"/>
  <c r="W483" i="9"/>
  <c r="V483" i="9"/>
  <c r="U483" i="9"/>
  <c r="T483" i="9"/>
  <c r="S483" i="9"/>
  <c r="R483" i="9"/>
  <c r="Q483" i="9"/>
  <c r="P483" i="9"/>
  <c r="O483" i="9"/>
  <c r="X482" i="9"/>
  <c r="W482" i="9"/>
  <c r="V482" i="9"/>
  <c r="U482" i="9"/>
  <c r="T482" i="9"/>
  <c r="S482" i="9"/>
  <c r="R482" i="9"/>
  <c r="Q482" i="9"/>
  <c r="P482" i="9"/>
  <c r="O482" i="9"/>
  <c r="X481" i="9"/>
  <c r="W481" i="9"/>
  <c r="V481" i="9"/>
  <c r="U481" i="9"/>
  <c r="T481" i="9"/>
  <c r="S481" i="9"/>
  <c r="R481" i="9"/>
  <c r="Q481" i="9"/>
  <c r="P481" i="9"/>
  <c r="O481" i="9"/>
  <c r="X480" i="9"/>
  <c r="W480" i="9"/>
  <c r="V480" i="9"/>
  <c r="U480" i="9"/>
  <c r="T480" i="9"/>
  <c r="S480" i="9"/>
  <c r="R480" i="9"/>
  <c r="Q480" i="9"/>
  <c r="P480" i="9"/>
  <c r="O480" i="9"/>
  <c r="X479" i="9"/>
  <c r="W479" i="9"/>
  <c r="V479" i="9"/>
  <c r="U479" i="9"/>
  <c r="T479" i="9"/>
  <c r="S479" i="9"/>
  <c r="R479" i="9"/>
  <c r="Q479" i="9"/>
  <c r="P479" i="9"/>
  <c r="O479" i="9"/>
  <c r="X478" i="9"/>
  <c r="W478" i="9"/>
  <c r="V478" i="9"/>
  <c r="U478" i="9"/>
  <c r="T478" i="9"/>
  <c r="S478" i="9"/>
  <c r="R478" i="9"/>
  <c r="Q478" i="9"/>
  <c r="P478" i="9"/>
  <c r="O478" i="9"/>
  <c r="X477" i="9"/>
  <c r="W477" i="9"/>
  <c r="V477" i="9"/>
  <c r="U477" i="9"/>
  <c r="T477" i="9"/>
  <c r="S477" i="9"/>
  <c r="R477" i="9"/>
  <c r="Q477" i="9"/>
  <c r="P477" i="9"/>
  <c r="O477" i="9"/>
  <c r="X476" i="9"/>
  <c r="W476" i="9"/>
  <c r="V476" i="9"/>
  <c r="U476" i="9"/>
  <c r="T476" i="9"/>
  <c r="S476" i="9"/>
  <c r="R476" i="9"/>
  <c r="Q476" i="9"/>
  <c r="P476" i="9"/>
  <c r="O476" i="9"/>
  <c r="X475" i="9"/>
  <c r="W475" i="9"/>
  <c r="V475" i="9"/>
  <c r="U475" i="9"/>
  <c r="T475" i="9"/>
  <c r="S475" i="9"/>
  <c r="R475" i="9"/>
  <c r="Q475" i="9"/>
  <c r="P475" i="9"/>
  <c r="N501" i="9"/>
  <c r="N500" i="9"/>
  <c r="N499" i="9"/>
  <c r="N498" i="9"/>
  <c r="N497" i="9"/>
  <c r="N496" i="9"/>
  <c r="N495" i="9"/>
  <c r="N494" i="9"/>
  <c r="N493" i="9"/>
  <c r="N492" i="9"/>
  <c r="N491" i="9"/>
  <c r="N490" i="9"/>
  <c r="N489" i="9"/>
  <c r="N488" i="9"/>
  <c r="N487" i="9"/>
  <c r="N486" i="9"/>
  <c r="N485" i="9"/>
  <c r="N484" i="9"/>
  <c r="N483" i="9"/>
  <c r="N482" i="9"/>
  <c r="N481" i="9"/>
  <c r="N480" i="9"/>
  <c r="N479" i="9"/>
  <c r="N478" i="9"/>
  <c r="N477" i="9"/>
  <c r="N476" i="9"/>
  <c r="O475" i="9"/>
  <c r="N475" i="9"/>
  <c r="X101" i="9"/>
  <c r="W101" i="9"/>
  <c r="V101" i="9"/>
  <c r="U101" i="9"/>
  <c r="T101" i="9"/>
  <c r="S101" i="9"/>
  <c r="R101" i="9"/>
  <c r="Q101" i="9"/>
  <c r="P101" i="9"/>
  <c r="O101" i="9"/>
  <c r="X100" i="9"/>
  <c r="W100" i="9"/>
  <c r="V100" i="9"/>
  <c r="U100" i="9"/>
  <c r="T100" i="9"/>
  <c r="S100" i="9"/>
  <c r="R100" i="9"/>
  <c r="Q100" i="9"/>
  <c r="P100" i="9"/>
  <c r="O100" i="9"/>
  <c r="X99" i="9"/>
  <c r="W99" i="9"/>
  <c r="V99" i="9"/>
  <c r="U99" i="9"/>
  <c r="T99" i="9"/>
  <c r="S99" i="9"/>
  <c r="R99" i="9"/>
  <c r="Q99" i="9"/>
  <c r="P99" i="9"/>
  <c r="O99" i="9"/>
  <c r="X98" i="9"/>
  <c r="W98" i="9"/>
  <c r="V98" i="9"/>
  <c r="U98" i="9"/>
  <c r="T98" i="9"/>
  <c r="S98" i="9"/>
  <c r="R98" i="9"/>
  <c r="Q98" i="9"/>
  <c r="P98" i="9"/>
  <c r="O98" i="9"/>
  <c r="X97" i="9"/>
  <c r="W97" i="9"/>
  <c r="V97" i="9"/>
  <c r="U97" i="9"/>
  <c r="T97" i="9"/>
  <c r="S97" i="9"/>
  <c r="R97" i="9"/>
  <c r="Q97" i="9"/>
  <c r="P97" i="9"/>
  <c r="O97" i="9"/>
  <c r="X96" i="9"/>
  <c r="W96" i="9"/>
  <c r="V96" i="9"/>
  <c r="U96" i="9"/>
  <c r="T96" i="9"/>
  <c r="S96" i="9"/>
  <c r="R96" i="9"/>
  <c r="Q96" i="9"/>
  <c r="P96" i="9"/>
  <c r="O96" i="9"/>
  <c r="X95" i="9"/>
  <c r="W95" i="9"/>
  <c r="V95" i="9"/>
  <c r="U95" i="9"/>
  <c r="T95" i="9"/>
  <c r="S95" i="9"/>
  <c r="R95" i="9"/>
  <c r="Q95" i="9"/>
  <c r="P95" i="9"/>
  <c r="O95" i="9"/>
  <c r="X94" i="9"/>
  <c r="W94" i="9"/>
  <c r="V94" i="9"/>
  <c r="U94" i="9"/>
  <c r="T94" i="9"/>
  <c r="S94" i="9"/>
  <c r="R94" i="9"/>
  <c r="Q94" i="9"/>
  <c r="P94" i="9"/>
  <c r="O94" i="9"/>
  <c r="X93" i="9"/>
  <c r="W93" i="9"/>
  <c r="V93" i="9"/>
  <c r="U93" i="9"/>
  <c r="T93" i="9"/>
  <c r="S93" i="9"/>
  <c r="R93" i="9"/>
  <c r="Q93" i="9"/>
  <c r="P93" i="9"/>
  <c r="O93" i="9"/>
  <c r="X92" i="9"/>
  <c r="W92" i="9"/>
  <c r="V92" i="9"/>
  <c r="U92" i="9"/>
  <c r="T92" i="9"/>
  <c r="S92" i="9"/>
  <c r="R92" i="9"/>
  <c r="Q92" i="9"/>
  <c r="P92" i="9"/>
  <c r="O92" i="9"/>
  <c r="X91" i="9"/>
  <c r="W91" i="9"/>
  <c r="V91" i="9"/>
  <c r="U91" i="9"/>
  <c r="T91" i="9"/>
  <c r="S91" i="9"/>
  <c r="R91" i="9"/>
  <c r="Q91" i="9"/>
  <c r="P91" i="9"/>
  <c r="O91" i="9"/>
  <c r="X90" i="9"/>
  <c r="W90" i="9"/>
  <c r="V90" i="9"/>
  <c r="U90" i="9"/>
  <c r="T90" i="9"/>
  <c r="S90" i="9"/>
  <c r="R90" i="9"/>
  <c r="Q90" i="9"/>
  <c r="P90" i="9"/>
  <c r="O90" i="9"/>
  <c r="X89" i="9"/>
  <c r="W89" i="9"/>
  <c r="V89" i="9"/>
  <c r="U89" i="9"/>
  <c r="T89" i="9"/>
  <c r="S89" i="9"/>
  <c r="R89" i="9"/>
  <c r="Q89" i="9"/>
  <c r="P89" i="9"/>
  <c r="O89" i="9"/>
  <c r="X88" i="9"/>
  <c r="W88" i="9"/>
  <c r="V88" i="9"/>
  <c r="U88" i="9"/>
  <c r="T88" i="9"/>
  <c r="S88" i="9"/>
  <c r="R88" i="9"/>
  <c r="Q88" i="9"/>
  <c r="P88" i="9"/>
  <c r="O88" i="9"/>
  <c r="X87" i="9"/>
  <c r="W87" i="9"/>
  <c r="V87" i="9"/>
  <c r="U87" i="9"/>
  <c r="T87" i="9"/>
  <c r="S87" i="9"/>
  <c r="R87" i="9"/>
  <c r="Q87" i="9"/>
  <c r="P87" i="9"/>
  <c r="O87" i="9"/>
  <c r="X86" i="9"/>
  <c r="W86" i="9"/>
  <c r="V86" i="9"/>
  <c r="U86" i="9"/>
  <c r="T86" i="9"/>
  <c r="S86" i="9"/>
  <c r="R86" i="9"/>
  <c r="Q86" i="9"/>
  <c r="P86" i="9"/>
  <c r="O86" i="9"/>
  <c r="X85" i="9"/>
  <c r="W85" i="9"/>
  <c r="V85" i="9"/>
  <c r="U85" i="9"/>
  <c r="T85" i="9"/>
  <c r="S85" i="9"/>
  <c r="R85" i="9"/>
  <c r="Q85" i="9"/>
  <c r="P85" i="9"/>
  <c r="O85" i="9"/>
  <c r="X84" i="9"/>
  <c r="W84" i="9"/>
  <c r="V84" i="9"/>
  <c r="U84" i="9"/>
  <c r="T84" i="9"/>
  <c r="S84" i="9"/>
  <c r="R84" i="9"/>
  <c r="Q84" i="9"/>
  <c r="P84" i="9"/>
  <c r="O84" i="9"/>
  <c r="X83" i="9"/>
  <c r="W83" i="9"/>
  <c r="V83" i="9"/>
  <c r="U83" i="9"/>
  <c r="T83" i="9"/>
  <c r="S83" i="9"/>
  <c r="R83" i="9"/>
  <c r="Q83" i="9"/>
  <c r="P83" i="9"/>
  <c r="O83" i="9"/>
  <c r="X82" i="9"/>
  <c r="W82" i="9"/>
  <c r="V82" i="9"/>
  <c r="U82" i="9"/>
  <c r="T82" i="9"/>
  <c r="S82" i="9"/>
  <c r="R82" i="9"/>
  <c r="Q82" i="9"/>
  <c r="P82" i="9"/>
  <c r="O82" i="9"/>
  <c r="X81" i="9"/>
  <c r="W81" i="9"/>
  <c r="V81" i="9"/>
  <c r="U81" i="9"/>
  <c r="T81" i="9"/>
  <c r="S81" i="9"/>
  <c r="R81" i="9"/>
  <c r="Q81" i="9"/>
  <c r="P81" i="9"/>
  <c r="O81" i="9"/>
  <c r="X80" i="9"/>
  <c r="W80" i="9"/>
  <c r="V80" i="9"/>
  <c r="U80" i="9"/>
  <c r="T80" i="9"/>
  <c r="S80" i="9"/>
  <c r="R80" i="9"/>
  <c r="Q80" i="9"/>
  <c r="P80" i="9"/>
  <c r="O80" i="9"/>
  <c r="X79" i="9"/>
  <c r="W79" i="9"/>
  <c r="V79" i="9"/>
  <c r="U79" i="9"/>
  <c r="T79" i="9"/>
  <c r="S79" i="9"/>
  <c r="R79" i="9"/>
  <c r="Q79" i="9"/>
  <c r="P79" i="9"/>
  <c r="O79" i="9"/>
  <c r="X78" i="9"/>
  <c r="W78" i="9"/>
  <c r="V78" i="9"/>
  <c r="U78" i="9"/>
  <c r="T78" i="9"/>
  <c r="S78" i="9"/>
  <c r="R78" i="9"/>
  <c r="Q78" i="9"/>
  <c r="P78" i="9"/>
  <c r="O78" i="9"/>
  <c r="X77" i="9"/>
  <c r="W77" i="9"/>
  <c r="V77" i="9"/>
  <c r="U77" i="9"/>
  <c r="T77" i="9"/>
  <c r="S77" i="9"/>
  <c r="R77" i="9"/>
  <c r="Q77" i="9"/>
  <c r="P77" i="9"/>
  <c r="O77" i="9"/>
  <c r="X76" i="9"/>
  <c r="W76" i="9"/>
  <c r="V76" i="9"/>
  <c r="U76" i="9"/>
  <c r="T76" i="9"/>
  <c r="S76" i="9"/>
  <c r="R76" i="9"/>
  <c r="Q76" i="9"/>
  <c r="P76" i="9"/>
  <c r="N101" i="9"/>
  <c r="N100" i="9"/>
  <c r="N99" i="9"/>
  <c r="N98" i="9"/>
  <c r="N97" i="9"/>
  <c r="N96" i="9"/>
  <c r="N95" i="9"/>
  <c r="N94" i="9"/>
  <c r="N93" i="9"/>
  <c r="N92" i="9"/>
  <c r="N91" i="9"/>
  <c r="N90" i="9"/>
  <c r="N89" i="9"/>
  <c r="N88" i="9"/>
  <c r="N87" i="9"/>
  <c r="N86" i="9"/>
  <c r="N85" i="9"/>
  <c r="N84" i="9"/>
  <c r="N83" i="9"/>
  <c r="N82" i="9"/>
  <c r="N81" i="9"/>
  <c r="N80" i="9"/>
  <c r="N79" i="9"/>
  <c r="N78" i="9"/>
  <c r="N77" i="9"/>
  <c r="O76" i="9"/>
  <c r="N76" i="9"/>
  <c r="X69" i="9"/>
  <c r="W69" i="9"/>
  <c r="V69" i="9"/>
  <c r="U69" i="9"/>
  <c r="T69" i="9"/>
  <c r="S69" i="9"/>
  <c r="R69" i="9"/>
  <c r="Q69" i="9"/>
  <c r="P69" i="9"/>
  <c r="O69" i="9"/>
  <c r="X68" i="9"/>
  <c r="W68" i="9"/>
  <c r="V68" i="9"/>
  <c r="U68" i="9"/>
  <c r="T68" i="9"/>
  <c r="S68" i="9"/>
  <c r="R68" i="9"/>
  <c r="Q68" i="9"/>
  <c r="P68" i="9"/>
  <c r="O68" i="9"/>
  <c r="X67" i="9"/>
  <c r="W67" i="9"/>
  <c r="V67" i="9"/>
  <c r="U67" i="9"/>
  <c r="T67" i="9"/>
  <c r="S67" i="9"/>
  <c r="R67" i="9"/>
  <c r="Q67" i="9"/>
  <c r="P67" i="9"/>
  <c r="O67" i="9"/>
  <c r="X66" i="9"/>
  <c r="W66" i="9"/>
  <c r="V66" i="9"/>
  <c r="U66" i="9"/>
  <c r="T66" i="9"/>
  <c r="S66" i="9"/>
  <c r="R66" i="9"/>
  <c r="Q66" i="9"/>
  <c r="P66" i="9"/>
  <c r="O66" i="9"/>
  <c r="X65" i="9"/>
  <c r="W65" i="9"/>
  <c r="V65" i="9"/>
  <c r="U65" i="9"/>
  <c r="T65" i="9"/>
  <c r="S65" i="9"/>
  <c r="R65" i="9"/>
  <c r="Q65" i="9"/>
  <c r="P65" i="9"/>
  <c r="O65" i="9"/>
  <c r="X64" i="9"/>
  <c r="W64" i="9"/>
  <c r="V64" i="9"/>
  <c r="U64" i="9"/>
  <c r="T64" i="9"/>
  <c r="S64" i="9"/>
  <c r="R64" i="9"/>
  <c r="Q64" i="9"/>
  <c r="P64" i="9"/>
  <c r="O64" i="9"/>
  <c r="X63" i="9"/>
  <c r="W63" i="9"/>
  <c r="V63" i="9"/>
  <c r="U63" i="9"/>
  <c r="T63" i="9"/>
  <c r="S63" i="9"/>
  <c r="R63" i="9"/>
  <c r="Q63" i="9"/>
  <c r="P63" i="9"/>
  <c r="O63" i="9"/>
  <c r="X62" i="9"/>
  <c r="W62" i="9"/>
  <c r="V62" i="9"/>
  <c r="U62" i="9"/>
  <c r="T62" i="9"/>
  <c r="S62" i="9"/>
  <c r="R62" i="9"/>
  <c r="Q62" i="9"/>
  <c r="P62" i="9"/>
  <c r="O62" i="9"/>
  <c r="X61" i="9"/>
  <c r="W61" i="9"/>
  <c r="V61" i="9"/>
  <c r="U61" i="9"/>
  <c r="T61" i="9"/>
  <c r="S61" i="9"/>
  <c r="R61" i="9"/>
  <c r="Q61" i="9"/>
  <c r="P61" i="9"/>
  <c r="O61" i="9"/>
  <c r="X60" i="9"/>
  <c r="W60" i="9"/>
  <c r="V60" i="9"/>
  <c r="U60" i="9"/>
  <c r="T60" i="9"/>
  <c r="S60" i="9"/>
  <c r="R60" i="9"/>
  <c r="Q60" i="9"/>
  <c r="P60" i="9"/>
  <c r="O60" i="9"/>
  <c r="X59" i="9"/>
  <c r="W59" i="9"/>
  <c r="V59" i="9"/>
  <c r="U59" i="9"/>
  <c r="T59" i="9"/>
  <c r="S59" i="9"/>
  <c r="R59" i="9"/>
  <c r="Q59" i="9"/>
  <c r="P59" i="9"/>
  <c r="O59" i="9"/>
  <c r="X58" i="9"/>
  <c r="W58" i="9"/>
  <c r="V58" i="9"/>
  <c r="U58" i="9"/>
  <c r="T58" i="9"/>
  <c r="S58" i="9"/>
  <c r="R58" i="9"/>
  <c r="Q58" i="9"/>
  <c r="P58" i="9"/>
  <c r="O58" i="9"/>
  <c r="X57" i="9"/>
  <c r="W57" i="9"/>
  <c r="V57" i="9"/>
  <c r="U57" i="9"/>
  <c r="T57" i="9"/>
  <c r="S57" i="9"/>
  <c r="R57" i="9"/>
  <c r="Q57" i="9"/>
  <c r="P57" i="9"/>
  <c r="O57" i="9"/>
  <c r="X56" i="9"/>
  <c r="W56" i="9"/>
  <c r="V56" i="9"/>
  <c r="U56" i="9"/>
  <c r="T56" i="9"/>
  <c r="S56" i="9"/>
  <c r="R56" i="9"/>
  <c r="Q56" i="9"/>
  <c r="P56" i="9"/>
  <c r="O56" i="9"/>
  <c r="X55" i="9"/>
  <c r="W55" i="9"/>
  <c r="V55" i="9"/>
  <c r="U55" i="9"/>
  <c r="T55" i="9"/>
  <c r="S55" i="9"/>
  <c r="R55" i="9"/>
  <c r="Q55" i="9"/>
  <c r="P55" i="9"/>
  <c r="O55" i="9"/>
  <c r="X54" i="9"/>
  <c r="W54" i="9"/>
  <c r="V54" i="9"/>
  <c r="U54" i="9"/>
  <c r="T54" i="9"/>
  <c r="S54" i="9"/>
  <c r="R54" i="9"/>
  <c r="Q54" i="9"/>
  <c r="P54" i="9"/>
  <c r="O54" i="9"/>
  <c r="X53" i="9"/>
  <c r="W53" i="9"/>
  <c r="V53" i="9"/>
  <c r="U53" i="9"/>
  <c r="T53" i="9"/>
  <c r="S53" i="9"/>
  <c r="R53" i="9"/>
  <c r="Q53" i="9"/>
  <c r="P53" i="9"/>
  <c r="O53" i="9"/>
  <c r="X52" i="9"/>
  <c r="W52" i="9"/>
  <c r="V52" i="9"/>
  <c r="U52" i="9"/>
  <c r="T52" i="9"/>
  <c r="S52" i="9"/>
  <c r="R52" i="9"/>
  <c r="Q52" i="9"/>
  <c r="P52" i="9"/>
  <c r="O52" i="9"/>
  <c r="X51" i="9"/>
  <c r="W51" i="9"/>
  <c r="V51" i="9"/>
  <c r="U51" i="9"/>
  <c r="T51" i="9"/>
  <c r="S51" i="9"/>
  <c r="R51" i="9"/>
  <c r="Q51" i="9"/>
  <c r="P51" i="9"/>
  <c r="O51" i="9"/>
  <c r="X50" i="9"/>
  <c r="W50" i="9"/>
  <c r="V50" i="9"/>
  <c r="U50" i="9"/>
  <c r="T50" i="9"/>
  <c r="S50" i="9"/>
  <c r="R50" i="9"/>
  <c r="Q50" i="9"/>
  <c r="P50" i="9"/>
  <c r="O50" i="9"/>
  <c r="X49" i="9"/>
  <c r="W49" i="9"/>
  <c r="V49" i="9"/>
  <c r="U49" i="9"/>
  <c r="T49" i="9"/>
  <c r="S49" i="9"/>
  <c r="R49" i="9"/>
  <c r="Q49" i="9"/>
  <c r="P49" i="9"/>
  <c r="O49" i="9"/>
  <c r="X48" i="9"/>
  <c r="W48" i="9"/>
  <c r="V48" i="9"/>
  <c r="U48" i="9"/>
  <c r="T48" i="9"/>
  <c r="S48" i="9"/>
  <c r="R48" i="9"/>
  <c r="Q48" i="9"/>
  <c r="P48" i="9"/>
  <c r="O48" i="9"/>
  <c r="X47" i="9"/>
  <c r="W47" i="9"/>
  <c r="V47" i="9"/>
  <c r="U47" i="9"/>
  <c r="T47" i="9"/>
  <c r="S47" i="9"/>
  <c r="R47" i="9"/>
  <c r="Q47" i="9"/>
  <c r="P47" i="9"/>
  <c r="O47" i="9"/>
  <c r="X46" i="9"/>
  <c r="W46" i="9"/>
  <c r="V46" i="9"/>
  <c r="U46" i="9"/>
  <c r="T46" i="9"/>
  <c r="S46" i="9"/>
  <c r="R46" i="9"/>
  <c r="Q46" i="9"/>
  <c r="P46" i="9"/>
  <c r="O46" i="9"/>
  <c r="X45" i="9"/>
  <c r="W45" i="9"/>
  <c r="V45" i="9"/>
  <c r="U45" i="9"/>
  <c r="T45" i="9"/>
  <c r="S45" i="9"/>
  <c r="R45" i="9"/>
  <c r="Q45" i="9"/>
  <c r="P45" i="9"/>
  <c r="O45" i="9"/>
  <c r="X44" i="9"/>
  <c r="W44" i="9"/>
  <c r="V44" i="9"/>
  <c r="U44" i="9"/>
  <c r="T44" i="9"/>
  <c r="S44" i="9"/>
  <c r="R44" i="9"/>
  <c r="Q44" i="9"/>
  <c r="P44" i="9"/>
  <c r="O44" i="9"/>
  <c r="X43" i="9"/>
  <c r="W43" i="9"/>
  <c r="V43" i="9"/>
  <c r="U43" i="9"/>
  <c r="T43" i="9"/>
  <c r="S43" i="9"/>
  <c r="R43" i="9"/>
  <c r="Q43" i="9"/>
  <c r="P43" i="9"/>
  <c r="N69" i="9"/>
  <c r="N68" i="9"/>
  <c r="N67" i="9"/>
  <c r="N66" i="9"/>
  <c r="N65" i="9"/>
  <c r="N64" i="9"/>
  <c r="N63" i="9"/>
  <c r="N62" i="9"/>
  <c r="N61" i="9"/>
  <c r="N60" i="9"/>
  <c r="N59" i="9"/>
  <c r="N58" i="9"/>
  <c r="N57" i="9"/>
  <c r="N56" i="9"/>
  <c r="N55" i="9"/>
  <c r="N54" i="9"/>
  <c r="N53" i="9"/>
  <c r="N52" i="9"/>
  <c r="N51" i="9"/>
  <c r="N50" i="9"/>
  <c r="N49" i="9"/>
  <c r="N48" i="9"/>
  <c r="N47" i="9"/>
  <c r="N46" i="9"/>
  <c r="N45" i="9"/>
  <c r="N44" i="9"/>
  <c r="O43" i="9"/>
  <c r="N43" i="9"/>
  <c r="X35" i="9"/>
  <c r="W35" i="9"/>
  <c r="V35" i="9"/>
  <c r="U35" i="9"/>
  <c r="T35" i="9"/>
  <c r="S35" i="9"/>
  <c r="R35" i="9"/>
  <c r="Q35" i="9"/>
  <c r="P35" i="9"/>
  <c r="O35" i="9"/>
  <c r="X34" i="9"/>
  <c r="W34" i="9"/>
  <c r="V34" i="9"/>
  <c r="U34" i="9"/>
  <c r="T34" i="9"/>
  <c r="S34" i="9"/>
  <c r="R34" i="9"/>
  <c r="Q34" i="9"/>
  <c r="P34" i="9"/>
  <c r="O34" i="9"/>
  <c r="X33" i="9"/>
  <c r="W33" i="9"/>
  <c r="V33" i="9"/>
  <c r="U33" i="9"/>
  <c r="T33" i="9"/>
  <c r="S33" i="9"/>
  <c r="R33" i="9"/>
  <c r="Q33" i="9"/>
  <c r="P33" i="9"/>
  <c r="O33" i="9"/>
  <c r="X32" i="9"/>
  <c r="W32" i="9"/>
  <c r="V32" i="9"/>
  <c r="U32" i="9"/>
  <c r="T32" i="9"/>
  <c r="S32" i="9"/>
  <c r="R32" i="9"/>
  <c r="Q32" i="9"/>
  <c r="P32" i="9"/>
  <c r="O32" i="9"/>
  <c r="X31" i="9"/>
  <c r="W31" i="9"/>
  <c r="V31" i="9"/>
  <c r="U31" i="9"/>
  <c r="T31" i="9"/>
  <c r="S31" i="9"/>
  <c r="R31" i="9"/>
  <c r="Q31" i="9"/>
  <c r="P31" i="9"/>
  <c r="O31" i="9"/>
  <c r="X30" i="9"/>
  <c r="W30" i="9"/>
  <c r="V30" i="9"/>
  <c r="U30" i="9"/>
  <c r="T30" i="9"/>
  <c r="S30" i="9"/>
  <c r="R30" i="9"/>
  <c r="Q30" i="9"/>
  <c r="P30" i="9"/>
  <c r="O30" i="9"/>
  <c r="X29" i="9"/>
  <c r="W29" i="9"/>
  <c r="V29" i="9"/>
  <c r="U29" i="9"/>
  <c r="T29" i="9"/>
  <c r="S29" i="9"/>
  <c r="R29" i="9"/>
  <c r="Q29" i="9"/>
  <c r="P29" i="9"/>
  <c r="O29" i="9"/>
  <c r="X28" i="9"/>
  <c r="W28" i="9"/>
  <c r="V28" i="9"/>
  <c r="U28" i="9"/>
  <c r="T28" i="9"/>
  <c r="S28" i="9"/>
  <c r="R28" i="9"/>
  <c r="Q28" i="9"/>
  <c r="P28" i="9"/>
  <c r="O28" i="9"/>
  <c r="X27" i="9"/>
  <c r="W27" i="9"/>
  <c r="V27" i="9"/>
  <c r="U27" i="9"/>
  <c r="T27" i="9"/>
  <c r="S27" i="9"/>
  <c r="R27" i="9"/>
  <c r="Q27" i="9"/>
  <c r="P27" i="9"/>
  <c r="O27" i="9"/>
  <c r="X26" i="9"/>
  <c r="W26" i="9"/>
  <c r="V26" i="9"/>
  <c r="U26" i="9"/>
  <c r="T26" i="9"/>
  <c r="S26" i="9"/>
  <c r="R26" i="9"/>
  <c r="Q26" i="9"/>
  <c r="P26" i="9"/>
  <c r="O26" i="9"/>
  <c r="X25" i="9"/>
  <c r="W25" i="9"/>
  <c r="V25" i="9"/>
  <c r="U25" i="9"/>
  <c r="T25" i="9"/>
  <c r="S25" i="9"/>
  <c r="R25" i="9"/>
  <c r="Q25" i="9"/>
  <c r="P25" i="9"/>
  <c r="O25" i="9"/>
  <c r="X24" i="9"/>
  <c r="W24" i="9"/>
  <c r="V24" i="9"/>
  <c r="U24" i="9"/>
  <c r="T24" i="9"/>
  <c r="S24" i="9"/>
  <c r="R24" i="9"/>
  <c r="Q24" i="9"/>
  <c r="P24" i="9"/>
  <c r="O24" i="9"/>
  <c r="X23" i="9"/>
  <c r="W23" i="9"/>
  <c r="V23" i="9"/>
  <c r="U23" i="9"/>
  <c r="T23" i="9"/>
  <c r="S23" i="9"/>
  <c r="R23" i="9"/>
  <c r="Q23" i="9"/>
  <c r="P23" i="9"/>
  <c r="O23" i="9"/>
  <c r="X22" i="9"/>
  <c r="W22" i="9"/>
  <c r="V22" i="9"/>
  <c r="U22" i="9"/>
  <c r="T22" i="9"/>
  <c r="S22" i="9"/>
  <c r="R22" i="9"/>
  <c r="Q22" i="9"/>
  <c r="P22" i="9"/>
  <c r="O22" i="9"/>
  <c r="X21" i="9"/>
  <c r="W21" i="9"/>
  <c r="V21" i="9"/>
  <c r="U21" i="9"/>
  <c r="T21" i="9"/>
  <c r="S21" i="9"/>
  <c r="R21" i="9"/>
  <c r="Q21" i="9"/>
  <c r="P21" i="9"/>
  <c r="O21" i="9"/>
  <c r="X20" i="9"/>
  <c r="W20" i="9"/>
  <c r="V20" i="9"/>
  <c r="U20" i="9"/>
  <c r="T20" i="9"/>
  <c r="S20" i="9"/>
  <c r="R20" i="9"/>
  <c r="Q20" i="9"/>
  <c r="P20" i="9"/>
  <c r="O20" i="9"/>
  <c r="X19" i="9"/>
  <c r="W19" i="9"/>
  <c r="V19" i="9"/>
  <c r="U19" i="9"/>
  <c r="T19" i="9"/>
  <c r="S19" i="9"/>
  <c r="R19" i="9"/>
  <c r="Q19" i="9"/>
  <c r="P19" i="9"/>
  <c r="O19" i="9"/>
  <c r="X18" i="9"/>
  <c r="W18" i="9"/>
  <c r="V18" i="9"/>
  <c r="U18" i="9"/>
  <c r="T18" i="9"/>
  <c r="S18" i="9"/>
  <c r="R18" i="9"/>
  <c r="Q18" i="9"/>
  <c r="P18" i="9"/>
  <c r="O18" i="9"/>
  <c r="X17" i="9"/>
  <c r="W17" i="9"/>
  <c r="V17" i="9"/>
  <c r="U17" i="9"/>
  <c r="T17" i="9"/>
  <c r="S17" i="9"/>
  <c r="R17" i="9"/>
  <c r="Q17" i="9"/>
  <c r="P17" i="9"/>
  <c r="O17" i="9"/>
  <c r="X16" i="9"/>
  <c r="W16" i="9"/>
  <c r="V16" i="9"/>
  <c r="U16" i="9"/>
  <c r="T16" i="9"/>
  <c r="S16" i="9"/>
  <c r="R16" i="9"/>
  <c r="Q16" i="9"/>
  <c r="P16" i="9"/>
  <c r="O16" i="9"/>
  <c r="X15" i="9"/>
  <c r="W15" i="9"/>
  <c r="V15" i="9"/>
  <c r="U15" i="9"/>
  <c r="T15" i="9"/>
  <c r="S15" i="9"/>
  <c r="R15" i="9"/>
  <c r="Q15" i="9"/>
  <c r="P15" i="9"/>
  <c r="O15" i="9"/>
  <c r="X14" i="9"/>
  <c r="W14" i="9"/>
  <c r="V14" i="9"/>
  <c r="U14" i="9"/>
  <c r="T14" i="9"/>
  <c r="S14" i="9"/>
  <c r="R14" i="9"/>
  <c r="Q14" i="9"/>
  <c r="P14" i="9"/>
  <c r="O14" i="9"/>
  <c r="X13" i="9"/>
  <c r="W13" i="9"/>
  <c r="V13" i="9"/>
  <c r="U13" i="9"/>
  <c r="T13" i="9"/>
  <c r="S13" i="9"/>
  <c r="R13" i="9"/>
  <c r="Q13" i="9"/>
  <c r="P13" i="9"/>
  <c r="O13" i="9"/>
  <c r="X12" i="9"/>
  <c r="W12" i="9"/>
  <c r="V12" i="9"/>
  <c r="U12" i="9"/>
  <c r="T12" i="9"/>
  <c r="S12" i="9"/>
  <c r="R12" i="9"/>
  <c r="Q12" i="9"/>
  <c r="P12" i="9"/>
  <c r="O12" i="9"/>
  <c r="X11" i="9"/>
  <c r="W11" i="9"/>
  <c r="V11" i="9"/>
  <c r="U11" i="9"/>
  <c r="T11" i="9"/>
  <c r="S11" i="9"/>
  <c r="R11" i="9"/>
  <c r="Q11" i="9"/>
  <c r="P11" i="9"/>
  <c r="O11" i="9"/>
  <c r="X10" i="9"/>
  <c r="W10" i="9"/>
  <c r="V10" i="9"/>
  <c r="U10" i="9"/>
  <c r="T10" i="9"/>
  <c r="S10" i="9"/>
  <c r="R10" i="9"/>
  <c r="Q10" i="9"/>
  <c r="P10" i="9"/>
  <c r="O10" i="9"/>
  <c r="X9" i="9"/>
  <c r="W9" i="9"/>
  <c r="V9" i="9"/>
  <c r="U9" i="9"/>
  <c r="T9" i="9"/>
  <c r="S9" i="9"/>
  <c r="R9" i="9"/>
  <c r="Q9" i="9"/>
  <c r="P9" i="9"/>
  <c r="O9" i="9"/>
  <c r="N35" i="9"/>
  <c r="N34" i="9"/>
  <c r="N33" i="9"/>
  <c r="N32" i="9"/>
  <c r="N31" i="9"/>
  <c r="N30" i="9"/>
  <c r="N29" i="9"/>
  <c r="N28" i="9"/>
  <c r="N27" i="9"/>
  <c r="N26" i="9"/>
  <c r="N25" i="9"/>
  <c r="N24" i="9"/>
  <c r="N23" i="9"/>
  <c r="N22" i="9"/>
  <c r="N21" i="9"/>
  <c r="N20" i="9"/>
  <c r="N19" i="9"/>
  <c r="N18" i="9"/>
  <c r="N17" i="9"/>
  <c r="N16" i="9"/>
  <c r="N15" i="9"/>
  <c r="N14" i="9"/>
  <c r="N13" i="9"/>
  <c r="N12" i="9"/>
  <c r="N11" i="9"/>
  <c r="N10" i="9"/>
  <c r="N9" i="9"/>
  <c r="X622" i="8"/>
  <c r="W622" i="8"/>
  <c r="V622" i="8"/>
  <c r="U622" i="8"/>
  <c r="T622" i="8"/>
  <c r="S622" i="8"/>
  <c r="R622" i="8"/>
  <c r="Q622" i="8"/>
  <c r="P622" i="8"/>
  <c r="O622" i="8"/>
  <c r="X621" i="8"/>
  <c r="W621" i="8"/>
  <c r="V621" i="8"/>
  <c r="U621" i="8"/>
  <c r="T621" i="8"/>
  <c r="S621" i="8"/>
  <c r="R621" i="8"/>
  <c r="Q621" i="8"/>
  <c r="P621" i="8"/>
  <c r="O621" i="8"/>
  <c r="X620" i="8"/>
  <c r="W620" i="8"/>
  <c r="V620" i="8"/>
  <c r="U620" i="8"/>
  <c r="T620" i="8"/>
  <c r="S620" i="8"/>
  <c r="R620" i="8"/>
  <c r="Q620" i="8"/>
  <c r="P620" i="8"/>
  <c r="O620" i="8"/>
  <c r="X619" i="8"/>
  <c r="W619" i="8"/>
  <c r="V619" i="8"/>
  <c r="U619" i="8"/>
  <c r="T619" i="8"/>
  <c r="S619" i="8"/>
  <c r="R619" i="8"/>
  <c r="Q619" i="8"/>
  <c r="P619" i="8"/>
  <c r="O619" i="8"/>
  <c r="X618" i="8"/>
  <c r="W618" i="8"/>
  <c r="V618" i="8"/>
  <c r="U618" i="8"/>
  <c r="T618" i="8"/>
  <c r="S618" i="8"/>
  <c r="R618" i="8"/>
  <c r="Q618" i="8"/>
  <c r="P618" i="8"/>
  <c r="O618" i="8"/>
  <c r="X617" i="8"/>
  <c r="W617" i="8"/>
  <c r="V617" i="8"/>
  <c r="U617" i="8"/>
  <c r="T617" i="8"/>
  <c r="S617" i="8"/>
  <c r="R617" i="8"/>
  <c r="Q617" i="8"/>
  <c r="P617" i="8"/>
  <c r="O617" i="8"/>
  <c r="X616" i="8"/>
  <c r="W616" i="8"/>
  <c r="V616" i="8"/>
  <c r="U616" i="8"/>
  <c r="T616" i="8"/>
  <c r="S616" i="8"/>
  <c r="R616" i="8"/>
  <c r="Q616" i="8"/>
  <c r="P616" i="8"/>
  <c r="O616" i="8"/>
  <c r="X615" i="8"/>
  <c r="W615" i="8"/>
  <c r="V615" i="8"/>
  <c r="U615" i="8"/>
  <c r="T615" i="8"/>
  <c r="S615" i="8"/>
  <c r="R615" i="8"/>
  <c r="Q615" i="8"/>
  <c r="P615" i="8"/>
  <c r="O615" i="8"/>
  <c r="X614" i="8"/>
  <c r="W614" i="8"/>
  <c r="V614" i="8"/>
  <c r="U614" i="8"/>
  <c r="T614" i="8"/>
  <c r="S614" i="8"/>
  <c r="R614" i="8"/>
  <c r="Q614" i="8"/>
  <c r="P614" i="8"/>
  <c r="O614" i="8"/>
  <c r="X613" i="8"/>
  <c r="W613" i="8"/>
  <c r="V613" i="8"/>
  <c r="U613" i="8"/>
  <c r="T613" i="8"/>
  <c r="S613" i="8"/>
  <c r="R613" i="8"/>
  <c r="Q613" i="8"/>
  <c r="P613" i="8"/>
  <c r="O613" i="8"/>
  <c r="X612" i="8"/>
  <c r="W612" i="8"/>
  <c r="V612" i="8"/>
  <c r="U612" i="8"/>
  <c r="T612" i="8"/>
  <c r="S612" i="8"/>
  <c r="R612" i="8"/>
  <c r="Q612" i="8"/>
  <c r="P612" i="8"/>
  <c r="O612" i="8"/>
  <c r="X611" i="8"/>
  <c r="W611" i="8"/>
  <c r="V611" i="8"/>
  <c r="U611" i="8"/>
  <c r="T611" i="8"/>
  <c r="S611" i="8"/>
  <c r="R611" i="8"/>
  <c r="Q611" i="8"/>
  <c r="P611" i="8"/>
  <c r="O611" i="8"/>
  <c r="X610" i="8"/>
  <c r="W610" i="8"/>
  <c r="V610" i="8"/>
  <c r="U610" i="8"/>
  <c r="T610" i="8"/>
  <c r="S610" i="8"/>
  <c r="R610" i="8"/>
  <c r="Q610" i="8"/>
  <c r="P610" i="8"/>
  <c r="O610" i="8"/>
  <c r="X609" i="8"/>
  <c r="W609" i="8"/>
  <c r="V609" i="8"/>
  <c r="U609" i="8"/>
  <c r="T609" i="8"/>
  <c r="S609" i="8"/>
  <c r="R609" i="8"/>
  <c r="Q609" i="8"/>
  <c r="P609" i="8"/>
  <c r="O609" i="8"/>
  <c r="X608" i="8"/>
  <c r="W608" i="8"/>
  <c r="V608" i="8"/>
  <c r="U608" i="8"/>
  <c r="T608" i="8"/>
  <c r="S608" i="8"/>
  <c r="R608" i="8"/>
  <c r="Q608" i="8"/>
  <c r="P608" i="8"/>
  <c r="O608" i="8"/>
  <c r="X607" i="8"/>
  <c r="W607" i="8"/>
  <c r="V607" i="8"/>
  <c r="U607" i="8"/>
  <c r="T607" i="8"/>
  <c r="S607" i="8"/>
  <c r="R607" i="8"/>
  <c r="Q607" i="8"/>
  <c r="P607" i="8"/>
  <c r="O607" i="8"/>
  <c r="X606" i="8"/>
  <c r="W606" i="8"/>
  <c r="V606" i="8"/>
  <c r="U606" i="8"/>
  <c r="T606" i="8"/>
  <c r="S606" i="8"/>
  <c r="R606" i="8"/>
  <c r="Q606" i="8"/>
  <c r="P606" i="8"/>
  <c r="O606" i="8"/>
  <c r="X605" i="8"/>
  <c r="W605" i="8"/>
  <c r="V605" i="8"/>
  <c r="U605" i="8"/>
  <c r="T605" i="8"/>
  <c r="S605" i="8"/>
  <c r="R605" i="8"/>
  <c r="Q605" i="8"/>
  <c r="P605" i="8"/>
  <c r="O605" i="8"/>
  <c r="X604" i="8"/>
  <c r="W604" i="8"/>
  <c r="V604" i="8"/>
  <c r="U604" i="8"/>
  <c r="T604" i="8"/>
  <c r="S604" i="8"/>
  <c r="R604" i="8"/>
  <c r="Q604" i="8"/>
  <c r="P604" i="8"/>
  <c r="O604" i="8"/>
  <c r="X603" i="8"/>
  <c r="W603" i="8"/>
  <c r="V603" i="8"/>
  <c r="U603" i="8"/>
  <c r="T603" i="8"/>
  <c r="S603" i="8"/>
  <c r="R603" i="8"/>
  <c r="Q603" i="8"/>
  <c r="P603" i="8"/>
  <c r="O603" i="8"/>
  <c r="X602" i="8"/>
  <c r="W602" i="8"/>
  <c r="V602" i="8"/>
  <c r="U602" i="8"/>
  <c r="T602" i="8"/>
  <c r="S602" i="8"/>
  <c r="R602" i="8"/>
  <c r="Q602" i="8"/>
  <c r="P602" i="8"/>
  <c r="O602" i="8"/>
  <c r="X601" i="8"/>
  <c r="W601" i="8"/>
  <c r="V601" i="8"/>
  <c r="U601" i="8"/>
  <c r="T601" i="8"/>
  <c r="S601" i="8"/>
  <c r="R601" i="8"/>
  <c r="Q601" i="8"/>
  <c r="P601" i="8"/>
  <c r="O601" i="8"/>
  <c r="X600" i="8"/>
  <c r="W600" i="8"/>
  <c r="V600" i="8"/>
  <c r="U600" i="8"/>
  <c r="T600" i="8"/>
  <c r="S600" i="8"/>
  <c r="R600" i="8"/>
  <c r="Q600" i="8"/>
  <c r="P600" i="8"/>
  <c r="O600" i="8"/>
  <c r="X599" i="8"/>
  <c r="W599" i="8"/>
  <c r="V599" i="8"/>
  <c r="U599" i="8"/>
  <c r="T599" i="8"/>
  <c r="S599" i="8"/>
  <c r="R599" i="8"/>
  <c r="Q599" i="8"/>
  <c r="P599" i="8"/>
  <c r="O599" i="8"/>
  <c r="X598" i="8"/>
  <c r="W598" i="8"/>
  <c r="V598" i="8"/>
  <c r="U598" i="8"/>
  <c r="T598" i="8"/>
  <c r="S598" i="8"/>
  <c r="R598" i="8"/>
  <c r="Q598" i="8"/>
  <c r="P598" i="8"/>
  <c r="O598" i="8"/>
  <c r="X597" i="8"/>
  <c r="W597" i="8"/>
  <c r="V597" i="8"/>
  <c r="U597" i="8"/>
  <c r="T597" i="8"/>
  <c r="S597" i="8"/>
  <c r="R597" i="8"/>
  <c r="Q597" i="8"/>
  <c r="P597" i="8"/>
  <c r="O597" i="8"/>
  <c r="X596" i="8"/>
  <c r="W596" i="8"/>
  <c r="V596" i="8"/>
  <c r="U596" i="8"/>
  <c r="T596" i="8"/>
  <c r="S596" i="8"/>
  <c r="R596" i="8"/>
  <c r="Q596" i="8"/>
  <c r="P596" i="8"/>
  <c r="O596" i="8"/>
  <c r="X595" i="8"/>
  <c r="W595" i="8"/>
  <c r="V595" i="8"/>
  <c r="U595" i="8"/>
  <c r="T595" i="8"/>
  <c r="S595" i="8"/>
  <c r="R595" i="8"/>
  <c r="Q595" i="8"/>
  <c r="P595" i="8"/>
  <c r="O595" i="8"/>
  <c r="X594" i="8"/>
  <c r="W594" i="8"/>
  <c r="V594" i="8"/>
  <c r="U594" i="8"/>
  <c r="T594" i="8"/>
  <c r="S594" i="8"/>
  <c r="R594" i="8"/>
  <c r="Q594" i="8"/>
  <c r="P594" i="8"/>
  <c r="O594" i="8"/>
  <c r="X593" i="8"/>
  <c r="W593" i="8"/>
  <c r="V593" i="8"/>
  <c r="U593" i="8"/>
  <c r="T593" i="8"/>
  <c r="S593" i="8"/>
  <c r="R593" i="8"/>
  <c r="Q593" i="8"/>
  <c r="P593" i="8"/>
  <c r="O593" i="8"/>
  <c r="X592" i="8"/>
  <c r="W592" i="8"/>
  <c r="V592" i="8"/>
  <c r="U592" i="8"/>
  <c r="T592" i="8"/>
  <c r="S592" i="8"/>
  <c r="R592" i="8"/>
  <c r="Q592" i="8"/>
  <c r="P592" i="8"/>
  <c r="O592" i="8"/>
  <c r="X591" i="8"/>
  <c r="W591" i="8"/>
  <c r="V591" i="8"/>
  <c r="U591" i="8"/>
  <c r="T591" i="8"/>
  <c r="S591" i="8"/>
  <c r="R591" i="8"/>
  <c r="Q591" i="8"/>
  <c r="P591" i="8"/>
  <c r="O591" i="8"/>
  <c r="X590" i="8"/>
  <c r="W590" i="8"/>
  <c r="V590" i="8"/>
  <c r="U590" i="8"/>
  <c r="T590" i="8"/>
  <c r="S590" i="8"/>
  <c r="R590" i="8"/>
  <c r="Q590" i="8"/>
  <c r="P590" i="8"/>
  <c r="O590" i="8"/>
  <c r="X589" i="8"/>
  <c r="W589" i="8"/>
  <c r="V589" i="8"/>
  <c r="U589" i="8"/>
  <c r="T589" i="8"/>
  <c r="S589" i="8"/>
  <c r="R589" i="8"/>
  <c r="Q589" i="8"/>
  <c r="P589" i="8"/>
  <c r="O589" i="8"/>
  <c r="X588" i="8"/>
  <c r="W588" i="8"/>
  <c r="V588" i="8"/>
  <c r="U588" i="8"/>
  <c r="T588" i="8"/>
  <c r="S588" i="8"/>
  <c r="R588" i="8"/>
  <c r="Q588" i="8"/>
  <c r="P588" i="8"/>
  <c r="O588" i="8"/>
  <c r="X587" i="8"/>
  <c r="W587" i="8"/>
  <c r="V587" i="8"/>
  <c r="U587" i="8"/>
  <c r="T587" i="8"/>
  <c r="S587" i="8"/>
  <c r="R587" i="8"/>
  <c r="Q587" i="8"/>
  <c r="P587" i="8"/>
  <c r="O587" i="8"/>
  <c r="X586" i="8"/>
  <c r="W586" i="8"/>
  <c r="V586" i="8"/>
  <c r="U586" i="8"/>
  <c r="T586" i="8"/>
  <c r="S586" i="8"/>
  <c r="R586" i="8"/>
  <c r="Q586" i="8"/>
  <c r="P586" i="8"/>
  <c r="O586" i="8"/>
  <c r="X585" i="8"/>
  <c r="W585" i="8"/>
  <c r="V585" i="8"/>
  <c r="U585" i="8"/>
  <c r="T585" i="8"/>
  <c r="S585" i="8"/>
  <c r="R585" i="8"/>
  <c r="Q585" i="8"/>
  <c r="P585" i="8"/>
  <c r="O585" i="8"/>
  <c r="X584" i="8"/>
  <c r="W584" i="8"/>
  <c r="V584" i="8"/>
  <c r="U584" i="8"/>
  <c r="T584" i="8"/>
  <c r="S584" i="8"/>
  <c r="R584" i="8"/>
  <c r="Q584" i="8"/>
  <c r="P584" i="8"/>
  <c r="O584" i="8"/>
  <c r="X583" i="8"/>
  <c r="W583" i="8"/>
  <c r="V583" i="8"/>
  <c r="U583" i="8"/>
  <c r="T583" i="8"/>
  <c r="S583" i="8"/>
  <c r="R583" i="8"/>
  <c r="Q583" i="8"/>
  <c r="P583" i="8"/>
  <c r="O583" i="8"/>
  <c r="X582" i="8"/>
  <c r="W582" i="8"/>
  <c r="V582" i="8"/>
  <c r="U582" i="8"/>
  <c r="T582" i="8"/>
  <c r="S582" i="8"/>
  <c r="R582" i="8"/>
  <c r="Q582" i="8"/>
  <c r="P582" i="8"/>
  <c r="O582" i="8"/>
  <c r="X581" i="8"/>
  <c r="W581" i="8"/>
  <c r="V581" i="8"/>
  <c r="U581" i="8"/>
  <c r="T581" i="8"/>
  <c r="S581" i="8"/>
  <c r="R581" i="8"/>
  <c r="Q581" i="8"/>
  <c r="P581" i="8"/>
  <c r="O581" i="8"/>
  <c r="X580" i="8"/>
  <c r="W580" i="8"/>
  <c r="V580" i="8"/>
  <c r="U580" i="8"/>
  <c r="T580" i="8"/>
  <c r="S580" i="8"/>
  <c r="R580" i="8"/>
  <c r="Q580" i="8"/>
  <c r="P580" i="8"/>
  <c r="O580" i="8"/>
  <c r="X579" i="8"/>
  <c r="W579" i="8"/>
  <c r="V579" i="8"/>
  <c r="U579" i="8"/>
  <c r="T579" i="8"/>
  <c r="S579" i="8"/>
  <c r="R579" i="8"/>
  <c r="Q579" i="8"/>
  <c r="P579" i="8"/>
  <c r="O579" i="8"/>
  <c r="X578" i="8"/>
  <c r="W578" i="8"/>
  <c r="V578" i="8"/>
  <c r="U578" i="8"/>
  <c r="T578" i="8"/>
  <c r="S578" i="8"/>
  <c r="R578" i="8"/>
  <c r="Q578" i="8"/>
  <c r="P578" i="8"/>
  <c r="O578" i="8"/>
  <c r="X577" i="8"/>
  <c r="W577" i="8"/>
  <c r="V577" i="8"/>
  <c r="U577" i="8"/>
  <c r="T577" i="8"/>
  <c r="S577" i="8"/>
  <c r="R577" i="8"/>
  <c r="Q577" i="8"/>
  <c r="P577" i="8"/>
  <c r="O577" i="8"/>
  <c r="X576" i="8"/>
  <c r="W576" i="8"/>
  <c r="V576" i="8"/>
  <c r="U576" i="8"/>
  <c r="T576" i="8"/>
  <c r="S576" i="8"/>
  <c r="R576" i="8"/>
  <c r="Q576" i="8"/>
  <c r="P576" i="8"/>
  <c r="O576" i="8"/>
  <c r="X575" i="8"/>
  <c r="W575" i="8"/>
  <c r="V575" i="8"/>
  <c r="U575" i="8"/>
  <c r="T575" i="8"/>
  <c r="S575" i="8"/>
  <c r="R575" i="8"/>
  <c r="Q575" i="8"/>
  <c r="P575" i="8"/>
  <c r="O575" i="8"/>
  <c r="X574" i="8"/>
  <c r="W574" i="8"/>
  <c r="V574" i="8"/>
  <c r="U574" i="8"/>
  <c r="T574" i="8"/>
  <c r="S574" i="8"/>
  <c r="R574" i="8"/>
  <c r="Q574" i="8"/>
  <c r="P574" i="8"/>
  <c r="O574" i="8"/>
  <c r="X573" i="8"/>
  <c r="W573" i="8"/>
  <c r="V573" i="8"/>
  <c r="U573" i="8"/>
  <c r="T573" i="8"/>
  <c r="S573" i="8"/>
  <c r="R573" i="8"/>
  <c r="Q573" i="8"/>
  <c r="P573" i="8"/>
  <c r="O573" i="8"/>
  <c r="X572" i="8"/>
  <c r="W572" i="8"/>
  <c r="V572" i="8"/>
  <c r="U572" i="8"/>
  <c r="T572" i="8"/>
  <c r="S572" i="8"/>
  <c r="R572" i="8"/>
  <c r="Q572" i="8"/>
  <c r="P572" i="8"/>
  <c r="O572" i="8"/>
  <c r="X571" i="8"/>
  <c r="W571" i="8"/>
  <c r="V571" i="8"/>
  <c r="U571" i="8"/>
  <c r="T571" i="8"/>
  <c r="S571" i="8"/>
  <c r="R571" i="8"/>
  <c r="Q571" i="8"/>
  <c r="P571" i="8"/>
  <c r="O571" i="8"/>
  <c r="X570" i="8"/>
  <c r="W570" i="8"/>
  <c r="V570" i="8"/>
  <c r="U570" i="8"/>
  <c r="T570" i="8"/>
  <c r="S570" i="8"/>
  <c r="R570" i="8"/>
  <c r="Q570" i="8"/>
  <c r="P570" i="8"/>
  <c r="O570" i="8"/>
  <c r="X569" i="8"/>
  <c r="W569" i="8"/>
  <c r="V569" i="8"/>
  <c r="U569" i="8"/>
  <c r="T569" i="8"/>
  <c r="S569" i="8"/>
  <c r="R569" i="8"/>
  <c r="Q569" i="8"/>
  <c r="P569" i="8"/>
  <c r="O569" i="8"/>
  <c r="X568" i="8"/>
  <c r="W568" i="8"/>
  <c r="V568" i="8"/>
  <c r="U568" i="8"/>
  <c r="T568" i="8"/>
  <c r="S568" i="8"/>
  <c r="R568" i="8"/>
  <c r="Q568" i="8"/>
  <c r="P568" i="8"/>
  <c r="O568" i="8"/>
  <c r="X567" i="8"/>
  <c r="W567" i="8"/>
  <c r="V567" i="8"/>
  <c r="U567" i="8"/>
  <c r="T567" i="8"/>
  <c r="S567" i="8"/>
  <c r="R567" i="8"/>
  <c r="Q567" i="8"/>
  <c r="P567" i="8"/>
  <c r="O567" i="8"/>
  <c r="X566" i="8"/>
  <c r="W566" i="8"/>
  <c r="V566" i="8"/>
  <c r="U566" i="8"/>
  <c r="T566" i="8"/>
  <c r="S566" i="8"/>
  <c r="R566" i="8"/>
  <c r="Q566" i="8"/>
  <c r="P566" i="8"/>
  <c r="O566" i="8"/>
  <c r="X565" i="8"/>
  <c r="W565" i="8"/>
  <c r="V565" i="8"/>
  <c r="U565" i="8"/>
  <c r="T565" i="8"/>
  <c r="S565" i="8"/>
  <c r="R565" i="8"/>
  <c r="Q565" i="8"/>
  <c r="P565" i="8"/>
  <c r="O565" i="8"/>
  <c r="X564" i="8"/>
  <c r="W564" i="8"/>
  <c r="V564" i="8"/>
  <c r="U564" i="8"/>
  <c r="T564" i="8"/>
  <c r="S564" i="8"/>
  <c r="R564" i="8"/>
  <c r="Q564" i="8"/>
  <c r="P564" i="8"/>
  <c r="O564" i="8"/>
  <c r="X563" i="8"/>
  <c r="W563" i="8"/>
  <c r="V563" i="8"/>
  <c r="U563" i="8"/>
  <c r="T563" i="8"/>
  <c r="S563" i="8"/>
  <c r="R563" i="8"/>
  <c r="Q563" i="8"/>
  <c r="P563" i="8"/>
  <c r="O563" i="8"/>
  <c r="X562" i="8"/>
  <c r="W562" i="8"/>
  <c r="V562" i="8"/>
  <c r="U562" i="8"/>
  <c r="T562" i="8"/>
  <c r="S562" i="8"/>
  <c r="R562" i="8"/>
  <c r="Q562" i="8"/>
  <c r="P562" i="8"/>
  <c r="O562" i="8"/>
  <c r="X561" i="8"/>
  <c r="W561" i="8"/>
  <c r="V561" i="8"/>
  <c r="U561" i="8"/>
  <c r="T561" i="8"/>
  <c r="S561" i="8"/>
  <c r="R561" i="8"/>
  <c r="Q561" i="8"/>
  <c r="P561" i="8"/>
  <c r="O561" i="8"/>
  <c r="X560" i="8"/>
  <c r="W560" i="8"/>
  <c r="V560" i="8"/>
  <c r="U560" i="8"/>
  <c r="T560" i="8"/>
  <c r="S560" i="8"/>
  <c r="R560" i="8"/>
  <c r="Q560" i="8"/>
  <c r="P560" i="8"/>
  <c r="O560" i="8"/>
  <c r="X559" i="8"/>
  <c r="W559" i="8"/>
  <c r="V559" i="8"/>
  <c r="U559" i="8"/>
  <c r="T559" i="8"/>
  <c r="S559" i="8"/>
  <c r="R559" i="8"/>
  <c r="Q559" i="8"/>
  <c r="P559" i="8"/>
  <c r="O559" i="8"/>
  <c r="X558" i="8"/>
  <c r="W558" i="8"/>
  <c r="V558" i="8"/>
  <c r="U558" i="8"/>
  <c r="T558" i="8"/>
  <c r="S558" i="8"/>
  <c r="R558" i="8"/>
  <c r="Q558" i="8"/>
  <c r="P558" i="8"/>
  <c r="O558" i="8"/>
  <c r="X557" i="8"/>
  <c r="W557" i="8"/>
  <c r="V557" i="8"/>
  <c r="U557" i="8"/>
  <c r="T557" i="8"/>
  <c r="S557" i="8"/>
  <c r="R557" i="8"/>
  <c r="Q557" i="8"/>
  <c r="P557" i="8"/>
  <c r="O557" i="8"/>
  <c r="X556" i="8"/>
  <c r="W556" i="8"/>
  <c r="V556" i="8"/>
  <c r="U556" i="8"/>
  <c r="T556" i="8"/>
  <c r="S556" i="8"/>
  <c r="R556" i="8"/>
  <c r="Q556" i="8"/>
  <c r="P556" i="8"/>
  <c r="O556" i="8"/>
  <c r="X555" i="8"/>
  <c r="W555" i="8"/>
  <c r="V555" i="8"/>
  <c r="U555" i="8"/>
  <c r="T555" i="8"/>
  <c r="S555" i="8"/>
  <c r="R555" i="8"/>
  <c r="Q555" i="8"/>
  <c r="P555" i="8"/>
  <c r="O555" i="8"/>
  <c r="X554" i="8"/>
  <c r="W554" i="8"/>
  <c r="V554" i="8"/>
  <c r="U554" i="8"/>
  <c r="T554" i="8"/>
  <c r="S554" i="8"/>
  <c r="R554" i="8"/>
  <c r="Q554" i="8"/>
  <c r="P554" i="8"/>
  <c r="O554" i="8"/>
  <c r="X553" i="8"/>
  <c r="W553" i="8"/>
  <c r="V553" i="8"/>
  <c r="U553" i="8"/>
  <c r="T553" i="8"/>
  <c r="S553" i="8"/>
  <c r="R553" i="8"/>
  <c r="Q553" i="8"/>
  <c r="P553" i="8"/>
  <c r="O553" i="8"/>
  <c r="X552" i="8"/>
  <c r="W552" i="8"/>
  <c r="V552" i="8"/>
  <c r="U552" i="8"/>
  <c r="T552" i="8"/>
  <c r="S552" i="8"/>
  <c r="R552" i="8"/>
  <c r="Q552" i="8"/>
  <c r="P552" i="8"/>
  <c r="O552" i="8"/>
  <c r="X551" i="8"/>
  <c r="W551" i="8"/>
  <c r="V551" i="8"/>
  <c r="U551" i="8"/>
  <c r="T551" i="8"/>
  <c r="S551" i="8"/>
  <c r="R551" i="8"/>
  <c r="Q551" i="8"/>
  <c r="P551" i="8"/>
  <c r="O551" i="8"/>
  <c r="X550" i="8"/>
  <c r="W550" i="8"/>
  <c r="V550" i="8"/>
  <c r="U550" i="8"/>
  <c r="T550" i="8"/>
  <c r="S550" i="8"/>
  <c r="R550" i="8"/>
  <c r="Q550" i="8"/>
  <c r="P550" i="8"/>
  <c r="O550" i="8"/>
  <c r="X549" i="8"/>
  <c r="W549" i="8"/>
  <c r="V549" i="8"/>
  <c r="U549" i="8"/>
  <c r="T549" i="8"/>
  <c r="S549" i="8"/>
  <c r="R549" i="8"/>
  <c r="Q549" i="8"/>
  <c r="P549" i="8"/>
  <c r="O549" i="8"/>
  <c r="X548" i="8"/>
  <c r="W548" i="8"/>
  <c r="V548" i="8"/>
  <c r="U548" i="8"/>
  <c r="T548" i="8"/>
  <c r="S548" i="8"/>
  <c r="R548" i="8"/>
  <c r="Q548" i="8"/>
  <c r="P548" i="8"/>
  <c r="O548" i="8"/>
  <c r="X547" i="8"/>
  <c r="W547" i="8"/>
  <c r="V547" i="8"/>
  <c r="U547" i="8"/>
  <c r="T547" i="8"/>
  <c r="S547" i="8"/>
  <c r="R547" i="8"/>
  <c r="Q547" i="8"/>
  <c r="P547" i="8"/>
  <c r="O547" i="8"/>
  <c r="X546" i="8"/>
  <c r="W546" i="8"/>
  <c r="V546" i="8"/>
  <c r="U546" i="8"/>
  <c r="T546" i="8"/>
  <c r="S546" i="8"/>
  <c r="R546" i="8"/>
  <c r="Q546" i="8"/>
  <c r="P546" i="8"/>
  <c r="O546" i="8"/>
  <c r="X545" i="8"/>
  <c r="W545" i="8"/>
  <c r="V545" i="8"/>
  <c r="U545" i="8"/>
  <c r="T545" i="8"/>
  <c r="S545" i="8"/>
  <c r="R545" i="8"/>
  <c r="Q545" i="8"/>
  <c r="P545" i="8"/>
  <c r="O545" i="8"/>
  <c r="X544" i="8"/>
  <c r="W544" i="8"/>
  <c r="V544" i="8"/>
  <c r="U544" i="8"/>
  <c r="T544" i="8"/>
  <c r="S544" i="8"/>
  <c r="R544" i="8"/>
  <c r="Q544" i="8"/>
  <c r="P544" i="8"/>
  <c r="O544" i="8"/>
  <c r="X543" i="8"/>
  <c r="W543" i="8"/>
  <c r="V543" i="8"/>
  <c r="U543" i="8"/>
  <c r="T543" i="8"/>
  <c r="S543" i="8"/>
  <c r="R543" i="8"/>
  <c r="Q543" i="8"/>
  <c r="P543" i="8"/>
  <c r="O543" i="8"/>
  <c r="X542" i="8"/>
  <c r="W542" i="8"/>
  <c r="V542" i="8"/>
  <c r="U542" i="8"/>
  <c r="T542" i="8"/>
  <c r="S542" i="8"/>
  <c r="R542" i="8"/>
  <c r="Q542" i="8"/>
  <c r="P542" i="8"/>
  <c r="O542" i="8"/>
  <c r="X541" i="8"/>
  <c r="W541" i="8"/>
  <c r="V541" i="8"/>
  <c r="U541" i="8"/>
  <c r="T541" i="8"/>
  <c r="S541" i="8"/>
  <c r="R541" i="8"/>
  <c r="Q541" i="8"/>
  <c r="P541" i="8"/>
  <c r="O541" i="8"/>
  <c r="X540" i="8"/>
  <c r="W540" i="8"/>
  <c r="V540" i="8"/>
  <c r="U540" i="8"/>
  <c r="T540" i="8"/>
  <c r="S540" i="8"/>
  <c r="R540" i="8"/>
  <c r="Q540" i="8"/>
  <c r="P540" i="8"/>
  <c r="O540" i="8"/>
  <c r="X539" i="8"/>
  <c r="W539" i="8"/>
  <c r="V539" i="8"/>
  <c r="U539" i="8"/>
  <c r="T539" i="8"/>
  <c r="S539" i="8"/>
  <c r="R539" i="8"/>
  <c r="Q539" i="8"/>
  <c r="P539" i="8"/>
  <c r="O539" i="8"/>
  <c r="X538" i="8"/>
  <c r="W538" i="8"/>
  <c r="V538" i="8"/>
  <c r="U538" i="8"/>
  <c r="T538" i="8"/>
  <c r="S538" i="8"/>
  <c r="R538" i="8"/>
  <c r="Q538" i="8"/>
  <c r="P538" i="8"/>
  <c r="O538" i="8"/>
  <c r="X537" i="8"/>
  <c r="W537" i="8"/>
  <c r="V537" i="8"/>
  <c r="U537" i="8"/>
  <c r="T537" i="8"/>
  <c r="S537" i="8"/>
  <c r="R537" i="8"/>
  <c r="Q537" i="8"/>
  <c r="P537" i="8"/>
  <c r="O537" i="8"/>
  <c r="X536" i="8"/>
  <c r="W536" i="8"/>
  <c r="V536" i="8"/>
  <c r="U536" i="8"/>
  <c r="T536" i="8"/>
  <c r="S536" i="8"/>
  <c r="R536" i="8"/>
  <c r="Q536" i="8"/>
  <c r="P536" i="8"/>
  <c r="O536" i="8"/>
  <c r="X535" i="8"/>
  <c r="W535" i="8"/>
  <c r="V535" i="8"/>
  <c r="U535" i="8"/>
  <c r="T535" i="8"/>
  <c r="S535" i="8"/>
  <c r="R535" i="8"/>
  <c r="Q535" i="8"/>
  <c r="P535" i="8"/>
  <c r="O535" i="8"/>
  <c r="X534" i="8"/>
  <c r="W534" i="8"/>
  <c r="V534" i="8"/>
  <c r="U534" i="8"/>
  <c r="T534" i="8"/>
  <c r="S534" i="8"/>
  <c r="R534" i="8"/>
  <c r="Q534" i="8"/>
  <c r="P534" i="8"/>
  <c r="O534" i="8"/>
  <c r="X533" i="8"/>
  <c r="W533" i="8"/>
  <c r="V533" i="8"/>
  <c r="U533" i="8"/>
  <c r="T533" i="8"/>
  <c r="S533" i="8"/>
  <c r="R533" i="8"/>
  <c r="Q533" i="8"/>
  <c r="P533" i="8"/>
  <c r="O533" i="8"/>
  <c r="X532" i="8"/>
  <c r="W532" i="8"/>
  <c r="V532" i="8"/>
  <c r="U532" i="8"/>
  <c r="T532" i="8"/>
  <c r="S532" i="8"/>
  <c r="R532" i="8"/>
  <c r="Q532" i="8"/>
  <c r="P532" i="8"/>
  <c r="O532" i="8"/>
  <c r="X531" i="8"/>
  <c r="W531" i="8"/>
  <c r="V531" i="8"/>
  <c r="U531" i="8"/>
  <c r="T531" i="8"/>
  <c r="S531" i="8"/>
  <c r="R531" i="8"/>
  <c r="Q531" i="8"/>
  <c r="P531" i="8"/>
  <c r="O531" i="8"/>
  <c r="X530" i="8"/>
  <c r="W530" i="8"/>
  <c r="V530" i="8"/>
  <c r="U530" i="8"/>
  <c r="T530" i="8"/>
  <c r="S530" i="8"/>
  <c r="R530" i="8"/>
  <c r="Q530" i="8"/>
  <c r="P530" i="8"/>
  <c r="O530" i="8"/>
  <c r="X529" i="8"/>
  <c r="W529" i="8"/>
  <c r="V529" i="8"/>
  <c r="U529" i="8"/>
  <c r="T529" i="8"/>
  <c r="S529" i="8"/>
  <c r="R529" i="8"/>
  <c r="Q529" i="8"/>
  <c r="P529" i="8"/>
  <c r="O529" i="8"/>
  <c r="X528" i="8"/>
  <c r="W528" i="8"/>
  <c r="V528" i="8"/>
  <c r="U528" i="8"/>
  <c r="T528" i="8"/>
  <c r="S528" i="8"/>
  <c r="R528" i="8"/>
  <c r="Q528" i="8"/>
  <c r="P528" i="8"/>
  <c r="O528" i="8"/>
  <c r="X527" i="8"/>
  <c r="W527" i="8"/>
  <c r="V527" i="8"/>
  <c r="U527" i="8"/>
  <c r="T527" i="8"/>
  <c r="S527" i="8"/>
  <c r="R527" i="8"/>
  <c r="Q527" i="8"/>
  <c r="P527" i="8"/>
  <c r="O527" i="8"/>
  <c r="X526" i="8"/>
  <c r="W526" i="8"/>
  <c r="V526" i="8"/>
  <c r="U526" i="8"/>
  <c r="T526" i="8"/>
  <c r="S526" i="8"/>
  <c r="R526" i="8"/>
  <c r="Q526" i="8"/>
  <c r="P526" i="8"/>
  <c r="O526" i="8"/>
  <c r="X525" i="8"/>
  <c r="W525" i="8"/>
  <c r="V525" i="8"/>
  <c r="U525" i="8"/>
  <c r="T525" i="8"/>
  <c r="S525" i="8"/>
  <c r="R525" i="8"/>
  <c r="Q525" i="8"/>
  <c r="P525" i="8"/>
  <c r="O525" i="8"/>
  <c r="X524" i="8"/>
  <c r="W524" i="8"/>
  <c r="V524" i="8"/>
  <c r="U524" i="8"/>
  <c r="T524" i="8"/>
  <c r="S524" i="8"/>
  <c r="R524" i="8"/>
  <c r="Q524" i="8"/>
  <c r="P524" i="8"/>
  <c r="O524" i="8"/>
  <c r="X523" i="8"/>
  <c r="W523" i="8"/>
  <c r="V523" i="8"/>
  <c r="U523" i="8"/>
  <c r="T523" i="8"/>
  <c r="S523" i="8"/>
  <c r="R523" i="8"/>
  <c r="Q523" i="8"/>
  <c r="P523" i="8"/>
  <c r="O523" i="8"/>
  <c r="X522" i="8"/>
  <c r="W522" i="8"/>
  <c r="V522" i="8"/>
  <c r="U522" i="8"/>
  <c r="T522" i="8"/>
  <c r="S522" i="8"/>
  <c r="R522" i="8"/>
  <c r="Q522" i="8"/>
  <c r="P522" i="8"/>
  <c r="O522" i="8"/>
  <c r="X521" i="8"/>
  <c r="W521" i="8"/>
  <c r="V521" i="8"/>
  <c r="U521" i="8"/>
  <c r="T521" i="8"/>
  <c r="S521" i="8"/>
  <c r="R521" i="8"/>
  <c r="Q521" i="8"/>
  <c r="P521" i="8"/>
  <c r="O521" i="8"/>
  <c r="X520" i="8"/>
  <c r="W520" i="8"/>
  <c r="V520" i="8"/>
  <c r="U520" i="8"/>
  <c r="T520" i="8"/>
  <c r="S520" i="8"/>
  <c r="R520" i="8"/>
  <c r="Q520" i="8"/>
  <c r="P520" i="8"/>
  <c r="O520" i="8"/>
  <c r="X519" i="8"/>
  <c r="W519" i="8"/>
  <c r="V519" i="8"/>
  <c r="U519" i="8"/>
  <c r="T519" i="8"/>
  <c r="S519" i="8"/>
  <c r="R519" i="8"/>
  <c r="Q519" i="8"/>
  <c r="P519" i="8"/>
  <c r="O519" i="8"/>
  <c r="X518" i="8"/>
  <c r="W518" i="8"/>
  <c r="V518" i="8"/>
  <c r="U518" i="8"/>
  <c r="T518" i="8"/>
  <c r="S518" i="8"/>
  <c r="R518" i="8"/>
  <c r="Q518" i="8"/>
  <c r="P518" i="8"/>
  <c r="O518" i="8"/>
  <c r="X517" i="8"/>
  <c r="W517" i="8"/>
  <c r="V517" i="8"/>
  <c r="U517" i="8"/>
  <c r="T517" i="8"/>
  <c r="S517" i="8"/>
  <c r="R517" i="8"/>
  <c r="Q517" i="8"/>
  <c r="P517" i="8"/>
  <c r="O517" i="8"/>
  <c r="X516" i="8"/>
  <c r="W516" i="8"/>
  <c r="V516" i="8"/>
  <c r="U516" i="8"/>
  <c r="T516" i="8"/>
  <c r="S516" i="8"/>
  <c r="R516" i="8"/>
  <c r="Q516" i="8"/>
  <c r="P516" i="8"/>
  <c r="O516" i="8"/>
  <c r="X515" i="8"/>
  <c r="W515" i="8"/>
  <c r="V515" i="8"/>
  <c r="U515" i="8"/>
  <c r="T515" i="8"/>
  <c r="S515" i="8"/>
  <c r="R515" i="8"/>
  <c r="Q515" i="8"/>
  <c r="P515" i="8"/>
  <c r="O515" i="8"/>
  <c r="X514" i="8"/>
  <c r="W514" i="8"/>
  <c r="V514" i="8"/>
  <c r="U514" i="8"/>
  <c r="T514" i="8"/>
  <c r="S514" i="8"/>
  <c r="R514" i="8"/>
  <c r="Q514" i="8"/>
  <c r="P514" i="8"/>
  <c r="O514" i="8"/>
  <c r="X513" i="8"/>
  <c r="W513" i="8"/>
  <c r="V513" i="8"/>
  <c r="U513" i="8"/>
  <c r="T513" i="8"/>
  <c r="S513" i="8"/>
  <c r="R513" i="8"/>
  <c r="Q513" i="8"/>
  <c r="P513" i="8"/>
  <c r="O513" i="8"/>
  <c r="X512" i="8"/>
  <c r="W512" i="8"/>
  <c r="V512" i="8"/>
  <c r="U512" i="8"/>
  <c r="T512" i="8"/>
  <c r="S512" i="8"/>
  <c r="R512" i="8"/>
  <c r="Q512" i="8"/>
  <c r="P512" i="8"/>
  <c r="O512" i="8"/>
  <c r="X511" i="8"/>
  <c r="W511" i="8"/>
  <c r="V511" i="8"/>
  <c r="U511" i="8"/>
  <c r="T511" i="8"/>
  <c r="S511" i="8"/>
  <c r="R511" i="8"/>
  <c r="Q511" i="8"/>
  <c r="P511" i="8"/>
  <c r="O511" i="8"/>
  <c r="X510" i="8"/>
  <c r="W510" i="8"/>
  <c r="V510" i="8"/>
  <c r="U510" i="8"/>
  <c r="T510" i="8"/>
  <c r="S510" i="8"/>
  <c r="R510" i="8"/>
  <c r="Q510" i="8"/>
  <c r="P510" i="8"/>
  <c r="O510" i="8"/>
  <c r="X509" i="8"/>
  <c r="W509" i="8"/>
  <c r="V509" i="8"/>
  <c r="U509" i="8"/>
  <c r="T509" i="8"/>
  <c r="S509" i="8"/>
  <c r="R509" i="8"/>
  <c r="Q509" i="8"/>
  <c r="P509" i="8"/>
  <c r="O509" i="8"/>
  <c r="X508" i="8"/>
  <c r="W508" i="8"/>
  <c r="V508" i="8"/>
  <c r="U508" i="8"/>
  <c r="T508" i="8"/>
  <c r="S508" i="8"/>
  <c r="R508" i="8"/>
  <c r="Q508" i="8"/>
  <c r="P508" i="8"/>
  <c r="O508" i="8"/>
  <c r="X507" i="8"/>
  <c r="W507" i="8"/>
  <c r="V507" i="8"/>
  <c r="U507" i="8"/>
  <c r="T507" i="8"/>
  <c r="S507" i="8"/>
  <c r="R507" i="8"/>
  <c r="Q507" i="8"/>
  <c r="P507" i="8"/>
  <c r="O507" i="8"/>
  <c r="X506" i="8"/>
  <c r="W506" i="8"/>
  <c r="V506" i="8"/>
  <c r="U506" i="8"/>
  <c r="T506" i="8"/>
  <c r="S506" i="8"/>
  <c r="R506" i="8"/>
  <c r="Q506" i="8"/>
  <c r="P506" i="8"/>
  <c r="O506" i="8"/>
  <c r="X505" i="8"/>
  <c r="W505" i="8"/>
  <c r="V505" i="8"/>
  <c r="U505" i="8"/>
  <c r="T505" i="8"/>
  <c r="S505" i="8"/>
  <c r="R505" i="8"/>
  <c r="Q505" i="8"/>
  <c r="P505" i="8"/>
  <c r="O505" i="8"/>
  <c r="X504" i="8"/>
  <c r="W504" i="8"/>
  <c r="V504" i="8"/>
  <c r="U504" i="8"/>
  <c r="T504" i="8"/>
  <c r="S504" i="8"/>
  <c r="R504" i="8"/>
  <c r="Q504" i="8"/>
  <c r="P504" i="8"/>
  <c r="O504" i="8"/>
  <c r="X503" i="8"/>
  <c r="W503" i="8"/>
  <c r="V503" i="8"/>
  <c r="U503" i="8"/>
  <c r="T503" i="8"/>
  <c r="S503" i="8"/>
  <c r="R503" i="8"/>
  <c r="Q503" i="8"/>
  <c r="P503" i="8"/>
  <c r="O503" i="8"/>
  <c r="X502" i="8"/>
  <c r="W502" i="8"/>
  <c r="V502" i="8"/>
  <c r="U502" i="8"/>
  <c r="T502" i="8"/>
  <c r="S502" i="8"/>
  <c r="R502" i="8"/>
  <c r="Q502" i="8"/>
  <c r="P502" i="8"/>
  <c r="O502" i="8"/>
  <c r="X501" i="8"/>
  <c r="W501" i="8"/>
  <c r="V501" i="8"/>
  <c r="U501" i="8"/>
  <c r="T501" i="8"/>
  <c r="S501" i="8"/>
  <c r="R501" i="8"/>
  <c r="Q501" i="8"/>
  <c r="P501" i="8"/>
  <c r="O501" i="8"/>
  <c r="X500" i="8"/>
  <c r="W500" i="8"/>
  <c r="V500" i="8"/>
  <c r="U500" i="8"/>
  <c r="T500" i="8"/>
  <c r="S500" i="8"/>
  <c r="R500" i="8"/>
  <c r="Q500" i="8"/>
  <c r="P500" i="8"/>
  <c r="O500" i="8"/>
  <c r="X499" i="8"/>
  <c r="W499" i="8"/>
  <c r="V499" i="8"/>
  <c r="U499" i="8"/>
  <c r="T499" i="8"/>
  <c r="S499" i="8"/>
  <c r="R499" i="8"/>
  <c r="Q499" i="8"/>
  <c r="P499" i="8"/>
  <c r="O499" i="8"/>
  <c r="X498" i="8"/>
  <c r="W498" i="8"/>
  <c r="V498" i="8"/>
  <c r="U498" i="8"/>
  <c r="T498" i="8"/>
  <c r="S498" i="8"/>
  <c r="R498" i="8"/>
  <c r="Q498" i="8"/>
  <c r="P498" i="8"/>
  <c r="O498" i="8"/>
  <c r="X497" i="8"/>
  <c r="W497" i="8"/>
  <c r="V497" i="8"/>
  <c r="U497" i="8"/>
  <c r="T497" i="8"/>
  <c r="S497" i="8"/>
  <c r="R497" i="8"/>
  <c r="Q497" i="8"/>
  <c r="P497" i="8"/>
  <c r="O497" i="8"/>
  <c r="X496" i="8"/>
  <c r="W496" i="8"/>
  <c r="V496" i="8"/>
  <c r="U496" i="8"/>
  <c r="T496" i="8"/>
  <c r="S496" i="8"/>
  <c r="R496" i="8"/>
  <c r="Q496" i="8"/>
  <c r="P496" i="8"/>
  <c r="O496" i="8"/>
  <c r="X495" i="8"/>
  <c r="W495" i="8"/>
  <c r="V495" i="8"/>
  <c r="U495" i="8"/>
  <c r="T495" i="8"/>
  <c r="S495" i="8"/>
  <c r="R495" i="8"/>
  <c r="Q495" i="8"/>
  <c r="P495" i="8"/>
  <c r="O495" i="8"/>
  <c r="X494" i="8"/>
  <c r="W494" i="8"/>
  <c r="V494" i="8"/>
  <c r="U494" i="8"/>
  <c r="T494" i="8"/>
  <c r="S494" i="8"/>
  <c r="R494" i="8"/>
  <c r="Q494" i="8"/>
  <c r="P494" i="8"/>
  <c r="O494" i="8"/>
  <c r="X493" i="8"/>
  <c r="W493" i="8"/>
  <c r="V493" i="8"/>
  <c r="U493" i="8"/>
  <c r="T493" i="8"/>
  <c r="S493" i="8"/>
  <c r="R493" i="8"/>
  <c r="Q493" i="8"/>
  <c r="P493" i="8"/>
  <c r="O493" i="8"/>
  <c r="X492" i="8"/>
  <c r="W492" i="8"/>
  <c r="V492" i="8"/>
  <c r="U492" i="8"/>
  <c r="T492" i="8"/>
  <c r="S492" i="8"/>
  <c r="R492" i="8"/>
  <c r="Q492" i="8"/>
  <c r="P492" i="8"/>
  <c r="O492" i="8"/>
  <c r="X491" i="8"/>
  <c r="W491" i="8"/>
  <c r="V491" i="8"/>
  <c r="U491" i="8"/>
  <c r="T491" i="8"/>
  <c r="S491" i="8"/>
  <c r="R491" i="8"/>
  <c r="Q491" i="8"/>
  <c r="P491" i="8"/>
  <c r="O491" i="8"/>
  <c r="X490" i="8"/>
  <c r="W490" i="8"/>
  <c r="V490" i="8"/>
  <c r="U490" i="8"/>
  <c r="T490" i="8"/>
  <c r="S490" i="8"/>
  <c r="R490" i="8"/>
  <c r="Q490" i="8"/>
  <c r="P490" i="8"/>
  <c r="O490" i="8"/>
  <c r="X489" i="8"/>
  <c r="W489" i="8"/>
  <c r="V489" i="8"/>
  <c r="U489" i="8"/>
  <c r="T489" i="8"/>
  <c r="S489" i="8"/>
  <c r="R489" i="8"/>
  <c r="Q489" i="8"/>
  <c r="P489" i="8"/>
  <c r="O489" i="8"/>
  <c r="X488" i="8"/>
  <c r="W488" i="8"/>
  <c r="V488" i="8"/>
  <c r="U488" i="8"/>
  <c r="T488" i="8"/>
  <c r="S488" i="8"/>
  <c r="R488" i="8"/>
  <c r="Q488" i="8"/>
  <c r="P488" i="8"/>
  <c r="O488" i="8"/>
  <c r="X487" i="8"/>
  <c r="W487" i="8"/>
  <c r="V487" i="8"/>
  <c r="U487" i="8"/>
  <c r="T487" i="8"/>
  <c r="S487" i="8"/>
  <c r="R487" i="8"/>
  <c r="Q487" i="8"/>
  <c r="P487" i="8"/>
  <c r="O487" i="8"/>
  <c r="X486" i="8"/>
  <c r="W486" i="8"/>
  <c r="V486" i="8"/>
  <c r="U486" i="8"/>
  <c r="T486" i="8"/>
  <c r="S486" i="8"/>
  <c r="R486" i="8"/>
  <c r="Q486" i="8"/>
  <c r="P486" i="8"/>
  <c r="O486" i="8"/>
  <c r="X485" i="8"/>
  <c r="W485" i="8"/>
  <c r="V485" i="8"/>
  <c r="U485" i="8"/>
  <c r="T485" i="8"/>
  <c r="S485" i="8"/>
  <c r="R485" i="8"/>
  <c r="Q485" i="8"/>
  <c r="P485" i="8"/>
  <c r="O485" i="8"/>
  <c r="X484" i="8"/>
  <c r="W484" i="8"/>
  <c r="V484" i="8"/>
  <c r="U484" i="8"/>
  <c r="T484" i="8"/>
  <c r="S484" i="8"/>
  <c r="R484" i="8"/>
  <c r="Q484" i="8"/>
  <c r="P484" i="8"/>
  <c r="O484" i="8"/>
  <c r="X483" i="8"/>
  <c r="W483" i="8"/>
  <c r="V483" i="8"/>
  <c r="U483" i="8"/>
  <c r="T483" i="8"/>
  <c r="S483" i="8"/>
  <c r="R483" i="8"/>
  <c r="Q483" i="8"/>
  <c r="P483" i="8"/>
  <c r="O483" i="8"/>
  <c r="X482" i="8"/>
  <c r="W482" i="8"/>
  <c r="V482" i="8"/>
  <c r="U482" i="8"/>
  <c r="T482" i="8"/>
  <c r="S482" i="8"/>
  <c r="R482" i="8"/>
  <c r="Q482" i="8"/>
  <c r="P482" i="8"/>
  <c r="O482" i="8"/>
  <c r="X481" i="8"/>
  <c r="W481" i="8"/>
  <c r="V481" i="8"/>
  <c r="U481" i="8"/>
  <c r="T481" i="8"/>
  <c r="S481" i="8"/>
  <c r="R481" i="8"/>
  <c r="Q481" i="8"/>
  <c r="P481" i="8"/>
  <c r="O481" i="8"/>
  <c r="X480" i="8"/>
  <c r="W480" i="8"/>
  <c r="V480" i="8"/>
  <c r="U480" i="8"/>
  <c r="T480" i="8"/>
  <c r="S480" i="8"/>
  <c r="R480" i="8"/>
  <c r="Q480" i="8"/>
  <c r="P480" i="8"/>
  <c r="O480" i="8"/>
  <c r="X479" i="8"/>
  <c r="W479" i="8"/>
  <c r="V479" i="8"/>
  <c r="U479" i="8"/>
  <c r="T479" i="8"/>
  <c r="S479" i="8"/>
  <c r="R479" i="8"/>
  <c r="Q479" i="8"/>
  <c r="P479" i="8"/>
  <c r="O479" i="8"/>
  <c r="X478" i="8"/>
  <c r="W478" i="8"/>
  <c r="V478" i="8"/>
  <c r="U478" i="8"/>
  <c r="T478" i="8"/>
  <c r="S478" i="8"/>
  <c r="R478" i="8"/>
  <c r="Q478" i="8"/>
  <c r="P478" i="8"/>
  <c r="O478" i="8"/>
  <c r="X477" i="8"/>
  <c r="W477" i="8"/>
  <c r="V477" i="8"/>
  <c r="U477" i="8"/>
  <c r="T477" i="8"/>
  <c r="S477" i="8"/>
  <c r="R477" i="8"/>
  <c r="Q477" i="8"/>
  <c r="P477" i="8"/>
  <c r="O477" i="8"/>
  <c r="X476" i="8"/>
  <c r="W476" i="8"/>
  <c r="V476" i="8"/>
  <c r="U476" i="8"/>
  <c r="T476" i="8"/>
  <c r="S476" i="8"/>
  <c r="R476" i="8"/>
  <c r="Q476" i="8"/>
  <c r="P476" i="8"/>
  <c r="O476" i="8"/>
  <c r="X475" i="8"/>
  <c r="W475" i="8"/>
  <c r="V475" i="8"/>
  <c r="U475" i="8"/>
  <c r="T475" i="8"/>
  <c r="S475" i="8"/>
  <c r="R475" i="8"/>
  <c r="Q475" i="8"/>
  <c r="P475" i="8"/>
  <c r="O475" i="8"/>
  <c r="X474" i="8"/>
  <c r="W474" i="8"/>
  <c r="V474" i="8"/>
  <c r="U474" i="8"/>
  <c r="T474" i="8"/>
  <c r="S474" i="8"/>
  <c r="R474" i="8"/>
  <c r="Q474" i="8"/>
  <c r="P474" i="8"/>
  <c r="O474" i="8"/>
  <c r="X473" i="8"/>
  <c r="W473" i="8"/>
  <c r="V473" i="8"/>
  <c r="U473" i="8"/>
  <c r="T473" i="8"/>
  <c r="S473" i="8"/>
  <c r="R473" i="8"/>
  <c r="Q473" i="8"/>
  <c r="P473" i="8"/>
  <c r="O473" i="8"/>
  <c r="X472" i="8"/>
  <c r="W472" i="8"/>
  <c r="V472" i="8"/>
  <c r="U472" i="8"/>
  <c r="T472" i="8"/>
  <c r="S472" i="8"/>
  <c r="R472" i="8"/>
  <c r="Q472" i="8"/>
  <c r="P472" i="8"/>
  <c r="O472" i="8"/>
  <c r="X471" i="8"/>
  <c r="W471" i="8"/>
  <c r="V471" i="8"/>
  <c r="U471" i="8"/>
  <c r="T471" i="8"/>
  <c r="S471" i="8"/>
  <c r="R471" i="8"/>
  <c r="Q471" i="8"/>
  <c r="P471" i="8"/>
  <c r="O471" i="8"/>
  <c r="X470" i="8"/>
  <c r="W470" i="8"/>
  <c r="V470" i="8"/>
  <c r="U470" i="8"/>
  <c r="T470" i="8"/>
  <c r="S470" i="8"/>
  <c r="R470" i="8"/>
  <c r="Q470" i="8"/>
  <c r="P470" i="8"/>
  <c r="O470" i="8"/>
  <c r="X469" i="8"/>
  <c r="W469" i="8"/>
  <c r="V469" i="8"/>
  <c r="U469" i="8"/>
  <c r="T469" i="8"/>
  <c r="S469" i="8"/>
  <c r="R469" i="8"/>
  <c r="Q469" i="8"/>
  <c r="P469" i="8"/>
  <c r="O469" i="8"/>
  <c r="X468" i="8"/>
  <c r="W468" i="8"/>
  <c r="V468" i="8"/>
  <c r="U468" i="8"/>
  <c r="T468" i="8"/>
  <c r="S468" i="8"/>
  <c r="R468" i="8"/>
  <c r="Q468" i="8"/>
  <c r="P468" i="8"/>
  <c r="O468" i="8"/>
  <c r="X467" i="8"/>
  <c r="W467" i="8"/>
  <c r="V467" i="8"/>
  <c r="U467" i="8"/>
  <c r="T467" i="8"/>
  <c r="S467" i="8"/>
  <c r="R467" i="8"/>
  <c r="Q467" i="8"/>
  <c r="P467" i="8"/>
  <c r="O467" i="8"/>
  <c r="X466" i="8"/>
  <c r="W466" i="8"/>
  <c r="V466" i="8"/>
  <c r="U466" i="8"/>
  <c r="T466" i="8"/>
  <c r="S466" i="8"/>
  <c r="R466" i="8"/>
  <c r="Q466" i="8"/>
  <c r="P466" i="8"/>
  <c r="O466" i="8"/>
  <c r="X465" i="8"/>
  <c r="W465" i="8"/>
  <c r="V465" i="8"/>
  <c r="U465" i="8"/>
  <c r="T465" i="8"/>
  <c r="S465" i="8"/>
  <c r="R465" i="8"/>
  <c r="Q465" i="8"/>
  <c r="P465" i="8"/>
  <c r="O465" i="8"/>
  <c r="X464" i="8"/>
  <c r="W464" i="8"/>
  <c r="V464" i="8"/>
  <c r="U464" i="8"/>
  <c r="T464" i="8"/>
  <c r="S464" i="8"/>
  <c r="R464" i="8"/>
  <c r="Q464" i="8"/>
  <c r="P464" i="8"/>
  <c r="O464" i="8"/>
  <c r="X463" i="8"/>
  <c r="W463" i="8"/>
  <c r="V463" i="8"/>
  <c r="U463" i="8"/>
  <c r="T463" i="8"/>
  <c r="S463" i="8"/>
  <c r="R463" i="8"/>
  <c r="Q463" i="8"/>
  <c r="P463" i="8"/>
  <c r="N622" i="8"/>
  <c r="N621" i="8"/>
  <c r="N620" i="8"/>
  <c r="N619" i="8"/>
  <c r="N618" i="8"/>
  <c r="N617" i="8"/>
  <c r="N616" i="8"/>
  <c r="N615" i="8"/>
  <c r="N614" i="8"/>
  <c r="N613" i="8"/>
  <c r="N612" i="8"/>
  <c r="N611" i="8"/>
  <c r="N610" i="8"/>
  <c r="N609" i="8"/>
  <c r="N608" i="8"/>
  <c r="N607" i="8"/>
  <c r="N606" i="8"/>
  <c r="N605" i="8"/>
  <c r="N604" i="8"/>
  <c r="N603" i="8"/>
  <c r="N602" i="8"/>
  <c r="N601" i="8"/>
  <c r="N600" i="8"/>
  <c r="N599" i="8"/>
  <c r="N598" i="8"/>
  <c r="N597" i="8"/>
  <c r="N596" i="8"/>
  <c r="N595" i="8"/>
  <c r="N594" i="8"/>
  <c r="N593" i="8"/>
  <c r="N592" i="8"/>
  <c r="N591" i="8"/>
  <c r="N590" i="8"/>
  <c r="N589" i="8"/>
  <c r="N588" i="8"/>
  <c r="N587" i="8"/>
  <c r="N586" i="8"/>
  <c r="N585" i="8"/>
  <c r="N584" i="8"/>
  <c r="N583" i="8"/>
  <c r="N582" i="8"/>
  <c r="N581" i="8"/>
  <c r="N580" i="8"/>
  <c r="N579" i="8"/>
  <c r="N578" i="8"/>
  <c r="N577" i="8"/>
  <c r="N576" i="8"/>
  <c r="N575" i="8"/>
  <c r="N574" i="8"/>
  <c r="N573" i="8"/>
  <c r="N572" i="8"/>
  <c r="N571" i="8"/>
  <c r="N570" i="8"/>
  <c r="N569" i="8"/>
  <c r="N568" i="8"/>
  <c r="N567" i="8"/>
  <c r="N566" i="8"/>
  <c r="N565" i="8"/>
  <c r="N564" i="8"/>
  <c r="N563" i="8"/>
  <c r="N562" i="8"/>
  <c r="N561" i="8"/>
  <c r="N560" i="8"/>
  <c r="N559" i="8"/>
  <c r="N558" i="8"/>
  <c r="N557" i="8"/>
  <c r="N556" i="8"/>
  <c r="N555" i="8"/>
  <c r="N554" i="8"/>
  <c r="N553" i="8"/>
  <c r="N552" i="8"/>
  <c r="N551" i="8"/>
  <c r="N550" i="8"/>
  <c r="N549" i="8"/>
  <c r="N548" i="8"/>
  <c r="N547" i="8"/>
  <c r="N546" i="8"/>
  <c r="N545" i="8"/>
  <c r="N544" i="8"/>
  <c r="N543" i="8"/>
  <c r="N542" i="8"/>
  <c r="N541" i="8"/>
  <c r="N540" i="8"/>
  <c r="N539" i="8"/>
  <c r="N538" i="8"/>
  <c r="N537" i="8"/>
  <c r="N536" i="8"/>
  <c r="N535" i="8"/>
  <c r="N534" i="8"/>
  <c r="N533" i="8"/>
  <c r="N532" i="8"/>
  <c r="N531" i="8"/>
  <c r="N530" i="8"/>
  <c r="N529" i="8"/>
  <c r="N528" i="8"/>
  <c r="N527" i="8"/>
  <c r="N526" i="8"/>
  <c r="N525" i="8"/>
  <c r="N524" i="8"/>
  <c r="N523" i="8"/>
  <c r="N522" i="8"/>
  <c r="N521" i="8"/>
  <c r="N520" i="8"/>
  <c r="N519" i="8"/>
  <c r="N518" i="8"/>
  <c r="N517" i="8"/>
  <c r="N516" i="8"/>
  <c r="N515" i="8"/>
  <c r="N514" i="8"/>
  <c r="N513" i="8"/>
  <c r="N512" i="8"/>
  <c r="N511" i="8"/>
  <c r="N510" i="8"/>
  <c r="N509" i="8"/>
  <c r="N508" i="8"/>
  <c r="N507" i="8"/>
  <c r="N506" i="8"/>
  <c r="N505" i="8"/>
  <c r="N504" i="8"/>
  <c r="N503" i="8"/>
  <c r="N502" i="8"/>
  <c r="N501" i="8"/>
  <c r="N500" i="8"/>
  <c r="N499" i="8"/>
  <c r="N498" i="8"/>
  <c r="N497" i="8"/>
  <c r="N496" i="8"/>
  <c r="N495" i="8"/>
  <c r="N494" i="8"/>
  <c r="N493" i="8"/>
  <c r="N492" i="8"/>
  <c r="N491" i="8"/>
  <c r="N490" i="8"/>
  <c r="N489" i="8"/>
  <c r="N488" i="8"/>
  <c r="N487" i="8"/>
  <c r="N486" i="8"/>
  <c r="N485" i="8"/>
  <c r="N484" i="8"/>
  <c r="N483" i="8"/>
  <c r="N482" i="8"/>
  <c r="N481" i="8"/>
  <c r="N480" i="8"/>
  <c r="N479" i="8"/>
  <c r="N478" i="8"/>
  <c r="N477" i="8"/>
  <c r="N476" i="8"/>
  <c r="N475" i="8"/>
  <c r="N474" i="8"/>
  <c r="N473" i="8"/>
  <c r="N472" i="8"/>
  <c r="N471" i="8"/>
  <c r="N470" i="8"/>
  <c r="N469" i="8"/>
  <c r="N468" i="8"/>
  <c r="N467" i="8"/>
  <c r="N466" i="8"/>
  <c r="N465" i="8"/>
  <c r="N464" i="8"/>
  <c r="O463" i="8"/>
  <c r="N463" i="8"/>
  <c r="X456" i="8"/>
  <c r="W456" i="8"/>
  <c r="V456" i="8"/>
  <c r="U456" i="8"/>
  <c r="T456" i="8"/>
  <c r="S456" i="8"/>
  <c r="R456" i="8"/>
  <c r="Q456" i="8"/>
  <c r="P456" i="8"/>
  <c r="O456" i="8"/>
  <c r="X455" i="8"/>
  <c r="W455" i="8"/>
  <c r="V455" i="8"/>
  <c r="U455" i="8"/>
  <c r="T455" i="8"/>
  <c r="S455" i="8"/>
  <c r="R455" i="8"/>
  <c r="Q455" i="8"/>
  <c r="P455" i="8"/>
  <c r="O455" i="8"/>
  <c r="X454" i="8"/>
  <c r="W454" i="8"/>
  <c r="V454" i="8"/>
  <c r="U454" i="8"/>
  <c r="T454" i="8"/>
  <c r="S454" i="8"/>
  <c r="R454" i="8"/>
  <c r="Q454" i="8"/>
  <c r="P454" i="8"/>
  <c r="O454" i="8"/>
  <c r="X453" i="8"/>
  <c r="W453" i="8"/>
  <c r="V453" i="8"/>
  <c r="U453" i="8"/>
  <c r="T453" i="8"/>
  <c r="S453" i="8"/>
  <c r="R453" i="8"/>
  <c r="Q453" i="8"/>
  <c r="P453" i="8"/>
  <c r="O453" i="8"/>
  <c r="X452" i="8"/>
  <c r="W452" i="8"/>
  <c r="V452" i="8"/>
  <c r="U452" i="8"/>
  <c r="T452" i="8"/>
  <c r="S452" i="8"/>
  <c r="R452" i="8"/>
  <c r="Q452" i="8"/>
  <c r="P452" i="8"/>
  <c r="O452" i="8"/>
  <c r="X451" i="8"/>
  <c r="W451" i="8"/>
  <c r="V451" i="8"/>
  <c r="U451" i="8"/>
  <c r="T451" i="8"/>
  <c r="S451" i="8"/>
  <c r="R451" i="8"/>
  <c r="Q451" i="8"/>
  <c r="P451" i="8"/>
  <c r="O451" i="8"/>
  <c r="X450" i="8"/>
  <c r="W450" i="8"/>
  <c r="V450" i="8"/>
  <c r="U450" i="8"/>
  <c r="T450" i="8"/>
  <c r="S450" i="8"/>
  <c r="R450" i="8"/>
  <c r="Q450" i="8"/>
  <c r="P450" i="8"/>
  <c r="O450" i="8"/>
  <c r="X449" i="8"/>
  <c r="W449" i="8"/>
  <c r="V449" i="8"/>
  <c r="U449" i="8"/>
  <c r="T449" i="8"/>
  <c r="S449" i="8"/>
  <c r="R449" i="8"/>
  <c r="Q449" i="8"/>
  <c r="P449" i="8"/>
  <c r="O449" i="8"/>
  <c r="X448" i="8"/>
  <c r="W448" i="8"/>
  <c r="V448" i="8"/>
  <c r="U448" i="8"/>
  <c r="T448" i="8"/>
  <c r="S448" i="8"/>
  <c r="R448" i="8"/>
  <c r="Q448" i="8"/>
  <c r="P448" i="8"/>
  <c r="O448" i="8"/>
  <c r="X447" i="8"/>
  <c r="W447" i="8"/>
  <c r="V447" i="8"/>
  <c r="U447" i="8"/>
  <c r="T447" i="8"/>
  <c r="S447" i="8"/>
  <c r="R447" i="8"/>
  <c r="Q447" i="8"/>
  <c r="P447" i="8"/>
  <c r="O447" i="8"/>
  <c r="X446" i="8"/>
  <c r="W446" i="8"/>
  <c r="V446" i="8"/>
  <c r="U446" i="8"/>
  <c r="T446" i="8"/>
  <c r="S446" i="8"/>
  <c r="R446" i="8"/>
  <c r="Q446" i="8"/>
  <c r="P446" i="8"/>
  <c r="O446" i="8"/>
  <c r="X445" i="8"/>
  <c r="W445" i="8"/>
  <c r="V445" i="8"/>
  <c r="U445" i="8"/>
  <c r="T445" i="8"/>
  <c r="S445" i="8"/>
  <c r="R445" i="8"/>
  <c r="Q445" i="8"/>
  <c r="P445" i="8"/>
  <c r="O445" i="8"/>
  <c r="X444" i="8"/>
  <c r="W444" i="8"/>
  <c r="V444" i="8"/>
  <c r="U444" i="8"/>
  <c r="T444" i="8"/>
  <c r="S444" i="8"/>
  <c r="R444" i="8"/>
  <c r="Q444" i="8"/>
  <c r="P444" i="8"/>
  <c r="O444" i="8"/>
  <c r="X443" i="8"/>
  <c r="W443" i="8"/>
  <c r="V443" i="8"/>
  <c r="U443" i="8"/>
  <c r="T443" i="8"/>
  <c r="S443" i="8"/>
  <c r="R443" i="8"/>
  <c r="Q443" i="8"/>
  <c r="P443" i="8"/>
  <c r="O443" i="8"/>
  <c r="X442" i="8"/>
  <c r="W442" i="8"/>
  <c r="V442" i="8"/>
  <c r="U442" i="8"/>
  <c r="T442" i="8"/>
  <c r="S442" i="8"/>
  <c r="R442" i="8"/>
  <c r="Q442" i="8"/>
  <c r="P442" i="8"/>
  <c r="O442" i="8"/>
  <c r="X441" i="8"/>
  <c r="W441" i="8"/>
  <c r="V441" i="8"/>
  <c r="U441" i="8"/>
  <c r="T441" i="8"/>
  <c r="S441" i="8"/>
  <c r="R441" i="8"/>
  <c r="Q441" i="8"/>
  <c r="P441" i="8"/>
  <c r="O441" i="8"/>
  <c r="X440" i="8"/>
  <c r="W440" i="8"/>
  <c r="V440" i="8"/>
  <c r="U440" i="8"/>
  <c r="T440" i="8"/>
  <c r="S440" i="8"/>
  <c r="R440" i="8"/>
  <c r="Q440" i="8"/>
  <c r="P440" i="8"/>
  <c r="O440" i="8"/>
  <c r="X439" i="8"/>
  <c r="W439" i="8"/>
  <c r="V439" i="8"/>
  <c r="U439" i="8"/>
  <c r="T439" i="8"/>
  <c r="S439" i="8"/>
  <c r="R439" i="8"/>
  <c r="Q439" i="8"/>
  <c r="P439" i="8"/>
  <c r="O439" i="8"/>
  <c r="X438" i="8"/>
  <c r="W438" i="8"/>
  <c r="V438" i="8"/>
  <c r="U438" i="8"/>
  <c r="T438" i="8"/>
  <c r="S438" i="8"/>
  <c r="R438" i="8"/>
  <c r="Q438" i="8"/>
  <c r="P438" i="8"/>
  <c r="O438" i="8"/>
  <c r="X437" i="8"/>
  <c r="W437" i="8"/>
  <c r="V437" i="8"/>
  <c r="U437" i="8"/>
  <c r="T437" i="8"/>
  <c r="S437" i="8"/>
  <c r="R437" i="8"/>
  <c r="Q437" i="8"/>
  <c r="P437" i="8"/>
  <c r="O437" i="8"/>
  <c r="X436" i="8"/>
  <c r="W436" i="8"/>
  <c r="V436" i="8"/>
  <c r="U436" i="8"/>
  <c r="T436" i="8"/>
  <c r="S436" i="8"/>
  <c r="R436" i="8"/>
  <c r="Q436" i="8"/>
  <c r="P436" i="8"/>
  <c r="O436" i="8"/>
  <c r="X435" i="8"/>
  <c r="W435" i="8"/>
  <c r="V435" i="8"/>
  <c r="U435" i="8"/>
  <c r="T435" i="8"/>
  <c r="S435" i="8"/>
  <c r="R435" i="8"/>
  <c r="Q435" i="8"/>
  <c r="P435" i="8"/>
  <c r="O435" i="8"/>
  <c r="X434" i="8"/>
  <c r="W434" i="8"/>
  <c r="V434" i="8"/>
  <c r="U434" i="8"/>
  <c r="T434" i="8"/>
  <c r="S434" i="8"/>
  <c r="R434" i="8"/>
  <c r="Q434" i="8"/>
  <c r="P434" i="8"/>
  <c r="O434" i="8"/>
  <c r="X433" i="8"/>
  <c r="W433" i="8"/>
  <c r="V433" i="8"/>
  <c r="U433" i="8"/>
  <c r="T433" i="8"/>
  <c r="S433" i="8"/>
  <c r="R433" i="8"/>
  <c r="Q433" i="8"/>
  <c r="P433" i="8"/>
  <c r="O433" i="8"/>
  <c r="X432" i="8"/>
  <c r="W432" i="8"/>
  <c r="V432" i="8"/>
  <c r="U432" i="8"/>
  <c r="T432" i="8"/>
  <c r="S432" i="8"/>
  <c r="R432" i="8"/>
  <c r="Q432" i="8"/>
  <c r="P432" i="8"/>
  <c r="O432" i="8"/>
  <c r="X431" i="8"/>
  <c r="W431" i="8"/>
  <c r="V431" i="8"/>
  <c r="U431" i="8"/>
  <c r="T431" i="8"/>
  <c r="S431" i="8"/>
  <c r="R431" i="8"/>
  <c r="Q431" i="8"/>
  <c r="P431" i="8"/>
  <c r="O431" i="8"/>
  <c r="X430" i="8"/>
  <c r="W430" i="8"/>
  <c r="V430" i="8"/>
  <c r="U430" i="8"/>
  <c r="T430" i="8"/>
  <c r="S430" i="8"/>
  <c r="R430" i="8"/>
  <c r="Q430" i="8"/>
  <c r="P430" i="8"/>
  <c r="O430" i="8"/>
  <c r="X429" i="8"/>
  <c r="W429" i="8"/>
  <c r="V429" i="8"/>
  <c r="U429" i="8"/>
  <c r="T429" i="8"/>
  <c r="S429" i="8"/>
  <c r="R429" i="8"/>
  <c r="Q429" i="8"/>
  <c r="P429" i="8"/>
  <c r="O429" i="8"/>
  <c r="X428" i="8"/>
  <c r="W428" i="8"/>
  <c r="V428" i="8"/>
  <c r="U428" i="8"/>
  <c r="T428" i="8"/>
  <c r="S428" i="8"/>
  <c r="R428" i="8"/>
  <c r="Q428" i="8"/>
  <c r="P428" i="8"/>
  <c r="O428" i="8"/>
  <c r="X427" i="8"/>
  <c r="W427" i="8"/>
  <c r="V427" i="8"/>
  <c r="U427" i="8"/>
  <c r="T427" i="8"/>
  <c r="S427" i="8"/>
  <c r="R427" i="8"/>
  <c r="Q427" i="8"/>
  <c r="P427" i="8"/>
  <c r="O427" i="8"/>
  <c r="X426" i="8"/>
  <c r="W426" i="8"/>
  <c r="V426" i="8"/>
  <c r="U426" i="8"/>
  <c r="T426" i="8"/>
  <c r="S426" i="8"/>
  <c r="R426" i="8"/>
  <c r="Q426" i="8"/>
  <c r="P426" i="8"/>
  <c r="O426" i="8"/>
  <c r="X425" i="8"/>
  <c r="W425" i="8"/>
  <c r="V425" i="8"/>
  <c r="U425" i="8"/>
  <c r="T425" i="8"/>
  <c r="S425" i="8"/>
  <c r="R425" i="8"/>
  <c r="Q425" i="8"/>
  <c r="P425" i="8"/>
  <c r="O425" i="8"/>
  <c r="X424" i="8"/>
  <c r="W424" i="8"/>
  <c r="V424" i="8"/>
  <c r="U424" i="8"/>
  <c r="T424" i="8"/>
  <c r="S424" i="8"/>
  <c r="R424" i="8"/>
  <c r="Q424" i="8"/>
  <c r="P424" i="8"/>
  <c r="N456" i="8"/>
  <c r="N455" i="8"/>
  <c r="N454" i="8"/>
  <c r="N453" i="8"/>
  <c r="N452" i="8"/>
  <c r="N451" i="8"/>
  <c r="N450" i="8"/>
  <c r="N449" i="8"/>
  <c r="N448" i="8"/>
  <c r="N447" i="8"/>
  <c r="N446" i="8"/>
  <c r="N445" i="8"/>
  <c r="N444" i="8"/>
  <c r="N443" i="8"/>
  <c r="N442" i="8"/>
  <c r="N441" i="8"/>
  <c r="N440" i="8"/>
  <c r="N439" i="8"/>
  <c r="N438" i="8"/>
  <c r="N437" i="8"/>
  <c r="N436" i="8"/>
  <c r="N435" i="8"/>
  <c r="N434" i="8"/>
  <c r="N433" i="8"/>
  <c r="N432" i="8"/>
  <c r="N431" i="8"/>
  <c r="N430" i="8"/>
  <c r="N429" i="8"/>
  <c r="N428" i="8"/>
  <c r="N427" i="8"/>
  <c r="N426" i="8"/>
  <c r="N425" i="8"/>
  <c r="O424" i="8"/>
  <c r="N424" i="8"/>
  <c r="X417" i="8"/>
  <c r="W417" i="8"/>
  <c r="V417" i="8"/>
  <c r="U417" i="8"/>
  <c r="T417" i="8"/>
  <c r="S417" i="8"/>
  <c r="R417" i="8"/>
  <c r="Q417" i="8"/>
  <c r="P417" i="8"/>
  <c r="O417" i="8"/>
  <c r="X416" i="8"/>
  <c r="W416" i="8"/>
  <c r="V416" i="8"/>
  <c r="U416" i="8"/>
  <c r="T416" i="8"/>
  <c r="S416" i="8"/>
  <c r="R416" i="8"/>
  <c r="Q416" i="8"/>
  <c r="P416" i="8"/>
  <c r="O416" i="8"/>
  <c r="X415" i="8"/>
  <c r="W415" i="8"/>
  <c r="V415" i="8"/>
  <c r="U415" i="8"/>
  <c r="T415" i="8"/>
  <c r="S415" i="8"/>
  <c r="R415" i="8"/>
  <c r="Q415" i="8"/>
  <c r="P415" i="8"/>
  <c r="O415" i="8"/>
  <c r="X414" i="8"/>
  <c r="W414" i="8"/>
  <c r="V414" i="8"/>
  <c r="U414" i="8"/>
  <c r="T414" i="8"/>
  <c r="S414" i="8"/>
  <c r="R414" i="8"/>
  <c r="Q414" i="8"/>
  <c r="P414" i="8"/>
  <c r="O414" i="8"/>
  <c r="X413" i="8"/>
  <c r="W413" i="8"/>
  <c r="V413" i="8"/>
  <c r="U413" i="8"/>
  <c r="T413" i="8"/>
  <c r="S413" i="8"/>
  <c r="R413" i="8"/>
  <c r="Q413" i="8"/>
  <c r="P413" i="8"/>
  <c r="O413" i="8"/>
  <c r="X412" i="8"/>
  <c r="W412" i="8"/>
  <c r="V412" i="8"/>
  <c r="U412" i="8"/>
  <c r="T412" i="8"/>
  <c r="S412" i="8"/>
  <c r="R412" i="8"/>
  <c r="Q412" i="8"/>
  <c r="P412" i="8"/>
  <c r="O412" i="8"/>
  <c r="X411" i="8"/>
  <c r="W411" i="8"/>
  <c r="V411" i="8"/>
  <c r="U411" i="8"/>
  <c r="T411" i="8"/>
  <c r="S411" i="8"/>
  <c r="R411" i="8"/>
  <c r="Q411" i="8"/>
  <c r="P411" i="8"/>
  <c r="O411" i="8"/>
  <c r="X410" i="8"/>
  <c r="W410" i="8"/>
  <c r="V410" i="8"/>
  <c r="U410" i="8"/>
  <c r="T410" i="8"/>
  <c r="S410" i="8"/>
  <c r="R410" i="8"/>
  <c r="Q410" i="8"/>
  <c r="P410" i="8"/>
  <c r="O410" i="8"/>
  <c r="X409" i="8"/>
  <c r="W409" i="8"/>
  <c r="V409" i="8"/>
  <c r="U409" i="8"/>
  <c r="T409" i="8"/>
  <c r="S409" i="8"/>
  <c r="R409" i="8"/>
  <c r="Q409" i="8"/>
  <c r="P409" i="8"/>
  <c r="O409" i="8"/>
  <c r="X408" i="8"/>
  <c r="W408" i="8"/>
  <c r="V408" i="8"/>
  <c r="U408" i="8"/>
  <c r="T408" i="8"/>
  <c r="S408" i="8"/>
  <c r="R408" i="8"/>
  <c r="Q408" i="8"/>
  <c r="P408" i="8"/>
  <c r="O408" i="8"/>
  <c r="X407" i="8"/>
  <c r="W407" i="8"/>
  <c r="V407" i="8"/>
  <c r="U407" i="8"/>
  <c r="T407" i="8"/>
  <c r="S407" i="8"/>
  <c r="R407" i="8"/>
  <c r="Q407" i="8"/>
  <c r="P407" i="8"/>
  <c r="O407" i="8"/>
  <c r="X406" i="8"/>
  <c r="W406" i="8"/>
  <c r="V406" i="8"/>
  <c r="U406" i="8"/>
  <c r="T406" i="8"/>
  <c r="S406" i="8"/>
  <c r="R406" i="8"/>
  <c r="Q406" i="8"/>
  <c r="P406" i="8"/>
  <c r="O406" i="8"/>
  <c r="X405" i="8"/>
  <c r="W405" i="8"/>
  <c r="V405" i="8"/>
  <c r="U405" i="8"/>
  <c r="T405" i="8"/>
  <c r="S405" i="8"/>
  <c r="R405" i="8"/>
  <c r="Q405" i="8"/>
  <c r="P405" i="8"/>
  <c r="O405" i="8"/>
  <c r="X404" i="8"/>
  <c r="W404" i="8"/>
  <c r="V404" i="8"/>
  <c r="U404" i="8"/>
  <c r="T404" i="8"/>
  <c r="S404" i="8"/>
  <c r="R404" i="8"/>
  <c r="Q404" i="8"/>
  <c r="P404" i="8"/>
  <c r="O404" i="8"/>
  <c r="X403" i="8"/>
  <c r="W403" i="8"/>
  <c r="V403" i="8"/>
  <c r="U403" i="8"/>
  <c r="T403" i="8"/>
  <c r="S403" i="8"/>
  <c r="R403" i="8"/>
  <c r="Q403" i="8"/>
  <c r="P403" i="8"/>
  <c r="O403" i="8"/>
  <c r="X402" i="8"/>
  <c r="W402" i="8"/>
  <c r="V402" i="8"/>
  <c r="U402" i="8"/>
  <c r="T402" i="8"/>
  <c r="S402" i="8"/>
  <c r="R402" i="8"/>
  <c r="Q402" i="8"/>
  <c r="P402" i="8"/>
  <c r="O402" i="8"/>
  <c r="X401" i="8"/>
  <c r="W401" i="8"/>
  <c r="V401" i="8"/>
  <c r="U401" i="8"/>
  <c r="T401" i="8"/>
  <c r="S401" i="8"/>
  <c r="R401" i="8"/>
  <c r="Q401" i="8"/>
  <c r="P401" i="8"/>
  <c r="O401" i="8"/>
  <c r="X400" i="8"/>
  <c r="W400" i="8"/>
  <c r="V400" i="8"/>
  <c r="U400" i="8"/>
  <c r="T400" i="8"/>
  <c r="S400" i="8"/>
  <c r="R400" i="8"/>
  <c r="Q400" i="8"/>
  <c r="P400" i="8"/>
  <c r="O400" i="8"/>
  <c r="X399" i="8"/>
  <c r="W399" i="8"/>
  <c r="V399" i="8"/>
  <c r="U399" i="8"/>
  <c r="T399" i="8"/>
  <c r="S399" i="8"/>
  <c r="R399" i="8"/>
  <c r="Q399" i="8"/>
  <c r="P399" i="8"/>
  <c r="O399" i="8"/>
  <c r="X398" i="8"/>
  <c r="W398" i="8"/>
  <c r="V398" i="8"/>
  <c r="U398" i="8"/>
  <c r="T398" i="8"/>
  <c r="S398" i="8"/>
  <c r="R398" i="8"/>
  <c r="Q398" i="8"/>
  <c r="P398" i="8"/>
  <c r="O398" i="8"/>
  <c r="X397" i="8"/>
  <c r="W397" i="8"/>
  <c r="V397" i="8"/>
  <c r="U397" i="8"/>
  <c r="T397" i="8"/>
  <c r="S397" i="8"/>
  <c r="R397" i="8"/>
  <c r="Q397" i="8"/>
  <c r="P397" i="8"/>
  <c r="O397" i="8"/>
  <c r="X396" i="8"/>
  <c r="W396" i="8"/>
  <c r="V396" i="8"/>
  <c r="U396" i="8"/>
  <c r="T396" i="8"/>
  <c r="S396" i="8"/>
  <c r="R396" i="8"/>
  <c r="Q396" i="8"/>
  <c r="P396" i="8"/>
  <c r="O396" i="8"/>
  <c r="X395" i="8"/>
  <c r="W395" i="8"/>
  <c r="V395" i="8"/>
  <c r="U395" i="8"/>
  <c r="T395" i="8"/>
  <c r="S395" i="8"/>
  <c r="R395" i="8"/>
  <c r="Q395" i="8"/>
  <c r="P395" i="8"/>
  <c r="O395" i="8"/>
  <c r="X394" i="8"/>
  <c r="W394" i="8"/>
  <c r="V394" i="8"/>
  <c r="U394" i="8"/>
  <c r="T394" i="8"/>
  <c r="S394" i="8"/>
  <c r="R394" i="8"/>
  <c r="Q394" i="8"/>
  <c r="P394" i="8"/>
  <c r="O394" i="8"/>
  <c r="X393" i="8"/>
  <c r="W393" i="8"/>
  <c r="V393" i="8"/>
  <c r="U393" i="8"/>
  <c r="T393" i="8"/>
  <c r="S393" i="8"/>
  <c r="R393" i="8"/>
  <c r="Q393" i="8"/>
  <c r="P393" i="8"/>
  <c r="O393" i="8"/>
  <c r="X392" i="8"/>
  <c r="W392" i="8"/>
  <c r="V392" i="8"/>
  <c r="U392" i="8"/>
  <c r="T392" i="8"/>
  <c r="S392" i="8"/>
  <c r="R392" i="8"/>
  <c r="Q392" i="8"/>
  <c r="P392" i="8"/>
  <c r="O392" i="8"/>
  <c r="X391" i="8"/>
  <c r="W391" i="8"/>
  <c r="V391" i="8"/>
  <c r="U391" i="8"/>
  <c r="T391" i="8"/>
  <c r="S391" i="8"/>
  <c r="R391" i="8"/>
  <c r="Q391" i="8"/>
  <c r="P391" i="8"/>
  <c r="O391" i="8"/>
  <c r="X390" i="8"/>
  <c r="W390" i="8"/>
  <c r="V390" i="8"/>
  <c r="U390" i="8"/>
  <c r="T390" i="8"/>
  <c r="S390" i="8"/>
  <c r="R390" i="8"/>
  <c r="Q390" i="8"/>
  <c r="P390" i="8"/>
  <c r="O390" i="8"/>
  <c r="X389" i="8"/>
  <c r="W389" i="8"/>
  <c r="V389" i="8"/>
  <c r="U389" i="8"/>
  <c r="T389" i="8"/>
  <c r="S389" i="8"/>
  <c r="R389" i="8"/>
  <c r="Q389" i="8"/>
  <c r="P389" i="8"/>
  <c r="O389" i="8"/>
  <c r="X388" i="8"/>
  <c r="W388" i="8"/>
  <c r="V388" i="8"/>
  <c r="U388" i="8"/>
  <c r="T388" i="8"/>
  <c r="S388" i="8"/>
  <c r="R388" i="8"/>
  <c r="Q388" i="8"/>
  <c r="P388" i="8"/>
  <c r="O388" i="8"/>
  <c r="X387" i="8"/>
  <c r="W387" i="8"/>
  <c r="V387" i="8"/>
  <c r="U387" i="8"/>
  <c r="T387" i="8"/>
  <c r="S387" i="8"/>
  <c r="R387" i="8"/>
  <c r="Q387" i="8"/>
  <c r="P387" i="8"/>
  <c r="O387" i="8"/>
  <c r="X386" i="8"/>
  <c r="W386" i="8"/>
  <c r="V386" i="8"/>
  <c r="U386" i="8"/>
  <c r="T386" i="8"/>
  <c r="S386" i="8"/>
  <c r="R386" i="8"/>
  <c r="Q386" i="8"/>
  <c r="P386" i="8"/>
  <c r="O386" i="8"/>
  <c r="X385" i="8"/>
  <c r="W385" i="8"/>
  <c r="V385" i="8"/>
  <c r="U385" i="8"/>
  <c r="T385" i="8"/>
  <c r="S385" i="8"/>
  <c r="R385" i="8"/>
  <c r="Q385" i="8"/>
  <c r="P385" i="8"/>
  <c r="O385" i="8"/>
  <c r="X384" i="8"/>
  <c r="W384" i="8"/>
  <c r="V384" i="8"/>
  <c r="U384" i="8"/>
  <c r="T384" i="8"/>
  <c r="S384" i="8"/>
  <c r="R384" i="8"/>
  <c r="Q384" i="8"/>
  <c r="P384" i="8"/>
  <c r="O384" i="8"/>
  <c r="X383" i="8"/>
  <c r="W383" i="8"/>
  <c r="V383" i="8"/>
  <c r="U383" i="8"/>
  <c r="T383" i="8"/>
  <c r="S383" i="8"/>
  <c r="R383" i="8"/>
  <c r="Q383" i="8"/>
  <c r="P383" i="8"/>
  <c r="O383" i="8"/>
  <c r="X382" i="8"/>
  <c r="W382" i="8"/>
  <c r="V382" i="8"/>
  <c r="U382" i="8"/>
  <c r="T382" i="8"/>
  <c r="S382" i="8"/>
  <c r="R382" i="8"/>
  <c r="Q382" i="8"/>
  <c r="P382" i="8"/>
  <c r="O382" i="8"/>
  <c r="X381" i="8"/>
  <c r="W381" i="8"/>
  <c r="V381" i="8"/>
  <c r="U381" i="8"/>
  <c r="T381" i="8"/>
  <c r="S381" i="8"/>
  <c r="R381" i="8"/>
  <c r="Q381" i="8"/>
  <c r="P381" i="8"/>
  <c r="O381" i="8"/>
  <c r="X380" i="8"/>
  <c r="W380" i="8"/>
  <c r="V380" i="8"/>
  <c r="U380" i="8"/>
  <c r="T380" i="8"/>
  <c r="S380" i="8"/>
  <c r="R380" i="8"/>
  <c r="Q380" i="8"/>
  <c r="P380" i="8"/>
  <c r="O380" i="8"/>
  <c r="X379" i="8"/>
  <c r="W379" i="8"/>
  <c r="V379" i="8"/>
  <c r="U379" i="8"/>
  <c r="T379" i="8"/>
  <c r="S379" i="8"/>
  <c r="R379" i="8"/>
  <c r="Q379" i="8"/>
  <c r="P379" i="8"/>
  <c r="O379" i="8"/>
  <c r="X378" i="8"/>
  <c r="W378" i="8"/>
  <c r="V378" i="8"/>
  <c r="U378" i="8"/>
  <c r="T378" i="8"/>
  <c r="S378" i="8"/>
  <c r="R378" i="8"/>
  <c r="Q378" i="8"/>
  <c r="P378" i="8"/>
  <c r="O378" i="8"/>
  <c r="X377" i="8"/>
  <c r="W377" i="8"/>
  <c r="V377" i="8"/>
  <c r="U377" i="8"/>
  <c r="T377" i="8"/>
  <c r="S377" i="8"/>
  <c r="R377" i="8"/>
  <c r="Q377" i="8"/>
  <c r="P377" i="8"/>
  <c r="O377" i="8"/>
  <c r="X376" i="8"/>
  <c r="W376" i="8"/>
  <c r="V376" i="8"/>
  <c r="U376" i="8"/>
  <c r="T376" i="8"/>
  <c r="S376" i="8"/>
  <c r="R376" i="8"/>
  <c r="Q376" i="8"/>
  <c r="P376" i="8"/>
  <c r="O376" i="8"/>
  <c r="X375" i="8"/>
  <c r="W375" i="8"/>
  <c r="V375" i="8"/>
  <c r="U375" i="8"/>
  <c r="T375" i="8"/>
  <c r="S375" i="8"/>
  <c r="R375" i="8"/>
  <c r="Q375" i="8"/>
  <c r="P375" i="8"/>
  <c r="O375" i="8"/>
  <c r="X374" i="8"/>
  <c r="W374" i="8"/>
  <c r="V374" i="8"/>
  <c r="U374" i="8"/>
  <c r="T374" i="8"/>
  <c r="S374" i="8"/>
  <c r="R374" i="8"/>
  <c r="Q374" i="8"/>
  <c r="P374" i="8"/>
  <c r="O374" i="8"/>
  <c r="X373" i="8"/>
  <c r="W373" i="8"/>
  <c r="V373" i="8"/>
  <c r="U373" i="8"/>
  <c r="T373" i="8"/>
  <c r="S373" i="8"/>
  <c r="R373" i="8"/>
  <c r="Q373" i="8"/>
  <c r="P373" i="8"/>
  <c r="O373" i="8"/>
  <c r="X372" i="8"/>
  <c r="W372" i="8"/>
  <c r="V372" i="8"/>
  <c r="U372" i="8"/>
  <c r="T372" i="8"/>
  <c r="S372" i="8"/>
  <c r="R372" i="8"/>
  <c r="Q372" i="8"/>
  <c r="P372" i="8"/>
  <c r="O372" i="8"/>
  <c r="X371" i="8"/>
  <c r="W371" i="8"/>
  <c r="V371" i="8"/>
  <c r="U371" i="8"/>
  <c r="T371" i="8"/>
  <c r="S371" i="8"/>
  <c r="R371" i="8"/>
  <c r="Q371" i="8"/>
  <c r="P371" i="8"/>
  <c r="O371" i="8"/>
  <c r="X370" i="8"/>
  <c r="W370" i="8"/>
  <c r="V370" i="8"/>
  <c r="U370" i="8"/>
  <c r="T370" i="8"/>
  <c r="S370" i="8"/>
  <c r="R370" i="8"/>
  <c r="Q370" i="8"/>
  <c r="P370" i="8"/>
  <c r="O370" i="8"/>
  <c r="X369" i="8"/>
  <c r="W369" i="8"/>
  <c r="V369" i="8"/>
  <c r="U369" i="8"/>
  <c r="T369" i="8"/>
  <c r="S369" i="8"/>
  <c r="R369" i="8"/>
  <c r="Q369" i="8"/>
  <c r="P369" i="8"/>
  <c r="O369" i="8"/>
  <c r="X368" i="8"/>
  <c r="W368" i="8"/>
  <c r="V368" i="8"/>
  <c r="U368" i="8"/>
  <c r="T368" i="8"/>
  <c r="S368" i="8"/>
  <c r="R368" i="8"/>
  <c r="Q368" i="8"/>
  <c r="P368" i="8"/>
  <c r="O368" i="8"/>
  <c r="X367" i="8"/>
  <c r="W367" i="8"/>
  <c r="V367" i="8"/>
  <c r="U367" i="8"/>
  <c r="T367" i="8"/>
  <c r="S367" i="8"/>
  <c r="R367" i="8"/>
  <c r="Q367" i="8"/>
  <c r="P367" i="8"/>
  <c r="O367" i="8"/>
  <c r="X366" i="8"/>
  <c r="W366" i="8"/>
  <c r="V366" i="8"/>
  <c r="U366" i="8"/>
  <c r="T366" i="8"/>
  <c r="S366" i="8"/>
  <c r="R366" i="8"/>
  <c r="Q366" i="8"/>
  <c r="P366" i="8"/>
  <c r="O366" i="8"/>
  <c r="X365" i="8"/>
  <c r="W365" i="8"/>
  <c r="V365" i="8"/>
  <c r="U365" i="8"/>
  <c r="T365" i="8"/>
  <c r="S365" i="8"/>
  <c r="R365" i="8"/>
  <c r="Q365" i="8"/>
  <c r="P365" i="8"/>
  <c r="O365" i="8"/>
  <c r="X364" i="8"/>
  <c r="W364" i="8"/>
  <c r="V364" i="8"/>
  <c r="U364" i="8"/>
  <c r="T364" i="8"/>
  <c r="S364" i="8"/>
  <c r="R364" i="8"/>
  <c r="Q364" i="8"/>
  <c r="P364" i="8"/>
  <c r="O364" i="8"/>
  <c r="X363" i="8"/>
  <c r="W363" i="8"/>
  <c r="V363" i="8"/>
  <c r="U363" i="8"/>
  <c r="T363" i="8"/>
  <c r="S363" i="8"/>
  <c r="R363" i="8"/>
  <c r="Q363" i="8"/>
  <c r="P363" i="8"/>
  <c r="O363" i="8"/>
  <c r="X362" i="8"/>
  <c r="W362" i="8"/>
  <c r="V362" i="8"/>
  <c r="U362" i="8"/>
  <c r="T362" i="8"/>
  <c r="S362" i="8"/>
  <c r="R362" i="8"/>
  <c r="Q362" i="8"/>
  <c r="P362" i="8"/>
  <c r="O362" i="8"/>
  <c r="X361" i="8"/>
  <c r="W361" i="8"/>
  <c r="V361" i="8"/>
  <c r="U361" i="8"/>
  <c r="T361" i="8"/>
  <c r="S361" i="8"/>
  <c r="R361" i="8"/>
  <c r="Q361" i="8"/>
  <c r="P361" i="8"/>
  <c r="O361" i="8"/>
  <c r="X360" i="8"/>
  <c r="W360" i="8"/>
  <c r="V360" i="8"/>
  <c r="U360" i="8"/>
  <c r="T360" i="8"/>
  <c r="S360" i="8"/>
  <c r="R360" i="8"/>
  <c r="Q360" i="8"/>
  <c r="P360" i="8"/>
  <c r="O360" i="8"/>
  <c r="X359" i="8"/>
  <c r="W359" i="8"/>
  <c r="V359" i="8"/>
  <c r="U359" i="8"/>
  <c r="T359" i="8"/>
  <c r="S359" i="8"/>
  <c r="R359" i="8"/>
  <c r="Q359" i="8"/>
  <c r="P359" i="8"/>
  <c r="O359" i="8"/>
  <c r="X358" i="8"/>
  <c r="W358" i="8"/>
  <c r="V358" i="8"/>
  <c r="U358" i="8"/>
  <c r="T358" i="8"/>
  <c r="S358" i="8"/>
  <c r="R358" i="8"/>
  <c r="Q358" i="8"/>
  <c r="P358" i="8"/>
  <c r="O358" i="8"/>
  <c r="X357" i="8"/>
  <c r="W357" i="8"/>
  <c r="V357" i="8"/>
  <c r="U357" i="8"/>
  <c r="T357" i="8"/>
  <c r="S357" i="8"/>
  <c r="R357" i="8"/>
  <c r="Q357" i="8"/>
  <c r="P357" i="8"/>
  <c r="O357" i="8"/>
  <c r="X356" i="8"/>
  <c r="W356" i="8"/>
  <c r="V356" i="8"/>
  <c r="U356" i="8"/>
  <c r="T356" i="8"/>
  <c r="S356" i="8"/>
  <c r="R356" i="8"/>
  <c r="Q356" i="8"/>
  <c r="P356" i="8"/>
  <c r="O356" i="8"/>
  <c r="X355" i="8"/>
  <c r="W355" i="8"/>
  <c r="V355" i="8"/>
  <c r="U355" i="8"/>
  <c r="T355" i="8"/>
  <c r="S355" i="8"/>
  <c r="R355" i="8"/>
  <c r="Q355" i="8"/>
  <c r="P355" i="8"/>
  <c r="O355" i="8"/>
  <c r="X354" i="8"/>
  <c r="W354" i="8"/>
  <c r="V354" i="8"/>
  <c r="U354" i="8"/>
  <c r="T354" i="8"/>
  <c r="S354" i="8"/>
  <c r="R354" i="8"/>
  <c r="Q354" i="8"/>
  <c r="P354" i="8"/>
  <c r="O354" i="8"/>
  <c r="X353" i="8"/>
  <c r="W353" i="8"/>
  <c r="V353" i="8"/>
  <c r="U353" i="8"/>
  <c r="T353" i="8"/>
  <c r="S353" i="8"/>
  <c r="R353" i="8"/>
  <c r="Q353" i="8"/>
  <c r="P353" i="8"/>
  <c r="O353" i="8"/>
  <c r="X352" i="8"/>
  <c r="W352" i="8"/>
  <c r="V352" i="8"/>
  <c r="U352" i="8"/>
  <c r="T352" i="8"/>
  <c r="S352" i="8"/>
  <c r="R352" i="8"/>
  <c r="Q352" i="8"/>
  <c r="P352" i="8"/>
  <c r="O352" i="8"/>
  <c r="X351" i="8"/>
  <c r="W351" i="8"/>
  <c r="V351" i="8"/>
  <c r="U351" i="8"/>
  <c r="T351" i="8"/>
  <c r="S351" i="8"/>
  <c r="R351" i="8"/>
  <c r="Q351" i="8"/>
  <c r="P351" i="8"/>
  <c r="O351" i="8"/>
  <c r="X350" i="8"/>
  <c r="W350" i="8"/>
  <c r="V350" i="8"/>
  <c r="U350" i="8"/>
  <c r="T350" i="8"/>
  <c r="S350" i="8"/>
  <c r="R350" i="8"/>
  <c r="Q350" i="8"/>
  <c r="P350" i="8"/>
  <c r="O350" i="8"/>
  <c r="X349" i="8"/>
  <c r="W349" i="8"/>
  <c r="V349" i="8"/>
  <c r="U349" i="8"/>
  <c r="T349" i="8"/>
  <c r="S349" i="8"/>
  <c r="R349" i="8"/>
  <c r="Q349" i="8"/>
  <c r="P349" i="8"/>
  <c r="O349" i="8"/>
  <c r="X348" i="8"/>
  <c r="W348" i="8"/>
  <c r="V348" i="8"/>
  <c r="U348" i="8"/>
  <c r="T348" i="8"/>
  <c r="S348" i="8"/>
  <c r="R348" i="8"/>
  <c r="Q348" i="8"/>
  <c r="P348" i="8"/>
  <c r="O348" i="8"/>
  <c r="X347" i="8"/>
  <c r="W347" i="8"/>
  <c r="V347" i="8"/>
  <c r="U347" i="8"/>
  <c r="T347" i="8"/>
  <c r="S347" i="8"/>
  <c r="R347" i="8"/>
  <c r="Q347" i="8"/>
  <c r="P347" i="8"/>
  <c r="O347" i="8"/>
  <c r="X346" i="8"/>
  <c r="W346" i="8"/>
  <c r="V346" i="8"/>
  <c r="U346" i="8"/>
  <c r="T346" i="8"/>
  <c r="S346" i="8"/>
  <c r="R346" i="8"/>
  <c r="Q346" i="8"/>
  <c r="P346" i="8"/>
  <c r="O346" i="8"/>
  <c r="X345" i="8"/>
  <c r="W345" i="8"/>
  <c r="V345" i="8"/>
  <c r="U345" i="8"/>
  <c r="T345" i="8"/>
  <c r="S345" i="8"/>
  <c r="R345" i="8"/>
  <c r="Q345" i="8"/>
  <c r="P345" i="8"/>
  <c r="O345" i="8"/>
  <c r="X344" i="8"/>
  <c r="W344" i="8"/>
  <c r="V344" i="8"/>
  <c r="U344" i="8"/>
  <c r="T344" i="8"/>
  <c r="S344" i="8"/>
  <c r="R344" i="8"/>
  <c r="Q344" i="8"/>
  <c r="P344" i="8"/>
  <c r="O344" i="8"/>
  <c r="X343" i="8"/>
  <c r="W343" i="8"/>
  <c r="V343" i="8"/>
  <c r="U343" i="8"/>
  <c r="T343" i="8"/>
  <c r="S343" i="8"/>
  <c r="R343" i="8"/>
  <c r="Q343" i="8"/>
  <c r="P343" i="8"/>
  <c r="O343" i="8"/>
  <c r="X342" i="8"/>
  <c r="W342" i="8"/>
  <c r="V342" i="8"/>
  <c r="U342" i="8"/>
  <c r="T342" i="8"/>
  <c r="S342" i="8"/>
  <c r="R342" i="8"/>
  <c r="Q342" i="8"/>
  <c r="P342" i="8"/>
  <c r="O342" i="8"/>
  <c r="X341" i="8"/>
  <c r="W341" i="8"/>
  <c r="V341" i="8"/>
  <c r="U341" i="8"/>
  <c r="T341" i="8"/>
  <c r="S341" i="8"/>
  <c r="R341" i="8"/>
  <c r="Q341" i="8"/>
  <c r="P341" i="8"/>
  <c r="O341" i="8"/>
  <c r="X340" i="8"/>
  <c r="W340" i="8"/>
  <c r="V340" i="8"/>
  <c r="U340" i="8"/>
  <c r="T340" i="8"/>
  <c r="S340" i="8"/>
  <c r="R340" i="8"/>
  <c r="Q340" i="8"/>
  <c r="P340" i="8"/>
  <c r="O340" i="8"/>
  <c r="X339" i="8"/>
  <c r="W339" i="8"/>
  <c r="V339" i="8"/>
  <c r="U339" i="8"/>
  <c r="T339" i="8"/>
  <c r="S339" i="8"/>
  <c r="R339" i="8"/>
  <c r="Q339" i="8"/>
  <c r="P339" i="8"/>
  <c r="O339" i="8"/>
  <c r="X338" i="8"/>
  <c r="W338" i="8"/>
  <c r="V338" i="8"/>
  <c r="U338" i="8"/>
  <c r="T338" i="8"/>
  <c r="S338" i="8"/>
  <c r="R338" i="8"/>
  <c r="Q338" i="8"/>
  <c r="P338" i="8"/>
  <c r="O338" i="8"/>
  <c r="X337" i="8"/>
  <c r="W337" i="8"/>
  <c r="V337" i="8"/>
  <c r="U337" i="8"/>
  <c r="T337" i="8"/>
  <c r="S337" i="8"/>
  <c r="R337" i="8"/>
  <c r="Q337" i="8"/>
  <c r="P337" i="8"/>
  <c r="O337" i="8"/>
  <c r="X336" i="8"/>
  <c r="W336" i="8"/>
  <c r="V336" i="8"/>
  <c r="U336" i="8"/>
  <c r="T336" i="8"/>
  <c r="S336" i="8"/>
  <c r="R336" i="8"/>
  <c r="Q336" i="8"/>
  <c r="P336" i="8"/>
  <c r="O336" i="8"/>
  <c r="X335" i="8"/>
  <c r="W335" i="8"/>
  <c r="V335" i="8"/>
  <c r="U335" i="8"/>
  <c r="T335" i="8"/>
  <c r="S335" i="8"/>
  <c r="R335" i="8"/>
  <c r="Q335" i="8"/>
  <c r="P335" i="8"/>
  <c r="O335" i="8"/>
  <c r="X334" i="8"/>
  <c r="W334" i="8"/>
  <c r="V334" i="8"/>
  <c r="U334" i="8"/>
  <c r="T334" i="8"/>
  <c r="S334" i="8"/>
  <c r="R334" i="8"/>
  <c r="Q334" i="8"/>
  <c r="P334" i="8"/>
  <c r="O334" i="8"/>
  <c r="X333" i="8"/>
  <c r="W333" i="8"/>
  <c r="V333" i="8"/>
  <c r="U333" i="8"/>
  <c r="T333" i="8"/>
  <c r="S333" i="8"/>
  <c r="R333" i="8"/>
  <c r="Q333" i="8"/>
  <c r="P333" i="8"/>
  <c r="O333" i="8"/>
  <c r="X332" i="8"/>
  <c r="W332" i="8"/>
  <c r="V332" i="8"/>
  <c r="U332" i="8"/>
  <c r="T332" i="8"/>
  <c r="S332" i="8"/>
  <c r="R332" i="8"/>
  <c r="Q332" i="8"/>
  <c r="P332" i="8"/>
  <c r="O332" i="8"/>
  <c r="X331" i="8"/>
  <c r="W331" i="8"/>
  <c r="V331" i="8"/>
  <c r="U331" i="8"/>
  <c r="T331" i="8"/>
  <c r="S331" i="8"/>
  <c r="R331" i="8"/>
  <c r="Q331" i="8"/>
  <c r="P331" i="8"/>
  <c r="O331" i="8"/>
  <c r="X330" i="8"/>
  <c r="W330" i="8"/>
  <c r="V330" i="8"/>
  <c r="U330" i="8"/>
  <c r="T330" i="8"/>
  <c r="S330" i="8"/>
  <c r="R330" i="8"/>
  <c r="Q330" i="8"/>
  <c r="P330" i="8"/>
  <c r="O330" i="8"/>
  <c r="X329" i="8"/>
  <c r="W329" i="8"/>
  <c r="V329" i="8"/>
  <c r="U329" i="8"/>
  <c r="T329" i="8"/>
  <c r="S329" i="8"/>
  <c r="R329" i="8"/>
  <c r="Q329" i="8"/>
  <c r="P329" i="8"/>
  <c r="O329" i="8"/>
  <c r="X328" i="8"/>
  <c r="W328" i="8"/>
  <c r="V328" i="8"/>
  <c r="U328" i="8"/>
  <c r="T328" i="8"/>
  <c r="S328" i="8"/>
  <c r="R328" i="8"/>
  <c r="Q328" i="8"/>
  <c r="P328" i="8"/>
  <c r="O328" i="8"/>
  <c r="X327" i="8"/>
  <c r="W327" i="8"/>
  <c r="V327" i="8"/>
  <c r="U327" i="8"/>
  <c r="T327" i="8"/>
  <c r="S327" i="8"/>
  <c r="R327" i="8"/>
  <c r="Q327" i="8"/>
  <c r="P327" i="8"/>
  <c r="O327" i="8"/>
  <c r="X326" i="8"/>
  <c r="W326" i="8"/>
  <c r="V326" i="8"/>
  <c r="U326" i="8"/>
  <c r="T326" i="8"/>
  <c r="S326" i="8"/>
  <c r="R326" i="8"/>
  <c r="Q326" i="8"/>
  <c r="P326" i="8"/>
  <c r="O326" i="8"/>
  <c r="X325" i="8"/>
  <c r="W325" i="8"/>
  <c r="V325" i="8"/>
  <c r="U325" i="8"/>
  <c r="T325" i="8"/>
  <c r="S325" i="8"/>
  <c r="R325" i="8"/>
  <c r="Q325" i="8"/>
  <c r="P325" i="8"/>
  <c r="O325" i="8"/>
  <c r="X324" i="8"/>
  <c r="W324" i="8"/>
  <c r="V324" i="8"/>
  <c r="U324" i="8"/>
  <c r="T324" i="8"/>
  <c r="S324" i="8"/>
  <c r="R324" i="8"/>
  <c r="Q324" i="8"/>
  <c r="P324" i="8"/>
  <c r="O324" i="8"/>
  <c r="X323" i="8"/>
  <c r="W323" i="8"/>
  <c r="V323" i="8"/>
  <c r="U323" i="8"/>
  <c r="T323" i="8"/>
  <c r="S323" i="8"/>
  <c r="R323" i="8"/>
  <c r="Q323" i="8"/>
  <c r="P323" i="8"/>
  <c r="O323" i="8"/>
  <c r="X322" i="8"/>
  <c r="W322" i="8"/>
  <c r="V322" i="8"/>
  <c r="U322" i="8"/>
  <c r="T322" i="8"/>
  <c r="S322" i="8"/>
  <c r="R322" i="8"/>
  <c r="Q322" i="8"/>
  <c r="P322" i="8"/>
  <c r="O322" i="8"/>
  <c r="X321" i="8"/>
  <c r="W321" i="8"/>
  <c r="V321" i="8"/>
  <c r="U321" i="8"/>
  <c r="T321" i="8"/>
  <c r="S321" i="8"/>
  <c r="R321" i="8"/>
  <c r="Q321" i="8"/>
  <c r="P321" i="8"/>
  <c r="O321" i="8"/>
  <c r="X320" i="8"/>
  <c r="W320" i="8"/>
  <c r="V320" i="8"/>
  <c r="U320" i="8"/>
  <c r="T320" i="8"/>
  <c r="S320" i="8"/>
  <c r="R320" i="8"/>
  <c r="Q320" i="8"/>
  <c r="P320" i="8"/>
  <c r="O320" i="8"/>
  <c r="X319" i="8"/>
  <c r="W319" i="8"/>
  <c r="V319" i="8"/>
  <c r="U319" i="8"/>
  <c r="T319" i="8"/>
  <c r="S319" i="8"/>
  <c r="R319" i="8"/>
  <c r="Q319" i="8"/>
  <c r="P319" i="8"/>
  <c r="O319" i="8"/>
  <c r="X318" i="8"/>
  <c r="W318" i="8"/>
  <c r="V318" i="8"/>
  <c r="U318" i="8"/>
  <c r="T318" i="8"/>
  <c r="S318" i="8"/>
  <c r="R318" i="8"/>
  <c r="Q318" i="8"/>
  <c r="P318" i="8"/>
  <c r="O318" i="8"/>
  <c r="X317" i="8"/>
  <c r="W317" i="8"/>
  <c r="V317" i="8"/>
  <c r="U317" i="8"/>
  <c r="T317" i="8"/>
  <c r="S317" i="8"/>
  <c r="R317" i="8"/>
  <c r="Q317" i="8"/>
  <c r="P317" i="8"/>
  <c r="O317" i="8"/>
  <c r="X316" i="8"/>
  <c r="W316" i="8"/>
  <c r="V316" i="8"/>
  <c r="U316" i="8"/>
  <c r="T316" i="8"/>
  <c r="S316" i="8"/>
  <c r="R316" i="8"/>
  <c r="Q316" i="8"/>
  <c r="P316" i="8"/>
  <c r="O316" i="8"/>
  <c r="X315" i="8"/>
  <c r="W315" i="8"/>
  <c r="V315" i="8"/>
  <c r="U315" i="8"/>
  <c r="T315" i="8"/>
  <c r="S315" i="8"/>
  <c r="R315" i="8"/>
  <c r="Q315" i="8"/>
  <c r="P315" i="8"/>
  <c r="O315" i="8"/>
  <c r="X314" i="8"/>
  <c r="W314" i="8"/>
  <c r="V314" i="8"/>
  <c r="U314" i="8"/>
  <c r="T314" i="8"/>
  <c r="S314" i="8"/>
  <c r="R314" i="8"/>
  <c r="Q314" i="8"/>
  <c r="P314" i="8"/>
  <c r="O314" i="8"/>
  <c r="X313" i="8"/>
  <c r="W313" i="8"/>
  <c r="V313" i="8"/>
  <c r="U313" i="8"/>
  <c r="T313" i="8"/>
  <c r="S313" i="8"/>
  <c r="R313" i="8"/>
  <c r="Q313" i="8"/>
  <c r="P313" i="8"/>
  <c r="O313" i="8"/>
  <c r="X312" i="8"/>
  <c r="W312" i="8"/>
  <c r="V312" i="8"/>
  <c r="U312" i="8"/>
  <c r="T312" i="8"/>
  <c r="S312" i="8"/>
  <c r="R312" i="8"/>
  <c r="Q312" i="8"/>
  <c r="P312" i="8"/>
  <c r="O312" i="8"/>
  <c r="X311" i="8"/>
  <c r="W311" i="8"/>
  <c r="V311" i="8"/>
  <c r="U311" i="8"/>
  <c r="T311" i="8"/>
  <c r="S311" i="8"/>
  <c r="R311" i="8"/>
  <c r="Q311" i="8"/>
  <c r="P311" i="8"/>
  <c r="O311" i="8"/>
  <c r="X310" i="8"/>
  <c r="W310" i="8"/>
  <c r="V310" i="8"/>
  <c r="U310" i="8"/>
  <c r="T310" i="8"/>
  <c r="S310" i="8"/>
  <c r="R310" i="8"/>
  <c r="Q310" i="8"/>
  <c r="P310" i="8"/>
  <c r="O310" i="8"/>
  <c r="X309" i="8"/>
  <c r="W309" i="8"/>
  <c r="V309" i="8"/>
  <c r="U309" i="8"/>
  <c r="T309" i="8"/>
  <c r="S309" i="8"/>
  <c r="R309" i="8"/>
  <c r="Q309" i="8"/>
  <c r="P309" i="8"/>
  <c r="O309" i="8"/>
  <c r="X308" i="8"/>
  <c r="W308" i="8"/>
  <c r="V308" i="8"/>
  <c r="U308" i="8"/>
  <c r="T308" i="8"/>
  <c r="S308" i="8"/>
  <c r="R308" i="8"/>
  <c r="Q308" i="8"/>
  <c r="P308" i="8"/>
  <c r="O308" i="8"/>
  <c r="X307" i="8"/>
  <c r="W307" i="8"/>
  <c r="V307" i="8"/>
  <c r="U307" i="8"/>
  <c r="T307" i="8"/>
  <c r="S307" i="8"/>
  <c r="R307" i="8"/>
  <c r="Q307" i="8"/>
  <c r="P307" i="8"/>
  <c r="O307" i="8"/>
  <c r="X306" i="8"/>
  <c r="W306" i="8"/>
  <c r="V306" i="8"/>
  <c r="U306" i="8"/>
  <c r="T306" i="8"/>
  <c r="S306" i="8"/>
  <c r="R306" i="8"/>
  <c r="Q306" i="8"/>
  <c r="P306" i="8"/>
  <c r="O306" i="8"/>
  <c r="X305" i="8"/>
  <c r="W305" i="8"/>
  <c r="V305" i="8"/>
  <c r="U305" i="8"/>
  <c r="T305" i="8"/>
  <c r="S305" i="8"/>
  <c r="R305" i="8"/>
  <c r="Q305" i="8"/>
  <c r="P305" i="8"/>
  <c r="O305" i="8"/>
  <c r="X304" i="8"/>
  <c r="W304" i="8"/>
  <c r="V304" i="8"/>
  <c r="U304" i="8"/>
  <c r="T304" i="8"/>
  <c r="S304" i="8"/>
  <c r="R304" i="8"/>
  <c r="Q304" i="8"/>
  <c r="P304" i="8"/>
  <c r="O304" i="8"/>
  <c r="X303" i="8"/>
  <c r="W303" i="8"/>
  <c r="V303" i="8"/>
  <c r="U303" i="8"/>
  <c r="T303" i="8"/>
  <c r="S303" i="8"/>
  <c r="R303" i="8"/>
  <c r="Q303" i="8"/>
  <c r="P303" i="8"/>
  <c r="O303" i="8"/>
  <c r="X302" i="8"/>
  <c r="W302" i="8"/>
  <c r="V302" i="8"/>
  <c r="U302" i="8"/>
  <c r="T302" i="8"/>
  <c r="S302" i="8"/>
  <c r="R302" i="8"/>
  <c r="Q302" i="8"/>
  <c r="P302" i="8"/>
  <c r="O302" i="8"/>
  <c r="X301" i="8"/>
  <c r="W301" i="8"/>
  <c r="V301" i="8"/>
  <c r="U301" i="8"/>
  <c r="T301" i="8"/>
  <c r="S301" i="8"/>
  <c r="R301" i="8"/>
  <c r="Q301" i="8"/>
  <c r="P301" i="8"/>
  <c r="O301" i="8"/>
  <c r="X300" i="8"/>
  <c r="W300" i="8"/>
  <c r="V300" i="8"/>
  <c r="U300" i="8"/>
  <c r="T300" i="8"/>
  <c r="S300" i="8"/>
  <c r="R300" i="8"/>
  <c r="Q300" i="8"/>
  <c r="P300" i="8"/>
  <c r="O300" i="8"/>
  <c r="X299" i="8"/>
  <c r="W299" i="8"/>
  <c r="V299" i="8"/>
  <c r="U299" i="8"/>
  <c r="T299" i="8"/>
  <c r="S299" i="8"/>
  <c r="R299" i="8"/>
  <c r="Q299" i="8"/>
  <c r="P299" i="8"/>
  <c r="O299" i="8"/>
  <c r="X298" i="8"/>
  <c r="W298" i="8"/>
  <c r="V298" i="8"/>
  <c r="U298" i="8"/>
  <c r="T298" i="8"/>
  <c r="S298" i="8"/>
  <c r="R298" i="8"/>
  <c r="Q298" i="8"/>
  <c r="P298" i="8"/>
  <c r="O298" i="8"/>
  <c r="X297" i="8"/>
  <c r="W297" i="8"/>
  <c r="V297" i="8"/>
  <c r="U297" i="8"/>
  <c r="T297" i="8"/>
  <c r="S297" i="8"/>
  <c r="R297" i="8"/>
  <c r="Q297" i="8"/>
  <c r="P297" i="8"/>
  <c r="O297" i="8"/>
  <c r="X296" i="8"/>
  <c r="W296" i="8"/>
  <c r="V296" i="8"/>
  <c r="U296" i="8"/>
  <c r="T296" i="8"/>
  <c r="S296" i="8"/>
  <c r="R296" i="8"/>
  <c r="Q296" i="8"/>
  <c r="P296" i="8"/>
  <c r="O296" i="8"/>
  <c r="X295" i="8"/>
  <c r="W295" i="8"/>
  <c r="V295" i="8"/>
  <c r="U295" i="8"/>
  <c r="T295" i="8"/>
  <c r="S295" i="8"/>
  <c r="R295" i="8"/>
  <c r="Q295" i="8"/>
  <c r="P295" i="8"/>
  <c r="O295" i="8"/>
  <c r="X294" i="8"/>
  <c r="W294" i="8"/>
  <c r="V294" i="8"/>
  <c r="U294" i="8"/>
  <c r="T294" i="8"/>
  <c r="S294" i="8"/>
  <c r="R294" i="8"/>
  <c r="Q294" i="8"/>
  <c r="P294" i="8"/>
  <c r="O294" i="8"/>
  <c r="X293" i="8"/>
  <c r="W293" i="8"/>
  <c r="V293" i="8"/>
  <c r="U293" i="8"/>
  <c r="T293" i="8"/>
  <c r="S293" i="8"/>
  <c r="R293" i="8"/>
  <c r="Q293" i="8"/>
  <c r="P293" i="8"/>
  <c r="O293" i="8"/>
  <c r="X292" i="8"/>
  <c r="W292" i="8"/>
  <c r="V292" i="8"/>
  <c r="U292" i="8"/>
  <c r="T292" i="8"/>
  <c r="S292" i="8"/>
  <c r="R292" i="8"/>
  <c r="Q292" i="8"/>
  <c r="P292" i="8"/>
  <c r="O292" i="8"/>
  <c r="X291" i="8"/>
  <c r="W291" i="8"/>
  <c r="V291" i="8"/>
  <c r="U291" i="8"/>
  <c r="T291" i="8"/>
  <c r="S291" i="8"/>
  <c r="R291" i="8"/>
  <c r="Q291" i="8"/>
  <c r="P291" i="8"/>
  <c r="O291" i="8"/>
  <c r="X290" i="8"/>
  <c r="W290" i="8"/>
  <c r="V290" i="8"/>
  <c r="U290" i="8"/>
  <c r="T290" i="8"/>
  <c r="S290" i="8"/>
  <c r="R290" i="8"/>
  <c r="Q290" i="8"/>
  <c r="P290" i="8"/>
  <c r="O290" i="8"/>
  <c r="X289" i="8"/>
  <c r="W289" i="8"/>
  <c r="V289" i="8"/>
  <c r="U289" i="8"/>
  <c r="T289" i="8"/>
  <c r="S289" i="8"/>
  <c r="R289" i="8"/>
  <c r="Q289" i="8"/>
  <c r="P289" i="8"/>
  <c r="O289" i="8"/>
  <c r="X288" i="8"/>
  <c r="W288" i="8"/>
  <c r="V288" i="8"/>
  <c r="U288" i="8"/>
  <c r="T288" i="8"/>
  <c r="S288" i="8"/>
  <c r="R288" i="8"/>
  <c r="Q288" i="8"/>
  <c r="P288" i="8"/>
  <c r="O288" i="8"/>
  <c r="X287" i="8"/>
  <c r="W287" i="8"/>
  <c r="V287" i="8"/>
  <c r="U287" i="8"/>
  <c r="T287" i="8"/>
  <c r="S287" i="8"/>
  <c r="R287" i="8"/>
  <c r="Q287" i="8"/>
  <c r="P287" i="8"/>
  <c r="O287" i="8"/>
  <c r="X286" i="8"/>
  <c r="W286" i="8"/>
  <c r="V286" i="8"/>
  <c r="U286" i="8"/>
  <c r="T286" i="8"/>
  <c r="S286" i="8"/>
  <c r="R286" i="8"/>
  <c r="Q286" i="8"/>
  <c r="P286" i="8"/>
  <c r="O286" i="8"/>
  <c r="X285" i="8"/>
  <c r="W285" i="8"/>
  <c r="V285" i="8"/>
  <c r="U285" i="8"/>
  <c r="T285" i="8"/>
  <c r="S285" i="8"/>
  <c r="R285" i="8"/>
  <c r="Q285" i="8"/>
  <c r="P285" i="8"/>
  <c r="O285" i="8"/>
  <c r="X284" i="8"/>
  <c r="W284" i="8"/>
  <c r="V284" i="8"/>
  <c r="U284" i="8"/>
  <c r="T284" i="8"/>
  <c r="S284" i="8"/>
  <c r="R284" i="8"/>
  <c r="Q284" i="8"/>
  <c r="P284" i="8"/>
  <c r="O284" i="8"/>
  <c r="X283" i="8"/>
  <c r="W283" i="8"/>
  <c r="V283" i="8"/>
  <c r="U283" i="8"/>
  <c r="T283" i="8"/>
  <c r="S283" i="8"/>
  <c r="R283" i="8"/>
  <c r="Q283" i="8"/>
  <c r="P283" i="8"/>
  <c r="O283" i="8"/>
  <c r="X282" i="8"/>
  <c r="W282" i="8"/>
  <c r="V282" i="8"/>
  <c r="U282" i="8"/>
  <c r="T282" i="8"/>
  <c r="S282" i="8"/>
  <c r="R282" i="8"/>
  <c r="Q282" i="8"/>
  <c r="P282" i="8"/>
  <c r="O282" i="8"/>
  <c r="X281" i="8"/>
  <c r="W281" i="8"/>
  <c r="V281" i="8"/>
  <c r="U281" i="8"/>
  <c r="T281" i="8"/>
  <c r="S281" i="8"/>
  <c r="R281" i="8"/>
  <c r="Q281" i="8"/>
  <c r="P281" i="8"/>
  <c r="O281" i="8"/>
  <c r="X280" i="8"/>
  <c r="W280" i="8"/>
  <c r="V280" i="8"/>
  <c r="U280" i="8"/>
  <c r="T280" i="8"/>
  <c r="S280" i="8"/>
  <c r="R280" i="8"/>
  <c r="Q280" i="8"/>
  <c r="P280" i="8"/>
  <c r="O280" i="8"/>
  <c r="X279" i="8"/>
  <c r="W279" i="8"/>
  <c r="V279" i="8"/>
  <c r="U279" i="8"/>
  <c r="T279" i="8"/>
  <c r="S279" i="8"/>
  <c r="R279" i="8"/>
  <c r="Q279" i="8"/>
  <c r="P279" i="8"/>
  <c r="O279" i="8"/>
  <c r="X278" i="8"/>
  <c r="W278" i="8"/>
  <c r="V278" i="8"/>
  <c r="U278" i="8"/>
  <c r="T278" i="8"/>
  <c r="S278" i="8"/>
  <c r="R278" i="8"/>
  <c r="Q278" i="8"/>
  <c r="P278" i="8"/>
  <c r="O278" i="8"/>
  <c r="X277" i="8"/>
  <c r="W277" i="8"/>
  <c r="V277" i="8"/>
  <c r="U277" i="8"/>
  <c r="T277" i="8"/>
  <c r="S277" i="8"/>
  <c r="R277" i="8"/>
  <c r="Q277" i="8"/>
  <c r="P277" i="8"/>
  <c r="O277" i="8"/>
  <c r="X276" i="8"/>
  <c r="W276" i="8"/>
  <c r="V276" i="8"/>
  <c r="U276" i="8"/>
  <c r="T276" i="8"/>
  <c r="S276" i="8"/>
  <c r="R276" i="8"/>
  <c r="Q276" i="8"/>
  <c r="P276" i="8"/>
  <c r="O276" i="8"/>
  <c r="X275" i="8"/>
  <c r="W275" i="8"/>
  <c r="V275" i="8"/>
  <c r="U275" i="8"/>
  <c r="T275" i="8"/>
  <c r="S275" i="8"/>
  <c r="R275" i="8"/>
  <c r="Q275" i="8"/>
  <c r="P275" i="8"/>
  <c r="O275" i="8"/>
  <c r="X274" i="8"/>
  <c r="W274" i="8"/>
  <c r="V274" i="8"/>
  <c r="U274" i="8"/>
  <c r="T274" i="8"/>
  <c r="S274" i="8"/>
  <c r="R274" i="8"/>
  <c r="Q274" i="8"/>
  <c r="P274" i="8"/>
  <c r="O274" i="8"/>
  <c r="X273" i="8"/>
  <c r="W273" i="8"/>
  <c r="V273" i="8"/>
  <c r="U273" i="8"/>
  <c r="T273" i="8"/>
  <c r="S273" i="8"/>
  <c r="R273" i="8"/>
  <c r="Q273" i="8"/>
  <c r="P273" i="8"/>
  <c r="O273" i="8"/>
  <c r="X272" i="8"/>
  <c r="W272" i="8"/>
  <c r="V272" i="8"/>
  <c r="U272" i="8"/>
  <c r="T272" i="8"/>
  <c r="S272" i="8"/>
  <c r="R272" i="8"/>
  <c r="Q272" i="8"/>
  <c r="P272" i="8"/>
  <c r="O272" i="8"/>
  <c r="X271" i="8"/>
  <c r="W271" i="8"/>
  <c r="V271" i="8"/>
  <c r="U271" i="8"/>
  <c r="T271" i="8"/>
  <c r="S271" i="8"/>
  <c r="R271" i="8"/>
  <c r="Q271" i="8"/>
  <c r="P271" i="8"/>
  <c r="O271" i="8"/>
  <c r="X270" i="8"/>
  <c r="W270" i="8"/>
  <c r="V270" i="8"/>
  <c r="U270" i="8"/>
  <c r="T270" i="8"/>
  <c r="S270" i="8"/>
  <c r="R270" i="8"/>
  <c r="Q270" i="8"/>
  <c r="P270" i="8"/>
  <c r="O270" i="8"/>
  <c r="X269" i="8"/>
  <c r="W269" i="8"/>
  <c r="V269" i="8"/>
  <c r="U269" i="8"/>
  <c r="T269" i="8"/>
  <c r="S269" i="8"/>
  <c r="R269" i="8"/>
  <c r="Q269" i="8"/>
  <c r="P269" i="8"/>
  <c r="O269" i="8"/>
  <c r="X268" i="8"/>
  <c r="W268" i="8"/>
  <c r="V268" i="8"/>
  <c r="U268" i="8"/>
  <c r="T268" i="8"/>
  <c r="S268" i="8"/>
  <c r="R268" i="8"/>
  <c r="Q268" i="8"/>
  <c r="P268" i="8"/>
  <c r="O268" i="8"/>
  <c r="X267" i="8"/>
  <c r="W267" i="8"/>
  <c r="V267" i="8"/>
  <c r="U267" i="8"/>
  <c r="T267" i="8"/>
  <c r="S267" i="8"/>
  <c r="R267" i="8"/>
  <c r="Q267" i="8"/>
  <c r="P267" i="8"/>
  <c r="O267" i="8"/>
  <c r="X266" i="8"/>
  <c r="W266" i="8"/>
  <c r="V266" i="8"/>
  <c r="U266" i="8"/>
  <c r="T266" i="8"/>
  <c r="S266" i="8"/>
  <c r="R266" i="8"/>
  <c r="Q266" i="8"/>
  <c r="P266" i="8"/>
  <c r="O266" i="8"/>
  <c r="X265" i="8"/>
  <c r="W265" i="8"/>
  <c r="V265" i="8"/>
  <c r="U265" i="8"/>
  <c r="T265" i="8"/>
  <c r="S265" i="8"/>
  <c r="R265" i="8"/>
  <c r="Q265" i="8"/>
  <c r="P265" i="8"/>
  <c r="O265" i="8"/>
  <c r="X264" i="8"/>
  <c r="W264" i="8"/>
  <c r="V264" i="8"/>
  <c r="U264" i="8"/>
  <c r="T264" i="8"/>
  <c r="S264" i="8"/>
  <c r="R264" i="8"/>
  <c r="Q264" i="8"/>
  <c r="P264" i="8"/>
  <c r="O264" i="8"/>
  <c r="X263" i="8"/>
  <c r="W263" i="8"/>
  <c r="V263" i="8"/>
  <c r="U263" i="8"/>
  <c r="T263" i="8"/>
  <c r="S263" i="8"/>
  <c r="R263" i="8"/>
  <c r="Q263" i="8"/>
  <c r="P263" i="8"/>
  <c r="O263" i="8"/>
  <c r="X262" i="8"/>
  <c r="W262" i="8"/>
  <c r="V262" i="8"/>
  <c r="U262" i="8"/>
  <c r="T262" i="8"/>
  <c r="S262" i="8"/>
  <c r="R262" i="8"/>
  <c r="Q262" i="8"/>
  <c r="P262" i="8"/>
  <c r="O262" i="8"/>
  <c r="X261" i="8"/>
  <c r="W261" i="8"/>
  <c r="V261" i="8"/>
  <c r="U261" i="8"/>
  <c r="T261" i="8"/>
  <c r="S261" i="8"/>
  <c r="R261" i="8"/>
  <c r="Q261" i="8"/>
  <c r="P261" i="8"/>
  <c r="O261" i="8"/>
  <c r="X260" i="8"/>
  <c r="W260" i="8"/>
  <c r="V260" i="8"/>
  <c r="U260" i="8"/>
  <c r="T260" i="8"/>
  <c r="S260" i="8"/>
  <c r="R260" i="8"/>
  <c r="Q260" i="8"/>
  <c r="P260" i="8"/>
  <c r="O260" i="8"/>
  <c r="X259" i="8"/>
  <c r="W259" i="8"/>
  <c r="V259" i="8"/>
  <c r="U259" i="8"/>
  <c r="T259" i="8"/>
  <c r="S259" i="8"/>
  <c r="R259" i="8"/>
  <c r="Q259" i="8"/>
  <c r="P259" i="8"/>
  <c r="O259" i="8"/>
  <c r="X258" i="8"/>
  <c r="W258" i="8"/>
  <c r="V258" i="8"/>
  <c r="U258" i="8"/>
  <c r="T258" i="8"/>
  <c r="S258" i="8"/>
  <c r="R258" i="8"/>
  <c r="Q258" i="8"/>
  <c r="P258" i="8"/>
  <c r="N417" i="8"/>
  <c r="N416" i="8"/>
  <c r="N415" i="8"/>
  <c r="N414" i="8"/>
  <c r="N413" i="8"/>
  <c r="N412" i="8"/>
  <c r="N411" i="8"/>
  <c r="N410" i="8"/>
  <c r="N409" i="8"/>
  <c r="N408" i="8"/>
  <c r="N407" i="8"/>
  <c r="N406" i="8"/>
  <c r="N405" i="8"/>
  <c r="N404" i="8"/>
  <c r="N403" i="8"/>
  <c r="N402" i="8"/>
  <c r="N401" i="8"/>
  <c r="N400" i="8"/>
  <c r="N399" i="8"/>
  <c r="N398" i="8"/>
  <c r="N397" i="8"/>
  <c r="N396" i="8"/>
  <c r="N395" i="8"/>
  <c r="N394" i="8"/>
  <c r="N393" i="8"/>
  <c r="N392" i="8"/>
  <c r="N391" i="8"/>
  <c r="N390" i="8"/>
  <c r="N389" i="8"/>
  <c r="N388" i="8"/>
  <c r="N387" i="8"/>
  <c r="N386" i="8"/>
  <c r="N385" i="8"/>
  <c r="N384" i="8"/>
  <c r="N383" i="8"/>
  <c r="N382" i="8"/>
  <c r="N381" i="8"/>
  <c r="N380" i="8"/>
  <c r="N379" i="8"/>
  <c r="N378" i="8"/>
  <c r="N377" i="8"/>
  <c r="N376" i="8"/>
  <c r="N375" i="8"/>
  <c r="N374" i="8"/>
  <c r="N373" i="8"/>
  <c r="N372" i="8"/>
  <c r="N371" i="8"/>
  <c r="N370" i="8"/>
  <c r="N369" i="8"/>
  <c r="N368" i="8"/>
  <c r="N367" i="8"/>
  <c r="N366" i="8"/>
  <c r="N365" i="8"/>
  <c r="N364" i="8"/>
  <c r="N363" i="8"/>
  <c r="N362" i="8"/>
  <c r="N361" i="8"/>
  <c r="N360" i="8"/>
  <c r="N359" i="8"/>
  <c r="N358" i="8"/>
  <c r="N357" i="8"/>
  <c r="N356" i="8"/>
  <c r="N355" i="8"/>
  <c r="N354" i="8"/>
  <c r="N353" i="8"/>
  <c r="N352" i="8"/>
  <c r="N351" i="8"/>
  <c r="N350" i="8"/>
  <c r="N349" i="8"/>
  <c r="N348" i="8"/>
  <c r="N347" i="8"/>
  <c r="N346" i="8"/>
  <c r="N345" i="8"/>
  <c r="N344" i="8"/>
  <c r="N343" i="8"/>
  <c r="N342" i="8"/>
  <c r="N341" i="8"/>
  <c r="N340" i="8"/>
  <c r="N339" i="8"/>
  <c r="N338" i="8"/>
  <c r="N337" i="8"/>
  <c r="N336" i="8"/>
  <c r="N335" i="8"/>
  <c r="N334" i="8"/>
  <c r="N333" i="8"/>
  <c r="N332" i="8"/>
  <c r="N331" i="8"/>
  <c r="N330" i="8"/>
  <c r="N329" i="8"/>
  <c r="N328" i="8"/>
  <c r="N327" i="8"/>
  <c r="N326" i="8"/>
  <c r="N325" i="8"/>
  <c r="N324" i="8"/>
  <c r="N323" i="8"/>
  <c r="N322" i="8"/>
  <c r="N321" i="8"/>
  <c r="N320" i="8"/>
  <c r="N319" i="8"/>
  <c r="N318" i="8"/>
  <c r="N317" i="8"/>
  <c r="N316" i="8"/>
  <c r="N315" i="8"/>
  <c r="N314" i="8"/>
  <c r="N313" i="8"/>
  <c r="N312" i="8"/>
  <c r="N311" i="8"/>
  <c r="N310" i="8"/>
  <c r="N309" i="8"/>
  <c r="N308" i="8"/>
  <c r="N307" i="8"/>
  <c r="N306" i="8"/>
  <c r="N305" i="8"/>
  <c r="N304" i="8"/>
  <c r="N303" i="8"/>
  <c r="N302" i="8"/>
  <c r="N301" i="8"/>
  <c r="N300" i="8"/>
  <c r="N299" i="8"/>
  <c r="N298" i="8"/>
  <c r="N297" i="8"/>
  <c r="N296" i="8"/>
  <c r="N295" i="8"/>
  <c r="N294" i="8"/>
  <c r="N293" i="8"/>
  <c r="N292" i="8"/>
  <c r="N291" i="8"/>
  <c r="N290" i="8"/>
  <c r="N289" i="8"/>
  <c r="N288" i="8"/>
  <c r="N287" i="8"/>
  <c r="N286" i="8"/>
  <c r="N285" i="8"/>
  <c r="N284" i="8"/>
  <c r="N283" i="8"/>
  <c r="N282" i="8"/>
  <c r="N281" i="8"/>
  <c r="N280" i="8"/>
  <c r="N279" i="8"/>
  <c r="N278" i="8"/>
  <c r="N277" i="8"/>
  <c r="N276" i="8"/>
  <c r="N275" i="8"/>
  <c r="N274" i="8"/>
  <c r="N273" i="8"/>
  <c r="N272" i="8"/>
  <c r="N271" i="8"/>
  <c r="N270" i="8"/>
  <c r="N269" i="8"/>
  <c r="N268" i="8"/>
  <c r="N267" i="8"/>
  <c r="N266" i="8"/>
  <c r="N265" i="8"/>
  <c r="N264" i="8"/>
  <c r="N263" i="8"/>
  <c r="N262" i="8"/>
  <c r="N261" i="8"/>
  <c r="N260" i="8"/>
  <c r="N259" i="8"/>
  <c r="O258" i="8"/>
  <c r="N258" i="8"/>
  <c r="X250" i="8"/>
  <c r="W250" i="8"/>
  <c r="V250" i="8"/>
  <c r="U250" i="8"/>
  <c r="T250" i="8"/>
  <c r="S250" i="8"/>
  <c r="R250" i="8"/>
  <c r="Q250" i="8"/>
  <c r="P250" i="8"/>
  <c r="O250" i="8"/>
  <c r="X249" i="8"/>
  <c r="W249" i="8"/>
  <c r="V249" i="8"/>
  <c r="U249" i="8"/>
  <c r="T249" i="8"/>
  <c r="S249" i="8"/>
  <c r="R249" i="8"/>
  <c r="Q249" i="8"/>
  <c r="P249" i="8"/>
  <c r="O249" i="8"/>
  <c r="X248" i="8"/>
  <c r="W248" i="8"/>
  <c r="V248" i="8"/>
  <c r="U248" i="8"/>
  <c r="T248" i="8"/>
  <c r="S248" i="8"/>
  <c r="R248" i="8"/>
  <c r="Q248" i="8"/>
  <c r="P248" i="8"/>
  <c r="O248" i="8"/>
  <c r="X247" i="8"/>
  <c r="W247" i="8"/>
  <c r="V247" i="8"/>
  <c r="U247" i="8"/>
  <c r="T247" i="8"/>
  <c r="S247" i="8"/>
  <c r="R247" i="8"/>
  <c r="Q247" i="8"/>
  <c r="P247" i="8"/>
  <c r="O247" i="8"/>
  <c r="X246" i="8"/>
  <c r="W246" i="8"/>
  <c r="V246" i="8"/>
  <c r="U246" i="8"/>
  <c r="T246" i="8"/>
  <c r="S246" i="8"/>
  <c r="R246" i="8"/>
  <c r="Q246" i="8"/>
  <c r="P246" i="8"/>
  <c r="O246" i="8"/>
  <c r="X245" i="8"/>
  <c r="W245" i="8"/>
  <c r="V245" i="8"/>
  <c r="U245" i="8"/>
  <c r="T245" i="8"/>
  <c r="S245" i="8"/>
  <c r="R245" i="8"/>
  <c r="Q245" i="8"/>
  <c r="P245" i="8"/>
  <c r="O245" i="8"/>
  <c r="X244" i="8"/>
  <c r="W244" i="8"/>
  <c r="V244" i="8"/>
  <c r="U244" i="8"/>
  <c r="T244" i="8"/>
  <c r="S244" i="8"/>
  <c r="R244" i="8"/>
  <c r="Q244" i="8"/>
  <c r="P244" i="8"/>
  <c r="O244" i="8"/>
  <c r="X243" i="8"/>
  <c r="W243" i="8"/>
  <c r="V243" i="8"/>
  <c r="U243" i="8"/>
  <c r="T243" i="8"/>
  <c r="S243" i="8"/>
  <c r="R243" i="8"/>
  <c r="Q243" i="8"/>
  <c r="P243" i="8"/>
  <c r="O243" i="8"/>
  <c r="X242" i="8"/>
  <c r="W242" i="8"/>
  <c r="V242" i="8"/>
  <c r="U242" i="8"/>
  <c r="T242" i="8"/>
  <c r="S242" i="8"/>
  <c r="R242" i="8"/>
  <c r="Q242" i="8"/>
  <c r="P242" i="8"/>
  <c r="O242" i="8"/>
  <c r="X241" i="8"/>
  <c r="W241" i="8"/>
  <c r="V241" i="8"/>
  <c r="U241" i="8"/>
  <c r="T241" i="8"/>
  <c r="S241" i="8"/>
  <c r="R241" i="8"/>
  <c r="Q241" i="8"/>
  <c r="P241" i="8"/>
  <c r="O241" i="8"/>
  <c r="X240" i="8"/>
  <c r="W240" i="8"/>
  <c r="V240" i="8"/>
  <c r="U240" i="8"/>
  <c r="T240" i="8"/>
  <c r="S240" i="8"/>
  <c r="R240" i="8"/>
  <c r="Q240" i="8"/>
  <c r="P240" i="8"/>
  <c r="O240" i="8"/>
  <c r="X239" i="8"/>
  <c r="W239" i="8"/>
  <c r="V239" i="8"/>
  <c r="U239" i="8"/>
  <c r="T239" i="8"/>
  <c r="S239" i="8"/>
  <c r="R239" i="8"/>
  <c r="Q239" i="8"/>
  <c r="P239" i="8"/>
  <c r="O239" i="8"/>
  <c r="X238" i="8"/>
  <c r="W238" i="8"/>
  <c r="V238" i="8"/>
  <c r="U238" i="8"/>
  <c r="T238" i="8"/>
  <c r="S238" i="8"/>
  <c r="R238" i="8"/>
  <c r="Q238" i="8"/>
  <c r="P238" i="8"/>
  <c r="O238" i="8"/>
  <c r="X237" i="8"/>
  <c r="W237" i="8"/>
  <c r="V237" i="8"/>
  <c r="U237" i="8"/>
  <c r="T237" i="8"/>
  <c r="S237" i="8"/>
  <c r="R237" i="8"/>
  <c r="Q237" i="8"/>
  <c r="P237" i="8"/>
  <c r="O237" i="8"/>
  <c r="X236" i="8"/>
  <c r="W236" i="8"/>
  <c r="V236" i="8"/>
  <c r="U236" i="8"/>
  <c r="T236" i="8"/>
  <c r="S236" i="8"/>
  <c r="R236" i="8"/>
  <c r="Q236" i="8"/>
  <c r="P236" i="8"/>
  <c r="O236" i="8"/>
  <c r="X235" i="8"/>
  <c r="W235" i="8"/>
  <c r="V235" i="8"/>
  <c r="U235" i="8"/>
  <c r="T235" i="8"/>
  <c r="S235" i="8"/>
  <c r="R235" i="8"/>
  <c r="Q235" i="8"/>
  <c r="P235" i="8"/>
  <c r="O235" i="8"/>
  <c r="X234" i="8"/>
  <c r="W234" i="8"/>
  <c r="V234" i="8"/>
  <c r="U234" i="8"/>
  <c r="T234" i="8"/>
  <c r="S234" i="8"/>
  <c r="R234" i="8"/>
  <c r="Q234" i="8"/>
  <c r="P234" i="8"/>
  <c r="O234" i="8"/>
  <c r="X233" i="8"/>
  <c r="W233" i="8"/>
  <c r="V233" i="8"/>
  <c r="U233" i="8"/>
  <c r="T233" i="8"/>
  <c r="S233" i="8"/>
  <c r="R233" i="8"/>
  <c r="Q233" i="8"/>
  <c r="P233" i="8"/>
  <c r="O233" i="8"/>
  <c r="X232" i="8"/>
  <c r="W232" i="8"/>
  <c r="V232" i="8"/>
  <c r="U232" i="8"/>
  <c r="T232" i="8"/>
  <c r="S232" i="8"/>
  <c r="R232" i="8"/>
  <c r="Q232" i="8"/>
  <c r="P232" i="8"/>
  <c r="O232" i="8"/>
  <c r="X231" i="8"/>
  <c r="W231" i="8"/>
  <c r="V231" i="8"/>
  <c r="U231" i="8"/>
  <c r="T231" i="8"/>
  <c r="S231" i="8"/>
  <c r="R231" i="8"/>
  <c r="Q231" i="8"/>
  <c r="P231" i="8"/>
  <c r="O231" i="8"/>
  <c r="X230" i="8"/>
  <c r="W230" i="8"/>
  <c r="V230" i="8"/>
  <c r="U230" i="8"/>
  <c r="T230" i="8"/>
  <c r="S230" i="8"/>
  <c r="R230" i="8"/>
  <c r="Q230" i="8"/>
  <c r="P230" i="8"/>
  <c r="O230" i="8"/>
  <c r="X229" i="8"/>
  <c r="W229" i="8"/>
  <c r="V229" i="8"/>
  <c r="U229" i="8"/>
  <c r="T229" i="8"/>
  <c r="S229" i="8"/>
  <c r="R229" i="8"/>
  <c r="Q229" i="8"/>
  <c r="P229" i="8"/>
  <c r="O229" i="8"/>
  <c r="X228" i="8"/>
  <c r="W228" i="8"/>
  <c r="V228" i="8"/>
  <c r="U228" i="8"/>
  <c r="T228" i="8"/>
  <c r="S228" i="8"/>
  <c r="R228" i="8"/>
  <c r="Q228" i="8"/>
  <c r="P228" i="8"/>
  <c r="O228" i="8"/>
  <c r="X227" i="8"/>
  <c r="W227" i="8"/>
  <c r="V227" i="8"/>
  <c r="U227" i="8"/>
  <c r="T227" i="8"/>
  <c r="S227" i="8"/>
  <c r="R227" i="8"/>
  <c r="Q227" i="8"/>
  <c r="P227" i="8"/>
  <c r="O227" i="8"/>
  <c r="X226" i="8"/>
  <c r="W226" i="8"/>
  <c r="V226" i="8"/>
  <c r="U226" i="8"/>
  <c r="T226" i="8"/>
  <c r="S226" i="8"/>
  <c r="R226" i="8"/>
  <c r="Q226" i="8"/>
  <c r="P226" i="8"/>
  <c r="O226" i="8"/>
  <c r="X225" i="8"/>
  <c r="W225" i="8"/>
  <c r="V225" i="8"/>
  <c r="U225" i="8"/>
  <c r="T225" i="8"/>
  <c r="S225" i="8"/>
  <c r="R225" i="8"/>
  <c r="Q225" i="8"/>
  <c r="P225" i="8"/>
  <c r="O225" i="8"/>
  <c r="X224" i="8"/>
  <c r="W224" i="8"/>
  <c r="V224" i="8"/>
  <c r="U224" i="8"/>
  <c r="T224" i="8"/>
  <c r="S224" i="8"/>
  <c r="R224" i="8"/>
  <c r="Q224" i="8"/>
  <c r="P224" i="8"/>
  <c r="O224" i="8"/>
  <c r="X223" i="8"/>
  <c r="W223" i="8"/>
  <c r="V223" i="8"/>
  <c r="U223" i="8"/>
  <c r="T223" i="8"/>
  <c r="S223" i="8"/>
  <c r="R223" i="8"/>
  <c r="Q223" i="8"/>
  <c r="P223" i="8"/>
  <c r="O223" i="8"/>
  <c r="X222" i="8"/>
  <c r="W222" i="8"/>
  <c r="V222" i="8"/>
  <c r="U222" i="8"/>
  <c r="T222" i="8"/>
  <c r="S222" i="8"/>
  <c r="R222" i="8"/>
  <c r="Q222" i="8"/>
  <c r="P222" i="8"/>
  <c r="O222" i="8"/>
  <c r="X221" i="8"/>
  <c r="W221" i="8"/>
  <c r="V221" i="8"/>
  <c r="U221" i="8"/>
  <c r="T221" i="8"/>
  <c r="S221" i="8"/>
  <c r="R221" i="8"/>
  <c r="Q221" i="8"/>
  <c r="P221" i="8"/>
  <c r="O221" i="8"/>
  <c r="X220" i="8"/>
  <c r="W220" i="8"/>
  <c r="V220" i="8"/>
  <c r="U220" i="8"/>
  <c r="T220" i="8"/>
  <c r="S220" i="8"/>
  <c r="R220" i="8"/>
  <c r="Q220" i="8"/>
  <c r="P220" i="8"/>
  <c r="O220" i="8"/>
  <c r="X219" i="8"/>
  <c r="W219" i="8"/>
  <c r="V219" i="8"/>
  <c r="U219" i="8"/>
  <c r="T219" i="8"/>
  <c r="S219" i="8"/>
  <c r="R219" i="8"/>
  <c r="Q219" i="8"/>
  <c r="P219" i="8"/>
  <c r="O219" i="8"/>
  <c r="X218" i="8"/>
  <c r="W218" i="8"/>
  <c r="V218" i="8"/>
  <c r="U218" i="8"/>
  <c r="T218" i="8"/>
  <c r="S218" i="8"/>
  <c r="R218" i="8"/>
  <c r="Q218" i="8"/>
  <c r="P218" i="8"/>
  <c r="N250" i="8"/>
  <c r="N249" i="8"/>
  <c r="N248" i="8"/>
  <c r="N247" i="8"/>
  <c r="N246" i="8"/>
  <c r="N245" i="8"/>
  <c r="N244" i="8"/>
  <c r="N243" i="8"/>
  <c r="N242" i="8"/>
  <c r="N241" i="8"/>
  <c r="N240" i="8"/>
  <c r="N239" i="8"/>
  <c r="N238" i="8"/>
  <c r="N237" i="8"/>
  <c r="N236" i="8"/>
  <c r="N235" i="8"/>
  <c r="N234" i="8"/>
  <c r="N233" i="8"/>
  <c r="N232" i="8"/>
  <c r="N231" i="8"/>
  <c r="N230" i="8"/>
  <c r="N229" i="8"/>
  <c r="N228" i="8"/>
  <c r="N227" i="8"/>
  <c r="N226" i="8"/>
  <c r="N225" i="8"/>
  <c r="N224" i="8"/>
  <c r="N223" i="8"/>
  <c r="N222" i="8"/>
  <c r="N221" i="8"/>
  <c r="N220" i="8"/>
  <c r="N219" i="8"/>
  <c r="O218" i="8"/>
  <c r="N218" i="8"/>
  <c r="X210" i="8"/>
  <c r="W210" i="8"/>
  <c r="V210" i="8"/>
  <c r="U210" i="8"/>
  <c r="T210" i="8"/>
  <c r="S210" i="8"/>
  <c r="R210" i="8"/>
  <c r="Q210" i="8"/>
  <c r="P210" i="8"/>
  <c r="O210" i="8"/>
  <c r="X209" i="8"/>
  <c r="W209" i="8"/>
  <c r="V209" i="8"/>
  <c r="U209" i="8"/>
  <c r="T209" i="8"/>
  <c r="S209" i="8"/>
  <c r="R209" i="8"/>
  <c r="Q209" i="8"/>
  <c r="P209" i="8"/>
  <c r="O209" i="8"/>
  <c r="X208" i="8"/>
  <c r="W208" i="8"/>
  <c r="V208" i="8"/>
  <c r="U208" i="8"/>
  <c r="T208" i="8"/>
  <c r="S208" i="8"/>
  <c r="R208" i="8"/>
  <c r="Q208" i="8"/>
  <c r="P208" i="8"/>
  <c r="O208" i="8"/>
  <c r="X207" i="8"/>
  <c r="W207" i="8"/>
  <c r="V207" i="8"/>
  <c r="U207" i="8"/>
  <c r="T207" i="8"/>
  <c r="S207" i="8"/>
  <c r="R207" i="8"/>
  <c r="Q207" i="8"/>
  <c r="P207" i="8"/>
  <c r="O207" i="8"/>
  <c r="X206" i="8"/>
  <c r="W206" i="8"/>
  <c r="V206" i="8"/>
  <c r="U206" i="8"/>
  <c r="T206" i="8"/>
  <c r="S206" i="8"/>
  <c r="R206" i="8"/>
  <c r="Q206" i="8"/>
  <c r="P206" i="8"/>
  <c r="O206" i="8"/>
  <c r="X205" i="8"/>
  <c r="W205" i="8"/>
  <c r="V205" i="8"/>
  <c r="U205" i="8"/>
  <c r="T205" i="8"/>
  <c r="S205" i="8"/>
  <c r="R205" i="8"/>
  <c r="Q205" i="8"/>
  <c r="P205" i="8"/>
  <c r="O205" i="8"/>
  <c r="X204" i="8"/>
  <c r="W204" i="8"/>
  <c r="V204" i="8"/>
  <c r="U204" i="8"/>
  <c r="T204" i="8"/>
  <c r="S204" i="8"/>
  <c r="R204" i="8"/>
  <c r="Q204" i="8"/>
  <c r="P204" i="8"/>
  <c r="O204" i="8"/>
  <c r="X203" i="8"/>
  <c r="W203" i="8"/>
  <c r="V203" i="8"/>
  <c r="U203" i="8"/>
  <c r="T203" i="8"/>
  <c r="S203" i="8"/>
  <c r="R203" i="8"/>
  <c r="Q203" i="8"/>
  <c r="P203" i="8"/>
  <c r="O203" i="8"/>
  <c r="X202" i="8"/>
  <c r="W202" i="8"/>
  <c r="V202" i="8"/>
  <c r="U202" i="8"/>
  <c r="T202" i="8"/>
  <c r="S202" i="8"/>
  <c r="R202" i="8"/>
  <c r="Q202" i="8"/>
  <c r="P202" i="8"/>
  <c r="O202" i="8"/>
  <c r="X201" i="8"/>
  <c r="W201" i="8"/>
  <c r="V201" i="8"/>
  <c r="U201" i="8"/>
  <c r="T201" i="8"/>
  <c r="S201" i="8"/>
  <c r="R201" i="8"/>
  <c r="Q201" i="8"/>
  <c r="P201" i="8"/>
  <c r="O201" i="8"/>
  <c r="X200" i="8"/>
  <c r="W200" i="8"/>
  <c r="V200" i="8"/>
  <c r="U200" i="8"/>
  <c r="T200" i="8"/>
  <c r="S200" i="8"/>
  <c r="R200" i="8"/>
  <c r="Q200" i="8"/>
  <c r="P200" i="8"/>
  <c r="O200" i="8"/>
  <c r="X199" i="8"/>
  <c r="W199" i="8"/>
  <c r="V199" i="8"/>
  <c r="U199" i="8"/>
  <c r="T199" i="8"/>
  <c r="S199" i="8"/>
  <c r="R199" i="8"/>
  <c r="Q199" i="8"/>
  <c r="P199" i="8"/>
  <c r="O199" i="8"/>
  <c r="X198" i="8"/>
  <c r="W198" i="8"/>
  <c r="V198" i="8"/>
  <c r="U198" i="8"/>
  <c r="T198" i="8"/>
  <c r="S198" i="8"/>
  <c r="R198" i="8"/>
  <c r="Q198" i="8"/>
  <c r="P198" i="8"/>
  <c r="O198" i="8"/>
  <c r="X197" i="8"/>
  <c r="W197" i="8"/>
  <c r="V197" i="8"/>
  <c r="U197" i="8"/>
  <c r="T197" i="8"/>
  <c r="S197" i="8"/>
  <c r="R197" i="8"/>
  <c r="Q197" i="8"/>
  <c r="P197" i="8"/>
  <c r="O197" i="8"/>
  <c r="X196" i="8"/>
  <c r="W196" i="8"/>
  <c r="V196" i="8"/>
  <c r="U196" i="8"/>
  <c r="T196" i="8"/>
  <c r="S196" i="8"/>
  <c r="R196" i="8"/>
  <c r="Q196" i="8"/>
  <c r="P196" i="8"/>
  <c r="O196" i="8"/>
  <c r="X195" i="8"/>
  <c r="W195" i="8"/>
  <c r="V195" i="8"/>
  <c r="U195" i="8"/>
  <c r="T195" i="8"/>
  <c r="S195" i="8"/>
  <c r="R195" i="8"/>
  <c r="Q195" i="8"/>
  <c r="P195" i="8"/>
  <c r="O195" i="8"/>
  <c r="X194" i="8"/>
  <c r="W194" i="8"/>
  <c r="V194" i="8"/>
  <c r="U194" i="8"/>
  <c r="T194" i="8"/>
  <c r="S194" i="8"/>
  <c r="R194" i="8"/>
  <c r="Q194" i="8"/>
  <c r="P194" i="8"/>
  <c r="O194" i="8"/>
  <c r="X193" i="8"/>
  <c r="W193" i="8"/>
  <c r="V193" i="8"/>
  <c r="U193" i="8"/>
  <c r="T193" i="8"/>
  <c r="S193" i="8"/>
  <c r="R193" i="8"/>
  <c r="Q193" i="8"/>
  <c r="P193" i="8"/>
  <c r="O193" i="8"/>
  <c r="X192" i="8"/>
  <c r="W192" i="8"/>
  <c r="V192" i="8"/>
  <c r="U192" i="8"/>
  <c r="T192" i="8"/>
  <c r="S192" i="8"/>
  <c r="R192" i="8"/>
  <c r="Q192" i="8"/>
  <c r="P192" i="8"/>
  <c r="O192" i="8"/>
  <c r="X191" i="8"/>
  <c r="W191" i="8"/>
  <c r="V191" i="8"/>
  <c r="U191" i="8"/>
  <c r="T191" i="8"/>
  <c r="S191" i="8"/>
  <c r="R191" i="8"/>
  <c r="Q191" i="8"/>
  <c r="P191" i="8"/>
  <c r="O191" i="8"/>
  <c r="X190" i="8"/>
  <c r="W190" i="8"/>
  <c r="V190" i="8"/>
  <c r="U190" i="8"/>
  <c r="T190" i="8"/>
  <c r="S190" i="8"/>
  <c r="R190" i="8"/>
  <c r="Q190" i="8"/>
  <c r="P190" i="8"/>
  <c r="O190" i="8"/>
  <c r="X189" i="8"/>
  <c r="W189" i="8"/>
  <c r="V189" i="8"/>
  <c r="U189" i="8"/>
  <c r="T189" i="8"/>
  <c r="S189" i="8"/>
  <c r="R189" i="8"/>
  <c r="Q189" i="8"/>
  <c r="P189" i="8"/>
  <c r="O189" i="8"/>
  <c r="X188" i="8"/>
  <c r="W188" i="8"/>
  <c r="V188" i="8"/>
  <c r="U188" i="8"/>
  <c r="T188" i="8"/>
  <c r="S188" i="8"/>
  <c r="R188" i="8"/>
  <c r="Q188" i="8"/>
  <c r="P188" i="8"/>
  <c r="O188" i="8"/>
  <c r="X187" i="8"/>
  <c r="W187" i="8"/>
  <c r="V187" i="8"/>
  <c r="U187" i="8"/>
  <c r="T187" i="8"/>
  <c r="S187" i="8"/>
  <c r="R187" i="8"/>
  <c r="Q187" i="8"/>
  <c r="P187" i="8"/>
  <c r="O187" i="8"/>
  <c r="X186" i="8"/>
  <c r="W186" i="8"/>
  <c r="V186" i="8"/>
  <c r="U186" i="8"/>
  <c r="T186" i="8"/>
  <c r="S186" i="8"/>
  <c r="R186" i="8"/>
  <c r="Q186" i="8"/>
  <c r="P186" i="8"/>
  <c r="O186" i="8"/>
  <c r="X185" i="8"/>
  <c r="W185" i="8"/>
  <c r="V185" i="8"/>
  <c r="U185" i="8"/>
  <c r="T185" i="8"/>
  <c r="S185" i="8"/>
  <c r="R185" i="8"/>
  <c r="Q185" i="8"/>
  <c r="P185" i="8"/>
  <c r="O185" i="8"/>
  <c r="X184" i="8"/>
  <c r="W184" i="8"/>
  <c r="V184" i="8"/>
  <c r="U184" i="8"/>
  <c r="T184" i="8"/>
  <c r="S184" i="8"/>
  <c r="R184" i="8"/>
  <c r="Q184" i="8"/>
  <c r="P184" i="8"/>
  <c r="O184" i="8"/>
  <c r="X183" i="8"/>
  <c r="W183" i="8"/>
  <c r="V183" i="8"/>
  <c r="U183" i="8"/>
  <c r="T183" i="8"/>
  <c r="S183" i="8"/>
  <c r="R183" i="8"/>
  <c r="Q183" i="8"/>
  <c r="P183" i="8"/>
  <c r="O183" i="8"/>
  <c r="X182" i="8"/>
  <c r="W182" i="8"/>
  <c r="V182" i="8"/>
  <c r="U182" i="8"/>
  <c r="T182" i="8"/>
  <c r="S182" i="8"/>
  <c r="R182" i="8"/>
  <c r="Q182" i="8"/>
  <c r="P182" i="8"/>
  <c r="O182" i="8"/>
  <c r="X181" i="8"/>
  <c r="W181" i="8"/>
  <c r="V181" i="8"/>
  <c r="U181" i="8"/>
  <c r="T181" i="8"/>
  <c r="S181" i="8"/>
  <c r="R181" i="8"/>
  <c r="Q181" i="8"/>
  <c r="P181" i="8"/>
  <c r="O181" i="8"/>
  <c r="X180" i="8"/>
  <c r="W180" i="8"/>
  <c r="V180" i="8"/>
  <c r="U180" i="8"/>
  <c r="T180" i="8"/>
  <c r="S180" i="8"/>
  <c r="R180" i="8"/>
  <c r="Q180" i="8"/>
  <c r="P180" i="8"/>
  <c r="O180" i="8"/>
  <c r="X179" i="8"/>
  <c r="W179" i="8"/>
  <c r="V179" i="8"/>
  <c r="U179" i="8"/>
  <c r="T179" i="8"/>
  <c r="S179" i="8"/>
  <c r="R179" i="8"/>
  <c r="Q179" i="8"/>
  <c r="P179" i="8"/>
  <c r="O179" i="8"/>
  <c r="X178" i="8"/>
  <c r="W178" i="8"/>
  <c r="V178" i="8"/>
  <c r="U178" i="8"/>
  <c r="T178" i="8"/>
  <c r="S178" i="8"/>
  <c r="R178" i="8"/>
  <c r="Q178" i="8"/>
  <c r="P178" i="8"/>
  <c r="O178" i="8"/>
  <c r="X177" i="8"/>
  <c r="W177" i="8"/>
  <c r="V177" i="8"/>
  <c r="U177" i="8"/>
  <c r="T177" i="8"/>
  <c r="S177" i="8"/>
  <c r="R177" i="8"/>
  <c r="Q177" i="8"/>
  <c r="P177" i="8"/>
  <c r="O177" i="8"/>
  <c r="X176" i="8"/>
  <c r="W176" i="8"/>
  <c r="V176" i="8"/>
  <c r="U176" i="8"/>
  <c r="T176" i="8"/>
  <c r="S176" i="8"/>
  <c r="R176" i="8"/>
  <c r="Q176" i="8"/>
  <c r="P176" i="8"/>
  <c r="O176" i="8"/>
  <c r="X175" i="8"/>
  <c r="W175" i="8"/>
  <c r="V175" i="8"/>
  <c r="U175" i="8"/>
  <c r="T175" i="8"/>
  <c r="S175" i="8"/>
  <c r="R175" i="8"/>
  <c r="Q175" i="8"/>
  <c r="P175" i="8"/>
  <c r="O175" i="8"/>
  <c r="X174" i="8"/>
  <c r="W174" i="8"/>
  <c r="V174" i="8"/>
  <c r="U174" i="8"/>
  <c r="T174" i="8"/>
  <c r="S174" i="8"/>
  <c r="R174" i="8"/>
  <c r="Q174" i="8"/>
  <c r="P174" i="8"/>
  <c r="O174" i="8"/>
  <c r="X173" i="8"/>
  <c r="W173" i="8"/>
  <c r="V173" i="8"/>
  <c r="U173" i="8"/>
  <c r="T173" i="8"/>
  <c r="S173" i="8"/>
  <c r="R173" i="8"/>
  <c r="Q173" i="8"/>
  <c r="P173" i="8"/>
  <c r="O173" i="8"/>
  <c r="X172" i="8"/>
  <c r="W172" i="8"/>
  <c r="V172" i="8"/>
  <c r="U172" i="8"/>
  <c r="T172" i="8"/>
  <c r="S172" i="8"/>
  <c r="R172" i="8"/>
  <c r="Q172" i="8"/>
  <c r="P172" i="8"/>
  <c r="O172" i="8"/>
  <c r="X171" i="8"/>
  <c r="W171" i="8"/>
  <c r="V171" i="8"/>
  <c r="U171" i="8"/>
  <c r="T171" i="8"/>
  <c r="S171" i="8"/>
  <c r="R171" i="8"/>
  <c r="Q171" i="8"/>
  <c r="P171" i="8"/>
  <c r="O171" i="8"/>
  <c r="X170" i="8"/>
  <c r="W170" i="8"/>
  <c r="V170" i="8"/>
  <c r="U170" i="8"/>
  <c r="T170" i="8"/>
  <c r="S170" i="8"/>
  <c r="R170" i="8"/>
  <c r="Q170" i="8"/>
  <c r="P170" i="8"/>
  <c r="O170" i="8"/>
  <c r="X169" i="8"/>
  <c r="W169" i="8"/>
  <c r="V169" i="8"/>
  <c r="U169" i="8"/>
  <c r="T169" i="8"/>
  <c r="S169" i="8"/>
  <c r="R169" i="8"/>
  <c r="Q169" i="8"/>
  <c r="P169" i="8"/>
  <c r="O169" i="8"/>
  <c r="X168" i="8"/>
  <c r="W168" i="8"/>
  <c r="V168" i="8"/>
  <c r="U168" i="8"/>
  <c r="T168" i="8"/>
  <c r="S168" i="8"/>
  <c r="R168" i="8"/>
  <c r="Q168" i="8"/>
  <c r="P168" i="8"/>
  <c r="O168" i="8"/>
  <c r="X167" i="8"/>
  <c r="W167" i="8"/>
  <c r="V167" i="8"/>
  <c r="U167" i="8"/>
  <c r="T167" i="8"/>
  <c r="S167" i="8"/>
  <c r="R167" i="8"/>
  <c r="Q167" i="8"/>
  <c r="P167" i="8"/>
  <c r="O167" i="8"/>
  <c r="X166" i="8"/>
  <c r="W166" i="8"/>
  <c r="V166" i="8"/>
  <c r="U166" i="8"/>
  <c r="T166" i="8"/>
  <c r="S166" i="8"/>
  <c r="R166" i="8"/>
  <c r="Q166" i="8"/>
  <c r="P166" i="8"/>
  <c r="O166" i="8"/>
  <c r="X165" i="8"/>
  <c r="W165" i="8"/>
  <c r="V165" i="8"/>
  <c r="U165" i="8"/>
  <c r="T165" i="8"/>
  <c r="S165" i="8"/>
  <c r="R165" i="8"/>
  <c r="Q165" i="8"/>
  <c r="P165" i="8"/>
  <c r="O165" i="8"/>
  <c r="X164" i="8"/>
  <c r="W164" i="8"/>
  <c r="V164" i="8"/>
  <c r="U164" i="8"/>
  <c r="T164" i="8"/>
  <c r="S164" i="8"/>
  <c r="R164" i="8"/>
  <c r="Q164" i="8"/>
  <c r="P164" i="8"/>
  <c r="O164" i="8"/>
  <c r="X163" i="8"/>
  <c r="W163" i="8"/>
  <c r="V163" i="8"/>
  <c r="U163" i="8"/>
  <c r="T163" i="8"/>
  <c r="S163" i="8"/>
  <c r="R163" i="8"/>
  <c r="Q163" i="8"/>
  <c r="P163" i="8"/>
  <c r="O163" i="8"/>
  <c r="X162" i="8"/>
  <c r="W162" i="8"/>
  <c r="V162" i="8"/>
  <c r="U162" i="8"/>
  <c r="T162" i="8"/>
  <c r="S162" i="8"/>
  <c r="R162" i="8"/>
  <c r="Q162" i="8"/>
  <c r="P162" i="8"/>
  <c r="O162" i="8"/>
  <c r="X161" i="8"/>
  <c r="W161" i="8"/>
  <c r="V161" i="8"/>
  <c r="U161" i="8"/>
  <c r="T161" i="8"/>
  <c r="S161" i="8"/>
  <c r="R161" i="8"/>
  <c r="Q161" i="8"/>
  <c r="P161" i="8"/>
  <c r="O161" i="8"/>
  <c r="X160" i="8"/>
  <c r="W160" i="8"/>
  <c r="V160" i="8"/>
  <c r="U160" i="8"/>
  <c r="T160" i="8"/>
  <c r="S160" i="8"/>
  <c r="R160" i="8"/>
  <c r="Q160" i="8"/>
  <c r="P160" i="8"/>
  <c r="O160" i="8"/>
  <c r="X159" i="8"/>
  <c r="W159" i="8"/>
  <c r="V159" i="8"/>
  <c r="U159" i="8"/>
  <c r="T159" i="8"/>
  <c r="S159" i="8"/>
  <c r="R159" i="8"/>
  <c r="Q159" i="8"/>
  <c r="P159" i="8"/>
  <c r="O159" i="8"/>
  <c r="X158" i="8"/>
  <c r="W158" i="8"/>
  <c r="V158" i="8"/>
  <c r="U158" i="8"/>
  <c r="T158" i="8"/>
  <c r="S158" i="8"/>
  <c r="R158" i="8"/>
  <c r="Q158" i="8"/>
  <c r="P158" i="8"/>
  <c r="O158" i="8"/>
  <c r="X157" i="8"/>
  <c r="W157" i="8"/>
  <c r="V157" i="8"/>
  <c r="U157" i="8"/>
  <c r="T157" i="8"/>
  <c r="S157" i="8"/>
  <c r="R157" i="8"/>
  <c r="Q157" i="8"/>
  <c r="P157" i="8"/>
  <c r="O157" i="8"/>
  <c r="X156" i="8"/>
  <c r="W156" i="8"/>
  <c r="V156" i="8"/>
  <c r="U156" i="8"/>
  <c r="T156" i="8"/>
  <c r="S156" i="8"/>
  <c r="R156" i="8"/>
  <c r="Q156" i="8"/>
  <c r="P156" i="8"/>
  <c r="O156" i="8"/>
  <c r="X155" i="8"/>
  <c r="W155" i="8"/>
  <c r="V155" i="8"/>
  <c r="U155" i="8"/>
  <c r="T155" i="8"/>
  <c r="S155" i="8"/>
  <c r="R155" i="8"/>
  <c r="Q155" i="8"/>
  <c r="P155" i="8"/>
  <c r="O155" i="8"/>
  <c r="X154" i="8"/>
  <c r="W154" i="8"/>
  <c r="V154" i="8"/>
  <c r="U154" i="8"/>
  <c r="T154" i="8"/>
  <c r="S154" i="8"/>
  <c r="R154" i="8"/>
  <c r="Q154" i="8"/>
  <c r="P154" i="8"/>
  <c r="O154" i="8"/>
  <c r="X153" i="8"/>
  <c r="W153" i="8"/>
  <c r="V153" i="8"/>
  <c r="U153" i="8"/>
  <c r="T153" i="8"/>
  <c r="S153" i="8"/>
  <c r="R153" i="8"/>
  <c r="Q153" i="8"/>
  <c r="P153" i="8"/>
  <c r="O153" i="8"/>
  <c r="X152" i="8"/>
  <c r="W152" i="8"/>
  <c r="V152" i="8"/>
  <c r="U152" i="8"/>
  <c r="T152" i="8"/>
  <c r="S152" i="8"/>
  <c r="R152" i="8"/>
  <c r="Q152" i="8"/>
  <c r="P152" i="8"/>
  <c r="O152" i="8"/>
  <c r="X151" i="8"/>
  <c r="W151" i="8"/>
  <c r="V151" i="8"/>
  <c r="U151" i="8"/>
  <c r="T151" i="8"/>
  <c r="S151" i="8"/>
  <c r="R151" i="8"/>
  <c r="Q151" i="8"/>
  <c r="P151" i="8"/>
  <c r="O151" i="8"/>
  <c r="X150" i="8"/>
  <c r="W150" i="8"/>
  <c r="V150" i="8"/>
  <c r="U150" i="8"/>
  <c r="T150" i="8"/>
  <c r="S150" i="8"/>
  <c r="R150" i="8"/>
  <c r="Q150" i="8"/>
  <c r="P150" i="8"/>
  <c r="O150" i="8"/>
  <c r="X149" i="8"/>
  <c r="W149" i="8"/>
  <c r="V149" i="8"/>
  <c r="U149" i="8"/>
  <c r="T149" i="8"/>
  <c r="S149" i="8"/>
  <c r="R149" i="8"/>
  <c r="Q149" i="8"/>
  <c r="P149" i="8"/>
  <c r="O149" i="8"/>
  <c r="X148" i="8"/>
  <c r="W148" i="8"/>
  <c r="V148" i="8"/>
  <c r="U148" i="8"/>
  <c r="T148" i="8"/>
  <c r="S148" i="8"/>
  <c r="R148" i="8"/>
  <c r="Q148" i="8"/>
  <c r="P148" i="8"/>
  <c r="O148" i="8"/>
  <c r="X147" i="8"/>
  <c r="W147" i="8"/>
  <c r="V147" i="8"/>
  <c r="U147" i="8"/>
  <c r="T147" i="8"/>
  <c r="S147" i="8"/>
  <c r="R147" i="8"/>
  <c r="Q147" i="8"/>
  <c r="P147" i="8"/>
  <c r="O147" i="8"/>
  <c r="X146" i="8"/>
  <c r="W146" i="8"/>
  <c r="V146" i="8"/>
  <c r="U146" i="8"/>
  <c r="T146" i="8"/>
  <c r="S146" i="8"/>
  <c r="R146" i="8"/>
  <c r="Q146" i="8"/>
  <c r="P146" i="8"/>
  <c r="O146" i="8"/>
  <c r="X145" i="8"/>
  <c r="W145" i="8"/>
  <c r="V145" i="8"/>
  <c r="U145" i="8"/>
  <c r="T145" i="8"/>
  <c r="S145" i="8"/>
  <c r="R145" i="8"/>
  <c r="Q145" i="8"/>
  <c r="P145" i="8"/>
  <c r="O145" i="8"/>
  <c r="X144" i="8"/>
  <c r="W144" i="8"/>
  <c r="V144" i="8"/>
  <c r="U144" i="8"/>
  <c r="T144" i="8"/>
  <c r="S144" i="8"/>
  <c r="R144" i="8"/>
  <c r="Q144" i="8"/>
  <c r="P144" i="8"/>
  <c r="O144" i="8"/>
  <c r="X143" i="8"/>
  <c r="W143" i="8"/>
  <c r="V143" i="8"/>
  <c r="U143" i="8"/>
  <c r="T143" i="8"/>
  <c r="S143" i="8"/>
  <c r="R143" i="8"/>
  <c r="Q143" i="8"/>
  <c r="P143" i="8"/>
  <c r="O143" i="8"/>
  <c r="X142" i="8"/>
  <c r="W142" i="8"/>
  <c r="V142" i="8"/>
  <c r="U142" i="8"/>
  <c r="T142" i="8"/>
  <c r="S142" i="8"/>
  <c r="R142" i="8"/>
  <c r="Q142" i="8"/>
  <c r="P142" i="8"/>
  <c r="O142" i="8"/>
  <c r="X141" i="8"/>
  <c r="W141" i="8"/>
  <c r="V141" i="8"/>
  <c r="U141" i="8"/>
  <c r="T141" i="8"/>
  <c r="S141" i="8"/>
  <c r="R141" i="8"/>
  <c r="Q141" i="8"/>
  <c r="P141" i="8"/>
  <c r="O141" i="8"/>
  <c r="X140" i="8"/>
  <c r="W140" i="8"/>
  <c r="V140" i="8"/>
  <c r="U140" i="8"/>
  <c r="T140" i="8"/>
  <c r="S140" i="8"/>
  <c r="R140" i="8"/>
  <c r="Q140" i="8"/>
  <c r="P140" i="8"/>
  <c r="O140" i="8"/>
  <c r="X139" i="8"/>
  <c r="W139" i="8"/>
  <c r="V139" i="8"/>
  <c r="U139" i="8"/>
  <c r="T139" i="8"/>
  <c r="S139" i="8"/>
  <c r="R139" i="8"/>
  <c r="Q139" i="8"/>
  <c r="P139" i="8"/>
  <c r="O139" i="8"/>
  <c r="X138" i="8"/>
  <c r="W138" i="8"/>
  <c r="V138" i="8"/>
  <c r="U138" i="8"/>
  <c r="T138" i="8"/>
  <c r="S138" i="8"/>
  <c r="R138" i="8"/>
  <c r="Q138" i="8"/>
  <c r="P138" i="8"/>
  <c r="O138" i="8"/>
  <c r="X137" i="8"/>
  <c r="W137" i="8"/>
  <c r="V137" i="8"/>
  <c r="U137" i="8"/>
  <c r="T137" i="8"/>
  <c r="S137" i="8"/>
  <c r="R137" i="8"/>
  <c r="Q137" i="8"/>
  <c r="P137" i="8"/>
  <c r="O137" i="8"/>
  <c r="X136" i="8"/>
  <c r="W136" i="8"/>
  <c r="V136" i="8"/>
  <c r="U136" i="8"/>
  <c r="T136" i="8"/>
  <c r="S136" i="8"/>
  <c r="R136" i="8"/>
  <c r="Q136" i="8"/>
  <c r="P136" i="8"/>
  <c r="O136" i="8"/>
  <c r="X135" i="8"/>
  <c r="W135" i="8"/>
  <c r="V135" i="8"/>
  <c r="U135" i="8"/>
  <c r="T135" i="8"/>
  <c r="S135" i="8"/>
  <c r="R135" i="8"/>
  <c r="Q135" i="8"/>
  <c r="P135" i="8"/>
  <c r="O135" i="8"/>
  <c r="X134" i="8"/>
  <c r="W134" i="8"/>
  <c r="V134" i="8"/>
  <c r="U134" i="8"/>
  <c r="T134" i="8"/>
  <c r="S134" i="8"/>
  <c r="R134" i="8"/>
  <c r="Q134" i="8"/>
  <c r="P134" i="8"/>
  <c r="O134" i="8"/>
  <c r="X133" i="8"/>
  <c r="W133" i="8"/>
  <c r="V133" i="8"/>
  <c r="U133" i="8"/>
  <c r="T133" i="8"/>
  <c r="S133" i="8"/>
  <c r="R133" i="8"/>
  <c r="Q133" i="8"/>
  <c r="P133" i="8"/>
  <c r="O133" i="8"/>
  <c r="X132" i="8"/>
  <c r="W132" i="8"/>
  <c r="V132" i="8"/>
  <c r="U132" i="8"/>
  <c r="T132" i="8"/>
  <c r="S132" i="8"/>
  <c r="R132" i="8"/>
  <c r="Q132" i="8"/>
  <c r="P132" i="8"/>
  <c r="O132" i="8"/>
  <c r="X131" i="8"/>
  <c r="W131" i="8"/>
  <c r="V131" i="8"/>
  <c r="U131" i="8"/>
  <c r="T131" i="8"/>
  <c r="S131" i="8"/>
  <c r="R131" i="8"/>
  <c r="Q131" i="8"/>
  <c r="P131" i="8"/>
  <c r="O131" i="8"/>
  <c r="X130" i="8"/>
  <c r="W130" i="8"/>
  <c r="V130" i="8"/>
  <c r="U130" i="8"/>
  <c r="T130" i="8"/>
  <c r="S130" i="8"/>
  <c r="R130" i="8"/>
  <c r="Q130" i="8"/>
  <c r="P130" i="8"/>
  <c r="O130" i="8"/>
  <c r="X129" i="8"/>
  <c r="W129" i="8"/>
  <c r="V129" i="8"/>
  <c r="U129" i="8"/>
  <c r="T129" i="8"/>
  <c r="S129" i="8"/>
  <c r="R129" i="8"/>
  <c r="Q129" i="8"/>
  <c r="P129" i="8"/>
  <c r="O129" i="8"/>
  <c r="X128" i="8"/>
  <c r="W128" i="8"/>
  <c r="V128" i="8"/>
  <c r="U128" i="8"/>
  <c r="T128" i="8"/>
  <c r="S128" i="8"/>
  <c r="R128" i="8"/>
  <c r="Q128" i="8"/>
  <c r="P128" i="8"/>
  <c r="O128" i="8"/>
  <c r="X127" i="8"/>
  <c r="W127" i="8"/>
  <c r="V127" i="8"/>
  <c r="U127" i="8"/>
  <c r="T127" i="8"/>
  <c r="S127" i="8"/>
  <c r="R127" i="8"/>
  <c r="Q127" i="8"/>
  <c r="P127" i="8"/>
  <c r="O127" i="8"/>
  <c r="X126" i="8"/>
  <c r="W126" i="8"/>
  <c r="V126" i="8"/>
  <c r="U126" i="8"/>
  <c r="T126" i="8"/>
  <c r="S126" i="8"/>
  <c r="R126" i="8"/>
  <c r="Q126" i="8"/>
  <c r="P126" i="8"/>
  <c r="O126" i="8"/>
  <c r="X125" i="8"/>
  <c r="W125" i="8"/>
  <c r="V125" i="8"/>
  <c r="U125" i="8"/>
  <c r="T125" i="8"/>
  <c r="S125" i="8"/>
  <c r="R125" i="8"/>
  <c r="Q125" i="8"/>
  <c r="P125" i="8"/>
  <c r="O125" i="8"/>
  <c r="X124" i="8"/>
  <c r="W124" i="8"/>
  <c r="V124" i="8"/>
  <c r="U124" i="8"/>
  <c r="T124" i="8"/>
  <c r="S124" i="8"/>
  <c r="R124" i="8"/>
  <c r="Q124" i="8"/>
  <c r="P124" i="8"/>
  <c r="O124" i="8"/>
  <c r="X123" i="8"/>
  <c r="W123" i="8"/>
  <c r="V123" i="8"/>
  <c r="U123" i="8"/>
  <c r="T123" i="8"/>
  <c r="S123" i="8"/>
  <c r="R123" i="8"/>
  <c r="Q123" i="8"/>
  <c r="P123" i="8"/>
  <c r="O123" i="8"/>
  <c r="X122" i="8"/>
  <c r="W122" i="8"/>
  <c r="V122" i="8"/>
  <c r="U122" i="8"/>
  <c r="T122" i="8"/>
  <c r="S122" i="8"/>
  <c r="R122" i="8"/>
  <c r="Q122" i="8"/>
  <c r="P122" i="8"/>
  <c r="O122" i="8"/>
  <c r="X121" i="8"/>
  <c r="W121" i="8"/>
  <c r="V121" i="8"/>
  <c r="U121" i="8"/>
  <c r="T121" i="8"/>
  <c r="S121" i="8"/>
  <c r="R121" i="8"/>
  <c r="Q121" i="8"/>
  <c r="P121" i="8"/>
  <c r="O121" i="8"/>
  <c r="X120" i="8"/>
  <c r="W120" i="8"/>
  <c r="V120" i="8"/>
  <c r="U120" i="8"/>
  <c r="T120" i="8"/>
  <c r="S120" i="8"/>
  <c r="R120" i="8"/>
  <c r="Q120" i="8"/>
  <c r="P120" i="8"/>
  <c r="O120" i="8"/>
  <c r="X119" i="8"/>
  <c r="W119" i="8"/>
  <c r="V119" i="8"/>
  <c r="U119" i="8"/>
  <c r="T119" i="8"/>
  <c r="S119" i="8"/>
  <c r="R119" i="8"/>
  <c r="Q119" i="8"/>
  <c r="P119" i="8"/>
  <c r="O119" i="8"/>
  <c r="X118" i="8"/>
  <c r="W118" i="8"/>
  <c r="V118" i="8"/>
  <c r="U118" i="8"/>
  <c r="T118" i="8"/>
  <c r="S118" i="8"/>
  <c r="R118" i="8"/>
  <c r="Q118" i="8"/>
  <c r="P118" i="8"/>
  <c r="O118" i="8"/>
  <c r="X117" i="8"/>
  <c r="W117" i="8"/>
  <c r="V117" i="8"/>
  <c r="U117" i="8"/>
  <c r="T117" i="8"/>
  <c r="S117" i="8"/>
  <c r="R117" i="8"/>
  <c r="Q117" i="8"/>
  <c r="P117" i="8"/>
  <c r="O117" i="8"/>
  <c r="X116" i="8"/>
  <c r="W116" i="8"/>
  <c r="V116" i="8"/>
  <c r="U116" i="8"/>
  <c r="T116" i="8"/>
  <c r="S116" i="8"/>
  <c r="R116" i="8"/>
  <c r="Q116" i="8"/>
  <c r="P116" i="8"/>
  <c r="O116" i="8"/>
  <c r="X115" i="8"/>
  <c r="W115" i="8"/>
  <c r="V115" i="8"/>
  <c r="U115" i="8"/>
  <c r="T115" i="8"/>
  <c r="S115" i="8"/>
  <c r="R115" i="8"/>
  <c r="Q115" i="8"/>
  <c r="P115" i="8"/>
  <c r="O115" i="8"/>
  <c r="X114" i="8"/>
  <c r="W114" i="8"/>
  <c r="V114" i="8"/>
  <c r="U114" i="8"/>
  <c r="T114" i="8"/>
  <c r="S114" i="8"/>
  <c r="R114" i="8"/>
  <c r="Q114" i="8"/>
  <c r="P114" i="8"/>
  <c r="O114" i="8"/>
  <c r="X113" i="8"/>
  <c r="W113" i="8"/>
  <c r="V113" i="8"/>
  <c r="U113" i="8"/>
  <c r="T113" i="8"/>
  <c r="S113" i="8"/>
  <c r="R113" i="8"/>
  <c r="Q113" i="8"/>
  <c r="P113" i="8"/>
  <c r="O113" i="8"/>
  <c r="X112" i="8"/>
  <c r="W112" i="8"/>
  <c r="V112" i="8"/>
  <c r="U112" i="8"/>
  <c r="T112" i="8"/>
  <c r="S112" i="8"/>
  <c r="R112" i="8"/>
  <c r="Q112" i="8"/>
  <c r="P112" i="8"/>
  <c r="O112" i="8"/>
  <c r="X111" i="8"/>
  <c r="W111" i="8"/>
  <c r="V111" i="8"/>
  <c r="U111" i="8"/>
  <c r="T111" i="8"/>
  <c r="S111" i="8"/>
  <c r="R111" i="8"/>
  <c r="Q111" i="8"/>
  <c r="P111" i="8"/>
  <c r="O111" i="8"/>
  <c r="X110" i="8"/>
  <c r="W110" i="8"/>
  <c r="V110" i="8"/>
  <c r="U110" i="8"/>
  <c r="T110" i="8"/>
  <c r="S110" i="8"/>
  <c r="R110" i="8"/>
  <c r="Q110" i="8"/>
  <c r="P110" i="8"/>
  <c r="O110" i="8"/>
  <c r="X109" i="8"/>
  <c r="W109" i="8"/>
  <c r="V109" i="8"/>
  <c r="U109" i="8"/>
  <c r="T109" i="8"/>
  <c r="S109" i="8"/>
  <c r="R109" i="8"/>
  <c r="Q109" i="8"/>
  <c r="P109" i="8"/>
  <c r="O109" i="8"/>
  <c r="X108" i="8"/>
  <c r="W108" i="8"/>
  <c r="V108" i="8"/>
  <c r="U108" i="8"/>
  <c r="T108" i="8"/>
  <c r="S108" i="8"/>
  <c r="R108" i="8"/>
  <c r="Q108" i="8"/>
  <c r="P108" i="8"/>
  <c r="O108" i="8"/>
  <c r="X107" i="8"/>
  <c r="W107" i="8"/>
  <c r="V107" i="8"/>
  <c r="U107" i="8"/>
  <c r="T107" i="8"/>
  <c r="S107" i="8"/>
  <c r="R107" i="8"/>
  <c r="Q107" i="8"/>
  <c r="P107" i="8"/>
  <c r="O107" i="8"/>
  <c r="X106" i="8"/>
  <c r="W106" i="8"/>
  <c r="V106" i="8"/>
  <c r="U106" i="8"/>
  <c r="T106" i="8"/>
  <c r="S106" i="8"/>
  <c r="R106" i="8"/>
  <c r="Q106" i="8"/>
  <c r="P106" i="8"/>
  <c r="O106" i="8"/>
  <c r="X105" i="8"/>
  <c r="W105" i="8"/>
  <c r="V105" i="8"/>
  <c r="U105" i="8"/>
  <c r="T105" i="8"/>
  <c r="S105" i="8"/>
  <c r="R105" i="8"/>
  <c r="Q105" i="8"/>
  <c r="P105" i="8"/>
  <c r="O105" i="8"/>
  <c r="X104" i="8"/>
  <c r="W104" i="8"/>
  <c r="V104" i="8"/>
  <c r="U104" i="8"/>
  <c r="T104" i="8"/>
  <c r="S104" i="8"/>
  <c r="R104" i="8"/>
  <c r="Q104" i="8"/>
  <c r="P104" i="8"/>
  <c r="O104" i="8"/>
  <c r="X103" i="8"/>
  <c r="W103" i="8"/>
  <c r="V103" i="8"/>
  <c r="U103" i="8"/>
  <c r="T103" i="8"/>
  <c r="S103" i="8"/>
  <c r="R103" i="8"/>
  <c r="Q103" i="8"/>
  <c r="P103" i="8"/>
  <c r="O103" i="8"/>
  <c r="X102" i="8"/>
  <c r="W102" i="8"/>
  <c r="V102" i="8"/>
  <c r="U102" i="8"/>
  <c r="T102" i="8"/>
  <c r="S102" i="8"/>
  <c r="R102" i="8"/>
  <c r="Q102" i="8"/>
  <c r="P102" i="8"/>
  <c r="O102" i="8"/>
  <c r="X101" i="8"/>
  <c r="W101" i="8"/>
  <c r="V101" i="8"/>
  <c r="U101" i="8"/>
  <c r="T101" i="8"/>
  <c r="S101" i="8"/>
  <c r="R101" i="8"/>
  <c r="Q101" i="8"/>
  <c r="P101" i="8"/>
  <c r="O101" i="8"/>
  <c r="X100" i="8"/>
  <c r="W100" i="8"/>
  <c r="V100" i="8"/>
  <c r="U100" i="8"/>
  <c r="T100" i="8"/>
  <c r="S100" i="8"/>
  <c r="R100" i="8"/>
  <c r="Q100" i="8"/>
  <c r="P100" i="8"/>
  <c r="O100" i="8"/>
  <c r="X99" i="8"/>
  <c r="W99" i="8"/>
  <c r="V99" i="8"/>
  <c r="U99" i="8"/>
  <c r="T99" i="8"/>
  <c r="S99" i="8"/>
  <c r="R99" i="8"/>
  <c r="Q99" i="8"/>
  <c r="P99" i="8"/>
  <c r="O99" i="8"/>
  <c r="X98" i="8"/>
  <c r="W98" i="8"/>
  <c r="V98" i="8"/>
  <c r="U98" i="8"/>
  <c r="T98" i="8"/>
  <c r="S98" i="8"/>
  <c r="R98" i="8"/>
  <c r="Q98" i="8"/>
  <c r="P98" i="8"/>
  <c r="O98" i="8"/>
  <c r="X97" i="8"/>
  <c r="W97" i="8"/>
  <c r="V97" i="8"/>
  <c r="U97" i="8"/>
  <c r="T97" i="8"/>
  <c r="S97" i="8"/>
  <c r="R97" i="8"/>
  <c r="Q97" i="8"/>
  <c r="P97" i="8"/>
  <c r="O97" i="8"/>
  <c r="X96" i="8"/>
  <c r="W96" i="8"/>
  <c r="V96" i="8"/>
  <c r="U96" i="8"/>
  <c r="T96" i="8"/>
  <c r="S96" i="8"/>
  <c r="R96" i="8"/>
  <c r="Q96" i="8"/>
  <c r="P96" i="8"/>
  <c r="O96" i="8"/>
  <c r="X95" i="8"/>
  <c r="W95" i="8"/>
  <c r="V95" i="8"/>
  <c r="U95" i="8"/>
  <c r="T95" i="8"/>
  <c r="S95" i="8"/>
  <c r="R95" i="8"/>
  <c r="Q95" i="8"/>
  <c r="P95" i="8"/>
  <c r="O95" i="8"/>
  <c r="X94" i="8"/>
  <c r="W94" i="8"/>
  <c r="V94" i="8"/>
  <c r="U94" i="8"/>
  <c r="T94" i="8"/>
  <c r="S94" i="8"/>
  <c r="R94" i="8"/>
  <c r="Q94" i="8"/>
  <c r="P94" i="8"/>
  <c r="O94" i="8"/>
  <c r="X93" i="8"/>
  <c r="W93" i="8"/>
  <c r="V93" i="8"/>
  <c r="U93" i="8"/>
  <c r="T93" i="8"/>
  <c r="S93" i="8"/>
  <c r="R93" i="8"/>
  <c r="Q93" i="8"/>
  <c r="P93" i="8"/>
  <c r="O93" i="8"/>
  <c r="X92" i="8"/>
  <c r="W92" i="8"/>
  <c r="V92" i="8"/>
  <c r="U92" i="8"/>
  <c r="T92" i="8"/>
  <c r="S92" i="8"/>
  <c r="R92" i="8"/>
  <c r="Q92" i="8"/>
  <c r="P92" i="8"/>
  <c r="O92" i="8"/>
  <c r="X91" i="8"/>
  <c r="W91" i="8"/>
  <c r="V91" i="8"/>
  <c r="U91" i="8"/>
  <c r="T91" i="8"/>
  <c r="S91" i="8"/>
  <c r="R91" i="8"/>
  <c r="Q91" i="8"/>
  <c r="P91" i="8"/>
  <c r="O91" i="8"/>
  <c r="X90" i="8"/>
  <c r="W90" i="8"/>
  <c r="V90" i="8"/>
  <c r="U90" i="8"/>
  <c r="T90" i="8"/>
  <c r="S90" i="8"/>
  <c r="R90" i="8"/>
  <c r="Q90" i="8"/>
  <c r="P90" i="8"/>
  <c r="O90" i="8"/>
  <c r="X89" i="8"/>
  <c r="W89" i="8"/>
  <c r="V89" i="8"/>
  <c r="U89" i="8"/>
  <c r="T89" i="8"/>
  <c r="S89" i="8"/>
  <c r="R89" i="8"/>
  <c r="Q89" i="8"/>
  <c r="P89" i="8"/>
  <c r="O89" i="8"/>
  <c r="X88" i="8"/>
  <c r="W88" i="8"/>
  <c r="V88" i="8"/>
  <c r="U88" i="8"/>
  <c r="T88" i="8"/>
  <c r="S88" i="8"/>
  <c r="R88" i="8"/>
  <c r="Q88" i="8"/>
  <c r="P88" i="8"/>
  <c r="O88" i="8"/>
  <c r="X87" i="8"/>
  <c r="W87" i="8"/>
  <c r="V87" i="8"/>
  <c r="U87" i="8"/>
  <c r="T87" i="8"/>
  <c r="S87" i="8"/>
  <c r="R87" i="8"/>
  <c r="Q87" i="8"/>
  <c r="P87" i="8"/>
  <c r="O87" i="8"/>
  <c r="X86" i="8"/>
  <c r="W86" i="8"/>
  <c r="V86" i="8"/>
  <c r="U86" i="8"/>
  <c r="T86" i="8"/>
  <c r="S86" i="8"/>
  <c r="R86" i="8"/>
  <c r="Q86" i="8"/>
  <c r="P86" i="8"/>
  <c r="O86" i="8"/>
  <c r="X85" i="8"/>
  <c r="W85" i="8"/>
  <c r="V85" i="8"/>
  <c r="U85" i="8"/>
  <c r="T85" i="8"/>
  <c r="S85" i="8"/>
  <c r="R85" i="8"/>
  <c r="Q85" i="8"/>
  <c r="P85" i="8"/>
  <c r="O85" i="8"/>
  <c r="X84" i="8"/>
  <c r="W84" i="8"/>
  <c r="V84" i="8"/>
  <c r="U84" i="8"/>
  <c r="T84" i="8"/>
  <c r="S84" i="8"/>
  <c r="R84" i="8"/>
  <c r="Q84" i="8"/>
  <c r="P84" i="8"/>
  <c r="O84" i="8"/>
  <c r="X83" i="8"/>
  <c r="W83" i="8"/>
  <c r="V83" i="8"/>
  <c r="U83" i="8"/>
  <c r="T83" i="8"/>
  <c r="S83" i="8"/>
  <c r="R83" i="8"/>
  <c r="Q83" i="8"/>
  <c r="P83" i="8"/>
  <c r="O83" i="8"/>
  <c r="X82" i="8"/>
  <c r="W82" i="8"/>
  <c r="V82" i="8"/>
  <c r="U82" i="8"/>
  <c r="T82" i="8"/>
  <c r="S82" i="8"/>
  <c r="R82" i="8"/>
  <c r="Q82" i="8"/>
  <c r="P82" i="8"/>
  <c r="O82" i="8"/>
  <c r="X81" i="8"/>
  <c r="W81" i="8"/>
  <c r="V81" i="8"/>
  <c r="U81" i="8"/>
  <c r="T81" i="8"/>
  <c r="S81" i="8"/>
  <c r="R81" i="8"/>
  <c r="Q81" i="8"/>
  <c r="P81" i="8"/>
  <c r="O81" i="8"/>
  <c r="X80" i="8"/>
  <c r="W80" i="8"/>
  <c r="V80" i="8"/>
  <c r="U80" i="8"/>
  <c r="T80" i="8"/>
  <c r="S80" i="8"/>
  <c r="R80" i="8"/>
  <c r="Q80" i="8"/>
  <c r="P80" i="8"/>
  <c r="O80" i="8"/>
  <c r="X79" i="8"/>
  <c r="W79" i="8"/>
  <c r="V79" i="8"/>
  <c r="U79" i="8"/>
  <c r="T79" i="8"/>
  <c r="S79" i="8"/>
  <c r="R79" i="8"/>
  <c r="Q79" i="8"/>
  <c r="P79" i="8"/>
  <c r="O79" i="8"/>
  <c r="X78" i="8"/>
  <c r="W78" i="8"/>
  <c r="V78" i="8"/>
  <c r="U78" i="8"/>
  <c r="T78" i="8"/>
  <c r="S78" i="8"/>
  <c r="R78" i="8"/>
  <c r="Q78" i="8"/>
  <c r="P78" i="8"/>
  <c r="O78" i="8"/>
  <c r="X77" i="8"/>
  <c r="W77" i="8"/>
  <c r="V77" i="8"/>
  <c r="U77" i="8"/>
  <c r="T77" i="8"/>
  <c r="S77" i="8"/>
  <c r="R77" i="8"/>
  <c r="Q77" i="8"/>
  <c r="P77" i="8"/>
  <c r="O77" i="8"/>
  <c r="X76" i="8"/>
  <c r="W76" i="8"/>
  <c r="V76" i="8"/>
  <c r="U76" i="8"/>
  <c r="T76" i="8"/>
  <c r="S76" i="8"/>
  <c r="R76" i="8"/>
  <c r="Q76" i="8"/>
  <c r="P76" i="8"/>
  <c r="O76" i="8"/>
  <c r="X75" i="8"/>
  <c r="W75" i="8"/>
  <c r="V75" i="8"/>
  <c r="U75" i="8"/>
  <c r="T75" i="8"/>
  <c r="S75" i="8"/>
  <c r="R75" i="8"/>
  <c r="Q75" i="8"/>
  <c r="P75" i="8"/>
  <c r="O75" i="8"/>
  <c r="X74" i="8"/>
  <c r="W74" i="8"/>
  <c r="V74" i="8"/>
  <c r="U74" i="8"/>
  <c r="T74" i="8"/>
  <c r="S74" i="8"/>
  <c r="R74" i="8"/>
  <c r="Q74" i="8"/>
  <c r="P74" i="8"/>
  <c r="O74" i="8"/>
  <c r="X73" i="8"/>
  <c r="W73" i="8"/>
  <c r="V73" i="8"/>
  <c r="U73" i="8"/>
  <c r="T73" i="8"/>
  <c r="S73" i="8"/>
  <c r="R73" i="8"/>
  <c r="Q73" i="8"/>
  <c r="P73" i="8"/>
  <c r="O73" i="8"/>
  <c r="X72" i="8"/>
  <c r="W72" i="8"/>
  <c r="V72" i="8"/>
  <c r="U72" i="8"/>
  <c r="T72" i="8"/>
  <c r="S72" i="8"/>
  <c r="R72" i="8"/>
  <c r="Q72" i="8"/>
  <c r="P72" i="8"/>
  <c r="O72" i="8"/>
  <c r="X71" i="8"/>
  <c r="W71" i="8"/>
  <c r="V71" i="8"/>
  <c r="U71" i="8"/>
  <c r="T71" i="8"/>
  <c r="S71" i="8"/>
  <c r="R71" i="8"/>
  <c r="Q71" i="8"/>
  <c r="P71" i="8"/>
  <c r="O71" i="8"/>
  <c r="X70" i="8"/>
  <c r="W70" i="8"/>
  <c r="V70" i="8"/>
  <c r="U70" i="8"/>
  <c r="T70" i="8"/>
  <c r="S70" i="8"/>
  <c r="R70" i="8"/>
  <c r="Q70" i="8"/>
  <c r="P70" i="8"/>
  <c r="O70" i="8"/>
  <c r="X69" i="8"/>
  <c r="W69" i="8"/>
  <c r="V69" i="8"/>
  <c r="U69" i="8"/>
  <c r="T69" i="8"/>
  <c r="S69" i="8"/>
  <c r="R69" i="8"/>
  <c r="Q69" i="8"/>
  <c r="P69" i="8"/>
  <c r="O69" i="8"/>
  <c r="X68" i="8"/>
  <c r="W68" i="8"/>
  <c r="V68" i="8"/>
  <c r="U68" i="8"/>
  <c r="T68" i="8"/>
  <c r="S68" i="8"/>
  <c r="R68" i="8"/>
  <c r="Q68" i="8"/>
  <c r="P68" i="8"/>
  <c r="O68" i="8"/>
  <c r="X67" i="8"/>
  <c r="W67" i="8"/>
  <c r="V67" i="8"/>
  <c r="U67" i="8"/>
  <c r="T67" i="8"/>
  <c r="S67" i="8"/>
  <c r="R67" i="8"/>
  <c r="Q67" i="8"/>
  <c r="P67" i="8"/>
  <c r="O67" i="8"/>
  <c r="X66" i="8"/>
  <c r="W66" i="8"/>
  <c r="V66" i="8"/>
  <c r="U66" i="8"/>
  <c r="T66" i="8"/>
  <c r="S66" i="8"/>
  <c r="R66" i="8"/>
  <c r="Q66" i="8"/>
  <c r="P66" i="8"/>
  <c r="O66" i="8"/>
  <c r="X65" i="8"/>
  <c r="W65" i="8"/>
  <c r="V65" i="8"/>
  <c r="U65" i="8"/>
  <c r="T65" i="8"/>
  <c r="S65" i="8"/>
  <c r="R65" i="8"/>
  <c r="Q65" i="8"/>
  <c r="P65" i="8"/>
  <c r="O65" i="8"/>
  <c r="X64" i="8"/>
  <c r="W64" i="8"/>
  <c r="V64" i="8"/>
  <c r="U64" i="8"/>
  <c r="T64" i="8"/>
  <c r="S64" i="8"/>
  <c r="R64" i="8"/>
  <c r="Q64" i="8"/>
  <c r="P64" i="8"/>
  <c r="O64" i="8"/>
  <c r="X63" i="8"/>
  <c r="W63" i="8"/>
  <c r="V63" i="8"/>
  <c r="U63" i="8"/>
  <c r="T63" i="8"/>
  <c r="S63" i="8"/>
  <c r="R63" i="8"/>
  <c r="Q63" i="8"/>
  <c r="P63" i="8"/>
  <c r="O63" i="8"/>
  <c r="X62" i="8"/>
  <c r="W62" i="8"/>
  <c r="V62" i="8"/>
  <c r="U62" i="8"/>
  <c r="T62" i="8"/>
  <c r="S62" i="8"/>
  <c r="R62" i="8"/>
  <c r="Q62" i="8"/>
  <c r="P62" i="8"/>
  <c r="O62" i="8"/>
  <c r="X61" i="8"/>
  <c r="W61" i="8"/>
  <c r="V61" i="8"/>
  <c r="U61" i="8"/>
  <c r="T61" i="8"/>
  <c r="S61" i="8"/>
  <c r="R61" i="8"/>
  <c r="Q61" i="8"/>
  <c r="P61" i="8"/>
  <c r="O61" i="8"/>
  <c r="X60" i="8"/>
  <c r="W60" i="8"/>
  <c r="V60" i="8"/>
  <c r="U60" i="8"/>
  <c r="T60" i="8"/>
  <c r="S60" i="8"/>
  <c r="R60" i="8"/>
  <c r="Q60" i="8"/>
  <c r="P60" i="8"/>
  <c r="O60" i="8"/>
  <c r="X59" i="8"/>
  <c r="W59" i="8"/>
  <c r="V59" i="8"/>
  <c r="U59" i="8"/>
  <c r="T59" i="8"/>
  <c r="S59" i="8"/>
  <c r="R59" i="8"/>
  <c r="Q59" i="8"/>
  <c r="P59" i="8"/>
  <c r="O59" i="8"/>
  <c r="X58" i="8"/>
  <c r="W58" i="8"/>
  <c r="V58" i="8"/>
  <c r="U58" i="8"/>
  <c r="T58" i="8"/>
  <c r="S58" i="8"/>
  <c r="R58" i="8"/>
  <c r="Q58" i="8"/>
  <c r="P58" i="8"/>
  <c r="O58" i="8"/>
  <c r="X57" i="8"/>
  <c r="W57" i="8"/>
  <c r="V57" i="8"/>
  <c r="U57" i="8"/>
  <c r="T57" i="8"/>
  <c r="S57" i="8"/>
  <c r="R57" i="8"/>
  <c r="Q57" i="8"/>
  <c r="P57" i="8"/>
  <c r="O57" i="8"/>
  <c r="X56" i="8"/>
  <c r="W56" i="8"/>
  <c r="V56" i="8"/>
  <c r="U56" i="8"/>
  <c r="T56" i="8"/>
  <c r="S56" i="8"/>
  <c r="R56" i="8"/>
  <c r="Q56" i="8"/>
  <c r="P56" i="8"/>
  <c r="O56" i="8"/>
  <c r="X55" i="8"/>
  <c r="W55" i="8"/>
  <c r="V55" i="8"/>
  <c r="U55" i="8"/>
  <c r="T55" i="8"/>
  <c r="S55" i="8"/>
  <c r="R55" i="8"/>
  <c r="Q55" i="8"/>
  <c r="P55" i="8"/>
  <c r="O55" i="8"/>
  <c r="X54" i="8"/>
  <c r="W54" i="8"/>
  <c r="V54" i="8"/>
  <c r="U54" i="8"/>
  <c r="T54" i="8"/>
  <c r="S54" i="8"/>
  <c r="R54" i="8"/>
  <c r="Q54" i="8"/>
  <c r="P54" i="8"/>
  <c r="O54" i="8"/>
  <c r="X53" i="8"/>
  <c r="W53" i="8"/>
  <c r="V53" i="8"/>
  <c r="U53" i="8"/>
  <c r="T53" i="8"/>
  <c r="S53" i="8"/>
  <c r="R53" i="8"/>
  <c r="Q53" i="8"/>
  <c r="P53" i="8"/>
  <c r="O53" i="8"/>
  <c r="X52" i="8"/>
  <c r="W52" i="8"/>
  <c r="V52" i="8"/>
  <c r="U52" i="8"/>
  <c r="T52" i="8"/>
  <c r="S52" i="8"/>
  <c r="R52" i="8"/>
  <c r="Q52" i="8"/>
  <c r="P52" i="8"/>
  <c r="O52" i="8"/>
  <c r="X51" i="8"/>
  <c r="W51" i="8"/>
  <c r="V51" i="8"/>
  <c r="U51" i="8"/>
  <c r="T51" i="8"/>
  <c r="S51" i="8"/>
  <c r="R51" i="8"/>
  <c r="Q51" i="8"/>
  <c r="P51" i="8"/>
  <c r="N210" i="8"/>
  <c r="N209" i="8"/>
  <c r="N208" i="8"/>
  <c r="N207" i="8"/>
  <c r="N206" i="8"/>
  <c r="N205" i="8"/>
  <c r="N204" i="8"/>
  <c r="N203" i="8"/>
  <c r="N202" i="8"/>
  <c r="N201" i="8"/>
  <c r="N200" i="8"/>
  <c r="N199" i="8"/>
  <c r="N198" i="8"/>
  <c r="N197" i="8"/>
  <c r="N196" i="8"/>
  <c r="N195" i="8"/>
  <c r="N194" i="8"/>
  <c r="N193" i="8"/>
  <c r="N192" i="8"/>
  <c r="N191" i="8"/>
  <c r="N190" i="8"/>
  <c r="N189" i="8"/>
  <c r="N188" i="8"/>
  <c r="N187" i="8"/>
  <c r="N186" i="8"/>
  <c r="N185" i="8"/>
  <c r="N184" i="8"/>
  <c r="N183" i="8"/>
  <c r="N182" i="8"/>
  <c r="N181" i="8"/>
  <c r="N180" i="8"/>
  <c r="N179" i="8"/>
  <c r="N178" i="8"/>
  <c r="N177" i="8"/>
  <c r="N176" i="8"/>
  <c r="N175" i="8"/>
  <c r="N174" i="8"/>
  <c r="N173" i="8"/>
  <c r="N172" i="8"/>
  <c r="N171" i="8"/>
  <c r="N170" i="8"/>
  <c r="N169" i="8"/>
  <c r="N168" i="8"/>
  <c r="N167" i="8"/>
  <c r="N166" i="8"/>
  <c r="N165" i="8"/>
  <c r="N164" i="8"/>
  <c r="N163" i="8"/>
  <c r="N162" i="8"/>
  <c r="N161" i="8"/>
  <c r="N160" i="8"/>
  <c r="N159" i="8"/>
  <c r="N158" i="8"/>
  <c r="N157" i="8"/>
  <c r="N156" i="8"/>
  <c r="N155" i="8"/>
  <c r="N154" i="8"/>
  <c r="N153" i="8"/>
  <c r="N152" i="8"/>
  <c r="N151" i="8"/>
  <c r="N150" i="8"/>
  <c r="N149" i="8"/>
  <c r="N148" i="8"/>
  <c r="N147" i="8"/>
  <c r="N146" i="8"/>
  <c r="N145" i="8"/>
  <c r="N144" i="8"/>
  <c r="N143" i="8"/>
  <c r="N142" i="8"/>
  <c r="N141" i="8"/>
  <c r="N140" i="8"/>
  <c r="N139" i="8"/>
  <c r="N138" i="8"/>
  <c r="N137" i="8"/>
  <c r="N136" i="8"/>
  <c r="N135" i="8"/>
  <c r="N134" i="8"/>
  <c r="N133" i="8"/>
  <c r="N132" i="8"/>
  <c r="N131" i="8"/>
  <c r="N130" i="8"/>
  <c r="N129" i="8"/>
  <c r="N128" i="8"/>
  <c r="N127" i="8"/>
  <c r="N126" i="8"/>
  <c r="N125" i="8"/>
  <c r="N124" i="8"/>
  <c r="N123" i="8"/>
  <c r="N122" i="8"/>
  <c r="N121" i="8"/>
  <c r="N120" i="8"/>
  <c r="N119" i="8"/>
  <c r="N118" i="8"/>
  <c r="N117" i="8"/>
  <c r="N116" i="8"/>
  <c r="N115" i="8"/>
  <c r="N114" i="8"/>
  <c r="N113" i="8"/>
  <c r="N112" i="8"/>
  <c r="N111" i="8"/>
  <c r="N110" i="8"/>
  <c r="N109" i="8"/>
  <c r="N108" i="8"/>
  <c r="N107" i="8"/>
  <c r="N106" i="8"/>
  <c r="N105" i="8"/>
  <c r="N104" i="8"/>
  <c r="N103" i="8"/>
  <c r="N102" i="8"/>
  <c r="N101" i="8"/>
  <c r="N100" i="8"/>
  <c r="N99" i="8"/>
  <c r="N98" i="8"/>
  <c r="N97" i="8"/>
  <c r="N96" i="8"/>
  <c r="N95" i="8"/>
  <c r="N94" i="8"/>
  <c r="N93" i="8"/>
  <c r="N92" i="8"/>
  <c r="N91" i="8"/>
  <c r="N90" i="8"/>
  <c r="N89" i="8"/>
  <c r="N88" i="8"/>
  <c r="N87" i="8"/>
  <c r="N86" i="8"/>
  <c r="N85" i="8"/>
  <c r="N84" i="8"/>
  <c r="N83" i="8"/>
  <c r="N82" i="8"/>
  <c r="N81" i="8"/>
  <c r="N80" i="8"/>
  <c r="N79" i="8"/>
  <c r="N78" i="8"/>
  <c r="N77" i="8"/>
  <c r="N76" i="8"/>
  <c r="N75" i="8"/>
  <c r="N74" i="8"/>
  <c r="N73" i="8"/>
  <c r="N72" i="8"/>
  <c r="N71" i="8"/>
  <c r="N70" i="8"/>
  <c r="N69" i="8"/>
  <c r="N68" i="8"/>
  <c r="N67" i="8"/>
  <c r="N66" i="8"/>
  <c r="N65" i="8"/>
  <c r="N64" i="8"/>
  <c r="N63" i="8"/>
  <c r="N62" i="8"/>
  <c r="N61" i="8"/>
  <c r="N60" i="8"/>
  <c r="N59" i="8"/>
  <c r="N58" i="8"/>
  <c r="N57" i="8"/>
  <c r="N56" i="8"/>
  <c r="N55" i="8"/>
  <c r="N54" i="8"/>
  <c r="N53" i="8"/>
  <c r="N52" i="8"/>
  <c r="O51" i="8"/>
  <c r="N51" i="8"/>
  <c r="X44" i="8"/>
  <c r="W44" i="8"/>
  <c r="V44" i="8"/>
  <c r="U44" i="8"/>
  <c r="T44" i="8"/>
  <c r="S44" i="8"/>
  <c r="R44" i="8"/>
  <c r="Q44" i="8"/>
  <c r="P44" i="8"/>
  <c r="O44" i="8"/>
  <c r="X43" i="8"/>
  <c r="W43" i="8"/>
  <c r="V43" i="8"/>
  <c r="U43" i="8"/>
  <c r="T43" i="8"/>
  <c r="S43" i="8"/>
  <c r="R43" i="8"/>
  <c r="Q43" i="8"/>
  <c r="P43" i="8"/>
  <c r="O43" i="8"/>
  <c r="X42" i="8"/>
  <c r="W42" i="8"/>
  <c r="V42" i="8"/>
  <c r="U42" i="8"/>
  <c r="T42" i="8"/>
  <c r="S42" i="8"/>
  <c r="R42" i="8"/>
  <c r="Q42" i="8"/>
  <c r="P42" i="8"/>
  <c r="O42" i="8"/>
  <c r="X41" i="8"/>
  <c r="W41" i="8"/>
  <c r="V41" i="8"/>
  <c r="U41" i="8"/>
  <c r="T41" i="8"/>
  <c r="S41" i="8"/>
  <c r="R41" i="8"/>
  <c r="Q41" i="8"/>
  <c r="P41" i="8"/>
  <c r="O41" i="8"/>
  <c r="X40" i="8"/>
  <c r="W40" i="8"/>
  <c r="V40" i="8"/>
  <c r="U40" i="8"/>
  <c r="T40" i="8"/>
  <c r="S40" i="8"/>
  <c r="R40" i="8"/>
  <c r="Q40" i="8"/>
  <c r="P40" i="8"/>
  <c r="O40" i="8"/>
  <c r="X39" i="8"/>
  <c r="W39" i="8"/>
  <c r="V39" i="8"/>
  <c r="U39" i="8"/>
  <c r="T39" i="8"/>
  <c r="S39" i="8"/>
  <c r="R39" i="8"/>
  <c r="Q39" i="8"/>
  <c r="P39" i="8"/>
  <c r="O39" i="8"/>
  <c r="X38" i="8"/>
  <c r="W38" i="8"/>
  <c r="V38" i="8"/>
  <c r="U38" i="8"/>
  <c r="T38" i="8"/>
  <c r="S38" i="8"/>
  <c r="R38" i="8"/>
  <c r="Q38" i="8"/>
  <c r="P38" i="8"/>
  <c r="O38" i="8"/>
  <c r="X37" i="8"/>
  <c r="W37" i="8"/>
  <c r="V37" i="8"/>
  <c r="U37" i="8"/>
  <c r="T37" i="8"/>
  <c r="S37" i="8"/>
  <c r="R37" i="8"/>
  <c r="Q37" i="8"/>
  <c r="P37" i="8"/>
  <c r="O37" i="8"/>
  <c r="X36" i="8"/>
  <c r="W36" i="8"/>
  <c r="V36" i="8"/>
  <c r="U36" i="8"/>
  <c r="T36" i="8"/>
  <c r="S36" i="8"/>
  <c r="R36" i="8"/>
  <c r="Q36" i="8"/>
  <c r="P36" i="8"/>
  <c r="O36" i="8"/>
  <c r="X35" i="8"/>
  <c r="W35" i="8"/>
  <c r="V35" i="8"/>
  <c r="U35" i="8"/>
  <c r="T35" i="8"/>
  <c r="S35" i="8"/>
  <c r="R35" i="8"/>
  <c r="Q35" i="8"/>
  <c r="P35" i="8"/>
  <c r="O35" i="8"/>
  <c r="X34" i="8"/>
  <c r="W34" i="8"/>
  <c r="V34" i="8"/>
  <c r="U34" i="8"/>
  <c r="T34" i="8"/>
  <c r="S34" i="8"/>
  <c r="R34" i="8"/>
  <c r="Q34" i="8"/>
  <c r="P34" i="8"/>
  <c r="O34" i="8"/>
  <c r="X33" i="8"/>
  <c r="W33" i="8"/>
  <c r="V33" i="8"/>
  <c r="U33" i="8"/>
  <c r="T33" i="8"/>
  <c r="S33" i="8"/>
  <c r="R33" i="8"/>
  <c r="Q33" i="8"/>
  <c r="P33" i="8"/>
  <c r="O33" i="8"/>
  <c r="X32" i="8"/>
  <c r="W32" i="8"/>
  <c r="V32" i="8"/>
  <c r="U32" i="8"/>
  <c r="T32" i="8"/>
  <c r="S32" i="8"/>
  <c r="R32" i="8"/>
  <c r="Q32" i="8"/>
  <c r="P32" i="8"/>
  <c r="O32" i="8"/>
  <c r="X31" i="8"/>
  <c r="W31" i="8"/>
  <c r="V31" i="8"/>
  <c r="U31" i="8"/>
  <c r="T31" i="8"/>
  <c r="S31" i="8"/>
  <c r="R31" i="8"/>
  <c r="Q31" i="8"/>
  <c r="P31" i="8"/>
  <c r="O31" i="8"/>
  <c r="X30" i="8"/>
  <c r="W30" i="8"/>
  <c r="V30" i="8"/>
  <c r="U30" i="8"/>
  <c r="T30" i="8"/>
  <c r="S30" i="8"/>
  <c r="R30" i="8"/>
  <c r="Q30" i="8"/>
  <c r="P30" i="8"/>
  <c r="O30" i="8"/>
  <c r="X29" i="8"/>
  <c r="W29" i="8"/>
  <c r="V29" i="8"/>
  <c r="U29" i="8"/>
  <c r="T29" i="8"/>
  <c r="S29" i="8"/>
  <c r="R29" i="8"/>
  <c r="Q29" i="8"/>
  <c r="P29" i="8"/>
  <c r="O29" i="8"/>
  <c r="X28" i="8"/>
  <c r="W28" i="8"/>
  <c r="V28" i="8"/>
  <c r="U28" i="8"/>
  <c r="T28" i="8"/>
  <c r="S28" i="8"/>
  <c r="R28" i="8"/>
  <c r="Q28" i="8"/>
  <c r="P28" i="8"/>
  <c r="O28" i="8"/>
  <c r="X27" i="8"/>
  <c r="W27" i="8"/>
  <c r="V27" i="8"/>
  <c r="U27" i="8"/>
  <c r="T27" i="8"/>
  <c r="S27" i="8"/>
  <c r="R27" i="8"/>
  <c r="Q27" i="8"/>
  <c r="P27" i="8"/>
  <c r="O27" i="8"/>
  <c r="X26" i="8"/>
  <c r="W26" i="8"/>
  <c r="V26" i="8"/>
  <c r="U26" i="8"/>
  <c r="T26" i="8"/>
  <c r="S26" i="8"/>
  <c r="R26" i="8"/>
  <c r="Q26" i="8"/>
  <c r="P26" i="8"/>
  <c r="O26" i="8"/>
  <c r="X25" i="8"/>
  <c r="W25" i="8"/>
  <c r="V25" i="8"/>
  <c r="U25" i="8"/>
  <c r="T25" i="8"/>
  <c r="S25" i="8"/>
  <c r="R25" i="8"/>
  <c r="Q25" i="8"/>
  <c r="P25" i="8"/>
  <c r="O25" i="8"/>
  <c r="X24" i="8"/>
  <c r="W24" i="8"/>
  <c r="V24" i="8"/>
  <c r="U24" i="8"/>
  <c r="T24" i="8"/>
  <c r="S24" i="8"/>
  <c r="R24" i="8"/>
  <c r="Q24" i="8"/>
  <c r="P24" i="8"/>
  <c r="O24" i="8"/>
  <c r="X23" i="8"/>
  <c r="W23" i="8"/>
  <c r="V23" i="8"/>
  <c r="U23" i="8"/>
  <c r="T23" i="8"/>
  <c r="S23" i="8"/>
  <c r="R23" i="8"/>
  <c r="Q23" i="8"/>
  <c r="P23" i="8"/>
  <c r="O23" i="8"/>
  <c r="X22" i="8"/>
  <c r="W22" i="8"/>
  <c r="V22" i="8"/>
  <c r="U22" i="8"/>
  <c r="T22" i="8"/>
  <c r="S22" i="8"/>
  <c r="R22" i="8"/>
  <c r="Q22" i="8"/>
  <c r="P22" i="8"/>
  <c r="O22" i="8"/>
  <c r="X21" i="8"/>
  <c r="W21" i="8"/>
  <c r="V21" i="8"/>
  <c r="U21" i="8"/>
  <c r="T21" i="8"/>
  <c r="S21" i="8"/>
  <c r="R21" i="8"/>
  <c r="Q21" i="8"/>
  <c r="P21" i="8"/>
  <c r="O21" i="8"/>
  <c r="X20" i="8"/>
  <c r="W20" i="8"/>
  <c r="V20" i="8"/>
  <c r="U20" i="8"/>
  <c r="T20" i="8"/>
  <c r="S20" i="8"/>
  <c r="R20" i="8"/>
  <c r="Q20" i="8"/>
  <c r="P20" i="8"/>
  <c r="O20" i="8"/>
  <c r="X19" i="8"/>
  <c r="W19" i="8"/>
  <c r="V19" i="8"/>
  <c r="U19" i="8"/>
  <c r="T19" i="8"/>
  <c r="S19" i="8"/>
  <c r="R19" i="8"/>
  <c r="Q19" i="8"/>
  <c r="P19" i="8"/>
  <c r="O19" i="8"/>
  <c r="X18" i="8"/>
  <c r="W18" i="8"/>
  <c r="V18" i="8"/>
  <c r="U18" i="8"/>
  <c r="T18" i="8"/>
  <c r="S18" i="8"/>
  <c r="R18" i="8"/>
  <c r="Q18" i="8"/>
  <c r="P18" i="8"/>
  <c r="O18" i="8"/>
  <c r="X17" i="8"/>
  <c r="W17" i="8"/>
  <c r="V17" i="8"/>
  <c r="U17" i="8"/>
  <c r="T17" i="8"/>
  <c r="S17" i="8"/>
  <c r="R17" i="8"/>
  <c r="Q17" i="8"/>
  <c r="P17" i="8"/>
  <c r="O17" i="8"/>
  <c r="X16" i="8"/>
  <c r="W16" i="8"/>
  <c r="V16" i="8"/>
  <c r="U16" i="8"/>
  <c r="T16" i="8"/>
  <c r="S16" i="8"/>
  <c r="R16" i="8"/>
  <c r="Q16" i="8"/>
  <c r="P16" i="8"/>
  <c r="O16" i="8"/>
  <c r="X15" i="8"/>
  <c r="W15" i="8"/>
  <c r="V15" i="8"/>
  <c r="U15" i="8"/>
  <c r="T15" i="8"/>
  <c r="S15" i="8"/>
  <c r="R15" i="8"/>
  <c r="Q15" i="8"/>
  <c r="P15" i="8"/>
  <c r="O15" i="8"/>
  <c r="X14" i="8"/>
  <c r="W14" i="8"/>
  <c r="V14" i="8"/>
  <c r="U14" i="8"/>
  <c r="T14" i="8"/>
  <c r="S14" i="8"/>
  <c r="R14" i="8"/>
  <c r="Q14" i="8"/>
  <c r="P14" i="8"/>
  <c r="O14" i="8"/>
  <c r="X13" i="8"/>
  <c r="W13" i="8"/>
  <c r="V13" i="8"/>
  <c r="U13" i="8"/>
  <c r="T13" i="8"/>
  <c r="S13" i="8"/>
  <c r="R13" i="8"/>
  <c r="Q13" i="8"/>
  <c r="P13" i="8"/>
  <c r="O13" i="8"/>
  <c r="X12" i="8"/>
  <c r="W12" i="8"/>
  <c r="V12" i="8"/>
  <c r="U12" i="8"/>
  <c r="T12" i="8"/>
  <c r="S12" i="8"/>
  <c r="R12" i="8"/>
  <c r="Q12" i="8"/>
  <c r="P12" i="8"/>
  <c r="O12" i="8"/>
  <c r="N44" i="8"/>
  <c r="N43" i="8"/>
  <c r="N42" i="8"/>
  <c r="N41" i="8"/>
  <c r="N40" i="8"/>
  <c r="N39" i="8"/>
  <c r="N38" i="8"/>
  <c r="N37" i="8"/>
  <c r="N36" i="8"/>
  <c r="N35" i="8"/>
  <c r="N34" i="8"/>
  <c r="N33" i="8"/>
  <c r="N32" i="8"/>
  <c r="N31" i="8"/>
  <c r="N30" i="8"/>
  <c r="N29" i="8"/>
  <c r="N28" i="8"/>
  <c r="N27" i="8"/>
  <c r="N26" i="8"/>
  <c r="N25" i="8"/>
  <c r="N24" i="8"/>
  <c r="N23" i="8"/>
  <c r="N22" i="8"/>
  <c r="N21" i="8"/>
  <c r="N20" i="8"/>
  <c r="N19" i="8"/>
  <c r="N18" i="8"/>
  <c r="N17" i="8"/>
  <c r="N16" i="8"/>
  <c r="N15" i="8"/>
  <c r="N14" i="8"/>
  <c r="N13" i="8"/>
  <c r="N12" i="8"/>
  <c r="P3326" i="1"/>
  <c r="O3326" i="1"/>
  <c r="Q3326" i="1" s="1"/>
  <c r="O3325" i="1"/>
  <c r="Q3325" i="1" s="1"/>
  <c r="O3324" i="1"/>
  <c r="Q3324" i="1" s="1"/>
  <c r="Q3323" i="1"/>
  <c r="O3323" i="1"/>
  <c r="P3323" i="1" s="1"/>
  <c r="R3323" i="1" s="1"/>
  <c r="S3323" i="1" s="1"/>
  <c r="Q3322" i="1"/>
  <c r="P3322" i="1"/>
  <c r="R3322" i="1" s="1"/>
  <c r="S3322" i="1" s="1"/>
  <c r="O3322" i="1"/>
  <c r="Q3321" i="1"/>
  <c r="O3321" i="1"/>
  <c r="P3321" i="1" s="1"/>
  <c r="P3320" i="1"/>
  <c r="R3320" i="1" s="1"/>
  <c r="S3320" i="1" s="1"/>
  <c r="O3320" i="1"/>
  <c r="Q3320" i="1" s="1"/>
  <c r="O3319" i="1"/>
  <c r="O3318" i="1"/>
  <c r="Q3318" i="1" s="1"/>
  <c r="Q3317" i="1"/>
  <c r="R3317" i="1" s="1"/>
  <c r="S3317" i="1" s="1"/>
  <c r="P3317" i="1"/>
  <c r="O3317" i="1"/>
  <c r="R3316" i="1"/>
  <c r="S3316" i="1" s="1"/>
  <c r="Q3316" i="1"/>
  <c r="P3316" i="1"/>
  <c r="O3316" i="1"/>
  <c r="O3315" i="1"/>
  <c r="P3315" i="1" s="1"/>
  <c r="P3314" i="1"/>
  <c r="R3314" i="1" s="1"/>
  <c r="S3314" i="1" s="1"/>
  <c r="O3314" i="1"/>
  <c r="Q3314" i="1" s="1"/>
  <c r="O3313" i="1"/>
  <c r="Q3312" i="1"/>
  <c r="O3312" i="1"/>
  <c r="P3312" i="1" s="1"/>
  <c r="R3312" i="1" s="1"/>
  <c r="S3312" i="1" s="1"/>
  <c r="S3311" i="1"/>
  <c r="Q3311" i="1"/>
  <c r="O3311" i="1"/>
  <c r="P3311" i="1" s="1"/>
  <c r="R3311" i="1" s="1"/>
  <c r="P3310" i="1"/>
  <c r="O3310" i="1"/>
  <c r="Q3310" i="1" s="1"/>
  <c r="R3310" i="1" s="1"/>
  <c r="S3310" i="1" s="1"/>
  <c r="Q3309" i="1"/>
  <c r="O3309" i="1"/>
  <c r="P3309" i="1" s="1"/>
  <c r="P3308" i="1"/>
  <c r="O3308" i="1"/>
  <c r="Q3308" i="1" s="1"/>
  <c r="O3307" i="1"/>
  <c r="O3306" i="1"/>
  <c r="Q3306" i="1" s="1"/>
  <c r="S3305" i="1"/>
  <c r="Q3305" i="1"/>
  <c r="P3305" i="1"/>
  <c r="R3305" i="1" s="1"/>
  <c r="O3305" i="1"/>
  <c r="R3304" i="1"/>
  <c r="S3304" i="1" s="1"/>
  <c r="Q3304" i="1"/>
  <c r="P3304" i="1"/>
  <c r="O3304" i="1"/>
  <c r="Q3303" i="1"/>
  <c r="O3303" i="1"/>
  <c r="P3303" i="1" s="1"/>
  <c r="P3302" i="1"/>
  <c r="R3302" i="1" s="1"/>
  <c r="S3302" i="1" s="1"/>
  <c r="O3302" i="1"/>
  <c r="Q3302" i="1" s="1"/>
  <c r="O3301" i="1"/>
  <c r="Q3300" i="1"/>
  <c r="O3300" i="1"/>
  <c r="P3300" i="1" s="1"/>
  <c r="R3300" i="1" s="1"/>
  <c r="S3300" i="1" s="1"/>
  <c r="S3299" i="1"/>
  <c r="Q3299" i="1"/>
  <c r="O3299" i="1"/>
  <c r="P3299" i="1" s="1"/>
  <c r="R3299" i="1" s="1"/>
  <c r="P3298" i="1"/>
  <c r="R3298" i="1" s="1"/>
  <c r="S3298" i="1" s="1"/>
  <c r="O3298" i="1"/>
  <c r="Q3298" i="1" s="1"/>
  <c r="Q3297" i="1"/>
  <c r="O3297" i="1"/>
  <c r="P3297" i="1" s="1"/>
  <c r="P3296" i="1"/>
  <c r="R3296" i="1" s="1"/>
  <c r="S3296" i="1" s="1"/>
  <c r="O3296" i="1"/>
  <c r="Q3296" i="1" s="1"/>
  <c r="O3295" i="1"/>
  <c r="O3294" i="1"/>
  <c r="Q3294" i="1" s="1"/>
  <c r="Q3293" i="1"/>
  <c r="P3293" i="1"/>
  <c r="O3293" i="1"/>
  <c r="R3292" i="1"/>
  <c r="S3292" i="1" s="1"/>
  <c r="Q3292" i="1"/>
  <c r="P3292" i="1"/>
  <c r="O3292" i="1"/>
  <c r="O3291" i="1"/>
  <c r="P3291" i="1" s="1"/>
  <c r="P3290" i="1"/>
  <c r="O3290" i="1"/>
  <c r="Q3290" i="1" s="1"/>
  <c r="O3289" i="1"/>
  <c r="Q3288" i="1"/>
  <c r="O3288" i="1"/>
  <c r="P3288" i="1" s="1"/>
  <c r="R3288" i="1" s="1"/>
  <c r="S3288" i="1" s="1"/>
  <c r="Q3287" i="1"/>
  <c r="O3287" i="1"/>
  <c r="P3287" i="1" s="1"/>
  <c r="R3287" i="1" s="1"/>
  <c r="S3287" i="1" s="1"/>
  <c r="R3286" i="1"/>
  <c r="S3286" i="1" s="1"/>
  <c r="P3286" i="1"/>
  <c r="O3286" i="1"/>
  <c r="Q3286" i="1" s="1"/>
  <c r="Q3285" i="1"/>
  <c r="O3285" i="1"/>
  <c r="P3285" i="1" s="1"/>
  <c r="R3285" i="1" s="1"/>
  <c r="S3285" i="1" s="1"/>
  <c r="P3284" i="1"/>
  <c r="R3284" i="1" s="1"/>
  <c r="S3284" i="1" s="1"/>
  <c r="O3284" i="1"/>
  <c r="Q3284" i="1" s="1"/>
  <c r="O3283" i="1"/>
  <c r="O3282" i="1"/>
  <c r="Q3282" i="1" s="1"/>
  <c r="Q3281" i="1"/>
  <c r="P3281" i="1"/>
  <c r="R3281" i="1" s="1"/>
  <c r="S3281" i="1" s="1"/>
  <c r="O3281" i="1"/>
  <c r="R3280" i="1"/>
  <c r="S3280" i="1" s="1"/>
  <c r="Q3280" i="1"/>
  <c r="P3280" i="1"/>
  <c r="O3280" i="1"/>
  <c r="Q3279" i="1"/>
  <c r="O3279" i="1"/>
  <c r="P3279" i="1" s="1"/>
  <c r="P3278" i="1"/>
  <c r="O3278" i="1"/>
  <c r="Q3278" i="1" s="1"/>
  <c r="O3277" i="1"/>
  <c r="R3276" i="1"/>
  <c r="S3276" i="1" s="1"/>
  <c r="Q3276" i="1"/>
  <c r="O3276" i="1"/>
  <c r="P3276" i="1" s="1"/>
  <c r="S3275" i="1"/>
  <c r="Q3275" i="1"/>
  <c r="R3275" i="1" s="1"/>
  <c r="P3275" i="1"/>
  <c r="O3275" i="1"/>
  <c r="P3274" i="1"/>
  <c r="R3274" i="1" s="1"/>
  <c r="S3274" i="1" s="1"/>
  <c r="O3274" i="1"/>
  <c r="Q3274" i="1" s="1"/>
  <c r="Q3273" i="1"/>
  <c r="O3273" i="1"/>
  <c r="P3273" i="1" s="1"/>
  <c r="R3273" i="1" s="1"/>
  <c r="S3273" i="1" s="1"/>
  <c r="P3272" i="1"/>
  <c r="O3272" i="1"/>
  <c r="Q3272" i="1" s="1"/>
  <c r="O3271" i="1"/>
  <c r="Q3270" i="1"/>
  <c r="O3270" i="1"/>
  <c r="P3270" i="1" s="1"/>
  <c r="R3270" i="1" s="1"/>
  <c r="S3270" i="1" s="1"/>
  <c r="Q3269" i="1"/>
  <c r="P3269" i="1"/>
  <c r="O3269" i="1"/>
  <c r="R3268" i="1"/>
  <c r="S3268" i="1" s="1"/>
  <c r="Q3268" i="1"/>
  <c r="P3268" i="1"/>
  <c r="O3268" i="1"/>
  <c r="O3267" i="1"/>
  <c r="P3267" i="1" s="1"/>
  <c r="P3266" i="1"/>
  <c r="O3266" i="1"/>
  <c r="Q3266" i="1" s="1"/>
  <c r="O3265" i="1"/>
  <c r="Q3264" i="1"/>
  <c r="O3264" i="1"/>
  <c r="P3264" i="1" s="1"/>
  <c r="R3264" i="1" s="1"/>
  <c r="S3264" i="1" s="1"/>
  <c r="Q3263" i="1"/>
  <c r="R3263" i="1" s="1"/>
  <c r="S3263" i="1" s="1"/>
  <c r="P3263" i="1"/>
  <c r="O3263" i="1"/>
  <c r="P3262" i="1"/>
  <c r="O3262" i="1"/>
  <c r="Q3262" i="1" s="1"/>
  <c r="R3262" i="1" s="1"/>
  <c r="S3262" i="1" s="1"/>
  <c r="Q3261" i="1"/>
  <c r="O3261" i="1"/>
  <c r="P3261" i="1" s="1"/>
  <c r="P3260" i="1"/>
  <c r="O3260" i="1"/>
  <c r="Q3260" i="1" s="1"/>
  <c r="O3259" i="1"/>
  <c r="R3258" i="1"/>
  <c r="S3258" i="1" s="1"/>
  <c r="Q3258" i="1"/>
  <c r="O3258" i="1"/>
  <c r="P3258" i="1" s="1"/>
  <c r="Q3257" i="1"/>
  <c r="P3257" i="1"/>
  <c r="R3257" i="1" s="1"/>
  <c r="S3257" i="1" s="1"/>
  <c r="O3257" i="1"/>
  <c r="Q3256" i="1"/>
  <c r="P3256" i="1"/>
  <c r="R3256" i="1" s="1"/>
  <c r="S3256" i="1" s="1"/>
  <c r="O3256" i="1"/>
  <c r="O3255" i="1"/>
  <c r="P3255" i="1" s="1"/>
  <c r="P3254" i="1"/>
  <c r="R3254" i="1" s="1"/>
  <c r="S3254" i="1" s="1"/>
  <c r="O3254" i="1"/>
  <c r="Q3254" i="1" s="1"/>
  <c r="O3253" i="1"/>
  <c r="R3252" i="1"/>
  <c r="S3252" i="1" s="1"/>
  <c r="Q3252" i="1"/>
  <c r="O3252" i="1"/>
  <c r="P3252" i="1" s="1"/>
  <c r="Q3251" i="1"/>
  <c r="R3251" i="1" s="1"/>
  <c r="S3251" i="1" s="1"/>
  <c r="P3251" i="1"/>
  <c r="O3251" i="1"/>
  <c r="P3250" i="1"/>
  <c r="R3250" i="1" s="1"/>
  <c r="S3250" i="1" s="1"/>
  <c r="O3250" i="1"/>
  <c r="Q3250" i="1" s="1"/>
  <c r="O3249" i="1"/>
  <c r="P3249" i="1" s="1"/>
  <c r="P3248" i="1"/>
  <c r="R3248" i="1" s="1"/>
  <c r="S3248" i="1" s="1"/>
  <c r="O3248" i="1"/>
  <c r="Q3248" i="1" s="1"/>
  <c r="O3247" i="1"/>
  <c r="Q3246" i="1"/>
  <c r="O3246" i="1"/>
  <c r="P3246" i="1" s="1"/>
  <c r="R3246" i="1" s="1"/>
  <c r="S3246" i="1" s="1"/>
  <c r="Q3245" i="1"/>
  <c r="P3245" i="1"/>
  <c r="O3245" i="1"/>
  <c r="Q3244" i="1"/>
  <c r="P3244" i="1"/>
  <c r="R3244" i="1" s="1"/>
  <c r="S3244" i="1" s="1"/>
  <c r="O3244" i="1"/>
  <c r="O3243" i="1"/>
  <c r="P3243" i="1" s="1"/>
  <c r="P3242" i="1"/>
  <c r="O3242" i="1"/>
  <c r="Q3242" i="1" s="1"/>
  <c r="O3241" i="1"/>
  <c r="Q3240" i="1"/>
  <c r="O3240" i="1"/>
  <c r="P3240" i="1" s="1"/>
  <c r="R3240" i="1" s="1"/>
  <c r="S3240" i="1" s="1"/>
  <c r="Q3239" i="1"/>
  <c r="R3239" i="1" s="1"/>
  <c r="S3239" i="1" s="1"/>
  <c r="P3239" i="1"/>
  <c r="O3239" i="1"/>
  <c r="P3238" i="1"/>
  <c r="R3238" i="1" s="1"/>
  <c r="S3238" i="1" s="1"/>
  <c r="O3238" i="1"/>
  <c r="Q3238" i="1" s="1"/>
  <c r="O3237" i="1"/>
  <c r="P3236" i="1"/>
  <c r="O3236" i="1"/>
  <c r="Q3236" i="1" s="1"/>
  <c r="O3235" i="1"/>
  <c r="R3234" i="1"/>
  <c r="S3234" i="1" s="1"/>
  <c r="Q3234" i="1"/>
  <c r="O3234" i="1"/>
  <c r="P3234" i="1" s="1"/>
  <c r="Q3233" i="1"/>
  <c r="P3233" i="1"/>
  <c r="R3233" i="1" s="1"/>
  <c r="S3233" i="1" s="1"/>
  <c r="O3233" i="1"/>
  <c r="R3232" i="1"/>
  <c r="S3232" i="1" s="1"/>
  <c r="P3232" i="1"/>
  <c r="O3232" i="1"/>
  <c r="Q3232" i="1" s="1"/>
  <c r="O3231" i="1"/>
  <c r="P3231" i="1" s="1"/>
  <c r="P3230" i="1"/>
  <c r="R3230" i="1" s="1"/>
  <c r="S3230" i="1" s="1"/>
  <c r="O3230" i="1"/>
  <c r="Q3230" i="1" s="1"/>
  <c r="O3229" i="1"/>
  <c r="Q3228" i="1"/>
  <c r="O3228" i="1"/>
  <c r="P3228" i="1" s="1"/>
  <c r="R3228" i="1" s="1"/>
  <c r="S3228" i="1" s="1"/>
  <c r="S3227" i="1"/>
  <c r="Q3227" i="1"/>
  <c r="P3227" i="1"/>
  <c r="R3227" i="1" s="1"/>
  <c r="O3227" i="1"/>
  <c r="P3226" i="1"/>
  <c r="R3226" i="1" s="1"/>
  <c r="S3226" i="1" s="1"/>
  <c r="O3226" i="1"/>
  <c r="Q3226" i="1" s="1"/>
  <c r="O3225" i="1"/>
  <c r="P3225" i="1" s="1"/>
  <c r="P3224" i="1"/>
  <c r="O3224" i="1"/>
  <c r="Q3224" i="1" s="1"/>
  <c r="O3223" i="1"/>
  <c r="Q3222" i="1"/>
  <c r="O3222" i="1"/>
  <c r="P3222" i="1" s="1"/>
  <c r="R3222" i="1" s="1"/>
  <c r="S3222" i="1" s="1"/>
  <c r="Q3221" i="1"/>
  <c r="P3221" i="1"/>
  <c r="O3221" i="1"/>
  <c r="P3220" i="1"/>
  <c r="R3220" i="1" s="1"/>
  <c r="S3220" i="1" s="1"/>
  <c r="O3220" i="1"/>
  <c r="Q3220" i="1" s="1"/>
  <c r="Q3219" i="1"/>
  <c r="O3219" i="1"/>
  <c r="P3219" i="1" s="1"/>
  <c r="P3218" i="1"/>
  <c r="O3218" i="1"/>
  <c r="Q3218" i="1" s="1"/>
  <c r="O3217" i="1"/>
  <c r="Q3216" i="1"/>
  <c r="O3216" i="1"/>
  <c r="P3216" i="1" s="1"/>
  <c r="R3216" i="1" s="1"/>
  <c r="S3216" i="1" s="1"/>
  <c r="Q3215" i="1"/>
  <c r="P3215" i="1"/>
  <c r="R3215" i="1" s="1"/>
  <c r="S3215" i="1" s="1"/>
  <c r="O3215" i="1"/>
  <c r="O3214" i="1"/>
  <c r="Q3214" i="1" s="1"/>
  <c r="Q3213" i="1"/>
  <c r="O3213" i="1"/>
  <c r="P3213" i="1" s="1"/>
  <c r="P3212" i="1"/>
  <c r="O3212" i="1"/>
  <c r="Q3212" i="1" s="1"/>
  <c r="O3211" i="1"/>
  <c r="R3210" i="1"/>
  <c r="S3210" i="1" s="1"/>
  <c r="Q3210" i="1"/>
  <c r="O3210" i="1"/>
  <c r="P3210" i="1" s="1"/>
  <c r="Q3209" i="1"/>
  <c r="P3209" i="1"/>
  <c r="R3209" i="1" s="1"/>
  <c r="S3209" i="1" s="1"/>
  <c r="O3209" i="1"/>
  <c r="P3208" i="1"/>
  <c r="R3208" i="1" s="1"/>
  <c r="S3208" i="1" s="1"/>
  <c r="O3208" i="1"/>
  <c r="Q3208" i="1" s="1"/>
  <c r="O3207" i="1"/>
  <c r="P3207" i="1" s="1"/>
  <c r="P3206" i="1"/>
  <c r="O3206" i="1"/>
  <c r="Q3206" i="1" s="1"/>
  <c r="O3205" i="1"/>
  <c r="R3204" i="1"/>
  <c r="S3204" i="1" s="1"/>
  <c r="Q3204" i="1"/>
  <c r="O3204" i="1"/>
  <c r="P3204" i="1" s="1"/>
  <c r="Q3203" i="1"/>
  <c r="P3203" i="1"/>
  <c r="O3203" i="1"/>
  <c r="O3202" i="1"/>
  <c r="Q3202" i="1" s="1"/>
  <c r="O3201" i="1"/>
  <c r="P3201" i="1" s="1"/>
  <c r="S3200" i="1"/>
  <c r="P3200" i="1"/>
  <c r="R3200" i="1" s="1"/>
  <c r="O3200" i="1"/>
  <c r="Q3200" i="1" s="1"/>
  <c r="O3199" i="1"/>
  <c r="Q3198" i="1"/>
  <c r="R3198" i="1" s="1"/>
  <c r="S3198" i="1" s="1"/>
  <c r="O3198" i="1"/>
  <c r="P3198" i="1" s="1"/>
  <c r="Q3197" i="1"/>
  <c r="P3197" i="1"/>
  <c r="R3197" i="1" s="1"/>
  <c r="S3197" i="1" s="1"/>
  <c r="O3197" i="1"/>
  <c r="O3196" i="1"/>
  <c r="Q3196" i="1" s="1"/>
  <c r="Q3195" i="1"/>
  <c r="O3195" i="1"/>
  <c r="P3195" i="1" s="1"/>
  <c r="P3194" i="1"/>
  <c r="R3194" i="1" s="1"/>
  <c r="S3194" i="1" s="1"/>
  <c r="O3194" i="1"/>
  <c r="Q3194" i="1" s="1"/>
  <c r="O3193" i="1"/>
  <c r="R3192" i="1"/>
  <c r="S3192" i="1" s="1"/>
  <c r="Q3192" i="1"/>
  <c r="O3192" i="1"/>
  <c r="P3192" i="1" s="1"/>
  <c r="Q3191" i="1"/>
  <c r="P3191" i="1"/>
  <c r="O3191" i="1"/>
  <c r="O3190" i="1"/>
  <c r="Q3190" i="1" s="1"/>
  <c r="O3189" i="1"/>
  <c r="P3189" i="1" s="1"/>
  <c r="S3188" i="1"/>
  <c r="P3188" i="1"/>
  <c r="R3188" i="1" s="1"/>
  <c r="O3188" i="1"/>
  <c r="Q3188" i="1" s="1"/>
  <c r="O3187" i="1"/>
  <c r="Q3186" i="1"/>
  <c r="R3186" i="1" s="1"/>
  <c r="S3186" i="1" s="1"/>
  <c r="O3186" i="1"/>
  <c r="P3186" i="1" s="1"/>
  <c r="Q3185" i="1"/>
  <c r="P3185" i="1"/>
  <c r="R3185" i="1" s="1"/>
  <c r="S3185" i="1" s="1"/>
  <c r="O3185" i="1"/>
  <c r="O3184" i="1"/>
  <c r="Q3184" i="1" s="1"/>
  <c r="O3183" i="1"/>
  <c r="P3183" i="1" s="1"/>
  <c r="P3182" i="1"/>
  <c r="R3182" i="1" s="1"/>
  <c r="S3182" i="1" s="1"/>
  <c r="O3182" i="1"/>
  <c r="Q3182" i="1" s="1"/>
  <c r="O3181" i="1"/>
  <c r="R3180" i="1"/>
  <c r="S3180" i="1" s="1"/>
  <c r="Q3180" i="1"/>
  <c r="O3180" i="1"/>
  <c r="P3180" i="1" s="1"/>
  <c r="Q3179" i="1"/>
  <c r="P3179" i="1"/>
  <c r="R3179" i="1" s="1"/>
  <c r="S3179" i="1" s="1"/>
  <c r="O3179" i="1"/>
  <c r="O3178" i="1"/>
  <c r="Q3178" i="1" s="1"/>
  <c r="O3177" i="1"/>
  <c r="P3177" i="1" s="1"/>
  <c r="S3176" i="1"/>
  <c r="P3176" i="1"/>
  <c r="R3176" i="1" s="1"/>
  <c r="O3176" i="1"/>
  <c r="Q3176" i="1" s="1"/>
  <c r="O3175" i="1"/>
  <c r="Q3174" i="1"/>
  <c r="R3174" i="1" s="1"/>
  <c r="S3174" i="1" s="1"/>
  <c r="O3174" i="1"/>
  <c r="P3174" i="1" s="1"/>
  <c r="Q3173" i="1"/>
  <c r="P3173" i="1"/>
  <c r="R3173" i="1" s="1"/>
  <c r="S3173" i="1" s="1"/>
  <c r="O3173" i="1"/>
  <c r="O3172" i="1"/>
  <c r="Q3172" i="1" s="1"/>
  <c r="O3171" i="1"/>
  <c r="P3171" i="1" s="1"/>
  <c r="P3170" i="1"/>
  <c r="R3170" i="1" s="1"/>
  <c r="S3170" i="1" s="1"/>
  <c r="O3170" i="1"/>
  <c r="Q3170" i="1" s="1"/>
  <c r="O3169" i="1"/>
  <c r="R3168" i="1"/>
  <c r="S3168" i="1" s="1"/>
  <c r="Q3168" i="1"/>
  <c r="O3168" i="1"/>
  <c r="P3168" i="1" s="1"/>
  <c r="Q3167" i="1"/>
  <c r="P3167" i="1"/>
  <c r="R3167" i="1" s="1"/>
  <c r="S3167" i="1" s="1"/>
  <c r="O3167" i="1"/>
  <c r="O3166" i="1"/>
  <c r="Q3166" i="1" s="1"/>
  <c r="O3165" i="1"/>
  <c r="P3165" i="1" s="1"/>
  <c r="S3164" i="1"/>
  <c r="P3164" i="1"/>
  <c r="R3164" i="1" s="1"/>
  <c r="O3164" i="1"/>
  <c r="Q3164" i="1" s="1"/>
  <c r="O3163" i="1"/>
  <c r="Q3162" i="1"/>
  <c r="R3162" i="1" s="1"/>
  <c r="S3162" i="1" s="1"/>
  <c r="O3162" i="1"/>
  <c r="P3162" i="1" s="1"/>
  <c r="Q3161" i="1"/>
  <c r="P3161" i="1"/>
  <c r="R3161" i="1" s="1"/>
  <c r="S3161" i="1" s="1"/>
  <c r="O3161" i="1"/>
  <c r="O3160" i="1"/>
  <c r="Q3160" i="1" s="1"/>
  <c r="O3159" i="1"/>
  <c r="P3159" i="1" s="1"/>
  <c r="P3158" i="1"/>
  <c r="R3158" i="1" s="1"/>
  <c r="S3158" i="1" s="1"/>
  <c r="O3158" i="1"/>
  <c r="Q3158" i="1" s="1"/>
  <c r="O3157" i="1"/>
  <c r="R3156" i="1"/>
  <c r="S3156" i="1" s="1"/>
  <c r="Q3156" i="1"/>
  <c r="O3156" i="1"/>
  <c r="P3156" i="1" s="1"/>
  <c r="Q3155" i="1"/>
  <c r="P3155" i="1"/>
  <c r="R3155" i="1" s="1"/>
  <c r="S3155" i="1" s="1"/>
  <c r="O3155" i="1"/>
  <c r="O3154" i="1"/>
  <c r="Q3154" i="1" s="1"/>
  <c r="O3153" i="1"/>
  <c r="P3152" i="1"/>
  <c r="O3152" i="1"/>
  <c r="Q3152" i="1" s="1"/>
  <c r="O3151" i="1"/>
  <c r="Q3150" i="1"/>
  <c r="O3150" i="1"/>
  <c r="P3150" i="1" s="1"/>
  <c r="R3150" i="1" s="1"/>
  <c r="S3150" i="1" s="1"/>
  <c r="Q3149" i="1"/>
  <c r="P3149" i="1"/>
  <c r="O3149" i="1"/>
  <c r="Q3148" i="1"/>
  <c r="P3148" i="1"/>
  <c r="R3148" i="1" s="1"/>
  <c r="S3148" i="1" s="1"/>
  <c r="O3148" i="1"/>
  <c r="Q3147" i="1"/>
  <c r="O3147" i="1"/>
  <c r="P3147" i="1" s="1"/>
  <c r="O3146" i="1"/>
  <c r="Q3146" i="1" s="1"/>
  <c r="O3145" i="1"/>
  <c r="Q3144" i="1"/>
  <c r="O3144" i="1"/>
  <c r="P3144" i="1" s="1"/>
  <c r="R3144" i="1" s="1"/>
  <c r="S3144" i="1" s="1"/>
  <c r="R3143" i="1"/>
  <c r="S3143" i="1" s="1"/>
  <c r="Q3143" i="1"/>
  <c r="P3143" i="1"/>
  <c r="O3143" i="1"/>
  <c r="P3142" i="1"/>
  <c r="R3142" i="1" s="1"/>
  <c r="S3142" i="1" s="1"/>
  <c r="O3142" i="1"/>
  <c r="Q3142" i="1" s="1"/>
  <c r="O3141" i="1"/>
  <c r="Q3141" i="1" s="1"/>
  <c r="P3140" i="1"/>
  <c r="O3140" i="1"/>
  <c r="Q3140" i="1" s="1"/>
  <c r="O3139" i="1"/>
  <c r="R3138" i="1"/>
  <c r="S3138" i="1" s="1"/>
  <c r="Q3138" i="1"/>
  <c r="O3138" i="1"/>
  <c r="P3138" i="1" s="1"/>
  <c r="Q3137" i="1"/>
  <c r="P3137" i="1"/>
  <c r="R3137" i="1" s="1"/>
  <c r="S3137" i="1" s="1"/>
  <c r="O3137" i="1"/>
  <c r="P3136" i="1"/>
  <c r="O3136" i="1"/>
  <c r="Q3136" i="1" s="1"/>
  <c r="R3136" i="1" s="1"/>
  <c r="S3136" i="1" s="1"/>
  <c r="O3135" i="1"/>
  <c r="O3134" i="1"/>
  <c r="Q3134" i="1" s="1"/>
  <c r="O3133" i="1"/>
  <c r="R3132" i="1"/>
  <c r="S3132" i="1" s="1"/>
  <c r="Q3132" i="1"/>
  <c r="O3132" i="1"/>
  <c r="P3132" i="1" s="1"/>
  <c r="Q3131" i="1"/>
  <c r="R3131" i="1" s="1"/>
  <c r="S3131" i="1" s="1"/>
  <c r="P3131" i="1"/>
  <c r="O3131" i="1"/>
  <c r="O3130" i="1"/>
  <c r="Q3130" i="1" s="1"/>
  <c r="Q3129" i="1"/>
  <c r="P3129" i="1"/>
  <c r="R3129" i="1" s="1"/>
  <c r="S3129" i="1" s="1"/>
  <c r="O3129" i="1"/>
  <c r="P3128" i="1"/>
  <c r="O3128" i="1"/>
  <c r="Q3128" i="1" s="1"/>
  <c r="O3127" i="1"/>
  <c r="Q3126" i="1"/>
  <c r="R3126" i="1" s="1"/>
  <c r="S3126" i="1" s="1"/>
  <c r="P3126" i="1"/>
  <c r="O3126" i="1"/>
  <c r="Q3125" i="1"/>
  <c r="P3125" i="1"/>
  <c r="O3125" i="1"/>
  <c r="O3124" i="1"/>
  <c r="Q3124" i="1" s="1"/>
  <c r="O3123" i="1"/>
  <c r="P3123" i="1" s="1"/>
  <c r="P3122" i="1"/>
  <c r="R3122" i="1" s="1"/>
  <c r="S3122" i="1" s="1"/>
  <c r="O3122" i="1"/>
  <c r="Q3122" i="1" s="1"/>
  <c r="O3121" i="1"/>
  <c r="R3120" i="1"/>
  <c r="S3120" i="1" s="1"/>
  <c r="Q3120" i="1"/>
  <c r="O3120" i="1"/>
  <c r="P3120" i="1" s="1"/>
  <c r="Q3119" i="1"/>
  <c r="R3119" i="1" s="1"/>
  <c r="S3119" i="1" s="1"/>
  <c r="P3119" i="1"/>
  <c r="O3119" i="1"/>
  <c r="P3118" i="1"/>
  <c r="R3118" i="1" s="1"/>
  <c r="S3118" i="1" s="1"/>
  <c r="O3118" i="1"/>
  <c r="Q3118" i="1" s="1"/>
  <c r="Q3117" i="1"/>
  <c r="P3117" i="1"/>
  <c r="R3117" i="1" s="1"/>
  <c r="S3117" i="1" s="1"/>
  <c r="O3117" i="1"/>
  <c r="P3116" i="1"/>
  <c r="R3116" i="1" s="1"/>
  <c r="S3116" i="1" s="1"/>
  <c r="O3116" i="1"/>
  <c r="Q3116" i="1" s="1"/>
  <c r="O3115" i="1"/>
  <c r="R3114" i="1"/>
  <c r="S3114" i="1" s="1"/>
  <c r="Q3114" i="1"/>
  <c r="P3114" i="1"/>
  <c r="O3114" i="1"/>
  <c r="Q3113" i="1"/>
  <c r="P3113" i="1"/>
  <c r="R3113" i="1" s="1"/>
  <c r="S3113" i="1" s="1"/>
  <c r="O3113" i="1"/>
  <c r="Q3112" i="1"/>
  <c r="P3112" i="1"/>
  <c r="R3112" i="1" s="1"/>
  <c r="S3112" i="1" s="1"/>
  <c r="O3112" i="1"/>
  <c r="O3111" i="1"/>
  <c r="P3111" i="1" s="1"/>
  <c r="S3110" i="1"/>
  <c r="P3110" i="1"/>
  <c r="R3110" i="1" s="1"/>
  <c r="O3110" i="1"/>
  <c r="Q3110" i="1" s="1"/>
  <c r="Q3109" i="1"/>
  <c r="R3109" i="1" s="1"/>
  <c r="S3109" i="1" s="1"/>
  <c r="O3109" i="1"/>
  <c r="P3109" i="1" s="1"/>
  <c r="Q3108" i="1"/>
  <c r="O3108" i="1"/>
  <c r="P3108" i="1" s="1"/>
  <c r="R3108" i="1" s="1"/>
  <c r="S3108" i="1" s="1"/>
  <c r="O3107" i="1"/>
  <c r="Q3107" i="1" s="1"/>
  <c r="O3106" i="1"/>
  <c r="P3105" i="1"/>
  <c r="O3105" i="1"/>
  <c r="Q3105" i="1" s="1"/>
  <c r="R3104" i="1"/>
  <c r="S3104" i="1" s="1"/>
  <c r="P3104" i="1"/>
  <c r="O3104" i="1"/>
  <c r="Q3104" i="1" s="1"/>
  <c r="O3103" i="1"/>
  <c r="R3102" i="1"/>
  <c r="S3102" i="1" s="1"/>
  <c r="Q3102" i="1"/>
  <c r="P3102" i="1"/>
  <c r="O3102" i="1"/>
  <c r="R3101" i="1"/>
  <c r="S3101" i="1" s="1"/>
  <c r="Q3101" i="1"/>
  <c r="P3101" i="1"/>
  <c r="O3101" i="1"/>
  <c r="O3100" i="1"/>
  <c r="O3099" i="1"/>
  <c r="S3098" i="1"/>
  <c r="P3098" i="1"/>
  <c r="R3098" i="1" s="1"/>
  <c r="O3098" i="1"/>
  <c r="Q3098" i="1" s="1"/>
  <c r="Q3097" i="1"/>
  <c r="R3097" i="1" s="1"/>
  <c r="S3097" i="1" s="1"/>
  <c r="O3097" i="1"/>
  <c r="P3097" i="1" s="1"/>
  <c r="S3096" i="1"/>
  <c r="Q3096" i="1"/>
  <c r="O3096" i="1"/>
  <c r="P3096" i="1" s="1"/>
  <c r="R3096" i="1" s="1"/>
  <c r="Q3095" i="1"/>
  <c r="O3095" i="1"/>
  <c r="P3095" i="1" s="1"/>
  <c r="R3095" i="1" s="1"/>
  <c r="S3095" i="1" s="1"/>
  <c r="O3094" i="1"/>
  <c r="P3093" i="1"/>
  <c r="O3093" i="1"/>
  <c r="Q3093" i="1" s="1"/>
  <c r="R3092" i="1"/>
  <c r="S3092" i="1" s="1"/>
  <c r="P3092" i="1"/>
  <c r="O3092" i="1"/>
  <c r="Q3092" i="1" s="1"/>
  <c r="O3091" i="1"/>
  <c r="R3090" i="1"/>
  <c r="S3090" i="1" s="1"/>
  <c r="Q3090" i="1"/>
  <c r="P3090" i="1"/>
  <c r="O3090" i="1"/>
  <c r="R3089" i="1"/>
  <c r="S3089" i="1" s="1"/>
  <c r="Q3089" i="1"/>
  <c r="P3089" i="1"/>
  <c r="O3089" i="1"/>
  <c r="O3088" i="1"/>
  <c r="O3087" i="1"/>
  <c r="S3086" i="1"/>
  <c r="P3086" i="1"/>
  <c r="R3086" i="1" s="1"/>
  <c r="O3086" i="1"/>
  <c r="Q3086" i="1" s="1"/>
  <c r="Q3085" i="1"/>
  <c r="R3085" i="1" s="1"/>
  <c r="S3085" i="1" s="1"/>
  <c r="O3085" i="1"/>
  <c r="P3085" i="1" s="1"/>
  <c r="S3084" i="1"/>
  <c r="Q3084" i="1"/>
  <c r="O3084" i="1"/>
  <c r="P3084" i="1" s="1"/>
  <c r="R3084" i="1" s="1"/>
  <c r="R3083" i="1"/>
  <c r="S3083" i="1" s="1"/>
  <c r="Q3083" i="1"/>
  <c r="P3083" i="1"/>
  <c r="O3083" i="1"/>
  <c r="O3082" i="1"/>
  <c r="P3081" i="1"/>
  <c r="O3081" i="1"/>
  <c r="Q3081" i="1" s="1"/>
  <c r="R3080" i="1"/>
  <c r="S3080" i="1" s="1"/>
  <c r="P3080" i="1"/>
  <c r="O3080" i="1"/>
  <c r="Q3080" i="1" s="1"/>
  <c r="O3079" i="1"/>
  <c r="R3078" i="1"/>
  <c r="S3078" i="1" s="1"/>
  <c r="Q3078" i="1"/>
  <c r="P3078" i="1"/>
  <c r="O3078" i="1"/>
  <c r="R3077" i="1"/>
  <c r="S3077" i="1" s="1"/>
  <c r="Q3077" i="1"/>
  <c r="P3077" i="1"/>
  <c r="O3077" i="1"/>
  <c r="O3076" i="1"/>
  <c r="P3075" i="1"/>
  <c r="R3075" i="1" s="1"/>
  <c r="S3075" i="1" s="1"/>
  <c r="O3075" i="1"/>
  <c r="Q3075" i="1" s="1"/>
  <c r="S3074" i="1"/>
  <c r="R3074" i="1"/>
  <c r="P3074" i="1"/>
  <c r="O3074" i="1"/>
  <c r="Q3074" i="1" s="1"/>
  <c r="Q3073" i="1"/>
  <c r="O3073" i="1"/>
  <c r="P3073" i="1" s="1"/>
  <c r="R3073" i="1" s="1"/>
  <c r="S3073" i="1" s="1"/>
  <c r="R3072" i="1"/>
  <c r="S3072" i="1" s="1"/>
  <c r="Q3072" i="1"/>
  <c r="O3072" i="1"/>
  <c r="P3072" i="1" s="1"/>
  <c r="O3071" i="1"/>
  <c r="P3070" i="1"/>
  <c r="R3070" i="1" s="1"/>
  <c r="S3070" i="1" s="1"/>
  <c r="O3070" i="1"/>
  <c r="Q3070" i="1" s="1"/>
  <c r="O3069" i="1"/>
  <c r="Q3069" i="1" s="1"/>
  <c r="P3068" i="1"/>
  <c r="O3068" i="1"/>
  <c r="Q3068" i="1" s="1"/>
  <c r="R3068" i="1" s="1"/>
  <c r="S3068" i="1" s="1"/>
  <c r="R3067" i="1"/>
  <c r="S3067" i="1" s="1"/>
  <c r="Q3067" i="1"/>
  <c r="P3067" i="1"/>
  <c r="O3067" i="1"/>
  <c r="Q3066" i="1"/>
  <c r="P3066" i="1"/>
  <c r="R3066" i="1" s="1"/>
  <c r="S3066" i="1" s="1"/>
  <c r="O3066" i="1"/>
  <c r="Q3065" i="1"/>
  <c r="P3065" i="1"/>
  <c r="O3065" i="1"/>
  <c r="Q3064" i="1"/>
  <c r="P3064" i="1"/>
  <c r="R3064" i="1" s="1"/>
  <c r="S3064" i="1" s="1"/>
  <c r="O3064" i="1"/>
  <c r="O3063" i="1"/>
  <c r="Q3062" i="1"/>
  <c r="R3062" i="1" s="1"/>
  <c r="S3062" i="1" s="1"/>
  <c r="P3062" i="1"/>
  <c r="O3062" i="1"/>
  <c r="Q3061" i="1"/>
  <c r="O3061" i="1"/>
  <c r="P3061" i="1" s="1"/>
  <c r="Q3060" i="1"/>
  <c r="O3060" i="1"/>
  <c r="P3060" i="1" s="1"/>
  <c r="R3060" i="1" s="1"/>
  <c r="S3060" i="1" s="1"/>
  <c r="O3059" i="1"/>
  <c r="P3058" i="1"/>
  <c r="R3058" i="1" s="1"/>
  <c r="S3058" i="1" s="1"/>
  <c r="O3058" i="1"/>
  <c r="Q3058" i="1" s="1"/>
  <c r="O3057" i="1"/>
  <c r="Q3057" i="1" s="1"/>
  <c r="P3056" i="1"/>
  <c r="O3056" i="1"/>
  <c r="Q3056" i="1" s="1"/>
  <c r="R3056" i="1" s="1"/>
  <c r="S3056" i="1" s="1"/>
  <c r="S3055" i="1"/>
  <c r="R3055" i="1"/>
  <c r="Q3055" i="1"/>
  <c r="P3055" i="1"/>
  <c r="O3055" i="1"/>
  <c r="Q3054" i="1"/>
  <c r="P3054" i="1"/>
  <c r="R3054" i="1" s="1"/>
  <c r="S3054" i="1" s="1"/>
  <c r="O3054" i="1"/>
  <c r="Q3053" i="1"/>
  <c r="P3053" i="1"/>
  <c r="R3053" i="1" s="1"/>
  <c r="S3053" i="1" s="1"/>
  <c r="O3053" i="1"/>
  <c r="Q3052" i="1"/>
  <c r="P3052" i="1"/>
  <c r="R3052" i="1" s="1"/>
  <c r="S3052" i="1" s="1"/>
  <c r="O3052" i="1"/>
  <c r="O3051" i="1"/>
  <c r="Q3050" i="1"/>
  <c r="R3050" i="1" s="1"/>
  <c r="S3050" i="1" s="1"/>
  <c r="P3050" i="1"/>
  <c r="O3050" i="1"/>
  <c r="Q3049" i="1"/>
  <c r="O3049" i="1"/>
  <c r="P3049" i="1" s="1"/>
  <c r="R3049" i="1" s="1"/>
  <c r="S3049" i="1" s="1"/>
  <c r="Q3048" i="1"/>
  <c r="O3048" i="1"/>
  <c r="P3048" i="1" s="1"/>
  <c r="R3048" i="1" s="1"/>
  <c r="S3048" i="1" s="1"/>
  <c r="O3047" i="1"/>
  <c r="O3046" i="1"/>
  <c r="Q3046" i="1" s="1"/>
  <c r="O3045" i="1"/>
  <c r="Q3045" i="1" s="1"/>
  <c r="R3044" i="1"/>
  <c r="S3044" i="1" s="1"/>
  <c r="P3044" i="1"/>
  <c r="O3044" i="1"/>
  <c r="Q3044" i="1" s="1"/>
  <c r="R3043" i="1"/>
  <c r="S3043" i="1" s="1"/>
  <c r="Q3043" i="1"/>
  <c r="P3043" i="1"/>
  <c r="O3043" i="1"/>
  <c r="Q3042" i="1"/>
  <c r="P3042" i="1"/>
  <c r="R3042" i="1" s="1"/>
  <c r="S3042" i="1" s="1"/>
  <c r="O3042" i="1"/>
  <c r="Q3041" i="1"/>
  <c r="P3041" i="1"/>
  <c r="R3041" i="1" s="1"/>
  <c r="S3041" i="1" s="1"/>
  <c r="O3041" i="1"/>
  <c r="Q3040" i="1"/>
  <c r="P3040" i="1"/>
  <c r="R3040" i="1" s="1"/>
  <c r="S3040" i="1" s="1"/>
  <c r="O3040" i="1"/>
  <c r="O3039" i="1"/>
  <c r="S3038" i="1"/>
  <c r="Q3038" i="1"/>
  <c r="R3038" i="1" s="1"/>
  <c r="P3038" i="1"/>
  <c r="O3038" i="1"/>
  <c r="Q3037" i="1"/>
  <c r="O3037" i="1"/>
  <c r="P3037" i="1" s="1"/>
  <c r="R3037" i="1" s="1"/>
  <c r="S3037" i="1" s="1"/>
  <c r="R3036" i="1"/>
  <c r="S3036" i="1" s="1"/>
  <c r="Q3036" i="1"/>
  <c r="O3036" i="1"/>
  <c r="P3036" i="1" s="1"/>
  <c r="O3035" i="1"/>
  <c r="P3034" i="1"/>
  <c r="R3034" i="1" s="1"/>
  <c r="S3034" i="1" s="1"/>
  <c r="O3034" i="1"/>
  <c r="Q3034" i="1" s="1"/>
  <c r="O3033" i="1"/>
  <c r="Q3033" i="1" s="1"/>
  <c r="P3032" i="1"/>
  <c r="O3032" i="1"/>
  <c r="Q3032" i="1" s="1"/>
  <c r="R3032" i="1" s="1"/>
  <c r="S3032" i="1" s="1"/>
  <c r="R3031" i="1"/>
  <c r="S3031" i="1" s="1"/>
  <c r="Q3031" i="1"/>
  <c r="P3031" i="1"/>
  <c r="O3031" i="1"/>
  <c r="Q3030" i="1"/>
  <c r="P3030" i="1"/>
  <c r="R3030" i="1" s="1"/>
  <c r="S3030" i="1" s="1"/>
  <c r="O3030" i="1"/>
  <c r="Q3029" i="1"/>
  <c r="P3029" i="1"/>
  <c r="O3029" i="1"/>
  <c r="Q3028" i="1"/>
  <c r="P3028" i="1"/>
  <c r="R3028" i="1" s="1"/>
  <c r="S3028" i="1" s="1"/>
  <c r="O3028" i="1"/>
  <c r="O3027" i="1"/>
  <c r="Q3026" i="1"/>
  <c r="R3026" i="1" s="1"/>
  <c r="S3026" i="1" s="1"/>
  <c r="P3026" i="1"/>
  <c r="O3026" i="1"/>
  <c r="Q3025" i="1"/>
  <c r="O3025" i="1"/>
  <c r="P3025" i="1" s="1"/>
  <c r="Q3024" i="1"/>
  <c r="O3024" i="1"/>
  <c r="P3024" i="1" s="1"/>
  <c r="R3024" i="1" s="1"/>
  <c r="S3024" i="1" s="1"/>
  <c r="O3023" i="1"/>
  <c r="P3022" i="1"/>
  <c r="R3022" i="1" s="1"/>
  <c r="S3022" i="1" s="1"/>
  <c r="O3022" i="1"/>
  <c r="Q3022" i="1" s="1"/>
  <c r="O3021" i="1"/>
  <c r="Q3021" i="1" s="1"/>
  <c r="P3020" i="1"/>
  <c r="O3020" i="1"/>
  <c r="Q3020" i="1" s="1"/>
  <c r="R3020" i="1" s="1"/>
  <c r="S3020" i="1" s="1"/>
  <c r="S3019" i="1"/>
  <c r="R3019" i="1"/>
  <c r="Q3019" i="1"/>
  <c r="P3019" i="1"/>
  <c r="O3019" i="1"/>
  <c r="Q3018" i="1"/>
  <c r="P3018" i="1"/>
  <c r="R3018" i="1" s="1"/>
  <c r="S3018" i="1" s="1"/>
  <c r="O3018" i="1"/>
  <c r="Q3017" i="1"/>
  <c r="P3017" i="1"/>
  <c r="R3017" i="1" s="1"/>
  <c r="S3017" i="1" s="1"/>
  <c r="O3017" i="1"/>
  <c r="Q3016" i="1"/>
  <c r="P3016" i="1"/>
  <c r="R3016" i="1" s="1"/>
  <c r="S3016" i="1" s="1"/>
  <c r="O3016" i="1"/>
  <c r="O3015" i="1"/>
  <c r="Q3014" i="1"/>
  <c r="R3014" i="1" s="1"/>
  <c r="S3014" i="1" s="1"/>
  <c r="P3014" i="1"/>
  <c r="O3014" i="1"/>
  <c r="Q3013" i="1"/>
  <c r="O3013" i="1"/>
  <c r="P3013" i="1" s="1"/>
  <c r="R3013" i="1" s="1"/>
  <c r="S3013" i="1" s="1"/>
  <c r="Q3012" i="1"/>
  <c r="O3012" i="1"/>
  <c r="P3012" i="1" s="1"/>
  <c r="R3012" i="1" s="1"/>
  <c r="S3012" i="1" s="1"/>
  <c r="O3011" i="1"/>
  <c r="O3010" i="1"/>
  <c r="Q3010" i="1" s="1"/>
  <c r="O3009" i="1"/>
  <c r="Q3009" i="1" s="1"/>
  <c r="R3008" i="1"/>
  <c r="S3008" i="1" s="1"/>
  <c r="P3008" i="1"/>
  <c r="O3008" i="1"/>
  <c r="Q3008" i="1" s="1"/>
  <c r="R3007" i="1"/>
  <c r="S3007" i="1" s="1"/>
  <c r="Q3007" i="1"/>
  <c r="P3007" i="1"/>
  <c r="O3007" i="1"/>
  <c r="Q3006" i="1"/>
  <c r="P3006" i="1"/>
  <c r="R3006" i="1" s="1"/>
  <c r="S3006" i="1" s="1"/>
  <c r="O3006" i="1"/>
  <c r="Q3005" i="1"/>
  <c r="P3005" i="1"/>
  <c r="R3005" i="1" s="1"/>
  <c r="S3005" i="1" s="1"/>
  <c r="O3005" i="1"/>
  <c r="Q3004" i="1"/>
  <c r="P3004" i="1"/>
  <c r="R3004" i="1" s="1"/>
  <c r="S3004" i="1" s="1"/>
  <c r="O3004" i="1"/>
  <c r="O3003" i="1"/>
  <c r="S3002" i="1"/>
  <c r="Q3002" i="1"/>
  <c r="R3002" i="1" s="1"/>
  <c r="P3002" i="1"/>
  <c r="O3002" i="1"/>
  <c r="Q3001" i="1"/>
  <c r="O3001" i="1"/>
  <c r="P3001" i="1" s="1"/>
  <c r="R3001" i="1" s="1"/>
  <c r="S3001" i="1" s="1"/>
  <c r="R3000" i="1"/>
  <c r="S3000" i="1" s="1"/>
  <c r="Q3000" i="1"/>
  <c r="O3000" i="1"/>
  <c r="P3000" i="1" s="1"/>
  <c r="O2999" i="1"/>
  <c r="P2998" i="1"/>
  <c r="R2998" i="1" s="1"/>
  <c r="S2998" i="1" s="1"/>
  <c r="O2998" i="1"/>
  <c r="Q2998" i="1" s="1"/>
  <c r="O2997" i="1"/>
  <c r="Q2997" i="1" s="1"/>
  <c r="P2996" i="1"/>
  <c r="O2996" i="1"/>
  <c r="Q2996" i="1" s="1"/>
  <c r="R2996" i="1" s="1"/>
  <c r="S2996" i="1" s="1"/>
  <c r="R2995" i="1"/>
  <c r="S2995" i="1" s="1"/>
  <c r="Q2995" i="1"/>
  <c r="P2995" i="1"/>
  <c r="O2995" i="1"/>
  <c r="Q2994" i="1"/>
  <c r="P2994" i="1"/>
  <c r="R2994" i="1" s="1"/>
  <c r="S2994" i="1" s="1"/>
  <c r="O2994" i="1"/>
  <c r="Q2993" i="1"/>
  <c r="P2993" i="1"/>
  <c r="O2993" i="1"/>
  <c r="Q2992" i="1"/>
  <c r="P2992" i="1"/>
  <c r="R2992" i="1" s="1"/>
  <c r="S2992" i="1" s="1"/>
  <c r="O2992" i="1"/>
  <c r="O2991" i="1"/>
  <c r="Q2990" i="1"/>
  <c r="R2990" i="1" s="1"/>
  <c r="S2990" i="1" s="1"/>
  <c r="P2990" i="1"/>
  <c r="O2990" i="1"/>
  <c r="Q2989" i="1"/>
  <c r="O2989" i="1"/>
  <c r="P2989" i="1" s="1"/>
  <c r="Q2988" i="1"/>
  <c r="O2988" i="1"/>
  <c r="P2988" i="1" s="1"/>
  <c r="R2988" i="1" s="1"/>
  <c r="S2988" i="1" s="1"/>
  <c r="O2987" i="1"/>
  <c r="P2986" i="1"/>
  <c r="R2986" i="1" s="1"/>
  <c r="S2986" i="1" s="1"/>
  <c r="O2986" i="1"/>
  <c r="Q2986" i="1" s="1"/>
  <c r="O2985" i="1"/>
  <c r="Q2985" i="1" s="1"/>
  <c r="R2984" i="1"/>
  <c r="S2984" i="1" s="1"/>
  <c r="P2984" i="1"/>
  <c r="O2984" i="1"/>
  <c r="Q2984" i="1" s="1"/>
  <c r="S2983" i="1"/>
  <c r="R2983" i="1"/>
  <c r="Q2983" i="1"/>
  <c r="P2983" i="1"/>
  <c r="O2983" i="1"/>
  <c r="Q2982" i="1"/>
  <c r="P2982" i="1"/>
  <c r="R2982" i="1" s="1"/>
  <c r="S2982" i="1" s="1"/>
  <c r="O2982" i="1"/>
  <c r="Q2981" i="1"/>
  <c r="P2981" i="1"/>
  <c r="R2981" i="1" s="1"/>
  <c r="S2981" i="1" s="1"/>
  <c r="O2981" i="1"/>
  <c r="Q2980" i="1"/>
  <c r="P2980" i="1"/>
  <c r="R2980" i="1" s="1"/>
  <c r="S2980" i="1" s="1"/>
  <c r="O2980" i="1"/>
  <c r="O2979" i="1"/>
  <c r="Q2978" i="1"/>
  <c r="R2978" i="1" s="1"/>
  <c r="S2978" i="1" s="1"/>
  <c r="P2978" i="1"/>
  <c r="O2978" i="1"/>
  <c r="Q2977" i="1"/>
  <c r="O2977" i="1"/>
  <c r="P2977" i="1" s="1"/>
  <c r="R2977" i="1" s="1"/>
  <c r="S2977" i="1" s="1"/>
  <c r="Q2976" i="1"/>
  <c r="O2976" i="1"/>
  <c r="P2976" i="1" s="1"/>
  <c r="R2976" i="1" s="1"/>
  <c r="S2976" i="1" s="1"/>
  <c r="O2975" i="1"/>
  <c r="O2974" i="1"/>
  <c r="Q2974" i="1" s="1"/>
  <c r="O2973" i="1"/>
  <c r="Q2973" i="1" s="1"/>
  <c r="R2972" i="1"/>
  <c r="S2972" i="1" s="1"/>
  <c r="P2972" i="1"/>
  <c r="O2972" i="1"/>
  <c r="Q2972" i="1" s="1"/>
  <c r="R2971" i="1"/>
  <c r="S2971" i="1" s="1"/>
  <c r="Q2971" i="1"/>
  <c r="P2971" i="1"/>
  <c r="O2971" i="1"/>
  <c r="Q2970" i="1"/>
  <c r="P2970" i="1"/>
  <c r="R2970" i="1" s="1"/>
  <c r="S2970" i="1" s="1"/>
  <c r="O2970" i="1"/>
  <c r="Q2969" i="1"/>
  <c r="P2969" i="1"/>
  <c r="R2969" i="1" s="1"/>
  <c r="S2969" i="1" s="1"/>
  <c r="O2969" i="1"/>
  <c r="Q2968" i="1"/>
  <c r="P2968" i="1"/>
  <c r="R2968" i="1" s="1"/>
  <c r="S2968" i="1" s="1"/>
  <c r="O2968" i="1"/>
  <c r="O2967" i="1"/>
  <c r="S2966" i="1"/>
  <c r="Q2966" i="1"/>
  <c r="R2966" i="1" s="1"/>
  <c r="P2966" i="1"/>
  <c r="O2966" i="1"/>
  <c r="Q2965" i="1"/>
  <c r="O2965" i="1"/>
  <c r="P2965" i="1" s="1"/>
  <c r="R2965" i="1" s="1"/>
  <c r="S2965" i="1" s="1"/>
  <c r="R2964" i="1"/>
  <c r="S2964" i="1" s="1"/>
  <c r="Q2964" i="1"/>
  <c r="O2964" i="1"/>
  <c r="P2964" i="1" s="1"/>
  <c r="O2963" i="1"/>
  <c r="P2962" i="1"/>
  <c r="R2962" i="1" s="1"/>
  <c r="S2962" i="1" s="1"/>
  <c r="O2962" i="1"/>
  <c r="Q2962" i="1" s="1"/>
  <c r="O2961" i="1"/>
  <c r="Q2961" i="1" s="1"/>
  <c r="P2960" i="1"/>
  <c r="O2960" i="1"/>
  <c r="Q2960" i="1" s="1"/>
  <c r="R2960" i="1" s="1"/>
  <c r="S2960" i="1" s="1"/>
  <c r="R2959" i="1"/>
  <c r="S2959" i="1" s="1"/>
  <c r="Q2959" i="1"/>
  <c r="P2959" i="1"/>
  <c r="O2959" i="1"/>
  <c r="Q2958" i="1"/>
  <c r="P2958" i="1"/>
  <c r="R2958" i="1" s="1"/>
  <c r="S2958" i="1" s="1"/>
  <c r="O2958" i="1"/>
  <c r="Q2957" i="1"/>
  <c r="P2957" i="1"/>
  <c r="O2957" i="1"/>
  <c r="Q2956" i="1"/>
  <c r="P2956" i="1"/>
  <c r="R2956" i="1" s="1"/>
  <c r="S2956" i="1" s="1"/>
  <c r="O2956" i="1"/>
  <c r="O2955" i="1"/>
  <c r="Q2954" i="1"/>
  <c r="R2954" i="1" s="1"/>
  <c r="S2954" i="1" s="1"/>
  <c r="P2954" i="1"/>
  <c r="O2954" i="1"/>
  <c r="Q2953" i="1"/>
  <c r="O2953" i="1"/>
  <c r="P2953" i="1" s="1"/>
  <c r="Q2952" i="1"/>
  <c r="O2952" i="1"/>
  <c r="P2952" i="1" s="1"/>
  <c r="R2952" i="1" s="1"/>
  <c r="S2952" i="1" s="1"/>
  <c r="O2951" i="1"/>
  <c r="P2950" i="1"/>
  <c r="R2950" i="1" s="1"/>
  <c r="S2950" i="1" s="1"/>
  <c r="O2950" i="1"/>
  <c r="Q2950" i="1" s="1"/>
  <c r="O2949" i="1"/>
  <c r="Q2949" i="1" s="1"/>
  <c r="R2948" i="1"/>
  <c r="S2948" i="1" s="1"/>
  <c r="P2948" i="1"/>
  <c r="O2948" i="1"/>
  <c r="Q2948" i="1" s="1"/>
  <c r="N4" i="7"/>
  <c r="M4" i="2"/>
  <c r="T38" i="7"/>
  <c r="S38" i="7"/>
  <c r="P16" i="2"/>
  <c r="O16" i="2"/>
  <c r="N16" i="2"/>
  <c r="O2947" i="1"/>
  <c r="P2947" i="1" s="1"/>
  <c r="O2946" i="1"/>
  <c r="Q2946" i="1" s="1"/>
  <c r="O2945" i="1"/>
  <c r="O2944" i="1"/>
  <c r="P2944" i="1" s="1"/>
  <c r="O2943" i="1"/>
  <c r="Q2943" i="1" s="1"/>
  <c r="O2942" i="1"/>
  <c r="Q2942" i="1" s="1"/>
  <c r="O2941" i="1"/>
  <c r="P2941" i="1" s="1"/>
  <c r="O2940" i="1"/>
  <c r="Q2940" i="1" s="1"/>
  <c r="O2939" i="1"/>
  <c r="O2938" i="1"/>
  <c r="P2938" i="1" s="1"/>
  <c r="O2937" i="1"/>
  <c r="Q2937" i="1" s="1"/>
  <c r="O2936" i="1"/>
  <c r="O2935" i="1"/>
  <c r="P2935" i="1" s="1"/>
  <c r="O2934" i="1"/>
  <c r="Q2934" i="1" s="1"/>
  <c r="O2933" i="1"/>
  <c r="O2932" i="1"/>
  <c r="P2932" i="1" s="1"/>
  <c r="O2931" i="1"/>
  <c r="Q2931" i="1" s="1"/>
  <c r="O2930" i="1"/>
  <c r="Q2930" i="1" s="1"/>
  <c r="O2929" i="1"/>
  <c r="P2929" i="1" s="1"/>
  <c r="O2928" i="1"/>
  <c r="Q2928" i="1" s="1"/>
  <c r="O2927" i="1"/>
  <c r="O2926" i="1"/>
  <c r="P2926" i="1" s="1"/>
  <c r="O2925" i="1"/>
  <c r="Q2925" i="1" s="1"/>
  <c r="O2924" i="1"/>
  <c r="O2923" i="1"/>
  <c r="P2923" i="1" s="1"/>
  <c r="O2922" i="1"/>
  <c r="Q2922" i="1" s="1"/>
  <c r="O2921" i="1"/>
  <c r="O2920" i="1"/>
  <c r="P2920" i="1" s="1"/>
  <c r="O2919" i="1"/>
  <c r="Q2919" i="1" s="1"/>
  <c r="O2918" i="1"/>
  <c r="Q2918" i="1" s="1"/>
  <c r="O2917" i="1"/>
  <c r="P2917" i="1" s="1"/>
  <c r="O2916" i="1"/>
  <c r="Q2916" i="1" s="1"/>
  <c r="O2915" i="1"/>
  <c r="O2914" i="1"/>
  <c r="P2914" i="1" s="1"/>
  <c r="O2913" i="1"/>
  <c r="Q2913" i="1" s="1"/>
  <c r="O2912" i="1"/>
  <c r="O2911" i="1"/>
  <c r="P2911" i="1" s="1"/>
  <c r="O2910" i="1"/>
  <c r="Q2910" i="1" s="1"/>
  <c r="O2909" i="1"/>
  <c r="O2908" i="1"/>
  <c r="P2908" i="1" s="1"/>
  <c r="O2907" i="1"/>
  <c r="Q2907" i="1" s="1"/>
  <c r="O2906" i="1"/>
  <c r="Q2906" i="1" s="1"/>
  <c r="O2905" i="1"/>
  <c r="P2905" i="1" s="1"/>
  <c r="O2904" i="1"/>
  <c r="Q2904" i="1" s="1"/>
  <c r="O2903" i="1"/>
  <c r="O2902" i="1"/>
  <c r="P2902" i="1" s="1"/>
  <c r="O2901" i="1"/>
  <c r="Q2901" i="1" s="1"/>
  <c r="O2900" i="1"/>
  <c r="O2899" i="1"/>
  <c r="P2899" i="1" s="1"/>
  <c r="O2898" i="1"/>
  <c r="Q2898" i="1" s="1"/>
  <c r="O2897" i="1"/>
  <c r="O2896" i="1"/>
  <c r="P2896" i="1" s="1"/>
  <c r="O2895" i="1"/>
  <c r="Q2895" i="1" s="1"/>
  <c r="O2894" i="1"/>
  <c r="Q2894" i="1" s="1"/>
  <c r="O2893" i="1"/>
  <c r="P2893" i="1" s="1"/>
  <c r="O2892" i="1"/>
  <c r="Q2892" i="1" s="1"/>
  <c r="O2891" i="1"/>
  <c r="O2890" i="1"/>
  <c r="Q2890" i="1" s="1"/>
  <c r="O2889" i="1"/>
  <c r="Q2889" i="1" s="1"/>
  <c r="O2888" i="1"/>
  <c r="O2887" i="1"/>
  <c r="P2887" i="1" s="1"/>
  <c r="O2886" i="1"/>
  <c r="Q2886" i="1" s="1"/>
  <c r="O2885" i="1"/>
  <c r="O2884" i="1"/>
  <c r="P2884" i="1" s="1"/>
  <c r="O2883" i="1"/>
  <c r="Q2883" i="1" s="1"/>
  <c r="O2882" i="1"/>
  <c r="Q2882" i="1" s="1"/>
  <c r="O2881" i="1"/>
  <c r="P2881" i="1" s="1"/>
  <c r="O2880" i="1"/>
  <c r="Q2880" i="1" s="1"/>
  <c r="O2879" i="1"/>
  <c r="O2878" i="1"/>
  <c r="Q2878" i="1" s="1"/>
  <c r="O2877" i="1"/>
  <c r="Q2877" i="1" s="1"/>
  <c r="O2876" i="1"/>
  <c r="O2875" i="1"/>
  <c r="P2875" i="1" s="1"/>
  <c r="O2874" i="1"/>
  <c r="Q2874" i="1" s="1"/>
  <c r="O2873" i="1"/>
  <c r="O2872" i="1"/>
  <c r="P2872" i="1" s="1"/>
  <c r="O2871" i="1"/>
  <c r="Q2871" i="1" s="1"/>
  <c r="O2870" i="1"/>
  <c r="O2869" i="1"/>
  <c r="P2869" i="1" s="1"/>
  <c r="O2868" i="1"/>
  <c r="Q2868" i="1" s="1"/>
  <c r="O2867" i="1"/>
  <c r="O2866" i="1"/>
  <c r="Q2866" i="1" s="1"/>
  <c r="O2865" i="1"/>
  <c r="P2865" i="1" s="1"/>
  <c r="O2864" i="1"/>
  <c r="O2863" i="1"/>
  <c r="P2863" i="1" s="1"/>
  <c r="O2862" i="1"/>
  <c r="Q2862" i="1" s="1"/>
  <c r="O2861" i="1"/>
  <c r="O2860" i="1"/>
  <c r="P2860" i="1" s="1"/>
  <c r="O2859" i="1"/>
  <c r="P2859" i="1" s="1"/>
  <c r="O2858" i="1"/>
  <c r="O2857" i="1"/>
  <c r="P2857" i="1" s="1"/>
  <c r="O2856" i="1"/>
  <c r="Q2856" i="1" s="1"/>
  <c r="O2855" i="1"/>
  <c r="O2854" i="1"/>
  <c r="Q2854" i="1" s="1"/>
  <c r="O2853" i="1"/>
  <c r="Q2853" i="1" s="1"/>
  <c r="O2852" i="1"/>
  <c r="O2851" i="1"/>
  <c r="P2851" i="1" s="1"/>
  <c r="O2850" i="1"/>
  <c r="Q2850" i="1" s="1"/>
  <c r="O2849" i="1"/>
  <c r="O2848" i="1"/>
  <c r="Q2848" i="1" s="1"/>
  <c r="O2847" i="1"/>
  <c r="Q2847" i="1" s="1"/>
  <c r="O2846" i="1"/>
  <c r="O2845" i="1"/>
  <c r="P2845" i="1" s="1"/>
  <c r="O2844" i="1"/>
  <c r="Q2844" i="1" s="1"/>
  <c r="O2843" i="1"/>
  <c r="O2842" i="1"/>
  <c r="Q2842" i="1" s="1"/>
  <c r="O2841" i="1"/>
  <c r="Q2841" i="1" s="1"/>
  <c r="O2840" i="1"/>
  <c r="O2839" i="1"/>
  <c r="P2839" i="1" s="1"/>
  <c r="O2838" i="1"/>
  <c r="Q2838" i="1" s="1"/>
  <c r="O2837" i="1"/>
  <c r="O2836" i="1"/>
  <c r="Q2836" i="1" s="1"/>
  <c r="O2835" i="1"/>
  <c r="Q2835" i="1" s="1"/>
  <c r="O2834" i="1"/>
  <c r="O2833" i="1"/>
  <c r="P2833" i="1" s="1"/>
  <c r="O2832" i="1"/>
  <c r="Q2832" i="1" s="1"/>
  <c r="O2831" i="1"/>
  <c r="O2830" i="1"/>
  <c r="P2830" i="1" s="1"/>
  <c r="O2829" i="1"/>
  <c r="Q2829" i="1" s="1"/>
  <c r="O2828" i="1"/>
  <c r="O2827" i="1"/>
  <c r="P2827" i="1" s="1"/>
  <c r="O2826" i="1"/>
  <c r="Q2826" i="1" s="1"/>
  <c r="O2825" i="1"/>
  <c r="O2824" i="1"/>
  <c r="P2824" i="1" s="1"/>
  <c r="O2823" i="1"/>
  <c r="Q2823" i="1" s="1"/>
  <c r="O2822" i="1"/>
  <c r="Q2822" i="1" s="1"/>
  <c r="O2821" i="1"/>
  <c r="P2821" i="1" s="1"/>
  <c r="O2820" i="1"/>
  <c r="Q2820" i="1" s="1"/>
  <c r="O2819" i="1"/>
  <c r="O2818" i="1"/>
  <c r="P2818" i="1" s="1"/>
  <c r="O2817" i="1"/>
  <c r="Q2817" i="1" s="1"/>
  <c r="O2816" i="1"/>
  <c r="Q2816" i="1" s="1"/>
  <c r="O2815" i="1"/>
  <c r="P2815" i="1" s="1"/>
  <c r="O2814" i="1"/>
  <c r="Q2814" i="1" s="1"/>
  <c r="O2813" i="1"/>
  <c r="P2813" i="1" s="1"/>
  <c r="O2812" i="1"/>
  <c r="P2812" i="1" s="1"/>
  <c r="O2811" i="1"/>
  <c r="P2811" i="1" s="1"/>
  <c r="O2810" i="1"/>
  <c r="Q2810" i="1" s="1"/>
  <c r="O2809" i="1"/>
  <c r="O2808" i="1"/>
  <c r="Q2808" i="1" s="1"/>
  <c r="O2807" i="1"/>
  <c r="O2806" i="1"/>
  <c r="P2806" i="1" s="1"/>
  <c r="O2805" i="1"/>
  <c r="Q2805" i="1" s="1"/>
  <c r="O2804" i="1"/>
  <c r="Q2804" i="1" s="1"/>
  <c r="O2803" i="1"/>
  <c r="P2803" i="1" s="1"/>
  <c r="O2802" i="1"/>
  <c r="Q2802" i="1" s="1"/>
  <c r="O2801" i="1"/>
  <c r="P2801" i="1" s="1"/>
  <c r="O2800" i="1"/>
  <c r="Q2800" i="1" s="1"/>
  <c r="O2799" i="1"/>
  <c r="O2798" i="1"/>
  <c r="Q2798" i="1" s="1"/>
  <c r="O2797" i="1"/>
  <c r="P2797" i="1" s="1"/>
  <c r="O2796" i="1"/>
  <c r="Q2796" i="1" s="1"/>
  <c r="O2795" i="1"/>
  <c r="O2794" i="1"/>
  <c r="Q2794" i="1" s="1"/>
  <c r="O2793" i="1"/>
  <c r="Q2793" i="1" s="1"/>
  <c r="O2792" i="1"/>
  <c r="Q2792" i="1" s="1"/>
  <c r="O2791" i="1"/>
  <c r="P2791" i="1" s="1"/>
  <c r="O2790" i="1"/>
  <c r="Q2790" i="1" s="1"/>
  <c r="O2789" i="1"/>
  <c r="P2789" i="1" s="1"/>
  <c r="O2788" i="1"/>
  <c r="Q2788" i="1" s="1"/>
  <c r="O2787" i="1"/>
  <c r="Q2787" i="1" s="1"/>
  <c r="O2786" i="1"/>
  <c r="Q2786" i="1" s="1"/>
  <c r="O2785" i="1"/>
  <c r="P2785" i="1" s="1"/>
  <c r="O2784" i="1"/>
  <c r="Q2784" i="1" s="1"/>
  <c r="O2783" i="1"/>
  <c r="O2782" i="1"/>
  <c r="Q2782" i="1" s="1"/>
  <c r="O2781" i="1"/>
  <c r="Q2781" i="1" s="1"/>
  <c r="O2780" i="1"/>
  <c r="Q2780" i="1" s="1"/>
  <c r="O2779" i="1"/>
  <c r="P2779" i="1" s="1"/>
  <c r="O2778" i="1"/>
  <c r="Q2778" i="1" s="1"/>
  <c r="O2777" i="1"/>
  <c r="P2777" i="1" s="1"/>
  <c r="O2776" i="1"/>
  <c r="P2776" i="1" s="1"/>
  <c r="O2775" i="1"/>
  <c r="P2775" i="1" s="1"/>
  <c r="O2774" i="1"/>
  <c r="Q2774" i="1" s="1"/>
  <c r="O2773" i="1"/>
  <c r="P2773" i="1" s="1"/>
  <c r="O2772" i="1"/>
  <c r="Q2772" i="1" s="1"/>
  <c r="O2771" i="1"/>
  <c r="O2770" i="1"/>
  <c r="Q2770" i="1" s="1"/>
  <c r="O2769" i="1"/>
  <c r="O2768" i="1"/>
  <c r="Q2768" i="1" s="1"/>
  <c r="O2767" i="1"/>
  <c r="P2767" i="1" s="1"/>
  <c r="O2766" i="1"/>
  <c r="Q2766" i="1" s="1"/>
  <c r="O2765" i="1"/>
  <c r="P2765" i="1" s="1"/>
  <c r="O2764" i="1"/>
  <c r="Q2764" i="1" s="1"/>
  <c r="O2763" i="1"/>
  <c r="Q2763" i="1" s="1"/>
  <c r="O2762" i="1"/>
  <c r="Q2762" i="1" s="1"/>
  <c r="O2761" i="1"/>
  <c r="O2760" i="1"/>
  <c r="Q2760" i="1" s="1"/>
  <c r="O2759" i="1"/>
  <c r="O2758" i="1"/>
  <c r="Q2758" i="1" s="1"/>
  <c r="O2757" i="1"/>
  <c r="Q2757" i="1" s="1"/>
  <c r="O2756" i="1"/>
  <c r="Q2756" i="1" s="1"/>
  <c r="O2755" i="1"/>
  <c r="P2755" i="1" s="1"/>
  <c r="O2754" i="1"/>
  <c r="Q2754" i="1" s="1"/>
  <c r="O2753" i="1"/>
  <c r="P2753" i="1" s="1"/>
  <c r="O2752" i="1"/>
  <c r="Q2752" i="1" s="1"/>
  <c r="O2751" i="1"/>
  <c r="Q2751" i="1" s="1"/>
  <c r="O2750" i="1"/>
  <c r="Q2750" i="1" s="1"/>
  <c r="O2749" i="1"/>
  <c r="O2748" i="1"/>
  <c r="Q2748" i="1" s="1"/>
  <c r="O2747" i="1"/>
  <c r="P2747" i="1" s="1"/>
  <c r="O2746" i="1"/>
  <c r="Q2746" i="1" s="1"/>
  <c r="O2745" i="1"/>
  <c r="O2744" i="1"/>
  <c r="Q2744" i="1" s="1"/>
  <c r="O2743" i="1"/>
  <c r="P2743" i="1" s="1"/>
  <c r="O2742" i="1"/>
  <c r="Q2742" i="1" s="1"/>
  <c r="O2741" i="1"/>
  <c r="P2741" i="1" s="1"/>
  <c r="O2740" i="1"/>
  <c r="Q2740" i="1" s="1"/>
  <c r="O2739" i="1"/>
  <c r="P2739" i="1" s="1"/>
  <c r="O2738" i="1"/>
  <c r="Q2738" i="1" s="1"/>
  <c r="O2737" i="1"/>
  <c r="P2737" i="1" s="1"/>
  <c r="O2736" i="1"/>
  <c r="Q2736" i="1" s="1"/>
  <c r="O2735" i="1"/>
  <c r="O2734" i="1"/>
  <c r="Q2734" i="1" s="1"/>
  <c r="O2733" i="1"/>
  <c r="O2732" i="1"/>
  <c r="Q2732" i="1" s="1"/>
  <c r="O2731" i="1"/>
  <c r="P2731" i="1" s="1"/>
  <c r="O2730" i="1"/>
  <c r="Q2730" i="1" s="1"/>
  <c r="O2729" i="1"/>
  <c r="P2729" i="1" s="1"/>
  <c r="O2728" i="1"/>
  <c r="Q2728" i="1" s="1"/>
  <c r="O2727" i="1"/>
  <c r="Q2727" i="1" s="1"/>
  <c r="O2726" i="1"/>
  <c r="Q2726" i="1" s="1"/>
  <c r="O2725" i="1"/>
  <c r="O2724" i="1"/>
  <c r="Q2724" i="1" s="1"/>
  <c r="O2723" i="1"/>
  <c r="O2722" i="1"/>
  <c r="Q2722" i="1" s="1"/>
  <c r="O2721" i="1"/>
  <c r="Q2721" i="1" s="1"/>
  <c r="O2720" i="1"/>
  <c r="Q2720" i="1" s="1"/>
  <c r="O2719" i="1"/>
  <c r="P2719" i="1" s="1"/>
  <c r="O2718" i="1"/>
  <c r="Q2718" i="1" s="1"/>
  <c r="O2717" i="1"/>
  <c r="P2717" i="1" s="1"/>
  <c r="O2716" i="1"/>
  <c r="P2716" i="1" s="1"/>
  <c r="O2715" i="1"/>
  <c r="Q2715" i="1" s="1"/>
  <c r="O2714" i="1"/>
  <c r="Q2714" i="1" s="1"/>
  <c r="O2713" i="1"/>
  <c r="O2712" i="1"/>
  <c r="Q2712" i="1" s="1"/>
  <c r="O2711" i="1"/>
  <c r="P2711" i="1" s="1"/>
  <c r="O2710" i="1"/>
  <c r="P2710" i="1" s="1"/>
  <c r="O2709" i="1"/>
  <c r="O2708" i="1"/>
  <c r="Q2708" i="1" s="1"/>
  <c r="O2707" i="1"/>
  <c r="P2707" i="1" s="1"/>
  <c r="O2706" i="1"/>
  <c r="Q2706" i="1" s="1"/>
  <c r="O2705" i="1"/>
  <c r="P2705" i="1" s="1"/>
  <c r="O2704" i="1"/>
  <c r="P2704" i="1" s="1"/>
  <c r="O2703" i="1"/>
  <c r="P2703" i="1" s="1"/>
  <c r="O2702" i="1"/>
  <c r="Q2702" i="1" s="1"/>
  <c r="O2701" i="1"/>
  <c r="P2701" i="1" s="1"/>
  <c r="O2700" i="1"/>
  <c r="Q2700" i="1" s="1"/>
  <c r="O2699" i="1"/>
  <c r="O2698" i="1"/>
  <c r="Q2698" i="1" s="1"/>
  <c r="O2697" i="1"/>
  <c r="P2697" i="1" s="1"/>
  <c r="O2696" i="1"/>
  <c r="Q2696" i="1" s="1"/>
  <c r="O2695" i="1"/>
  <c r="Q2695" i="1" s="1"/>
  <c r="O2694" i="1"/>
  <c r="Q2694" i="1" s="1"/>
  <c r="O2693" i="1"/>
  <c r="P2693" i="1" s="1"/>
  <c r="O2692" i="1"/>
  <c r="O2691" i="1"/>
  <c r="Q2691" i="1" s="1"/>
  <c r="O2690" i="1"/>
  <c r="Q2690" i="1" s="1"/>
  <c r="O2689" i="1"/>
  <c r="Q2689" i="1" s="1"/>
  <c r="O2688" i="1"/>
  <c r="Q2688" i="1" s="1"/>
  <c r="O2687" i="1"/>
  <c r="Q2687" i="1" s="1"/>
  <c r="O2686" i="1"/>
  <c r="Q2686" i="1" s="1"/>
  <c r="O2685" i="1"/>
  <c r="P2685" i="1" s="1"/>
  <c r="O2684" i="1"/>
  <c r="O2683" i="1"/>
  <c r="O2682" i="1"/>
  <c r="P2682" i="1" s="1"/>
  <c r="O2681" i="1"/>
  <c r="P2681" i="1" s="1"/>
  <c r="O2680" i="1"/>
  <c r="O2679" i="1"/>
  <c r="Q2679" i="1" s="1"/>
  <c r="O2678" i="1"/>
  <c r="Q2678" i="1" s="1"/>
  <c r="O2677" i="1"/>
  <c r="Q2677" i="1" s="1"/>
  <c r="O2676" i="1"/>
  <c r="Q2676" i="1" s="1"/>
  <c r="O2675" i="1"/>
  <c r="P2675" i="1" s="1"/>
  <c r="O2674" i="1"/>
  <c r="P2674" i="1" s="1"/>
  <c r="O2673" i="1"/>
  <c r="P2673" i="1" s="1"/>
  <c r="O2672" i="1"/>
  <c r="O2671" i="1"/>
  <c r="O2670" i="1"/>
  <c r="P2670" i="1" s="1"/>
  <c r="O2669" i="1"/>
  <c r="P2669" i="1" s="1"/>
  <c r="O2668" i="1"/>
  <c r="O2667" i="1"/>
  <c r="Q2667" i="1" s="1"/>
  <c r="O2666" i="1"/>
  <c r="Q2666" i="1" s="1"/>
  <c r="O2665" i="1"/>
  <c r="Q2665" i="1" s="1"/>
  <c r="O2664" i="1"/>
  <c r="Q2664" i="1" s="1"/>
  <c r="O2663" i="1"/>
  <c r="Q2663" i="1" s="1"/>
  <c r="O2662" i="1"/>
  <c r="P2662" i="1" s="1"/>
  <c r="O2661" i="1"/>
  <c r="P2661" i="1" s="1"/>
  <c r="O2660" i="1"/>
  <c r="O2659" i="1"/>
  <c r="O2658" i="1"/>
  <c r="P2658" i="1" s="1"/>
  <c r="O2657" i="1"/>
  <c r="P2657" i="1" s="1"/>
  <c r="O2656" i="1"/>
  <c r="O2655" i="1"/>
  <c r="Q2655" i="1" s="1"/>
  <c r="O2654" i="1"/>
  <c r="Q2654" i="1" s="1"/>
  <c r="O2653" i="1"/>
  <c r="Q2653" i="1" s="1"/>
  <c r="O2652" i="1"/>
  <c r="Q2652" i="1" s="1"/>
  <c r="O2651" i="1"/>
  <c r="Q2651" i="1" s="1"/>
  <c r="O2650" i="1"/>
  <c r="P2650" i="1" s="1"/>
  <c r="O2649" i="1"/>
  <c r="P2649" i="1" s="1"/>
  <c r="O2648" i="1"/>
  <c r="P2648" i="1" s="1"/>
  <c r="O2647" i="1"/>
  <c r="O2646" i="1"/>
  <c r="P2646" i="1" s="1"/>
  <c r="O2645" i="1"/>
  <c r="P2645" i="1" s="1"/>
  <c r="O2644" i="1"/>
  <c r="O2643" i="1"/>
  <c r="Q2643" i="1" s="1"/>
  <c r="O2642" i="1"/>
  <c r="P2642" i="1" s="1"/>
  <c r="O2641" i="1"/>
  <c r="Q2641" i="1" s="1"/>
  <c r="O2640" i="1"/>
  <c r="Q2640" i="1" s="1"/>
  <c r="O2639" i="1"/>
  <c r="Q2639" i="1" s="1"/>
  <c r="O2638" i="1"/>
  <c r="Q2638" i="1" s="1"/>
  <c r="O2637" i="1"/>
  <c r="P2637" i="1" s="1"/>
  <c r="O2636" i="1"/>
  <c r="P2636" i="1" s="1"/>
  <c r="O2635" i="1"/>
  <c r="O2634" i="1"/>
  <c r="P2634" i="1" s="1"/>
  <c r="O2633" i="1"/>
  <c r="P2633" i="1" s="1"/>
  <c r="O2632" i="1"/>
  <c r="O2631" i="1"/>
  <c r="Q2631" i="1" s="1"/>
  <c r="O2630" i="1"/>
  <c r="Q2630" i="1" s="1"/>
  <c r="O2629" i="1"/>
  <c r="Q2629" i="1" s="1"/>
  <c r="O2628" i="1"/>
  <c r="O2627" i="1"/>
  <c r="Q2627" i="1" s="1"/>
  <c r="O2626" i="1"/>
  <c r="Q2626" i="1" s="1"/>
  <c r="O2625" i="1"/>
  <c r="P2625" i="1" s="1"/>
  <c r="O2624" i="1"/>
  <c r="P2624" i="1" s="1"/>
  <c r="O2623" i="1"/>
  <c r="Q2623" i="1" s="1"/>
  <c r="O2622" i="1"/>
  <c r="P2622" i="1" s="1"/>
  <c r="O2621" i="1"/>
  <c r="P2621" i="1" s="1"/>
  <c r="O2620" i="1"/>
  <c r="O2619" i="1"/>
  <c r="Q2619" i="1" s="1"/>
  <c r="O2618" i="1"/>
  <c r="Q2618" i="1" s="1"/>
  <c r="O2617" i="1"/>
  <c r="Q2617" i="1" s="1"/>
  <c r="O2616" i="1"/>
  <c r="O2615" i="1"/>
  <c r="Q2615" i="1" s="1"/>
  <c r="O2614" i="1"/>
  <c r="Q2614" i="1" s="1"/>
  <c r="O2613" i="1"/>
  <c r="P2613" i="1" s="1"/>
  <c r="O2612" i="1"/>
  <c r="P2612" i="1" s="1"/>
  <c r="O2611" i="1"/>
  <c r="Q2611" i="1" s="1"/>
  <c r="O2610" i="1"/>
  <c r="P2610" i="1" s="1"/>
  <c r="O2609" i="1"/>
  <c r="P2609" i="1" s="1"/>
  <c r="O2608" i="1"/>
  <c r="E2947" i="1"/>
  <c r="E2946" i="1"/>
  <c r="E2945" i="1"/>
  <c r="E2944" i="1"/>
  <c r="E2943" i="1"/>
  <c r="E2942" i="1"/>
  <c r="E2941" i="1"/>
  <c r="E2940" i="1"/>
  <c r="E2939" i="1"/>
  <c r="E2938" i="1"/>
  <c r="E2937" i="1"/>
  <c r="E2936" i="1"/>
  <c r="E2935" i="1"/>
  <c r="E2934" i="1"/>
  <c r="E2933" i="1"/>
  <c r="E2932" i="1"/>
  <c r="E2931" i="1"/>
  <c r="E2930" i="1"/>
  <c r="E2929" i="1"/>
  <c r="E2928" i="1"/>
  <c r="E2927" i="1"/>
  <c r="E2926" i="1"/>
  <c r="E2925" i="1"/>
  <c r="E2924" i="1"/>
  <c r="E2923" i="1"/>
  <c r="E2922" i="1"/>
  <c r="E2921" i="1"/>
  <c r="E2920" i="1"/>
  <c r="E2919" i="1"/>
  <c r="E2918" i="1"/>
  <c r="E2917" i="1"/>
  <c r="E2916" i="1"/>
  <c r="E2915" i="1"/>
  <c r="E2914" i="1"/>
  <c r="E2913" i="1"/>
  <c r="E2912" i="1"/>
  <c r="E2911" i="1"/>
  <c r="E2910" i="1"/>
  <c r="E2909" i="1"/>
  <c r="E2908" i="1"/>
  <c r="E2907" i="1"/>
  <c r="E2906" i="1"/>
  <c r="E2905" i="1"/>
  <c r="E2904" i="1"/>
  <c r="E2903" i="1"/>
  <c r="E2902" i="1"/>
  <c r="E2901" i="1"/>
  <c r="E2900" i="1"/>
  <c r="E2899" i="1"/>
  <c r="E2898" i="1"/>
  <c r="E2897" i="1"/>
  <c r="E2896" i="1"/>
  <c r="E2895" i="1"/>
  <c r="E2894" i="1"/>
  <c r="E2893" i="1"/>
  <c r="E2892" i="1"/>
  <c r="E2891" i="1"/>
  <c r="E2890" i="1"/>
  <c r="E2889" i="1"/>
  <c r="E2888" i="1"/>
  <c r="E2887" i="1"/>
  <c r="E2886" i="1"/>
  <c r="E2885" i="1"/>
  <c r="E2884" i="1"/>
  <c r="E2883" i="1"/>
  <c r="E2882" i="1"/>
  <c r="E2881" i="1"/>
  <c r="E2880" i="1"/>
  <c r="E2879" i="1"/>
  <c r="E2878" i="1"/>
  <c r="E2877" i="1"/>
  <c r="E2876" i="1"/>
  <c r="E2875" i="1"/>
  <c r="E2874" i="1"/>
  <c r="E2873" i="1"/>
  <c r="E2872" i="1"/>
  <c r="E2871" i="1"/>
  <c r="E2870" i="1"/>
  <c r="E2869" i="1"/>
  <c r="E2868" i="1"/>
  <c r="E2867" i="1"/>
  <c r="E2866" i="1"/>
  <c r="E2865" i="1"/>
  <c r="E2864" i="1"/>
  <c r="E2863" i="1"/>
  <c r="E2862" i="1"/>
  <c r="E2861" i="1"/>
  <c r="E2860" i="1"/>
  <c r="E2859" i="1"/>
  <c r="E2858" i="1"/>
  <c r="E2857" i="1"/>
  <c r="E2856" i="1"/>
  <c r="E2855" i="1"/>
  <c r="E2854" i="1"/>
  <c r="E2853" i="1"/>
  <c r="E2852" i="1"/>
  <c r="E2851" i="1"/>
  <c r="E2850" i="1"/>
  <c r="E2849" i="1"/>
  <c r="E2848" i="1"/>
  <c r="E2847" i="1"/>
  <c r="E2846" i="1"/>
  <c r="E2845" i="1"/>
  <c r="E2844" i="1"/>
  <c r="E2843" i="1"/>
  <c r="E2842" i="1"/>
  <c r="E2841" i="1"/>
  <c r="E2840" i="1"/>
  <c r="E2839" i="1"/>
  <c r="E2838" i="1"/>
  <c r="E2837" i="1"/>
  <c r="E2836" i="1"/>
  <c r="E2835" i="1"/>
  <c r="E2834" i="1"/>
  <c r="E2833" i="1"/>
  <c r="E2832" i="1"/>
  <c r="E2831" i="1"/>
  <c r="E2830" i="1"/>
  <c r="E2829" i="1"/>
  <c r="E2828" i="1"/>
  <c r="E2827" i="1"/>
  <c r="E2826" i="1"/>
  <c r="E2825" i="1"/>
  <c r="E2824" i="1"/>
  <c r="E2823" i="1"/>
  <c r="E2822" i="1"/>
  <c r="E2821" i="1"/>
  <c r="E2820" i="1"/>
  <c r="E2819" i="1"/>
  <c r="E2818" i="1"/>
  <c r="E2817" i="1"/>
  <c r="E2816" i="1"/>
  <c r="E2815" i="1"/>
  <c r="E2814" i="1"/>
  <c r="E2813" i="1"/>
  <c r="E2812" i="1"/>
  <c r="E2811" i="1"/>
  <c r="E2810" i="1"/>
  <c r="E2809" i="1"/>
  <c r="E2808" i="1"/>
  <c r="E2807" i="1"/>
  <c r="E2806" i="1"/>
  <c r="E2805" i="1"/>
  <c r="E2804" i="1"/>
  <c r="E2803" i="1"/>
  <c r="E2802" i="1"/>
  <c r="E2801" i="1"/>
  <c r="E2800" i="1"/>
  <c r="E2799" i="1"/>
  <c r="E2798" i="1"/>
  <c r="E2797" i="1"/>
  <c r="E2796" i="1"/>
  <c r="E2795" i="1"/>
  <c r="E2794" i="1"/>
  <c r="E2793" i="1"/>
  <c r="E2792" i="1"/>
  <c r="E2791" i="1"/>
  <c r="E2790" i="1"/>
  <c r="E2789" i="1"/>
  <c r="E2788" i="1"/>
  <c r="E2787" i="1"/>
  <c r="E2786" i="1"/>
  <c r="E2785" i="1"/>
  <c r="E2784" i="1"/>
  <c r="E2783" i="1"/>
  <c r="E2782" i="1"/>
  <c r="E2781" i="1"/>
  <c r="E2780" i="1"/>
  <c r="E2779" i="1"/>
  <c r="E2778" i="1"/>
  <c r="E2777" i="1"/>
  <c r="E2776" i="1"/>
  <c r="E2775" i="1"/>
  <c r="E2774" i="1"/>
  <c r="E2773" i="1"/>
  <c r="E2772" i="1"/>
  <c r="E2771" i="1"/>
  <c r="E2770" i="1"/>
  <c r="E2769" i="1"/>
  <c r="E2768" i="1"/>
  <c r="E2767" i="1"/>
  <c r="E2766" i="1"/>
  <c r="E2765" i="1"/>
  <c r="E2764" i="1"/>
  <c r="E2763" i="1"/>
  <c r="E2762" i="1"/>
  <c r="E2761" i="1"/>
  <c r="E2760" i="1"/>
  <c r="E2759" i="1"/>
  <c r="E2758" i="1"/>
  <c r="E2757" i="1"/>
  <c r="E2756" i="1"/>
  <c r="E2755" i="1"/>
  <c r="E2754" i="1"/>
  <c r="E2753" i="1"/>
  <c r="E2752" i="1"/>
  <c r="E2751" i="1"/>
  <c r="E2750" i="1"/>
  <c r="E2749" i="1"/>
  <c r="E2748" i="1"/>
  <c r="E2747" i="1"/>
  <c r="E2746" i="1"/>
  <c r="E2745" i="1"/>
  <c r="E2744" i="1"/>
  <c r="E2743" i="1"/>
  <c r="E2742" i="1"/>
  <c r="E2741" i="1"/>
  <c r="E2740" i="1"/>
  <c r="E2739" i="1"/>
  <c r="E2738" i="1"/>
  <c r="E2737" i="1"/>
  <c r="E2736" i="1"/>
  <c r="E2735" i="1"/>
  <c r="E2734" i="1"/>
  <c r="E2733" i="1"/>
  <c r="E2732" i="1"/>
  <c r="E2731" i="1"/>
  <c r="E2730" i="1"/>
  <c r="E2729" i="1"/>
  <c r="E2728" i="1"/>
  <c r="E2727" i="1"/>
  <c r="E2726" i="1"/>
  <c r="E2725" i="1"/>
  <c r="E2724" i="1"/>
  <c r="E2723" i="1"/>
  <c r="E2722" i="1"/>
  <c r="E2721" i="1"/>
  <c r="E2720" i="1"/>
  <c r="E2719" i="1"/>
  <c r="E2718" i="1"/>
  <c r="E2717" i="1"/>
  <c r="E2716" i="1"/>
  <c r="E2715" i="1"/>
  <c r="E2714" i="1"/>
  <c r="E2713" i="1"/>
  <c r="E2712" i="1"/>
  <c r="E2711" i="1"/>
  <c r="E2710" i="1"/>
  <c r="E2709" i="1"/>
  <c r="E2708" i="1"/>
  <c r="E2707" i="1"/>
  <c r="E2706" i="1"/>
  <c r="E2705" i="1"/>
  <c r="E2704" i="1"/>
  <c r="E2703" i="1"/>
  <c r="E2702" i="1"/>
  <c r="E2701" i="1"/>
  <c r="E2700" i="1"/>
  <c r="E2699" i="1"/>
  <c r="E2698" i="1"/>
  <c r="E2697" i="1"/>
  <c r="E2696" i="1"/>
  <c r="E2695" i="1"/>
  <c r="E2694" i="1"/>
  <c r="E2693" i="1"/>
  <c r="E2692" i="1"/>
  <c r="E2691" i="1"/>
  <c r="E2690" i="1"/>
  <c r="E2689" i="1"/>
  <c r="E2688" i="1"/>
  <c r="E2687" i="1"/>
  <c r="E2686" i="1"/>
  <c r="E2685" i="1"/>
  <c r="E2684" i="1"/>
  <c r="E2683" i="1"/>
  <c r="E2682" i="1"/>
  <c r="E2681" i="1"/>
  <c r="E2680" i="1"/>
  <c r="E2679" i="1"/>
  <c r="E2678" i="1"/>
  <c r="E2677" i="1"/>
  <c r="E2676" i="1"/>
  <c r="E2675" i="1"/>
  <c r="E2674" i="1"/>
  <c r="E2673" i="1"/>
  <c r="E2672" i="1"/>
  <c r="E2671" i="1"/>
  <c r="E2670" i="1"/>
  <c r="E2669" i="1"/>
  <c r="E2668" i="1"/>
  <c r="E2667" i="1"/>
  <c r="E2666" i="1"/>
  <c r="E2665" i="1"/>
  <c r="E2664" i="1"/>
  <c r="E2663" i="1"/>
  <c r="E2662" i="1"/>
  <c r="E2661" i="1"/>
  <c r="E2660" i="1"/>
  <c r="E2659" i="1"/>
  <c r="E2658" i="1"/>
  <c r="E2657" i="1"/>
  <c r="E2656" i="1"/>
  <c r="E2655" i="1"/>
  <c r="E2654" i="1"/>
  <c r="E2653" i="1"/>
  <c r="E2652" i="1"/>
  <c r="E2651" i="1"/>
  <c r="E2650" i="1"/>
  <c r="E2649" i="1"/>
  <c r="E2648" i="1"/>
  <c r="E2647" i="1"/>
  <c r="E2646" i="1"/>
  <c r="E2645" i="1"/>
  <c r="E2644" i="1"/>
  <c r="E2643" i="1"/>
  <c r="E2642" i="1"/>
  <c r="E2641" i="1"/>
  <c r="E2640" i="1"/>
  <c r="E2639" i="1"/>
  <c r="E2638" i="1"/>
  <c r="E2637" i="1"/>
  <c r="E2636" i="1"/>
  <c r="E2635" i="1"/>
  <c r="E2634" i="1"/>
  <c r="E2633" i="1"/>
  <c r="E2632" i="1"/>
  <c r="E2631" i="1"/>
  <c r="E2630" i="1"/>
  <c r="E2629" i="1"/>
  <c r="E2628" i="1"/>
  <c r="E2627" i="1"/>
  <c r="E2626" i="1"/>
  <c r="E2625" i="1"/>
  <c r="E2624" i="1"/>
  <c r="E2623" i="1"/>
  <c r="E2622" i="1"/>
  <c r="E2621" i="1"/>
  <c r="E2620" i="1"/>
  <c r="E2619" i="1"/>
  <c r="E2618" i="1"/>
  <c r="E2617" i="1"/>
  <c r="E2616" i="1"/>
  <c r="E2615" i="1"/>
  <c r="E2614" i="1"/>
  <c r="E2613" i="1"/>
  <c r="E2612" i="1"/>
  <c r="E2611" i="1"/>
  <c r="E2610" i="1"/>
  <c r="E2609" i="1"/>
  <c r="E2608" i="1"/>
  <c r="Y510" i="9"/>
  <c r="Y474" i="9"/>
  <c r="X474" i="9"/>
  <c r="Y109" i="9"/>
  <c r="X109" i="9"/>
  <c r="Y75" i="9"/>
  <c r="Y42" i="9"/>
  <c r="X42" i="9"/>
  <c r="Y8" i="9"/>
  <c r="Y462" i="8"/>
  <c r="Y423" i="8"/>
  <c r="X423" i="8"/>
  <c r="Y257" i="8"/>
  <c r="X257" i="8"/>
  <c r="Y217" i="8"/>
  <c r="X217" i="8"/>
  <c r="Y50" i="8"/>
  <c r="X50" i="8"/>
  <c r="Y11" i="8"/>
  <c r="N4" i="9"/>
  <c r="N4" i="8"/>
  <c r="Y55" i="7"/>
  <c r="Y50" i="7"/>
  <c r="Y49" i="7"/>
  <c r="Y37" i="7"/>
  <c r="Y31" i="7"/>
  <c r="Y45" i="7"/>
  <c r="Y27" i="7"/>
  <c r="Y9" i="7"/>
  <c r="M18" i="2"/>
  <c r="Q56" i="7" l="1"/>
  <c r="Y46" i="7"/>
  <c r="Y47" i="7"/>
  <c r="X538" i="9"/>
  <c r="W38" i="7"/>
  <c r="V17" i="2"/>
  <c r="T20" i="7"/>
  <c r="V20" i="7"/>
  <c r="Y13" i="7"/>
  <c r="Y496" i="8"/>
  <c r="Y538" i="8"/>
  <c r="Y574" i="8"/>
  <c r="Y610" i="8"/>
  <c r="Y618" i="8"/>
  <c r="U38" i="7"/>
  <c r="Y32" i="7"/>
  <c r="Y33" i="7"/>
  <c r="Y10" i="7"/>
  <c r="U20" i="7"/>
  <c r="Y12" i="7"/>
  <c r="O20" i="7"/>
  <c r="Q20" i="7"/>
  <c r="Y16" i="7"/>
  <c r="Y17" i="7"/>
  <c r="X20" i="7"/>
  <c r="P20" i="7"/>
  <c r="R20" i="7"/>
  <c r="Y513" i="9"/>
  <c r="Y518" i="9"/>
  <c r="Y519" i="9"/>
  <c r="Y525" i="9"/>
  <c r="Y530" i="9"/>
  <c r="Y531" i="9"/>
  <c r="Y537" i="9"/>
  <c r="Y466" i="8"/>
  <c r="Y475" i="8"/>
  <c r="Y478" i="8"/>
  <c r="Y484" i="8"/>
  <c r="Y490" i="8"/>
  <c r="Y502" i="8"/>
  <c r="Y508" i="8"/>
  <c r="Y511" i="8"/>
  <c r="Y514" i="8"/>
  <c r="Y518" i="8"/>
  <c r="Y520" i="8"/>
  <c r="Y523" i="8"/>
  <c r="Y526" i="8"/>
  <c r="Y530" i="8"/>
  <c r="Y532" i="8"/>
  <c r="Y535" i="8"/>
  <c r="Y542" i="8"/>
  <c r="Y544" i="8"/>
  <c r="Y547" i="8"/>
  <c r="Y550" i="8"/>
  <c r="Y554" i="8"/>
  <c r="Y556" i="8"/>
  <c r="Y559" i="8"/>
  <c r="Y562" i="8"/>
  <c r="Y566" i="8"/>
  <c r="Y568" i="8"/>
  <c r="Y571" i="8"/>
  <c r="Y578" i="8"/>
  <c r="Y580" i="8"/>
  <c r="Y583" i="8"/>
  <c r="Y586" i="8"/>
  <c r="Y590" i="8"/>
  <c r="Y592" i="8"/>
  <c r="Y595" i="8"/>
  <c r="Y598" i="8"/>
  <c r="Y602" i="8"/>
  <c r="Y604" i="8"/>
  <c r="Y607" i="8"/>
  <c r="Y614" i="8"/>
  <c r="Y616" i="8"/>
  <c r="Y483" i="9"/>
  <c r="Y489" i="9"/>
  <c r="Q502" i="9"/>
  <c r="Y480" i="9"/>
  <c r="Y492" i="9"/>
  <c r="U17" i="2"/>
  <c r="T17" i="2"/>
  <c r="Y468" i="8"/>
  <c r="Y474" i="8"/>
  <c r="Y480" i="8"/>
  <c r="Y486" i="8"/>
  <c r="Y492" i="8"/>
  <c r="X502" i="9"/>
  <c r="Y18" i="7"/>
  <c r="Y463" i="8"/>
  <c r="Y467" i="8"/>
  <c r="Y470" i="8"/>
  <c r="Y473" i="8"/>
  <c r="Y476" i="8"/>
  <c r="Y477" i="8"/>
  <c r="Y479" i="8"/>
  <c r="Y481" i="8"/>
  <c r="Y482" i="8"/>
  <c r="Y483" i="8"/>
  <c r="Y485" i="8"/>
  <c r="Y487" i="8"/>
  <c r="Y488" i="8"/>
  <c r="Y489" i="8"/>
  <c r="Y491" i="8"/>
  <c r="Y493" i="8"/>
  <c r="Y494" i="8"/>
  <c r="T502" i="9"/>
  <c r="W20" i="7"/>
  <c r="Y495" i="9"/>
  <c r="T623" i="8"/>
  <c r="Y499" i="8"/>
  <c r="Y506" i="8"/>
  <c r="Y479" i="9"/>
  <c r="Y485" i="9"/>
  <c r="Y491" i="9"/>
  <c r="Y497" i="9"/>
  <c r="W538" i="9"/>
  <c r="Y501" i="9"/>
  <c r="T418" i="8"/>
  <c r="S457" i="8"/>
  <c r="Y428" i="8"/>
  <c r="Y434" i="8"/>
  <c r="Y440" i="8"/>
  <c r="Y446" i="8"/>
  <c r="Y452" i="8"/>
  <c r="Y622" i="8"/>
  <c r="V502" i="9"/>
  <c r="R16" i="2"/>
  <c r="Y261" i="8"/>
  <c r="Y267" i="8"/>
  <c r="Y273" i="8"/>
  <c r="Y279" i="8"/>
  <c r="Y285" i="8"/>
  <c r="Y291" i="8"/>
  <c r="Y297" i="8"/>
  <c r="Y303" i="8"/>
  <c r="Y309" i="8"/>
  <c r="Y315" i="8"/>
  <c r="Y321" i="8"/>
  <c r="Y327" i="8"/>
  <c r="Y333" i="8"/>
  <c r="Y339" i="8"/>
  <c r="Y345" i="8"/>
  <c r="Y351" i="8"/>
  <c r="Y357" i="8"/>
  <c r="Y363" i="8"/>
  <c r="Y369" i="8"/>
  <c r="Y375" i="8"/>
  <c r="Y381" i="8"/>
  <c r="Y393" i="8"/>
  <c r="Y405" i="8"/>
  <c r="Y417" i="8"/>
  <c r="T457" i="8"/>
  <c r="Y477" i="9"/>
  <c r="Y472" i="8"/>
  <c r="Y621" i="8"/>
  <c r="Y444" i="8"/>
  <c r="Y456" i="8"/>
  <c r="P502" i="9"/>
  <c r="R502" i="9"/>
  <c r="Y11" i="7"/>
  <c r="Y14" i="7"/>
  <c r="Y15" i="7"/>
  <c r="S20" i="7"/>
  <c r="Y427" i="8"/>
  <c r="Y433" i="8"/>
  <c r="Y439" i="8"/>
  <c r="Y445" i="8"/>
  <c r="Y451" i="8"/>
  <c r="U623" i="8"/>
  <c r="V457" i="8"/>
  <c r="V623" i="8"/>
  <c r="S502" i="9"/>
  <c r="S623" i="8"/>
  <c r="W457" i="8"/>
  <c r="Y426" i="8"/>
  <c r="Y438" i="8"/>
  <c r="Y450" i="8"/>
  <c r="W623" i="8"/>
  <c r="Y465" i="8"/>
  <c r="Y471" i="8"/>
  <c r="X457" i="8"/>
  <c r="O623" i="8"/>
  <c r="X623" i="8"/>
  <c r="Y425" i="8"/>
  <c r="Y437" i="8"/>
  <c r="Y620" i="8"/>
  <c r="Y449" i="8"/>
  <c r="W502" i="9"/>
  <c r="Y430" i="8"/>
  <c r="Y431" i="8"/>
  <c r="Y436" i="8"/>
  <c r="Y442" i="8"/>
  <c r="Y443" i="8"/>
  <c r="Y448" i="8"/>
  <c r="Y454" i="8"/>
  <c r="Y455" i="8"/>
  <c r="Y619" i="8"/>
  <c r="P457" i="8"/>
  <c r="Y432" i="8"/>
  <c r="P623" i="8"/>
  <c r="Y464" i="8"/>
  <c r="Y469" i="8"/>
  <c r="Q457" i="8"/>
  <c r="Y429" i="8"/>
  <c r="Y435" i="8"/>
  <c r="Y441" i="8"/>
  <c r="Y447" i="8"/>
  <c r="Y453" i="8"/>
  <c r="Q623" i="8"/>
  <c r="Y262" i="8"/>
  <c r="Y268" i="8"/>
  <c r="Y274" i="8"/>
  <c r="Y280" i="8"/>
  <c r="Y286" i="8"/>
  <c r="Y292" i="8"/>
  <c r="Y298" i="8"/>
  <c r="Y304" i="8"/>
  <c r="Y310" i="8"/>
  <c r="Y316" i="8"/>
  <c r="Y322" i="8"/>
  <c r="Y328" i="8"/>
  <c r="Y334" i="8"/>
  <c r="Y340" i="8"/>
  <c r="Y346" i="8"/>
  <c r="Y352" i="8"/>
  <c r="Y358" i="8"/>
  <c r="Y364" i="8"/>
  <c r="Y370" i="8"/>
  <c r="Y376" i="8"/>
  <c r="Y382" i="8"/>
  <c r="Y388" i="8"/>
  <c r="Y394" i="8"/>
  <c r="Y400" i="8"/>
  <c r="Y406" i="8"/>
  <c r="Y412" i="8"/>
  <c r="R457" i="8"/>
  <c r="R623" i="8"/>
  <c r="R17" i="2"/>
  <c r="Y475" i="9"/>
  <c r="Y476" i="9"/>
  <c r="Y478" i="9"/>
  <c r="Y481" i="9"/>
  <c r="Y482" i="9"/>
  <c r="Y484" i="9"/>
  <c r="Y486" i="9"/>
  <c r="Y487" i="9"/>
  <c r="Y488" i="9"/>
  <c r="Y490" i="9"/>
  <c r="Y493" i="9"/>
  <c r="Y494" i="9"/>
  <c r="Y496" i="9"/>
  <c r="Y498" i="9"/>
  <c r="Y499" i="9"/>
  <c r="Y500" i="9"/>
  <c r="Y495" i="8"/>
  <c r="Y497" i="8"/>
  <c r="Y498" i="8"/>
  <c r="Y500" i="8"/>
  <c r="Y501" i="8"/>
  <c r="Y503" i="8"/>
  <c r="Y504" i="8"/>
  <c r="Y505" i="8"/>
  <c r="Y507" i="8"/>
  <c r="Y509" i="8"/>
  <c r="Y510" i="8"/>
  <c r="Y512" i="8"/>
  <c r="Y513" i="8"/>
  <c r="Y515" i="8"/>
  <c r="Y516" i="8"/>
  <c r="Y517" i="8"/>
  <c r="Y519" i="8"/>
  <c r="Y521" i="8"/>
  <c r="Y522" i="8"/>
  <c r="Y524" i="8"/>
  <c r="Y525" i="8"/>
  <c r="Y527" i="8"/>
  <c r="Y528" i="8"/>
  <c r="Y529" i="8"/>
  <c r="Y531" i="8"/>
  <c r="Y533" i="8"/>
  <c r="Y534" i="8"/>
  <c r="Y536" i="8"/>
  <c r="Y537" i="8"/>
  <c r="Y539" i="8"/>
  <c r="Y540" i="8"/>
  <c r="Y541" i="8"/>
  <c r="Y543" i="8"/>
  <c r="Y545" i="8"/>
  <c r="Y546" i="8"/>
  <c r="Y548" i="8"/>
  <c r="Y549" i="8"/>
  <c r="Y551" i="8"/>
  <c r="Y552" i="8"/>
  <c r="Y553" i="8"/>
  <c r="Y555" i="8"/>
  <c r="Y557" i="8"/>
  <c r="Y558" i="8"/>
  <c r="Y560" i="8"/>
  <c r="Y561" i="8"/>
  <c r="Y563" i="8"/>
  <c r="Y564" i="8"/>
  <c r="Y565" i="8"/>
  <c r="Y567" i="8"/>
  <c r="Y569" i="8"/>
  <c r="Y570" i="8"/>
  <c r="Y572" i="8"/>
  <c r="Y573" i="8"/>
  <c r="Y575" i="8"/>
  <c r="Y576" i="8"/>
  <c r="Y577" i="8"/>
  <c r="Y579" i="8"/>
  <c r="Y581" i="8"/>
  <c r="Y582" i="8"/>
  <c r="Y584" i="8"/>
  <c r="Y585" i="8"/>
  <c r="Y587" i="8"/>
  <c r="Y588" i="8"/>
  <c r="Y589" i="8"/>
  <c r="Y591" i="8"/>
  <c r="Y593" i="8"/>
  <c r="Y594" i="8"/>
  <c r="Y596" i="8"/>
  <c r="Y597" i="8"/>
  <c r="Y599" i="8"/>
  <c r="Y600" i="8"/>
  <c r="Y601" i="8"/>
  <c r="Y603" i="8"/>
  <c r="Y605" i="8"/>
  <c r="Y606" i="8"/>
  <c r="Y608" i="8"/>
  <c r="Y609" i="8"/>
  <c r="Y611" i="8"/>
  <c r="Y612" i="8"/>
  <c r="Y613" i="8"/>
  <c r="Y615" i="8"/>
  <c r="Y617" i="8"/>
  <c r="U502" i="9"/>
  <c r="Y511" i="9"/>
  <c r="Y512" i="9"/>
  <c r="Y514" i="9"/>
  <c r="Y515" i="9"/>
  <c r="Y516" i="9"/>
  <c r="Y517" i="9"/>
  <c r="Y520" i="9"/>
  <c r="Y521" i="9"/>
  <c r="Y522" i="9"/>
  <c r="Y523" i="9"/>
  <c r="Y524" i="9"/>
  <c r="Y526" i="9"/>
  <c r="Y527" i="9"/>
  <c r="Y528" i="9"/>
  <c r="Y529" i="9"/>
  <c r="Y532" i="9"/>
  <c r="Y533" i="9"/>
  <c r="Y534" i="9"/>
  <c r="Y535" i="9"/>
  <c r="Y536" i="9"/>
  <c r="S16" i="2"/>
  <c r="Y87" i="9"/>
  <c r="Y97" i="9"/>
  <c r="P70" i="9"/>
  <c r="X103" i="9"/>
  <c r="R36" i="9"/>
  <c r="Y29" i="9"/>
  <c r="U70" i="9"/>
  <c r="Y46" i="9"/>
  <c r="Y52" i="9"/>
  <c r="Y58" i="9"/>
  <c r="Y64" i="9"/>
  <c r="V70" i="9"/>
  <c r="V36" i="9"/>
  <c r="X36" i="9"/>
  <c r="Y85" i="9"/>
  <c r="Y90" i="9"/>
  <c r="Y99" i="9"/>
  <c r="W36" i="9"/>
  <c r="W70" i="9"/>
  <c r="X70" i="9"/>
  <c r="Y44" i="9"/>
  <c r="Y50" i="9"/>
  <c r="Y51" i="9"/>
  <c r="Y56" i="9"/>
  <c r="Y62" i="9"/>
  <c r="Y63" i="9"/>
  <c r="Y68" i="9"/>
  <c r="Y10" i="9"/>
  <c r="Y11" i="9"/>
  <c r="Y17" i="9"/>
  <c r="Y23" i="9"/>
  <c r="Y34" i="9"/>
  <c r="Y35" i="9"/>
  <c r="Q70" i="9"/>
  <c r="Y49" i="9"/>
  <c r="Y55" i="9"/>
  <c r="Y61" i="9"/>
  <c r="Y67" i="9"/>
  <c r="P36" i="9"/>
  <c r="Q36" i="9"/>
  <c r="Y54" i="9"/>
  <c r="Y66" i="9"/>
  <c r="R70" i="9"/>
  <c r="S36" i="9"/>
  <c r="Y43" i="9"/>
  <c r="Y45" i="9"/>
  <c r="Y47" i="9"/>
  <c r="Y48" i="9"/>
  <c r="Y53" i="9"/>
  <c r="Y57" i="9"/>
  <c r="Y59" i="9"/>
  <c r="Y60" i="9"/>
  <c r="Y65" i="9"/>
  <c r="Y69" i="9"/>
  <c r="T36" i="9"/>
  <c r="T70" i="9"/>
  <c r="Y77" i="9"/>
  <c r="Y83" i="9"/>
  <c r="Y89" i="9"/>
  <c r="Y95" i="9"/>
  <c r="Y101" i="9"/>
  <c r="S70" i="9"/>
  <c r="Y9" i="9"/>
  <c r="Y12" i="9"/>
  <c r="Y13" i="9"/>
  <c r="Y14" i="9"/>
  <c r="Y15" i="9"/>
  <c r="Y16" i="9"/>
  <c r="Y18" i="9"/>
  <c r="Y19" i="9"/>
  <c r="Y20" i="9"/>
  <c r="Y21" i="9"/>
  <c r="Y22" i="9"/>
  <c r="Y24" i="9"/>
  <c r="Y25" i="9"/>
  <c r="Y26" i="9"/>
  <c r="Y27" i="9"/>
  <c r="Y28" i="9"/>
  <c r="Y30" i="9"/>
  <c r="Y31" i="9"/>
  <c r="Y32" i="9"/>
  <c r="Y33" i="9"/>
  <c r="U36" i="9"/>
  <c r="Y76" i="9"/>
  <c r="Y78" i="9"/>
  <c r="Y79" i="9"/>
  <c r="Y80" i="9"/>
  <c r="Y81" i="9"/>
  <c r="Y82" i="9"/>
  <c r="Y84" i="9"/>
  <c r="Y86" i="9"/>
  <c r="Y88" i="9"/>
  <c r="Y91" i="9"/>
  <c r="Y92" i="9"/>
  <c r="Y93" i="9"/>
  <c r="Y94" i="9"/>
  <c r="Y96" i="9"/>
  <c r="Y98" i="9"/>
  <c r="Y100" i="9"/>
  <c r="W103" i="9"/>
  <c r="Y424" i="8"/>
  <c r="U457" i="8"/>
  <c r="V418" i="8"/>
  <c r="W418" i="8"/>
  <c r="Y260" i="8"/>
  <c r="Y263" i="8"/>
  <c r="Y264" i="8"/>
  <c r="Y266" i="8"/>
  <c r="Y272" i="8"/>
  <c r="Y275" i="8"/>
  <c r="Y276" i="8"/>
  <c r="Y278" i="8"/>
  <c r="Y284" i="8"/>
  <c r="Y287" i="8"/>
  <c r="Y288" i="8"/>
  <c r="Y290" i="8"/>
  <c r="Y296" i="8"/>
  <c r="Y299" i="8"/>
  <c r="Y300" i="8"/>
  <c r="Y302" i="8"/>
  <c r="Y308" i="8"/>
  <c r="Y311" i="8"/>
  <c r="Y312" i="8"/>
  <c r="Y314" i="8"/>
  <c r="Y320" i="8"/>
  <c r="Y323" i="8"/>
  <c r="Y324" i="8"/>
  <c r="Y326" i="8"/>
  <c r="Y332" i="8"/>
  <c r="Y335" i="8"/>
  <c r="Y336" i="8"/>
  <c r="Y338" i="8"/>
  <c r="Y344" i="8"/>
  <c r="Y347" i="8"/>
  <c r="Y348" i="8"/>
  <c r="Y350" i="8"/>
  <c r="Y356" i="8"/>
  <c r="Y359" i="8"/>
  <c r="Y360" i="8"/>
  <c r="Y362" i="8"/>
  <c r="Y368" i="8"/>
  <c r="Y371" i="8"/>
  <c r="Y372" i="8"/>
  <c r="Y374" i="8"/>
  <c r="Y380" i="8"/>
  <c r="Y383" i="8"/>
  <c r="Y384" i="8"/>
  <c r="Y386" i="8"/>
  <c r="Y387" i="8"/>
  <c r="Y392" i="8"/>
  <c r="Y395" i="8"/>
  <c r="Y396" i="8"/>
  <c r="Y398" i="8"/>
  <c r="Y399" i="8"/>
  <c r="Y404" i="8"/>
  <c r="Y407" i="8"/>
  <c r="Y408" i="8"/>
  <c r="Y410" i="8"/>
  <c r="Y411" i="8"/>
  <c r="Y416" i="8"/>
  <c r="U418" i="8"/>
  <c r="X418" i="8"/>
  <c r="P418" i="8"/>
  <c r="Y259" i="8"/>
  <c r="Y265" i="8"/>
  <c r="Y271" i="8"/>
  <c r="Y277" i="8"/>
  <c r="Y283" i="8"/>
  <c r="Y289" i="8"/>
  <c r="Y295" i="8"/>
  <c r="Y301" i="8"/>
  <c r="Y307" i="8"/>
  <c r="Y313" i="8"/>
  <c r="Y319" i="8"/>
  <c r="Y325" i="8"/>
  <c r="Y331" i="8"/>
  <c r="Y337" i="8"/>
  <c r="Y343" i="8"/>
  <c r="Y349" i="8"/>
  <c r="Y355" i="8"/>
  <c r="Y361" i="8"/>
  <c r="Y367" i="8"/>
  <c r="Y373" i="8"/>
  <c r="Y379" i="8"/>
  <c r="Y385" i="8"/>
  <c r="Y391" i="8"/>
  <c r="Y397" i="8"/>
  <c r="Y403" i="8"/>
  <c r="Y409" i="8"/>
  <c r="Y415" i="8"/>
  <c r="Y270" i="8"/>
  <c r="Y282" i="8"/>
  <c r="Y294" i="8"/>
  <c r="Y306" i="8"/>
  <c r="Y318" i="8"/>
  <c r="Y330" i="8"/>
  <c r="Y342" i="8"/>
  <c r="Y354" i="8"/>
  <c r="Y366" i="8"/>
  <c r="Y378" i="8"/>
  <c r="Y390" i="8"/>
  <c r="Y402" i="8"/>
  <c r="Y414" i="8"/>
  <c r="Q418" i="8"/>
  <c r="Y269" i="8"/>
  <c r="Y281" i="8"/>
  <c r="Y293" i="8"/>
  <c r="Y305" i="8"/>
  <c r="Y317" i="8"/>
  <c r="Y329" i="8"/>
  <c r="Y341" i="8"/>
  <c r="Y353" i="8"/>
  <c r="Y365" i="8"/>
  <c r="Y377" i="8"/>
  <c r="Y389" i="8"/>
  <c r="Y401" i="8"/>
  <c r="Y413" i="8"/>
  <c r="S418" i="8"/>
  <c r="R418" i="8"/>
  <c r="O418" i="8"/>
  <c r="Y258" i="8"/>
  <c r="V251" i="8"/>
  <c r="Y132" i="8"/>
  <c r="Y180" i="8"/>
  <c r="X251" i="8"/>
  <c r="Y246" i="8"/>
  <c r="Y250" i="8"/>
  <c r="P251" i="8"/>
  <c r="R211" i="8"/>
  <c r="Y84" i="8"/>
  <c r="T251" i="8"/>
  <c r="P211" i="8"/>
  <c r="Y220" i="8"/>
  <c r="Y222" i="8"/>
  <c r="Y226" i="8"/>
  <c r="Y232" i="8"/>
  <c r="Y234" i="8"/>
  <c r="Y238" i="8"/>
  <c r="Y244" i="8"/>
  <c r="R251" i="8"/>
  <c r="Y54" i="8"/>
  <c r="Y57" i="8"/>
  <c r="Y60" i="8"/>
  <c r="Y66" i="8"/>
  <c r="Y69" i="8"/>
  <c r="Y72" i="8"/>
  <c r="Y78" i="8"/>
  <c r="Y81" i="8"/>
  <c r="Y90" i="8"/>
  <c r="Y93" i="8"/>
  <c r="Y96" i="8"/>
  <c r="Y102" i="8"/>
  <c r="Y105" i="8"/>
  <c r="Y108" i="8"/>
  <c r="Y114" i="8"/>
  <c r="Y117" i="8"/>
  <c r="Y120" i="8"/>
  <c r="Y126" i="8"/>
  <c r="Y129" i="8"/>
  <c r="Y138" i="8"/>
  <c r="Y141" i="8"/>
  <c r="Y144" i="8"/>
  <c r="Y150" i="8"/>
  <c r="Y153" i="8"/>
  <c r="Y156" i="8"/>
  <c r="Y162" i="8"/>
  <c r="Y165" i="8"/>
  <c r="Y168" i="8"/>
  <c r="Y174" i="8"/>
  <c r="Y177" i="8"/>
  <c r="Y186" i="8"/>
  <c r="Y189" i="8"/>
  <c r="Y192" i="8"/>
  <c r="Y198" i="8"/>
  <c r="Y204" i="8"/>
  <c r="Y208" i="8"/>
  <c r="S211" i="8"/>
  <c r="Y55" i="8"/>
  <c r="Y61" i="8"/>
  <c r="Y67" i="8"/>
  <c r="Y73" i="8"/>
  <c r="Y79" i="8"/>
  <c r="Y85" i="8"/>
  <c r="Y91" i="8"/>
  <c r="Y97" i="8"/>
  <c r="V211" i="8"/>
  <c r="X211" i="8"/>
  <c r="Y82" i="8"/>
  <c r="Y87" i="8"/>
  <c r="Y95" i="8"/>
  <c r="T211" i="8"/>
  <c r="Y58" i="8"/>
  <c r="Y76" i="8"/>
  <c r="Y88" i="8"/>
  <c r="Y98" i="8"/>
  <c r="U211" i="8"/>
  <c r="Y210" i="8"/>
  <c r="Q251" i="8"/>
  <c r="Y64" i="8"/>
  <c r="Y70" i="8"/>
  <c r="Y75" i="8"/>
  <c r="Y77" i="8"/>
  <c r="Y80" i="8"/>
  <c r="Y94" i="8"/>
  <c r="Y71" i="8"/>
  <c r="W211" i="8"/>
  <c r="Y53" i="8"/>
  <c r="Y83" i="8"/>
  <c r="O211" i="8"/>
  <c r="Y209" i="8"/>
  <c r="Y59" i="8"/>
  <c r="Y92" i="8"/>
  <c r="S251" i="8"/>
  <c r="Y63" i="8"/>
  <c r="Y86" i="8"/>
  <c r="Y38" i="8"/>
  <c r="Y56" i="8"/>
  <c r="Y68" i="8"/>
  <c r="Y207" i="8"/>
  <c r="Y218" i="8"/>
  <c r="U251" i="8"/>
  <c r="Y219" i="8"/>
  <c r="Y221" i="8"/>
  <c r="Y223" i="8"/>
  <c r="Y224" i="8"/>
  <c r="Y225" i="8"/>
  <c r="Y227" i="8"/>
  <c r="Y228" i="8"/>
  <c r="Y229" i="8"/>
  <c r="Y230" i="8"/>
  <c r="Y231" i="8"/>
  <c r="Y233" i="8"/>
  <c r="Y235" i="8"/>
  <c r="Y236" i="8"/>
  <c r="Y237" i="8"/>
  <c r="Y239" i="8"/>
  <c r="Y240" i="8"/>
  <c r="Y241" i="8"/>
  <c r="Y65" i="8"/>
  <c r="Y89" i="8"/>
  <c r="Y62" i="8"/>
  <c r="Y74" i="8"/>
  <c r="Q211" i="8"/>
  <c r="W251" i="8"/>
  <c r="Y242" i="8"/>
  <c r="Y243" i="8"/>
  <c r="Y245" i="8"/>
  <c r="Y247" i="8"/>
  <c r="Y248" i="8"/>
  <c r="Y249" i="8"/>
  <c r="Y99" i="8"/>
  <c r="Y100" i="8"/>
  <c r="Y101" i="8"/>
  <c r="Y103" i="8"/>
  <c r="Y104" i="8"/>
  <c r="Y106" i="8"/>
  <c r="Y107" i="8"/>
  <c r="Y109" i="8"/>
  <c r="Y110" i="8"/>
  <c r="Y111" i="8"/>
  <c r="Y112" i="8"/>
  <c r="Y113" i="8"/>
  <c r="Y115" i="8"/>
  <c r="Y116" i="8"/>
  <c r="Y118" i="8"/>
  <c r="Y119" i="8"/>
  <c r="Y121" i="8"/>
  <c r="Y122" i="8"/>
  <c r="Y123" i="8"/>
  <c r="Y124" i="8"/>
  <c r="Y125" i="8"/>
  <c r="Y127" i="8"/>
  <c r="Y128" i="8"/>
  <c r="Y130" i="8"/>
  <c r="Y131" i="8"/>
  <c r="Y133" i="8"/>
  <c r="Y134" i="8"/>
  <c r="Y135" i="8"/>
  <c r="Y136" i="8"/>
  <c r="Y137" i="8"/>
  <c r="Y139" i="8"/>
  <c r="Y140" i="8"/>
  <c r="Y142" i="8"/>
  <c r="Y143" i="8"/>
  <c r="Y145" i="8"/>
  <c r="Y146" i="8"/>
  <c r="Y147" i="8"/>
  <c r="Y148" i="8"/>
  <c r="Y149" i="8"/>
  <c r="Y151" i="8"/>
  <c r="Y152" i="8"/>
  <c r="Y154" i="8"/>
  <c r="Y155" i="8"/>
  <c r="Y157" i="8"/>
  <c r="Y158" i="8"/>
  <c r="Y159" i="8"/>
  <c r="Y160" i="8"/>
  <c r="Y161" i="8"/>
  <c r="Y163" i="8"/>
  <c r="Y164" i="8"/>
  <c r="Y166" i="8"/>
  <c r="Y167" i="8"/>
  <c r="Y169" i="8"/>
  <c r="Y170" i="8"/>
  <c r="Y171" i="8"/>
  <c r="Y172" i="8"/>
  <c r="Y173" i="8"/>
  <c r="Y175" i="8"/>
  <c r="Y176" i="8"/>
  <c r="Y178" i="8"/>
  <c r="Y179" i="8"/>
  <c r="Y181" i="8"/>
  <c r="Y182" i="8"/>
  <c r="Y183" i="8"/>
  <c r="Y184" i="8"/>
  <c r="Y185" i="8"/>
  <c r="Y187" i="8"/>
  <c r="Y188" i="8"/>
  <c r="Y190" i="8"/>
  <c r="Y191" i="8"/>
  <c r="Y193" i="8"/>
  <c r="Y194" i="8"/>
  <c r="Y195" i="8"/>
  <c r="Y196" i="8"/>
  <c r="Y197" i="8"/>
  <c r="Y199" i="8"/>
  <c r="Y200" i="8"/>
  <c r="Y201" i="8"/>
  <c r="Y202" i="8"/>
  <c r="Y203" i="8"/>
  <c r="Y205" i="8"/>
  <c r="Y206" i="8"/>
  <c r="Y51" i="8"/>
  <c r="Y52" i="8"/>
  <c r="Y20" i="8"/>
  <c r="Y32" i="8"/>
  <c r="Y42" i="8"/>
  <c r="Y14" i="8"/>
  <c r="Y26" i="8"/>
  <c r="Y44" i="8"/>
  <c r="X45" i="8"/>
  <c r="Y18" i="8"/>
  <c r="Y30" i="8"/>
  <c r="W45" i="8"/>
  <c r="Y12" i="8"/>
  <c r="Y13" i="8"/>
  <c r="Y15" i="8"/>
  <c r="Y16" i="8"/>
  <c r="Y17" i="8"/>
  <c r="Y19" i="8"/>
  <c r="Y21" i="8"/>
  <c r="Y22" i="8"/>
  <c r="Y23" i="8"/>
  <c r="Y24" i="8"/>
  <c r="Y25" i="8"/>
  <c r="Y27" i="8"/>
  <c r="Y28" i="8"/>
  <c r="Y29" i="8"/>
  <c r="Y31" i="8"/>
  <c r="Y33" i="8"/>
  <c r="Y34" i="8"/>
  <c r="Y35" i="8"/>
  <c r="Y36" i="8"/>
  <c r="Y37" i="8"/>
  <c r="Y39" i="8"/>
  <c r="Y40" i="8"/>
  <c r="Y41" i="8"/>
  <c r="Y43" i="8"/>
  <c r="V16" i="2"/>
  <c r="Y38" i="7"/>
  <c r="Y56" i="7"/>
  <c r="U16" i="2"/>
  <c r="Q2951" i="1"/>
  <c r="P2951" i="1"/>
  <c r="R2951" i="1" s="1"/>
  <c r="S2951" i="1" s="1"/>
  <c r="Q2987" i="1"/>
  <c r="P2987" i="1"/>
  <c r="R2987" i="1" s="1"/>
  <c r="S2987" i="1" s="1"/>
  <c r="Q3023" i="1"/>
  <c r="P3023" i="1"/>
  <c r="R3023" i="1" s="1"/>
  <c r="S3023" i="1" s="1"/>
  <c r="Q3059" i="1"/>
  <c r="P3059" i="1"/>
  <c r="R3059" i="1" s="1"/>
  <c r="S3059" i="1" s="1"/>
  <c r="Q3082" i="1"/>
  <c r="P3082" i="1"/>
  <c r="R3082" i="1" s="1"/>
  <c r="S3082" i="1" s="1"/>
  <c r="Q2979" i="1"/>
  <c r="P2979" i="1"/>
  <c r="R2979" i="1" s="1"/>
  <c r="S2979" i="1" s="1"/>
  <c r="Q3015" i="1"/>
  <c r="P3015" i="1"/>
  <c r="R3015" i="1" s="1"/>
  <c r="S3015" i="1" s="1"/>
  <c r="Q3051" i="1"/>
  <c r="P3051" i="1"/>
  <c r="R3051" i="1" s="1"/>
  <c r="S3051" i="1" s="1"/>
  <c r="Q3087" i="1"/>
  <c r="P3087" i="1"/>
  <c r="R3087" i="1" s="1"/>
  <c r="S3087" i="1" s="1"/>
  <c r="P3135" i="1"/>
  <c r="Q3135" i="1"/>
  <c r="P2974" i="1"/>
  <c r="R2974" i="1" s="1"/>
  <c r="S2974" i="1" s="1"/>
  <c r="P3010" i="1"/>
  <c r="R3010" i="1" s="1"/>
  <c r="S3010" i="1" s="1"/>
  <c r="P3046" i="1"/>
  <c r="R3046" i="1" s="1"/>
  <c r="S3046" i="1" s="1"/>
  <c r="Q3088" i="1"/>
  <c r="P3088" i="1"/>
  <c r="R2953" i="1"/>
  <c r="S2953" i="1" s="1"/>
  <c r="R2957" i="1"/>
  <c r="S2957" i="1" s="1"/>
  <c r="Q2975" i="1"/>
  <c r="P2975" i="1"/>
  <c r="R2989" i="1"/>
  <c r="S2989" i="1" s="1"/>
  <c r="R2993" i="1"/>
  <c r="S2993" i="1" s="1"/>
  <c r="Q3011" i="1"/>
  <c r="P3011" i="1"/>
  <c r="R3011" i="1" s="1"/>
  <c r="S3011" i="1" s="1"/>
  <c r="R3025" i="1"/>
  <c r="S3025" i="1" s="1"/>
  <c r="R3029" i="1"/>
  <c r="S3029" i="1" s="1"/>
  <c r="Q3047" i="1"/>
  <c r="P3047" i="1"/>
  <c r="R3061" i="1"/>
  <c r="S3061" i="1" s="1"/>
  <c r="R3065" i="1"/>
  <c r="S3065" i="1" s="1"/>
  <c r="P3153" i="1"/>
  <c r="R3153" i="1" s="1"/>
  <c r="S3153" i="1" s="1"/>
  <c r="Q3153" i="1"/>
  <c r="Q2967" i="1"/>
  <c r="P2967" i="1"/>
  <c r="R2967" i="1" s="1"/>
  <c r="S2967" i="1" s="1"/>
  <c r="Q3003" i="1"/>
  <c r="P3003" i="1"/>
  <c r="R3003" i="1" s="1"/>
  <c r="S3003" i="1" s="1"/>
  <c r="Q3039" i="1"/>
  <c r="P3039" i="1"/>
  <c r="R3039" i="1" s="1"/>
  <c r="S3039" i="1" s="1"/>
  <c r="Q3094" i="1"/>
  <c r="P3094" i="1"/>
  <c r="Q3099" i="1"/>
  <c r="P3099" i="1"/>
  <c r="R3099" i="1" s="1"/>
  <c r="S3099" i="1" s="1"/>
  <c r="P3237" i="1"/>
  <c r="R3237" i="1" s="1"/>
  <c r="S3237" i="1" s="1"/>
  <c r="Q3237" i="1"/>
  <c r="Q3100" i="1"/>
  <c r="P3100" i="1"/>
  <c r="R3100" i="1" s="1"/>
  <c r="S3100" i="1" s="1"/>
  <c r="Q2963" i="1"/>
  <c r="P2963" i="1"/>
  <c r="R2963" i="1" s="1"/>
  <c r="S2963" i="1" s="1"/>
  <c r="Q2999" i="1"/>
  <c r="P2999" i="1"/>
  <c r="R2999" i="1" s="1"/>
  <c r="S2999" i="1" s="1"/>
  <c r="Q3035" i="1"/>
  <c r="P3035" i="1"/>
  <c r="Q3071" i="1"/>
  <c r="P3071" i="1"/>
  <c r="R3071" i="1" s="1"/>
  <c r="S3071" i="1" s="1"/>
  <c r="Q3076" i="1"/>
  <c r="P3076" i="1"/>
  <c r="Q3115" i="1"/>
  <c r="P3115" i="1"/>
  <c r="R3115" i="1" s="1"/>
  <c r="S3115" i="1" s="1"/>
  <c r="Q2955" i="1"/>
  <c r="P2955" i="1"/>
  <c r="R2955" i="1" s="1"/>
  <c r="S2955" i="1" s="1"/>
  <c r="Q2991" i="1"/>
  <c r="P2991" i="1"/>
  <c r="R2991" i="1" s="1"/>
  <c r="S2991" i="1" s="1"/>
  <c r="Q3027" i="1"/>
  <c r="P3027" i="1"/>
  <c r="Q3063" i="1"/>
  <c r="P3063" i="1"/>
  <c r="R3063" i="1" s="1"/>
  <c r="S3063" i="1" s="1"/>
  <c r="Q3106" i="1"/>
  <c r="P3106" i="1"/>
  <c r="Q3241" i="1"/>
  <c r="P3241" i="1"/>
  <c r="R3241" i="1" s="1"/>
  <c r="S3241" i="1" s="1"/>
  <c r="Q3301" i="1"/>
  <c r="P3301" i="1"/>
  <c r="R3301" i="1" s="1"/>
  <c r="S3301" i="1" s="1"/>
  <c r="Q3133" i="1"/>
  <c r="P3133" i="1"/>
  <c r="R3133" i="1" s="1"/>
  <c r="S3133" i="1" s="1"/>
  <c r="R3140" i="1"/>
  <c r="S3140" i="1" s="1"/>
  <c r="Q3151" i="1"/>
  <c r="P3151" i="1"/>
  <c r="R3151" i="1" s="1"/>
  <c r="S3151" i="1" s="1"/>
  <c r="Q3211" i="1"/>
  <c r="P3211" i="1"/>
  <c r="R3272" i="1"/>
  <c r="S3272" i="1" s="1"/>
  <c r="R3297" i="1"/>
  <c r="S3297" i="1" s="1"/>
  <c r="Q3079" i="1"/>
  <c r="P3079" i="1"/>
  <c r="Q3091" i="1"/>
  <c r="P3091" i="1"/>
  <c r="R3091" i="1" s="1"/>
  <c r="S3091" i="1" s="1"/>
  <c r="Q3103" i="1"/>
  <c r="P3103" i="1"/>
  <c r="R3103" i="1" s="1"/>
  <c r="S3103" i="1" s="1"/>
  <c r="R3123" i="1"/>
  <c r="S3123" i="1" s="1"/>
  <c r="Q3163" i="1"/>
  <c r="P3163" i="1"/>
  <c r="R3163" i="1" s="1"/>
  <c r="S3163" i="1" s="1"/>
  <c r="R3171" i="1"/>
  <c r="S3171" i="1" s="1"/>
  <c r="Q3175" i="1"/>
  <c r="P3175" i="1"/>
  <c r="R3175" i="1" s="1"/>
  <c r="S3175" i="1" s="1"/>
  <c r="R3183" i="1"/>
  <c r="S3183" i="1" s="1"/>
  <c r="Q3187" i="1"/>
  <c r="P3187" i="1"/>
  <c r="R3187" i="1" s="1"/>
  <c r="S3187" i="1" s="1"/>
  <c r="R3191" i="1"/>
  <c r="S3191" i="1" s="1"/>
  <c r="R3195" i="1"/>
  <c r="S3195" i="1" s="1"/>
  <c r="Q3199" i="1"/>
  <c r="P3199" i="1"/>
  <c r="R3199" i="1" s="1"/>
  <c r="S3199" i="1" s="1"/>
  <c r="R3203" i="1"/>
  <c r="S3203" i="1" s="1"/>
  <c r="Q3207" i="1"/>
  <c r="R3207" i="1" s="1"/>
  <c r="S3207" i="1" s="1"/>
  <c r="Q3255" i="1"/>
  <c r="R3255" i="1" s="1"/>
  <c r="S3255" i="1" s="1"/>
  <c r="Q3259" i="1"/>
  <c r="P3259" i="1"/>
  <c r="R3259" i="1" s="1"/>
  <c r="S3259" i="1" s="1"/>
  <c r="Q3277" i="1"/>
  <c r="P3277" i="1"/>
  <c r="R3277" i="1" s="1"/>
  <c r="S3277" i="1" s="1"/>
  <c r="Q3307" i="1"/>
  <c r="P3307" i="1"/>
  <c r="P2949" i="1"/>
  <c r="R2949" i="1" s="1"/>
  <c r="S2949" i="1" s="1"/>
  <c r="P2961" i="1"/>
  <c r="R2961" i="1" s="1"/>
  <c r="S2961" i="1" s="1"/>
  <c r="P2973" i="1"/>
  <c r="R2973" i="1" s="1"/>
  <c r="S2973" i="1" s="1"/>
  <c r="P2985" i="1"/>
  <c r="R2985" i="1" s="1"/>
  <c r="S2985" i="1" s="1"/>
  <c r="P2997" i="1"/>
  <c r="R2997" i="1" s="1"/>
  <c r="S2997" i="1" s="1"/>
  <c r="P3009" i="1"/>
  <c r="R3009" i="1" s="1"/>
  <c r="S3009" i="1" s="1"/>
  <c r="P3021" i="1"/>
  <c r="R3021" i="1" s="1"/>
  <c r="S3021" i="1" s="1"/>
  <c r="P3033" i="1"/>
  <c r="R3033" i="1" s="1"/>
  <c r="S3033" i="1" s="1"/>
  <c r="P3045" i="1"/>
  <c r="R3045" i="1" s="1"/>
  <c r="S3045" i="1" s="1"/>
  <c r="P3057" i="1"/>
  <c r="R3057" i="1" s="1"/>
  <c r="S3057" i="1" s="1"/>
  <c r="P3069" i="1"/>
  <c r="R3069" i="1" s="1"/>
  <c r="S3069" i="1" s="1"/>
  <c r="Q3123" i="1"/>
  <c r="P3130" i="1"/>
  <c r="R3130" i="1" s="1"/>
  <c r="S3130" i="1" s="1"/>
  <c r="Q3159" i="1"/>
  <c r="R3159" i="1" s="1"/>
  <c r="S3159" i="1" s="1"/>
  <c r="Q3171" i="1"/>
  <c r="Q3183" i="1"/>
  <c r="R3224" i="1"/>
  <c r="S3224" i="1" s="1"/>
  <c r="R3242" i="1"/>
  <c r="S3242" i="1" s="1"/>
  <c r="R3303" i="1"/>
  <c r="S3303" i="1" s="1"/>
  <c r="P3141" i="1"/>
  <c r="R3141" i="1" s="1"/>
  <c r="S3141" i="1" s="1"/>
  <c r="Q3229" i="1"/>
  <c r="P3229" i="1"/>
  <c r="R3229" i="1" s="1"/>
  <c r="S3229" i="1" s="1"/>
  <c r="R3278" i="1"/>
  <c r="S3278" i="1" s="1"/>
  <c r="Q3283" i="1"/>
  <c r="P3283" i="1"/>
  <c r="R3283" i="1" s="1"/>
  <c r="S3283" i="1" s="1"/>
  <c r="P3107" i="1"/>
  <c r="R3107" i="1" s="1"/>
  <c r="S3107" i="1" s="1"/>
  <c r="P3124" i="1"/>
  <c r="R3124" i="1" s="1"/>
  <c r="S3124" i="1" s="1"/>
  <c r="Q3127" i="1"/>
  <c r="P3127" i="1"/>
  <c r="P3134" i="1"/>
  <c r="R3134" i="1" s="1"/>
  <c r="S3134" i="1" s="1"/>
  <c r="Q3145" i="1"/>
  <c r="P3145" i="1"/>
  <c r="R3145" i="1" s="1"/>
  <c r="S3145" i="1" s="1"/>
  <c r="R3152" i="1"/>
  <c r="S3152" i="1" s="1"/>
  <c r="P3160" i="1"/>
  <c r="R3160" i="1" s="1"/>
  <c r="S3160" i="1" s="1"/>
  <c r="P3172" i="1"/>
  <c r="R3172" i="1" s="1"/>
  <c r="S3172" i="1" s="1"/>
  <c r="P3184" i="1"/>
  <c r="R3184" i="1" s="1"/>
  <c r="S3184" i="1" s="1"/>
  <c r="P3196" i="1"/>
  <c r="R3196" i="1" s="1"/>
  <c r="S3196" i="1" s="1"/>
  <c r="R3212" i="1"/>
  <c r="S3212" i="1" s="1"/>
  <c r="R3221" i="1"/>
  <c r="S3221" i="1" s="1"/>
  <c r="Q3225" i="1"/>
  <c r="R3225" i="1" s="1"/>
  <c r="S3225" i="1" s="1"/>
  <c r="Q3243" i="1"/>
  <c r="R3243" i="1" s="1"/>
  <c r="S3243" i="1" s="1"/>
  <c r="Q3247" i="1"/>
  <c r="P3247" i="1"/>
  <c r="R3260" i="1"/>
  <c r="S3260" i="1" s="1"/>
  <c r="R3269" i="1"/>
  <c r="S3269" i="1" s="1"/>
  <c r="R3279" i="1"/>
  <c r="S3279" i="1" s="1"/>
  <c r="R3293" i="1"/>
  <c r="S3293" i="1" s="1"/>
  <c r="R3308" i="1"/>
  <c r="S3308" i="1" s="1"/>
  <c r="Q3313" i="1"/>
  <c r="P3313" i="1"/>
  <c r="R3149" i="1"/>
  <c r="S3149" i="1" s="1"/>
  <c r="R3213" i="1"/>
  <c r="S3213" i="1" s="1"/>
  <c r="Q3217" i="1"/>
  <c r="P3217" i="1"/>
  <c r="R3217" i="1" s="1"/>
  <c r="S3217" i="1" s="1"/>
  <c r="R3261" i="1"/>
  <c r="S3261" i="1" s="1"/>
  <c r="Q3265" i="1"/>
  <c r="P3265" i="1"/>
  <c r="R3265" i="1" s="1"/>
  <c r="S3265" i="1" s="1"/>
  <c r="R3309" i="1"/>
  <c r="S3309" i="1" s="1"/>
  <c r="Q3289" i="1"/>
  <c r="P3289" i="1"/>
  <c r="R3289" i="1" s="1"/>
  <c r="S3289" i="1" s="1"/>
  <c r="Q3319" i="1"/>
  <c r="P3319" i="1"/>
  <c r="R3319" i="1" s="1"/>
  <c r="S3319" i="1" s="1"/>
  <c r="Q3157" i="1"/>
  <c r="P3157" i="1"/>
  <c r="R3157" i="1" s="1"/>
  <c r="S3157" i="1" s="1"/>
  <c r="Q3193" i="1"/>
  <c r="P3193" i="1"/>
  <c r="R3193" i="1" s="1"/>
  <c r="S3193" i="1" s="1"/>
  <c r="R3315" i="1"/>
  <c r="S3315" i="1" s="1"/>
  <c r="Q3205" i="1"/>
  <c r="P3205" i="1"/>
  <c r="R3205" i="1" s="1"/>
  <c r="S3205" i="1" s="1"/>
  <c r="Q3111" i="1"/>
  <c r="R3111" i="1" s="1"/>
  <c r="S3111" i="1" s="1"/>
  <c r="R3125" i="1"/>
  <c r="S3125" i="1" s="1"/>
  <c r="R3128" i="1"/>
  <c r="S3128" i="1" s="1"/>
  <c r="Q3139" i="1"/>
  <c r="P3139" i="1"/>
  <c r="R3139" i="1" s="1"/>
  <c r="S3139" i="1" s="1"/>
  <c r="P3146" i="1"/>
  <c r="R3146" i="1" s="1"/>
  <c r="S3146" i="1" s="1"/>
  <c r="Q3165" i="1"/>
  <c r="R3165" i="1" s="1"/>
  <c r="S3165" i="1" s="1"/>
  <c r="Q3177" i="1"/>
  <c r="R3177" i="1" s="1"/>
  <c r="S3177" i="1" s="1"/>
  <c r="Q3189" i="1"/>
  <c r="R3189" i="1" s="1"/>
  <c r="S3189" i="1" s="1"/>
  <c r="Q3201" i="1"/>
  <c r="P3214" i="1"/>
  <c r="R3214" i="1" s="1"/>
  <c r="S3214" i="1" s="1"/>
  <c r="R3218" i="1"/>
  <c r="S3218" i="1" s="1"/>
  <c r="Q3231" i="1"/>
  <c r="R3231" i="1" s="1"/>
  <c r="S3231" i="1" s="1"/>
  <c r="Q3253" i="1"/>
  <c r="P3253" i="1"/>
  <c r="R3266" i="1"/>
  <c r="S3266" i="1" s="1"/>
  <c r="R3290" i="1"/>
  <c r="S3290" i="1" s="1"/>
  <c r="Q3295" i="1"/>
  <c r="P3295" i="1"/>
  <c r="R3295" i="1" s="1"/>
  <c r="S3295" i="1" s="1"/>
  <c r="Q3315" i="1"/>
  <c r="Q3169" i="1"/>
  <c r="P3169" i="1"/>
  <c r="R3169" i="1" s="1"/>
  <c r="S3169" i="1" s="1"/>
  <c r="R3201" i="1"/>
  <c r="S3201" i="1" s="1"/>
  <c r="Q3235" i="1"/>
  <c r="P3235" i="1"/>
  <c r="R3235" i="1" s="1"/>
  <c r="S3235" i="1" s="1"/>
  <c r="R3081" i="1"/>
  <c r="S3081" i="1" s="1"/>
  <c r="R3093" i="1"/>
  <c r="S3093" i="1" s="1"/>
  <c r="R3105" i="1"/>
  <c r="S3105" i="1" s="1"/>
  <c r="Q3249" i="1"/>
  <c r="R3249" i="1" s="1"/>
  <c r="S3249" i="1" s="1"/>
  <c r="R3267" i="1"/>
  <c r="S3267" i="1" s="1"/>
  <c r="Q3271" i="1"/>
  <c r="P3271" i="1"/>
  <c r="R3271" i="1" s="1"/>
  <c r="S3271" i="1" s="1"/>
  <c r="Q3121" i="1"/>
  <c r="P3121" i="1"/>
  <c r="R3121" i="1" s="1"/>
  <c r="S3121" i="1" s="1"/>
  <c r="Q3181" i="1"/>
  <c r="P3181" i="1"/>
  <c r="R3181" i="1" s="1"/>
  <c r="S3181" i="1" s="1"/>
  <c r="R3147" i="1"/>
  <c r="S3147" i="1" s="1"/>
  <c r="P3154" i="1"/>
  <c r="R3154" i="1" s="1"/>
  <c r="S3154" i="1" s="1"/>
  <c r="P3166" i="1"/>
  <c r="R3166" i="1" s="1"/>
  <c r="S3166" i="1" s="1"/>
  <c r="P3178" i="1"/>
  <c r="R3178" i="1" s="1"/>
  <c r="S3178" i="1" s="1"/>
  <c r="P3190" i="1"/>
  <c r="R3190" i="1" s="1"/>
  <c r="S3190" i="1" s="1"/>
  <c r="P3202" i="1"/>
  <c r="R3202" i="1" s="1"/>
  <c r="S3202" i="1" s="1"/>
  <c r="R3206" i="1"/>
  <c r="S3206" i="1" s="1"/>
  <c r="R3219" i="1"/>
  <c r="S3219" i="1" s="1"/>
  <c r="Q3223" i="1"/>
  <c r="P3223" i="1"/>
  <c r="R3223" i="1" s="1"/>
  <c r="S3223" i="1" s="1"/>
  <c r="R3236" i="1"/>
  <c r="S3236" i="1" s="1"/>
  <c r="R3245" i="1"/>
  <c r="S3245" i="1" s="1"/>
  <c r="Q3267" i="1"/>
  <c r="Q3291" i="1"/>
  <c r="R3291" i="1" s="1"/>
  <c r="S3291" i="1" s="1"/>
  <c r="R3321" i="1"/>
  <c r="S3321" i="1" s="1"/>
  <c r="R3326" i="1"/>
  <c r="S3326" i="1" s="1"/>
  <c r="P3325" i="1"/>
  <c r="R3325" i="1" s="1"/>
  <c r="S3325" i="1" s="1"/>
  <c r="P3282" i="1"/>
  <c r="R3282" i="1" s="1"/>
  <c r="S3282" i="1" s="1"/>
  <c r="P3294" i="1"/>
  <c r="R3294" i="1" s="1"/>
  <c r="S3294" i="1" s="1"/>
  <c r="P3306" i="1"/>
  <c r="R3306" i="1" s="1"/>
  <c r="S3306" i="1" s="1"/>
  <c r="P3318" i="1"/>
  <c r="R3318" i="1" s="1"/>
  <c r="S3318" i="1" s="1"/>
  <c r="P3324" i="1"/>
  <c r="R3324" i="1" s="1"/>
  <c r="S3324" i="1" s="1"/>
  <c r="T16" i="2"/>
  <c r="Q2911" i="1"/>
  <c r="P2842" i="1"/>
  <c r="R2842" i="1" s="1"/>
  <c r="S2842" i="1" s="1"/>
  <c r="P2763" i="1"/>
  <c r="R2763" i="1" s="1"/>
  <c r="S2763" i="1" s="1"/>
  <c r="P2817" i="1"/>
  <c r="P2654" i="1"/>
  <c r="R2654" i="1" s="1"/>
  <c r="S2654" i="1" s="1"/>
  <c r="Q2775" i="1"/>
  <c r="R2775" i="1" s="1"/>
  <c r="S2775" i="1" s="1"/>
  <c r="Q2859" i="1"/>
  <c r="Q2662" i="1"/>
  <c r="R2662" i="1" s="1"/>
  <c r="S2662" i="1" s="1"/>
  <c r="Q2675" i="1"/>
  <c r="R2675" i="1" s="1"/>
  <c r="S2675" i="1" s="1"/>
  <c r="Q2776" i="1"/>
  <c r="R2776" i="1" s="1"/>
  <c r="S2776" i="1" s="1"/>
  <c r="P2850" i="1"/>
  <c r="R2850" i="1" s="1"/>
  <c r="S2850" i="1" s="1"/>
  <c r="Q2884" i="1"/>
  <c r="R2884" i="1" s="1"/>
  <c r="S2884" i="1" s="1"/>
  <c r="Q2929" i="1"/>
  <c r="R2929" i="1" s="1"/>
  <c r="S2929" i="1" s="1"/>
  <c r="P2700" i="1"/>
  <c r="R2700" i="1" s="1"/>
  <c r="S2700" i="1" s="1"/>
  <c r="Q2830" i="1"/>
  <c r="R2830" i="1" s="1"/>
  <c r="S2830" i="1" s="1"/>
  <c r="P2805" i="1"/>
  <c r="P2826" i="1"/>
  <c r="R2826" i="1" s="1"/>
  <c r="S2826" i="1" s="1"/>
  <c r="Q2674" i="1"/>
  <c r="R2674" i="1" s="1"/>
  <c r="S2674" i="1" s="1"/>
  <c r="P2768" i="1"/>
  <c r="R2768" i="1" s="1"/>
  <c r="S2768" i="1" s="1"/>
  <c r="P2800" i="1"/>
  <c r="R2800" i="1" s="1"/>
  <c r="S2800" i="1" s="1"/>
  <c r="Q2642" i="1"/>
  <c r="R2642" i="1" s="1"/>
  <c r="S2642" i="1" s="1"/>
  <c r="P2823" i="1"/>
  <c r="R2823" i="1" s="1"/>
  <c r="S2823" i="1" s="1"/>
  <c r="P2832" i="1"/>
  <c r="R2832" i="1" s="1"/>
  <c r="S2832" i="1" s="1"/>
  <c r="Q2899" i="1"/>
  <c r="R2899" i="1" s="1"/>
  <c r="S2899" i="1" s="1"/>
  <c r="Q2717" i="1"/>
  <c r="R2717" i="1" s="1"/>
  <c r="S2717" i="1" s="1"/>
  <c r="P2715" i="1"/>
  <c r="R2715" i="1" s="1"/>
  <c r="S2715" i="1" s="1"/>
  <c r="P2752" i="1"/>
  <c r="R2752" i="1" s="1"/>
  <c r="S2752" i="1" s="1"/>
  <c r="P2793" i="1"/>
  <c r="P2626" i="1"/>
  <c r="R2626" i="1" s="1"/>
  <c r="S2626" i="1" s="1"/>
  <c r="P2663" i="1"/>
  <c r="R2663" i="1" s="1"/>
  <c r="S2663" i="1" s="1"/>
  <c r="Q2905" i="1"/>
  <c r="P2770" i="1"/>
  <c r="R2770" i="1" s="1"/>
  <c r="S2770" i="1" s="1"/>
  <c r="P2788" i="1"/>
  <c r="R2788" i="1" s="1"/>
  <c r="S2788" i="1" s="1"/>
  <c r="Q2818" i="1"/>
  <c r="R2818" i="1" s="1"/>
  <c r="S2818" i="1" s="1"/>
  <c r="Q2857" i="1"/>
  <c r="R2857" i="1" s="1"/>
  <c r="S2857" i="1" s="1"/>
  <c r="P2866" i="1"/>
  <c r="R2866" i="1" s="1"/>
  <c r="S2866" i="1" s="1"/>
  <c r="Q2917" i="1"/>
  <c r="R2917" i="1" s="1"/>
  <c r="S2917" i="1" s="1"/>
  <c r="Q2649" i="1"/>
  <c r="R2649" i="1" s="1"/>
  <c r="S2649" i="1" s="1"/>
  <c r="Q2657" i="1"/>
  <c r="R2657" i="1" s="1"/>
  <c r="S2657" i="1" s="1"/>
  <c r="P2665" i="1"/>
  <c r="R2665" i="1" s="1"/>
  <c r="S2665" i="1" s="1"/>
  <c r="Q2685" i="1"/>
  <c r="R2685" i="1" s="1"/>
  <c r="S2685" i="1" s="1"/>
  <c r="Q2609" i="1"/>
  <c r="R2609" i="1" s="1"/>
  <c r="S2609" i="1" s="1"/>
  <c r="P2630" i="1"/>
  <c r="R2630" i="1" s="1"/>
  <c r="S2630" i="1" s="1"/>
  <c r="Q2650" i="1"/>
  <c r="R2650" i="1" s="1"/>
  <c r="S2650" i="1" s="1"/>
  <c r="P2666" i="1"/>
  <c r="R2666" i="1" s="1"/>
  <c r="S2666" i="1" s="1"/>
  <c r="Q2731" i="1"/>
  <c r="R2731" i="1" s="1"/>
  <c r="S2731" i="1" s="1"/>
  <c r="P2782" i="1"/>
  <c r="R2782" i="1" s="1"/>
  <c r="S2782" i="1" s="1"/>
  <c r="Q2851" i="1"/>
  <c r="R2851" i="1" s="1"/>
  <c r="S2851" i="1" s="1"/>
  <c r="Q2860" i="1"/>
  <c r="R2860" i="1" s="1"/>
  <c r="S2860" i="1" s="1"/>
  <c r="P2880" i="1"/>
  <c r="R2880" i="1" s="1"/>
  <c r="S2880" i="1" s="1"/>
  <c r="P2890" i="1"/>
  <c r="R2890" i="1" s="1"/>
  <c r="S2890" i="1" s="1"/>
  <c r="P2623" i="1"/>
  <c r="R2623" i="1" s="1"/>
  <c r="S2623" i="1" s="1"/>
  <c r="P2784" i="1"/>
  <c r="R2784" i="1" s="1"/>
  <c r="S2784" i="1" s="1"/>
  <c r="P2804" i="1"/>
  <c r="R2804" i="1" s="1"/>
  <c r="S2804" i="1" s="1"/>
  <c r="P2922" i="1"/>
  <c r="P2734" i="1"/>
  <c r="R2734" i="1" s="1"/>
  <c r="S2734" i="1" s="1"/>
  <c r="Q2833" i="1"/>
  <c r="R2833" i="1" s="1"/>
  <c r="S2833" i="1" s="1"/>
  <c r="Q2872" i="1"/>
  <c r="R2872" i="1" s="1"/>
  <c r="S2872" i="1" s="1"/>
  <c r="P2629" i="1"/>
  <c r="R2629" i="1" s="1"/>
  <c r="S2629" i="1" s="1"/>
  <c r="Q2646" i="1"/>
  <c r="R2646" i="1" s="1"/>
  <c r="S2646" i="1" s="1"/>
  <c r="Q2661" i="1"/>
  <c r="R2661" i="1" s="1"/>
  <c r="S2661" i="1" s="1"/>
  <c r="P2746" i="1"/>
  <c r="R2746" i="1" s="1"/>
  <c r="S2746" i="1" s="1"/>
  <c r="P2796" i="1"/>
  <c r="R2796" i="1" s="1"/>
  <c r="S2796" i="1" s="1"/>
  <c r="Q2813" i="1"/>
  <c r="R2813" i="1" s="1"/>
  <c r="S2813" i="1" s="1"/>
  <c r="P2829" i="1"/>
  <c r="R2829" i="1" s="1"/>
  <c r="S2829" i="1" s="1"/>
  <c r="P2836" i="1"/>
  <c r="R2836" i="1" s="1"/>
  <c r="S2836" i="1" s="1"/>
  <c r="P2854" i="1"/>
  <c r="R2854" i="1" s="1"/>
  <c r="S2854" i="1" s="1"/>
  <c r="P2868" i="1"/>
  <c r="R2868" i="1" s="1"/>
  <c r="S2868" i="1" s="1"/>
  <c r="Q2875" i="1"/>
  <c r="R2875" i="1" s="1"/>
  <c r="S2875" i="1" s="1"/>
  <c r="P2898" i="1"/>
  <c r="R2898" i="1" s="1"/>
  <c r="S2898" i="1" s="1"/>
  <c r="Q2914" i="1"/>
  <c r="R2914" i="1" s="1"/>
  <c r="S2914" i="1" s="1"/>
  <c r="Q2938" i="1"/>
  <c r="R2938" i="1" s="1"/>
  <c r="S2938" i="1" s="1"/>
  <c r="Q2693" i="1"/>
  <c r="R2693" i="1" s="1"/>
  <c r="S2693" i="1" s="1"/>
  <c r="Q2710" i="1"/>
  <c r="R2710" i="1" s="1"/>
  <c r="S2710" i="1" s="1"/>
  <c r="Q2739" i="1"/>
  <c r="R2739" i="1" s="1"/>
  <c r="S2739" i="1" s="1"/>
  <c r="P2764" i="1"/>
  <c r="R2764" i="1" s="1"/>
  <c r="S2764" i="1" s="1"/>
  <c r="Q2648" i="1"/>
  <c r="P2740" i="1"/>
  <c r="R2740" i="1" s="1"/>
  <c r="S2740" i="1" s="1"/>
  <c r="P2758" i="1"/>
  <c r="R2758" i="1" s="1"/>
  <c r="S2758" i="1" s="1"/>
  <c r="P2781" i="1"/>
  <c r="R2781" i="1" s="1"/>
  <c r="S2781" i="1" s="1"/>
  <c r="Q2806" i="1"/>
  <c r="R2806" i="1" s="1"/>
  <c r="S2806" i="1" s="1"/>
  <c r="Q2863" i="1"/>
  <c r="R2863" i="1" s="1"/>
  <c r="S2863" i="1" s="1"/>
  <c r="P2892" i="1"/>
  <c r="R2892" i="1" s="1"/>
  <c r="S2892" i="1" s="1"/>
  <c r="Q2908" i="1"/>
  <c r="R2908" i="1" s="1"/>
  <c r="S2908" i="1" s="1"/>
  <c r="P2916" i="1"/>
  <c r="R2916" i="1" s="1"/>
  <c r="S2916" i="1" s="1"/>
  <c r="P2925" i="1"/>
  <c r="R2925" i="1" s="1"/>
  <c r="S2925" i="1" s="1"/>
  <c r="P2940" i="1"/>
  <c r="R2940" i="1" s="1"/>
  <c r="S2940" i="1" s="1"/>
  <c r="Q2669" i="1"/>
  <c r="R2669" i="1" s="1"/>
  <c r="S2669" i="1" s="1"/>
  <c r="P2686" i="1"/>
  <c r="R2686" i="1" s="1"/>
  <c r="S2686" i="1" s="1"/>
  <c r="P2695" i="1"/>
  <c r="R2695" i="1" s="1"/>
  <c r="S2695" i="1" s="1"/>
  <c r="Q2704" i="1"/>
  <c r="R2704" i="1" s="1"/>
  <c r="S2704" i="1" s="1"/>
  <c r="P2732" i="1"/>
  <c r="R2732" i="1" s="1"/>
  <c r="S2732" i="1" s="1"/>
  <c r="P2766" i="1"/>
  <c r="R2766" i="1" s="1"/>
  <c r="S2766" i="1" s="1"/>
  <c r="Q2824" i="1"/>
  <c r="R2824" i="1" s="1"/>
  <c r="S2824" i="1" s="1"/>
  <c r="P2871" i="1"/>
  <c r="R2871" i="1" s="1"/>
  <c r="S2871" i="1" s="1"/>
  <c r="P2878" i="1"/>
  <c r="R2878" i="1" s="1"/>
  <c r="S2878" i="1" s="1"/>
  <c r="P2614" i="1"/>
  <c r="R2614" i="1" s="1"/>
  <c r="S2614" i="1" s="1"/>
  <c r="P2886" i="1"/>
  <c r="R2886" i="1" s="1"/>
  <c r="S2886" i="1" s="1"/>
  <c r="Q2893" i="1"/>
  <c r="R2893" i="1" s="1"/>
  <c r="S2893" i="1" s="1"/>
  <c r="P2934" i="1"/>
  <c r="R2934" i="1" s="1"/>
  <c r="S2934" i="1" s="1"/>
  <c r="Q2670" i="1"/>
  <c r="R2670" i="1" s="1"/>
  <c r="S2670" i="1" s="1"/>
  <c r="P2696" i="1"/>
  <c r="R2696" i="1" s="1"/>
  <c r="S2696" i="1" s="1"/>
  <c r="Q2705" i="1"/>
  <c r="R2705" i="1" s="1"/>
  <c r="S2705" i="1" s="1"/>
  <c r="Q2741" i="1"/>
  <c r="R2741" i="1" s="1"/>
  <c r="S2741" i="1" s="1"/>
  <c r="P2751" i="1"/>
  <c r="R2751" i="1" s="1"/>
  <c r="S2751" i="1" s="1"/>
  <c r="Q2767" i="1"/>
  <c r="R2767" i="1" s="1"/>
  <c r="S2767" i="1" s="1"/>
  <c r="P2792" i="1"/>
  <c r="R2792" i="1" s="1"/>
  <c r="S2792" i="1" s="1"/>
  <c r="Q2865" i="1"/>
  <c r="R2865" i="1" s="1"/>
  <c r="S2865" i="1" s="1"/>
  <c r="Q2902" i="1"/>
  <c r="R2902" i="1" s="1"/>
  <c r="S2902" i="1" s="1"/>
  <c r="P2910" i="1"/>
  <c r="R2910" i="1" s="1"/>
  <c r="S2910" i="1" s="1"/>
  <c r="Q2926" i="1"/>
  <c r="R2926" i="1" s="1"/>
  <c r="S2926" i="1" s="1"/>
  <c r="Q2633" i="1"/>
  <c r="R2633" i="1" s="1"/>
  <c r="S2633" i="1" s="1"/>
  <c r="P2643" i="1"/>
  <c r="R2643" i="1" s="1"/>
  <c r="S2643" i="1" s="1"/>
  <c r="R2859" i="1"/>
  <c r="S2859" i="1" s="1"/>
  <c r="P2617" i="1"/>
  <c r="R2617" i="1" s="1"/>
  <c r="S2617" i="1" s="1"/>
  <c r="Q2681" i="1"/>
  <c r="R2681" i="1" s="1"/>
  <c r="S2681" i="1" s="1"/>
  <c r="P2690" i="1"/>
  <c r="R2690" i="1" s="1"/>
  <c r="S2690" i="1" s="1"/>
  <c r="Q2707" i="1"/>
  <c r="R2707" i="1" s="1"/>
  <c r="S2707" i="1" s="1"/>
  <c r="Q2716" i="1"/>
  <c r="R2716" i="1" s="1"/>
  <c r="S2716" i="1" s="1"/>
  <c r="P2762" i="1"/>
  <c r="R2762" i="1" s="1"/>
  <c r="S2762" i="1" s="1"/>
  <c r="Q2803" i="1"/>
  <c r="R2803" i="1" s="1"/>
  <c r="S2803" i="1" s="1"/>
  <c r="Q2827" i="1"/>
  <c r="R2827" i="1" s="1"/>
  <c r="S2827" i="1" s="1"/>
  <c r="P2889" i="1"/>
  <c r="R2889" i="1" s="1"/>
  <c r="S2889" i="1" s="1"/>
  <c r="Q2896" i="1"/>
  <c r="R2896" i="1" s="1"/>
  <c r="S2896" i="1" s="1"/>
  <c r="P2904" i="1"/>
  <c r="R2904" i="1" s="1"/>
  <c r="S2904" i="1" s="1"/>
  <c r="P2928" i="1"/>
  <c r="R2928" i="1" s="1"/>
  <c r="S2928" i="1" s="1"/>
  <c r="P2937" i="1"/>
  <c r="R2937" i="1" s="1"/>
  <c r="S2937" i="1" s="1"/>
  <c r="Q2645" i="1"/>
  <c r="R2645" i="1" s="1"/>
  <c r="S2645" i="1" s="1"/>
  <c r="P2651" i="1"/>
  <c r="R2651" i="1" s="1"/>
  <c r="S2651" i="1" s="1"/>
  <c r="Q2777" i="1"/>
  <c r="R2777" i="1" s="1"/>
  <c r="S2777" i="1" s="1"/>
  <c r="Q2812" i="1"/>
  <c r="R2812" i="1" s="1"/>
  <c r="S2812" i="1" s="1"/>
  <c r="P2820" i="1"/>
  <c r="R2820" i="1" s="1"/>
  <c r="S2820" i="1" s="1"/>
  <c r="P2835" i="1"/>
  <c r="R2835" i="1" s="1"/>
  <c r="S2835" i="1" s="1"/>
  <c r="P2844" i="1"/>
  <c r="R2844" i="1" s="1"/>
  <c r="S2844" i="1" s="1"/>
  <c r="P2853" i="1"/>
  <c r="R2853" i="1" s="1"/>
  <c r="S2853" i="1" s="1"/>
  <c r="P2874" i="1"/>
  <c r="R2874" i="1" s="1"/>
  <c r="S2874" i="1" s="1"/>
  <c r="Q2881" i="1"/>
  <c r="R2881" i="1" s="1"/>
  <c r="S2881" i="1" s="1"/>
  <c r="Q2613" i="1"/>
  <c r="R2613" i="1" s="1"/>
  <c r="S2613" i="1" s="1"/>
  <c r="P2618" i="1"/>
  <c r="R2618" i="1" s="1"/>
  <c r="S2618" i="1" s="1"/>
  <c r="Q2625" i="1"/>
  <c r="R2625" i="1" s="1"/>
  <c r="S2625" i="1" s="1"/>
  <c r="P2638" i="1"/>
  <c r="R2638" i="1" s="1"/>
  <c r="S2638" i="1" s="1"/>
  <c r="P2687" i="1"/>
  <c r="R2687" i="1" s="1"/>
  <c r="S2687" i="1" s="1"/>
  <c r="P2698" i="1"/>
  <c r="R2698" i="1" s="1"/>
  <c r="S2698" i="1" s="1"/>
  <c r="P2724" i="1"/>
  <c r="R2724" i="1" s="1"/>
  <c r="S2724" i="1" s="1"/>
  <c r="P2730" i="1"/>
  <c r="R2730" i="1" s="1"/>
  <c r="S2730" i="1" s="1"/>
  <c r="P2736" i="1"/>
  <c r="R2736" i="1" s="1"/>
  <c r="S2736" i="1" s="1"/>
  <c r="P2742" i="1"/>
  <c r="R2742" i="1" s="1"/>
  <c r="S2742" i="1" s="1"/>
  <c r="P2748" i="1"/>
  <c r="R2748" i="1" s="1"/>
  <c r="S2748" i="1" s="1"/>
  <c r="P2754" i="1"/>
  <c r="R2754" i="1" s="1"/>
  <c r="S2754" i="1" s="1"/>
  <c r="P2772" i="1"/>
  <c r="R2772" i="1" s="1"/>
  <c r="S2772" i="1" s="1"/>
  <c r="P2778" i="1"/>
  <c r="R2778" i="1" s="1"/>
  <c r="S2778" i="1" s="1"/>
  <c r="Q2791" i="1"/>
  <c r="R2791" i="1" s="1"/>
  <c r="S2791" i="1" s="1"/>
  <c r="P2802" i="1"/>
  <c r="R2802" i="1" s="1"/>
  <c r="S2802" i="1" s="1"/>
  <c r="P2848" i="1"/>
  <c r="R2848" i="1" s="1"/>
  <c r="S2848" i="1" s="1"/>
  <c r="P2877" i="1"/>
  <c r="R2877" i="1" s="1"/>
  <c r="S2877" i="1" s="1"/>
  <c r="P2883" i="1"/>
  <c r="R2883" i="1" s="1"/>
  <c r="S2883" i="1" s="1"/>
  <c r="P2895" i="1"/>
  <c r="R2895" i="1" s="1"/>
  <c r="S2895" i="1" s="1"/>
  <c r="P2901" i="1"/>
  <c r="R2901" i="1" s="1"/>
  <c r="S2901" i="1" s="1"/>
  <c r="P2907" i="1"/>
  <c r="R2907" i="1" s="1"/>
  <c r="S2907" i="1" s="1"/>
  <c r="P2913" i="1"/>
  <c r="R2913" i="1" s="1"/>
  <c r="S2913" i="1" s="1"/>
  <c r="P2919" i="1"/>
  <c r="R2919" i="1" s="1"/>
  <c r="S2919" i="1" s="1"/>
  <c r="P2931" i="1"/>
  <c r="R2931" i="1" s="1"/>
  <c r="S2931" i="1" s="1"/>
  <c r="P2943" i="1"/>
  <c r="R2943" i="1" s="1"/>
  <c r="S2943" i="1" s="1"/>
  <c r="P2639" i="1"/>
  <c r="R2639" i="1" s="1"/>
  <c r="S2639" i="1" s="1"/>
  <c r="Q2682" i="1"/>
  <c r="R2682" i="1" s="1"/>
  <c r="S2682" i="1" s="1"/>
  <c r="P2706" i="1"/>
  <c r="R2706" i="1" s="1"/>
  <c r="S2706" i="1" s="1"/>
  <c r="P2712" i="1"/>
  <c r="R2712" i="1" s="1"/>
  <c r="S2712" i="1" s="1"/>
  <c r="P2718" i="1"/>
  <c r="R2718" i="1" s="1"/>
  <c r="S2718" i="1" s="1"/>
  <c r="P2726" i="1"/>
  <c r="R2726" i="1" s="1"/>
  <c r="S2726" i="1" s="1"/>
  <c r="Q2743" i="1"/>
  <c r="R2743" i="1" s="1"/>
  <c r="S2743" i="1" s="1"/>
  <c r="Q2797" i="1"/>
  <c r="R2797" i="1" s="1"/>
  <c r="S2797" i="1" s="1"/>
  <c r="P2808" i="1"/>
  <c r="R2808" i="1" s="1"/>
  <c r="S2808" i="1" s="1"/>
  <c r="P2814" i="1"/>
  <c r="R2814" i="1" s="1"/>
  <c r="S2814" i="1" s="1"/>
  <c r="P2838" i="1"/>
  <c r="R2838" i="1" s="1"/>
  <c r="S2838" i="1" s="1"/>
  <c r="Q2920" i="1"/>
  <c r="R2920" i="1" s="1"/>
  <c r="S2920" i="1" s="1"/>
  <c r="Q2932" i="1"/>
  <c r="R2932" i="1" s="1"/>
  <c r="S2932" i="1" s="1"/>
  <c r="R2793" i="1"/>
  <c r="S2793" i="1" s="1"/>
  <c r="P2615" i="1"/>
  <c r="R2615" i="1" s="1"/>
  <c r="S2615" i="1" s="1"/>
  <c r="Q2621" i="1"/>
  <c r="R2621" i="1" s="1"/>
  <c r="S2621" i="1" s="1"/>
  <c r="P2627" i="1"/>
  <c r="R2627" i="1" s="1"/>
  <c r="S2627" i="1" s="1"/>
  <c r="P2677" i="1"/>
  <c r="R2677" i="1" s="1"/>
  <c r="S2677" i="1" s="1"/>
  <c r="P2689" i="1"/>
  <c r="R2689" i="1" s="1"/>
  <c r="S2689" i="1" s="1"/>
  <c r="P2727" i="1"/>
  <c r="R2727" i="1" s="1"/>
  <c r="S2727" i="1" s="1"/>
  <c r="P2822" i="1"/>
  <c r="R2822" i="1" s="1"/>
  <c r="S2822" i="1" s="1"/>
  <c r="Q2839" i="1"/>
  <c r="R2839" i="1" s="1"/>
  <c r="S2839" i="1" s="1"/>
  <c r="Q2845" i="1"/>
  <c r="R2845" i="1" s="1"/>
  <c r="S2845" i="1" s="1"/>
  <c r="P2856" i="1"/>
  <c r="R2856" i="1" s="1"/>
  <c r="S2856" i="1" s="1"/>
  <c r="P2862" i="1"/>
  <c r="R2862" i="1" s="1"/>
  <c r="S2862" i="1" s="1"/>
  <c r="Q2944" i="1"/>
  <c r="R2944" i="1" s="1"/>
  <c r="S2944" i="1" s="1"/>
  <c r="P2641" i="1"/>
  <c r="R2641" i="1" s="1"/>
  <c r="S2641" i="1" s="1"/>
  <c r="P2653" i="1"/>
  <c r="R2653" i="1" s="1"/>
  <c r="S2653" i="1" s="1"/>
  <c r="Q2673" i="1"/>
  <c r="R2673" i="1" s="1"/>
  <c r="S2673" i="1" s="1"/>
  <c r="P2678" i="1"/>
  <c r="R2678" i="1" s="1"/>
  <c r="S2678" i="1" s="1"/>
  <c r="Q2703" i="1"/>
  <c r="R2703" i="1" s="1"/>
  <c r="S2703" i="1" s="1"/>
  <c r="P2722" i="1"/>
  <c r="R2722" i="1" s="1"/>
  <c r="S2722" i="1" s="1"/>
  <c r="P2728" i="1"/>
  <c r="R2728" i="1" s="1"/>
  <c r="S2728" i="1" s="1"/>
  <c r="Q2789" i="1"/>
  <c r="R2789" i="1" s="1"/>
  <c r="S2789" i="1" s="1"/>
  <c r="P2794" i="1"/>
  <c r="R2794" i="1" s="1"/>
  <c r="S2794" i="1" s="1"/>
  <c r="Q2811" i="1"/>
  <c r="R2811" i="1" s="1"/>
  <c r="S2811" i="1" s="1"/>
  <c r="P2841" i="1"/>
  <c r="R2841" i="1" s="1"/>
  <c r="S2841" i="1" s="1"/>
  <c r="P2847" i="1"/>
  <c r="R2847" i="1" s="1"/>
  <c r="S2847" i="1" s="1"/>
  <c r="Q2869" i="1"/>
  <c r="R2869" i="1" s="1"/>
  <c r="S2869" i="1" s="1"/>
  <c r="Q2887" i="1"/>
  <c r="R2887" i="1" s="1"/>
  <c r="S2887" i="1" s="1"/>
  <c r="Q2923" i="1"/>
  <c r="R2923" i="1" s="1"/>
  <c r="S2923" i="1" s="1"/>
  <c r="Q2935" i="1"/>
  <c r="R2935" i="1" s="1"/>
  <c r="S2935" i="1" s="1"/>
  <c r="P2946" i="1"/>
  <c r="R2946" i="1" s="1"/>
  <c r="S2946" i="1" s="1"/>
  <c r="Q2637" i="1"/>
  <c r="R2637" i="1" s="1"/>
  <c r="S2637" i="1" s="1"/>
  <c r="P2691" i="1"/>
  <c r="R2691" i="1" s="1"/>
  <c r="S2691" i="1" s="1"/>
  <c r="Q2697" i="1"/>
  <c r="R2697" i="1" s="1"/>
  <c r="S2697" i="1" s="1"/>
  <c r="Q2753" i="1"/>
  <c r="R2753" i="1" s="1"/>
  <c r="S2753" i="1" s="1"/>
  <c r="P2760" i="1"/>
  <c r="R2760" i="1" s="1"/>
  <c r="S2760" i="1" s="1"/>
  <c r="P2790" i="1"/>
  <c r="R2790" i="1" s="1"/>
  <c r="S2790" i="1" s="1"/>
  <c r="Q2941" i="1"/>
  <c r="R2941" i="1" s="1"/>
  <c r="S2941" i="1" s="1"/>
  <c r="Q2947" i="1"/>
  <c r="R2947" i="1" s="1"/>
  <c r="S2947" i="1" s="1"/>
  <c r="P2679" i="1"/>
  <c r="R2679" i="1" s="1"/>
  <c r="S2679" i="1" s="1"/>
  <c r="P2749" i="1"/>
  <c r="Q2749" i="1"/>
  <c r="Q2658" i="1"/>
  <c r="R2658" i="1" s="1"/>
  <c r="S2658" i="1" s="1"/>
  <c r="P2667" i="1"/>
  <c r="R2667" i="1" s="1"/>
  <c r="S2667" i="1" s="1"/>
  <c r="Q2733" i="1"/>
  <c r="P2733" i="1"/>
  <c r="P2761" i="1"/>
  <c r="Q2761" i="1"/>
  <c r="P2771" i="1"/>
  <c r="Q2771" i="1"/>
  <c r="Q2799" i="1"/>
  <c r="P2799" i="1"/>
  <c r="Q2867" i="1"/>
  <c r="P2867" i="1"/>
  <c r="Q2659" i="1"/>
  <c r="P2659" i="1"/>
  <c r="Q2668" i="1"/>
  <c r="P2668" i="1"/>
  <c r="P2723" i="1"/>
  <c r="Q2723" i="1"/>
  <c r="Q2647" i="1"/>
  <c r="P2647" i="1"/>
  <c r="Q2660" i="1"/>
  <c r="P2660" i="1"/>
  <c r="Q2683" i="1"/>
  <c r="P2683" i="1"/>
  <c r="Q2692" i="1"/>
  <c r="P2692" i="1"/>
  <c r="Q2891" i="1"/>
  <c r="P2891" i="1"/>
  <c r="Q2921" i="1"/>
  <c r="P2921" i="1"/>
  <c r="Q2656" i="1"/>
  <c r="P2656" i="1"/>
  <c r="Q2745" i="1"/>
  <c r="P2745" i="1"/>
  <c r="P2809" i="1"/>
  <c r="Q2809" i="1"/>
  <c r="Q2831" i="1"/>
  <c r="P2831" i="1"/>
  <c r="Q2610" i="1"/>
  <c r="R2610" i="1" s="1"/>
  <c r="S2610" i="1" s="1"/>
  <c r="Q2622" i="1"/>
  <c r="R2622" i="1" s="1"/>
  <c r="S2622" i="1" s="1"/>
  <c r="Q2634" i="1"/>
  <c r="R2634" i="1" s="1"/>
  <c r="S2634" i="1" s="1"/>
  <c r="P2655" i="1"/>
  <c r="R2655" i="1" s="1"/>
  <c r="S2655" i="1" s="1"/>
  <c r="P2702" i="1"/>
  <c r="R2702" i="1" s="1"/>
  <c r="S2702" i="1" s="1"/>
  <c r="P2816" i="1"/>
  <c r="R2816" i="1" s="1"/>
  <c r="S2816" i="1" s="1"/>
  <c r="P2611" i="1"/>
  <c r="R2611" i="1" s="1"/>
  <c r="S2611" i="1" s="1"/>
  <c r="Q2635" i="1"/>
  <c r="P2635" i="1"/>
  <c r="R2648" i="1"/>
  <c r="S2648" i="1" s="1"/>
  <c r="Q2684" i="1"/>
  <c r="P2684" i="1"/>
  <c r="P2713" i="1"/>
  <c r="Q2713" i="1"/>
  <c r="P2735" i="1"/>
  <c r="Q2735" i="1"/>
  <c r="P2774" i="1"/>
  <c r="R2774" i="1" s="1"/>
  <c r="S2774" i="1" s="1"/>
  <c r="Q2795" i="1"/>
  <c r="P2795" i="1"/>
  <c r="P2725" i="1"/>
  <c r="Q2725" i="1"/>
  <c r="P2619" i="1"/>
  <c r="R2619" i="1" s="1"/>
  <c r="S2619" i="1" s="1"/>
  <c r="Q2769" i="1"/>
  <c r="P2769" i="1"/>
  <c r="Q2828" i="1"/>
  <c r="P2828" i="1"/>
  <c r="Q2608" i="1"/>
  <c r="P2608" i="1"/>
  <c r="Q2612" i="1"/>
  <c r="R2612" i="1" s="1"/>
  <c r="S2612" i="1" s="1"/>
  <c r="Q2636" i="1"/>
  <c r="R2636" i="1" s="1"/>
  <c r="S2636" i="1" s="1"/>
  <c r="Q2709" i="1"/>
  <c r="P2709" i="1"/>
  <c r="P2759" i="1"/>
  <c r="Q2759" i="1"/>
  <c r="Q2616" i="1"/>
  <c r="P2616" i="1"/>
  <c r="Q2620" i="1"/>
  <c r="P2620" i="1"/>
  <c r="Q2624" i="1"/>
  <c r="R2624" i="1" s="1"/>
  <c r="S2624" i="1" s="1"/>
  <c r="Q2849" i="1"/>
  <c r="P2849" i="1"/>
  <c r="P2631" i="1"/>
  <c r="R2631" i="1" s="1"/>
  <c r="S2631" i="1" s="1"/>
  <c r="Q2644" i="1"/>
  <c r="P2644" i="1"/>
  <c r="P2671" i="1"/>
  <c r="Q2671" i="1"/>
  <c r="Q2680" i="1"/>
  <c r="P2680" i="1"/>
  <c r="Q2628" i="1"/>
  <c r="P2628" i="1"/>
  <c r="Q2632" i="1"/>
  <c r="P2632" i="1"/>
  <c r="Q2672" i="1"/>
  <c r="P2672" i="1"/>
  <c r="P2699" i="1"/>
  <c r="Q2699" i="1"/>
  <c r="P2738" i="1"/>
  <c r="R2738" i="1" s="1"/>
  <c r="S2738" i="1" s="1"/>
  <c r="Q2825" i="1"/>
  <c r="P2825" i="1"/>
  <c r="P2786" i="1"/>
  <c r="R2786" i="1" s="1"/>
  <c r="S2786" i="1" s="1"/>
  <c r="Q2807" i="1"/>
  <c r="P2807" i="1"/>
  <c r="Q2821" i="1"/>
  <c r="R2821" i="1" s="1"/>
  <c r="S2821" i="1" s="1"/>
  <c r="Q2903" i="1"/>
  <c r="P2903" i="1"/>
  <c r="Q2933" i="1"/>
  <c r="P2933" i="1"/>
  <c r="P2720" i="1"/>
  <c r="R2720" i="1" s="1"/>
  <c r="S2720" i="1" s="1"/>
  <c r="P2756" i="1"/>
  <c r="R2756" i="1" s="1"/>
  <c r="S2756" i="1" s="1"/>
  <c r="Q2779" i="1"/>
  <c r="R2779" i="1" s="1"/>
  <c r="S2779" i="1" s="1"/>
  <c r="Q2834" i="1"/>
  <c r="P2834" i="1"/>
  <c r="Q2852" i="1"/>
  <c r="P2852" i="1"/>
  <c r="Q2870" i="1"/>
  <c r="P2870" i="1"/>
  <c r="Q2924" i="1"/>
  <c r="P2924" i="1"/>
  <c r="Q2783" i="1"/>
  <c r="P2783" i="1"/>
  <c r="Q2843" i="1"/>
  <c r="P2843" i="1"/>
  <c r="Q2861" i="1"/>
  <c r="P2861" i="1"/>
  <c r="Q2879" i="1"/>
  <c r="P2879" i="1"/>
  <c r="Q2909" i="1"/>
  <c r="P2909" i="1"/>
  <c r="P2750" i="1"/>
  <c r="R2750" i="1" s="1"/>
  <c r="S2750" i="1" s="1"/>
  <c r="P2787" i="1"/>
  <c r="R2787" i="1" s="1"/>
  <c r="S2787" i="1" s="1"/>
  <c r="Q2900" i="1"/>
  <c r="P2900" i="1"/>
  <c r="Q2939" i="1"/>
  <c r="P2939" i="1"/>
  <c r="P2640" i="1"/>
  <c r="R2640" i="1" s="1"/>
  <c r="S2640" i="1" s="1"/>
  <c r="P2652" i="1"/>
  <c r="R2652" i="1" s="1"/>
  <c r="S2652" i="1" s="1"/>
  <c r="P2664" i="1"/>
  <c r="R2664" i="1" s="1"/>
  <c r="S2664" i="1" s="1"/>
  <c r="P2676" i="1"/>
  <c r="R2676" i="1" s="1"/>
  <c r="S2676" i="1" s="1"/>
  <c r="P2688" i="1"/>
  <c r="R2688" i="1" s="1"/>
  <c r="S2688" i="1" s="1"/>
  <c r="Q2701" i="1"/>
  <c r="R2701" i="1" s="1"/>
  <c r="S2701" i="1" s="1"/>
  <c r="Q2711" i="1"/>
  <c r="R2711" i="1" s="1"/>
  <c r="S2711" i="1" s="1"/>
  <c r="P2721" i="1"/>
  <c r="R2721" i="1" s="1"/>
  <c r="S2721" i="1" s="1"/>
  <c r="Q2737" i="1"/>
  <c r="R2737" i="1" s="1"/>
  <c r="S2737" i="1" s="1"/>
  <c r="Q2747" i="1"/>
  <c r="R2747" i="1" s="1"/>
  <c r="S2747" i="1" s="1"/>
  <c r="P2757" i="1"/>
  <c r="R2757" i="1" s="1"/>
  <c r="S2757" i="1" s="1"/>
  <c r="Q2773" i="1"/>
  <c r="R2773" i="1" s="1"/>
  <c r="S2773" i="1" s="1"/>
  <c r="P2780" i="1"/>
  <c r="R2780" i="1" s="1"/>
  <c r="S2780" i="1" s="1"/>
  <c r="Q2801" i="1"/>
  <c r="R2801" i="1" s="1"/>
  <c r="S2801" i="1" s="1"/>
  <c r="Q2815" i="1"/>
  <c r="R2815" i="1" s="1"/>
  <c r="S2815" i="1" s="1"/>
  <c r="Q2885" i="1"/>
  <c r="P2885" i="1"/>
  <c r="R2905" i="1"/>
  <c r="S2905" i="1" s="1"/>
  <c r="P2714" i="1"/>
  <c r="R2714" i="1" s="1"/>
  <c r="S2714" i="1" s="1"/>
  <c r="P2708" i="1"/>
  <c r="R2708" i="1" s="1"/>
  <c r="S2708" i="1" s="1"/>
  <c r="P2744" i="1"/>
  <c r="R2744" i="1" s="1"/>
  <c r="S2744" i="1" s="1"/>
  <c r="P2798" i="1"/>
  <c r="R2798" i="1" s="1"/>
  <c r="S2798" i="1" s="1"/>
  <c r="R2805" i="1"/>
  <c r="S2805" i="1" s="1"/>
  <c r="Q2819" i="1"/>
  <c r="P2819" i="1"/>
  <c r="Q2840" i="1"/>
  <c r="P2840" i="1"/>
  <c r="Q2858" i="1"/>
  <c r="P2858" i="1"/>
  <c r="Q2876" i="1"/>
  <c r="P2876" i="1"/>
  <c r="Q2915" i="1"/>
  <c r="P2915" i="1"/>
  <c r="Q2945" i="1"/>
  <c r="P2945" i="1"/>
  <c r="R2911" i="1"/>
  <c r="S2911" i="1" s="1"/>
  <c r="Q2936" i="1"/>
  <c r="P2936" i="1"/>
  <c r="Q2912" i="1"/>
  <c r="P2912" i="1"/>
  <c r="Q2897" i="1"/>
  <c r="P2897" i="1"/>
  <c r="Q2846" i="1"/>
  <c r="P2846" i="1"/>
  <c r="Q2864" i="1"/>
  <c r="P2864" i="1"/>
  <c r="P2694" i="1"/>
  <c r="R2694" i="1" s="1"/>
  <c r="S2694" i="1" s="1"/>
  <c r="Q2719" i="1"/>
  <c r="R2719" i="1" s="1"/>
  <c r="S2719" i="1" s="1"/>
  <c r="Q2729" i="1"/>
  <c r="R2729" i="1" s="1"/>
  <c r="S2729" i="1" s="1"/>
  <c r="Q2755" i="1"/>
  <c r="R2755" i="1" s="1"/>
  <c r="S2755" i="1" s="1"/>
  <c r="Q2765" i="1"/>
  <c r="R2765" i="1" s="1"/>
  <c r="S2765" i="1" s="1"/>
  <c r="Q2785" i="1"/>
  <c r="R2785" i="1" s="1"/>
  <c r="S2785" i="1" s="1"/>
  <c r="P2810" i="1"/>
  <c r="R2810" i="1" s="1"/>
  <c r="S2810" i="1" s="1"/>
  <c r="R2817" i="1"/>
  <c r="S2817" i="1" s="1"/>
  <c r="Q2837" i="1"/>
  <c r="P2837" i="1"/>
  <c r="Q2855" i="1"/>
  <c r="P2855" i="1"/>
  <c r="Q2873" i="1"/>
  <c r="P2873" i="1"/>
  <c r="Q2888" i="1"/>
  <c r="P2888" i="1"/>
  <c r="R2922" i="1"/>
  <c r="S2922" i="1" s="1"/>
  <c r="Q2927" i="1"/>
  <c r="P2927" i="1"/>
  <c r="P2882" i="1"/>
  <c r="R2882" i="1" s="1"/>
  <c r="S2882" i="1" s="1"/>
  <c r="P2894" i="1"/>
  <c r="R2894" i="1" s="1"/>
  <c r="S2894" i="1" s="1"/>
  <c r="P2906" i="1"/>
  <c r="R2906" i="1" s="1"/>
  <c r="S2906" i="1" s="1"/>
  <c r="P2918" i="1"/>
  <c r="R2918" i="1" s="1"/>
  <c r="S2918" i="1" s="1"/>
  <c r="P2930" i="1"/>
  <c r="R2930" i="1" s="1"/>
  <c r="S2930" i="1" s="1"/>
  <c r="P2942" i="1"/>
  <c r="R2942" i="1" s="1"/>
  <c r="S2942" i="1" s="1"/>
  <c r="E17" i="10"/>
  <c r="D17" i="10"/>
  <c r="C17" i="10"/>
  <c r="Y20" i="7" l="1"/>
  <c r="Y623" i="8"/>
  <c r="Z572" i="8" s="1"/>
  <c r="Z619" i="8"/>
  <c r="Z620" i="8"/>
  <c r="Y36" i="9"/>
  <c r="Y418" i="8"/>
  <c r="Y251" i="8"/>
  <c r="Y211" i="8"/>
  <c r="Z203" i="8" s="1"/>
  <c r="Z208" i="8"/>
  <c r="Z207" i="8"/>
  <c r="Z535" i="8"/>
  <c r="Z531" i="8"/>
  <c r="Z614" i="8"/>
  <c r="Z480" i="8"/>
  <c r="Z587" i="8"/>
  <c r="Z512" i="8"/>
  <c r="Z550" i="8"/>
  <c r="Z529" i="8"/>
  <c r="R3247" i="1"/>
  <c r="S3247" i="1" s="1"/>
  <c r="R3079" i="1"/>
  <c r="S3079" i="1" s="1"/>
  <c r="R3253" i="1"/>
  <c r="S3253" i="1" s="1"/>
  <c r="R3127" i="1"/>
  <c r="S3127" i="1" s="1"/>
  <c r="R3135" i="1"/>
  <c r="S3135" i="1" s="1"/>
  <c r="R3313" i="1"/>
  <c r="S3313" i="1" s="1"/>
  <c r="R3211" i="1"/>
  <c r="S3211" i="1" s="1"/>
  <c r="R3106" i="1"/>
  <c r="S3106" i="1" s="1"/>
  <c r="R3076" i="1"/>
  <c r="S3076" i="1" s="1"/>
  <c r="R2975" i="1"/>
  <c r="S2975" i="1" s="1"/>
  <c r="R3307" i="1"/>
  <c r="S3307" i="1" s="1"/>
  <c r="R3027" i="1"/>
  <c r="S3027" i="1" s="1"/>
  <c r="R3035" i="1"/>
  <c r="S3035" i="1" s="1"/>
  <c r="R3094" i="1"/>
  <c r="S3094" i="1" s="1"/>
  <c r="R3047" i="1"/>
  <c r="S3047" i="1" s="1"/>
  <c r="R3088" i="1"/>
  <c r="S3088" i="1" s="1"/>
  <c r="Z600" i="8"/>
  <c r="Z478" i="8"/>
  <c r="Z563" i="8"/>
  <c r="Z499" i="8"/>
  <c r="Z526" i="8"/>
  <c r="Z560" i="8"/>
  <c r="Z524" i="8"/>
  <c r="Z487" i="8"/>
  <c r="Z498" i="8"/>
  <c r="Z580" i="8"/>
  <c r="Z542" i="8"/>
  <c r="Z595" i="8"/>
  <c r="Z588" i="8"/>
  <c r="Z500" i="8"/>
  <c r="Z551" i="8"/>
  <c r="Z533" i="8"/>
  <c r="Z514" i="8"/>
  <c r="Z476" i="8"/>
  <c r="Z488" i="8"/>
  <c r="Z497" i="8"/>
  <c r="Z486" i="8"/>
  <c r="Z568" i="8"/>
  <c r="Z495" i="8"/>
  <c r="Z576" i="8"/>
  <c r="Z559" i="8"/>
  <c r="Z589" i="8"/>
  <c r="Z556" i="8"/>
  <c r="Z565" i="8"/>
  <c r="Z609" i="8"/>
  <c r="Z597" i="8"/>
  <c r="Z585" i="8"/>
  <c r="Z573" i="8"/>
  <c r="Z561" i="8"/>
  <c r="Z537" i="8"/>
  <c r="Z525" i="8"/>
  <c r="Z513" i="8"/>
  <c r="Z501" i="8"/>
  <c r="Z489" i="8"/>
  <c r="Z477" i="8"/>
  <c r="Z465" i="8"/>
  <c r="Z566" i="8"/>
  <c r="Z464" i="8"/>
  <c r="Z564" i="8"/>
  <c r="Z569" i="8"/>
  <c r="Z505" i="8"/>
  <c r="Z490" i="8"/>
  <c r="Z581" i="8"/>
  <c r="Z523" i="8"/>
  <c r="Z606" i="8"/>
  <c r="Z613" i="8"/>
  <c r="Z544" i="8"/>
  <c r="Z517" i="8"/>
  <c r="Z471" i="8"/>
  <c r="Z510" i="8"/>
  <c r="Z552" i="8"/>
  <c r="Z515" i="8"/>
  <c r="Z618" i="8"/>
  <c r="Z536" i="8"/>
  <c r="Z509" i="8"/>
  <c r="Z475" i="8"/>
  <c r="Z594" i="8"/>
  <c r="Z593" i="8"/>
  <c r="Z532" i="8"/>
  <c r="Z603" i="8"/>
  <c r="Z590" i="8"/>
  <c r="Z575" i="8"/>
  <c r="Z548" i="8"/>
  <c r="Z502" i="8"/>
  <c r="Z540" i="8"/>
  <c r="Z518" i="8"/>
  <c r="Z503" i="8"/>
  <c r="Z610" i="8"/>
  <c r="Z571" i="8"/>
  <c r="Z553" i="8"/>
  <c r="Z557" i="8"/>
  <c r="Z582" i="8"/>
  <c r="Z545" i="8"/>
  <c r="Z520" i="8"/>
  <c r="Z591" i="8"/>
  <c r="Z578" i="8"/>
  <c r="Z604" i="8"/>
  <c r="Z592" i="8"/>
  <c r="Z494" i="8"/>
  <c r="Z528" i="8"/>
  <c r="Z601" i="8"/>
  <c r="Z491" i="8"/>
  <c r="Z598" i="8"/>
  <c r="Z463" i="8"/>
  <c r="Z616" i="8"/>
  <c r="Z481" i="8"/>
  <c r="Z570" i="8"/>
  <c r="Z473" i="8"/>
  <c r="Z508" i="8"/>
  <c r="Z579" i="8"/>
  <c r="Z554" i="8"/>
  <c r="Z522" i="8"/>
  <c r="Z511" i="8"/>
  <c r="Z539" i="8"/>
  <c r="Z516" i="8"/>
  <c r="Z469" i="8"/>
  <c r="Z479" i="8"/>
  <c r="Z586" i="8"/>
  <c r="Z605" i="8"/>
  <c r="Z608" i="8"/>
  <c r="Z615" i="8"/>
  <c r="Z558" i="8"/>
  <c r="Z530" i="8"/>
  <c r="Z496" i="8"/>
  <c r="Z567" i="8"/>
  <c r="Z506" i="8"/>
  <c r="Z468" i="8"/>
  <c r="Z617" i="8"/>
  <c r="Z474" i="8"/>
  <c r="Z504" i="8"/>
  <c r="Z611" i="8"/>
  <c r="Z467" i="8"/>
  <c r="Z574" i="8"/>
  <c r="Z521" i="8"/>
  <c r="Z596" i="8"/>
  <c r="Z607" i="8"/>
  <c r="Z546" i="8"/>
  <c r="Z541" i="8"/>
  <c r="Z484" i="8"/>
  <c r="Z555" i="8"/>
  <c r="Z577" i="8"/>
  <c r="Z519" i="8"/>
  <c r="Z583" i="8"/>
  <c r="Z492" i="8"/>
  <c r="Z599" i="8"/>
  <c r="Z466" i="8"/>
  <c r="Z562" i="8"/>
  <c r="Z470" i="8"/>
  <c r="Z584" i="8"/>
  <c r="Z547" i="8"/>
  <c r="Z534" i="8"/>
  <c r="Z612" i="8"/>
  <c r="Z472" i="8"/>
  <c r="Z543" i="8"/>
  <c r="Z493" i="8"/>
  <c r="R2897" i="1"/>
  <c r="S2897" i="1" s="1"/>
  <c r="R2915" i="1"/>
  <c r="S2915" i="1" s="1"/>
  <c r="R2628" i="1"/>
  <c r="S2628" i="1" s="1"/>
  <c r="R2819" i="1"/>
  <c r="S2819" i="1" s="1"/>
  <c r="R2672" i="1"/>
  <c r="S2672" i="1" s="1"/>
  <c r="R2855" i="1"/>
  <c r="S2855" i="1" s="1"/>
  <c r="R2713" i="1"/>
  <c r="S2713" i="1" s="1"/>
  <c r="R2684" i="1"/>
  <c r="S2684" i="1" s="1"/>
  <c r="R2861" i="1"/>
  <c r="S2861" i="1" s="1"/>
  <c r="R2680" i="1"/>
  <c r="S2680" i="1" s="1"/>
  <c r="R2870" i="1"/>
  <c r="S2870" i="1" s="1"/>
  <c r="R2921" i="1"/>
  <c r="S2921" i="1" s="1"/>
  <c r="R2723" i="1"/>
  <c r="S2723" i="1" s="1"/>
  <c r="R2831" i="1"/>
  <c r="S2831" i="1" s="1"/>
  <c r="R2616" i="1"/>
  <c r="S2616" i="1" s="1"/>
  <c r="R2945" i="1"/>
  <c r="S2945" i="1" s="1"/>
  <c r="R2885" i="1"/>
  <c r="S2885" i="1" s="1"/>
  <c r="R2709" i="1"/>
  <c r="S2709" i="1" s="1"/>
  <c r="R2909" i="1"/>
  <c r="S2909" i="1" s="1"/>
  <c r="R2924" i="1"/>
  <c r="S2924" i="1" s="1"/>
  <c r="R2795" i="1"/>
  <c r="S2795" i="1" s="1"/>
  <c r="R2635" i="1"/>
  <c r="S2635" i="1" s="1"/>
  <c r="R2608" i="1"/>
  <c r="S2608" i="1" s="1"/>
  <c r="R2735" i="1"/>
  <c r="S2735" i="1" s="1"/>
  <c r="R2888" i="1"/>
  <c r="S2888" i="1" s="1"/>
  <c r="R2783" i="1"/>
  <c r="S2783" i="1" s="1"/>
  <c r="R2647" i="1"/>
  <c r="S2647" i="1" s="1"/>
  <c r="R2912" i="1"/>
  <c r="S2912" i="1" s="1"/>
  <c r="R2759" i="1"/>
  <c r="S2759" i="1" s="1"/>
  <c r="R2799" i="1"/>
  <c r="S2799" i="1" s="1"/>
  <c r="R2725" i="1"/>
  <c r="S2725" i="1" s="1"/>
  <c r="R2692" i="1"/>
  <c r="S2692" i="1" s="1"/>
  <c r="R2771" i="1"/>
  <c r="S2771" i="1" s="1"/>
  <c r="R2936" i="1"/>
  <c r="S2936" i="1" s="1"/>
  <c r="R2939" i="1"/>
  <c r="S2939" i="1" s="1"/>
  <c r="R2846" i="1"/>
  <c r="S2846" i="1" s="1"/>
  <c r="R2809" i="1"/>
  <c r="S2809" i="1" s="1"/>
  <c r="R2843" i="1"/>
  <c r="S2843" i="1" s="1"/>
  <c r="R2825" i="1"/>
  <c r="S2825" i="1" s="1"/>
  <c r="R2745" i="1"/>
  <c r="S2745" i="1" s="1"/>
  <c r="R2834" i="1"/>
  <c r="S2834" i="1" s="1"/>
  <c r="R2903" i="1"/>
  <c r="S2903" i="1" s="1"/>
  <c r="R2699" i="1"/>
  <c r="S2699" i="1" s="1"/>
  <c r="R2671" i="1"/>
  <c r="S2671" i="1" s="1"/>
  <c r="R2660" i="1"/>
  <c r="S2660" i="1" s="1"/>
  <c r="R2659" i="1"/>
  <c r="S2659" i="1" s="1"/>
  <c r="R2761" i="1"/>
  <c r="S2761" i="1" s="1"/>
  <c r="R2837" i="1"/>
  <c r="S2837" i="1" s="1"/>
  <c r="R2864" i="1"/>
  <c r="S2864" i="1" s="1"/>
  <c r="R2858" i="1"/>
  <c r="S2858" i="1" s="1"/>
  <c r="R2644" i="1"/>
  <c r="S2644" i="1" s="1"/>
  <c r="R2769" i="1"/>
  <c r="S2769" i="1" s="1"/>
  <c r="R2656" i="1"/>
  <c r="S2656" i="1" s="1"/>
  <c r="R2733" i="1"/>
  <c r="S2733" i="1" s="1"/>
  <c r="R2927" i="1"/>
  <c r="S2927" i="1" s="1"/>
  <c r="R2840" i="1"/>
  <c r="S2840" i="1" s="1"/>
  <c r="R2879" i="1"/>
  <c r="S2879" i="1" s="1"/>
  <c r="R2807" i="1"/>
  <c r="S2807" i="1" s="1"/>
  <c r="R2900" i="1"/>
  <c r="S2900" i="1" s="1"/>
  <c r="R2632" i="1"/>
  <c r="S2632" i="1" s="1"/>
  <c r="R2849" i="1"/>
  <c r="S2849" i="1" s="1"/>
  <c r="R2891" i="1"/>
  <c r="S2891" i="1" s="1"/>
  <c r="R2867" i="1"/>
  <c r="S2867" i="1" s="1"/>
  <c r="R2749" i="1"/>
  <c r="S2749" i="1" s="1"/>
  <c r="R2873" i="1"/>
  <c r="S2873" i="1" s="1"/>
  <c r="R2852" i="1"/>
  <c r="S2852" i="1" s="1"/>
  <c r="R2933" i="1"/>
  <c r="S2933" i="1" s="1"/>
  <c r="R2620" i="1"/>
  <c r="S2620" i="1" s="1"/>
  <c r="R2828" i="1"/>
  <c r="S2828" i="1" s="1"/>
  <c r="R2683" i="1"/>
  <c r="S2683" i="1" s="1"/>
  <c r="R2876" i="1"/>
  <c r="S2876" i="1" s="1"/>
  <c r="R2668" i="1"/>
  <c r="S2668" i="1" s="1"/>
  <c r="Y102" i="9"/>
  <c r="O103" i="9"/>
  <c r="P103" i="9"/>
  <c r="Q103" i="9"/>
  <c r="R103" i="9"/>
  <c r="S103" i="9"/>
  <c r="T103" i="9"/>
  <c r="U103" i="9"/>
  <c r="V538" i="9"/>
  <c r="V103" i="9"/>
  <c r="V45" i="8"/>
  <c r="U45" i="8"/>
  <c r="T45" i="8"/>
  <c r="S45" i="8"/>
  <c r="R45" i="8"/>
  <c r="Q45" i="8"/>
  <c r="P45" i="8"/>
  <c r="P15" i="2"/>
  <c r="O15" i="2"/>
  <c r="N15" i="2"/>
  <c r="O2607" i="1"/>
  <c r="Q2607" i="1" s="1"/>
  <c r="O2606" i="1"/>
  <c r="Q2606" i="1" s="1"/>
  <c r="O2605" i="1"/>
  <c r="Q2605" i="1" s="1"/>
  <c r="O2604" i="1"/>
  <c r="Q2604" i="1" s="1"/>
  <c r="O2603" i="1"/>
  <c r="Q2603" i="1" s="1"/>
  <c r="O2602" i="1"/>
  <c r="Q2602" i="1" s="1"/>
  <c r="O2601" i="1"/>
  <c r="Q2601" i="1" s="1"/>
  <c r="O2600" i="1"/>
  <c r="Q2600" i="1" s="1"/>
  <c r="O2599" i="1"/>
  <c r="O2598" i="1"/>
  <c r="Q2598" i="1" s="1"/>
  <c r="O2597" i="1"/>
  <c r="O2596" i="1"/>
  <c r="Q2596" i="1" s="1"/>
  <c r="O2595" i="1"/>
  <c r="O2594" i="1"/>
  <c r="O2593" i="1"/>
  <c r="O2592" i="1"/>
  <c r="Q2592" i="1" s="1"/>
  <c r="O2591" i="1"/>
  <c r="O2590" i="1"/>
  <c r="Q2590" i="1" s="1"/>
  <c r="O2589" i="1"/>
  <c r="O2588" i="1"/>
  <c r="Q2588" i="1" s="1"/>
  <c r="O2587" i="1"/>
  <c r="O2586" i="1"/>
  <c r="Q2586" i="1" s="1"/>
  <c r="O2585" i="1"/>
  <c r="O2584" i="1"/>
  <c r="Q2584" i="1" s="1"/>
  <c r="O2583" i="1"/>
  <c r="O2582" i="1"/>
  <c r="Q2582" i="1" s="1"/>
  <c r="O2581" i="1"/>
  <c r="O2580" i="1"/>
  <c r="Q2580" i="1" s="1"/>
  <c r="O2579" i="1"/>
  <c r="O2578" i="1"/>
  <c r="Q2578" i="1" s="1"/>
  <c r="O2577" i="1"/>
  <c r="O2576" i="1"/>
  <c r="Q2576" i="1" s="1"/>
  <c r="O2575" i="1"/>
  <c r="O2574" i="1"/>
  <c r="Q2574" i="1" s="1"/>
  <c r="O2573" i="1"/>
  <c r="O2572" i="1"/>
  <c r="Q2572" i="1" s="1"/>
  <c r="O2571" i="1"/>
  <c r="O2570" i="1"/>
  <c r="O2569" i="1"/>
  <c r="O2568" i="1"/>
  <c r="O2567" i="1"/>
  <c r="O2566" i="1"/>
  <c r="Q2566" i="1" s="1"/>
  <c r="O2565" i="1"/>
  <c r="O2564" i="1"/>
  <c r="Q2564" i="1" s="1"/>
  <c r="O2563" i="1"/>
  <c r="O2562" i="1"/>
  <c r="Q2562" i="1" s="1"/>
  <c r="O2561" i="1"/>
  <c r="O2560" i="1"/>
  <c r="P2560" i="1" s="1"/>
  <c r="O2559" i="1"/>
  <c r="O2558" i="1"/>
  <c r="Q2558" i="1" s="1"/>
  <c r="O2557" i="1"/>
  <c r="O2556" i="1"/>
  <c r="Q2556" i="1" s="1"/>
  <c r="O2555" i="1"/>
  <c r="O2554" i="1"/>
  <c r="P2554" i="1" s="1"/>
  <c r="O2553" i="1"/>
  <c r="O2552" i="1"/>
  <c r="P2552" i="1" s="1"/>
  <c r="O2551" i="1"/>
  <c r="O2550" i="1"/>
  <c r="Q2550" i="1" s="1"/>
  <c r="O2549" i="1"/>
  <c r="O2548" i="1"/>
  <c r="Q2548" i="1" s="1"/>
  <c r="O2547" i="1"/>
  <c r="O2546" i="1"/>
  <c r="P2546" i="1" s="1"/>
  <c r="O2545" i="1"/>
  <c r="O2544" i="1"/>
  <c r="P2544" i="1" s="1"/>
  <c r="O2543" i="1"/>
  <c r="O2542" i="1"/>
  <c r="P2542" i="1" s="1"/>
  <c r="O2541" i="1"/>
  <c r="O2540" i="1"/>
  <c r="P2540" i="1" s="1"/>
  <c r="O2539" i="1"/>
  <c r="O2538" i="1"/>
  <c r="P2538" i="1" s="1"/>
  <c r="O2537" i="1"/>
  <c r="O2536" i="1"/>
  <c r="P2536" i="1" s="1"/>
  <c r="O2535" i="1"/>
  <c r="O2534" i="1"/>
  <c r="P2534" i="1" s="1"/>
  <c r="O2533" i="1"/>
  <c r="O2532" i="1"/>
  <c r="Q2532" i="1" s="1"/>
  <c r="O2531" i="1"/>
  <c r="O2530" i="1"/>
  <c r="P2530" i="1" s="1"/>
  <c r="O2529" i="1"/>
  <c r="O2528" i="1"/>
  <c r="P2528" i="1" s="1"/>
  <c r="O2527" i="1"/>
  <c r="O2526" i="1"/>
  <c r="P2526" i="1" s="1"/>
  <c r="O2525" i="1"/>
  <c r="P2525" i="1" s="1"/>
  <c r="O2524" i="1"/>
  <c r="Q2524" i="1" s="1"/>
  <c r="O2523" i="1"/>
  <c r="P2523" i="1" s="1"/>
  <c r="O2522" i="1"/>
  <c r="Q2522" i="1" s="1"/>
  <c r="O2521" i="1"/>
  <c r="P2521" i="1" s="1"/>
  <c r="O2520" i="1"/>
  <c r="O2519" i="1"/>
  <c r="P2519" i="1" s="1"/>
  <c r="O2518" i="1"/>
  <c r="Q2518" i="1" s="1"/>
  <c r="O2517" i="1"/>
  <c r="P2517" i="1" s="1"/>
  <c r="O2516" i="1"/>
  <c r="Q2516" i="1" s="1"/>
  <c r="O2515" i="1"/>
  <c r="O2514" i="1"/>
  <c r="Q2514" i="1" s="1"/>
  <c r="O2513" i="1"/>
  <c r="P2513" i="1" s="1"/>
  <c r="O2512" i="1"/>
  <c r="Q2512" i="1" s="1"/>
  <c r="O2511" i="1"/>
  <c r="P2511" i="1" s="1"/>
  <c r="O2510" i="1"/>
  <c r="P2510" i="1" s="1"/>
  <c r="O2509" i="1"/>
  <c r="P2509" i="1" s="1"/>
  <c r="O2508" i="1"/>
  <c r="O2507" i="1"/>
  <c r="P2507" i="1" s="1"/>
  <c r="O2506" i="1"/>
  <c r="Q2506" i="1" s="1"/>
  <c r="O2505" i="1"/>
  <c r="P2505" i="1" s="1"/>
  <c r="O2504" i="1"/>
  <c r="Q2504" i="1" s="1"/>
  <c r="O2503" i="1"/>
  <c r="P2503" i="1" s="1"/>
  <c r="O2502" i="1"/>
  <c r="Q2502" i="1" s="1"/>
  <c r="O2501" i="1"/>
  <c r="P2501" i="1" s="1"/>
  <c r="O2500" i="1"/>
  <c r="Q2500" i="1" s="1"/>
  <c r="O2499" i="1"/>
  <c r="P2499" i="1" s="1"/>
  <c r="O2498" i="1"/>
  <c r="Q2498" i="1" s="1"/>
  <c r="O2497" i="1"/>
  <c r="P2497" i="1" s="1"/>
  <c r="O2496" i="1"/>
  <c r="Q2496" i="1" s="1"/>
  <c r="O2495" i="1"/>
  <c r="P2495" i="1" s="1"/>
  <c r="O2494" i="1"/>
  <c r="Q2494" i="1" s="1"/>
  <c r="O2493" i="1"/>
  <c r="P2493" i="1" s="1"/>
  <c r="O2492" i="1"/>
  <c r="Q2492" i="1" s="1"/>
  <c r="O2491" i="1"/>
  <c r="Q2491" i="1" s="1"/>
  <c r="O2490" i="1"/>
  <c r="Q2490" i="1" s="1"/>
  <c r="O2489" i="1"/>
  <c r="Q2489" i="1" s="1"/>
  <c r="O2488" i="1"/>
  <c r="Q2488" i="1" s="1"/>
  <c r="O2487" i="1"/>
  <c r="P2487" i="1" s="1"/>
  <c r="O2486" i="1"/>
  <c r="Q2486" i="1" s="1"/>
  <c r="O2485" i="1"/>
  <c r="Q2485" i="1" s="1"/>
  <c r="O2484" i="1"/>
  <c r="Q2484" i="1" s="1"/>
  <c r="O2483" i="1"/>
  <c r="P2483" i="1" s="1"/>
  <c r="O2482" i="1"/>
  <c r="Q2482" i="1" s="1"/>
  <c r="O2481" i="1"/>
  <c r="Q2481" i="1" s="1"/>
  <c r="O2480" i="1"/>
  <c r="Q2480" i="1" s="1"/>
  <c r="O2479" i="1"/>
  <c r="Q2479" i="1" s="1"/>
  <c r="O2478" i="1"/>
  <c r="P2478" i="1" s="1"/>
  <c r="O2477" i="1"/>
  <c r="P2477" i="1" s="1"/>
  <c r="O2476" i="1"/>
  <c r="Q2476" i="1" s="1"/>
  <c r="O2475" i="1"/>
  <c r="Q2475" i="1" s="1"/>
  <c r="O2474" i="1"/>
  <c r="P2474" i="1" s="1"/>
  <c r="O2473" i="1"/>
  <c r="Q2473" i="1" s="1"/>
  <c r="O2472" i="1"/>
  <c r="Q2472" i="1" s="1"/>
  <c r="O2471" i="1"/>
  <c r="P2471" i="1" s="1"/>
  <c r="O2470" i="1"/>
  <c r="P2470" i="1" s="1"/>
  <c r="O2469" i="1"/>
  <c r="Q2469" i="1" s="1"/>
  <c r="O2468" i="1"/>
  <c r="Q2468" i="1" s="1"/>
  <c r="O2467" i="1"/>
  <c r="P2467" i="1" s="1"/>
  <c r="O2466" i="1"/>
  <c r="Q2466" i="1" s="1"/>
  <c r="O2465" i="1"/>
  <c r="Q2465" i="1" s="1"/>
  <c r="O2464" i="1"/>
  <c r="P2464" i="1" s="1"/>
  <c r="O2463" i="1"/>
  <c r="P2463" i="1" s="1"/>
  <c r="O2462" i="1"/>
  <c r="Q2462" i="1" s="1"/>
  <c r="O2461" i="1"/>
  <c r="Q2461" i="1" s="1"/>
  <c r="O2460" i="1"/>
  <c r="Q2460" i="1" s="1"/>
  <c r="O2459" i="1"/>
  <c r="P2459" i="1" s="1"/>
  <c r="O2458" i="1"/>
  <c r="Q2458" i="1" s="1"/>
  <c r="O2457" i="1"/>
  <c r="Q2457" i="1" s="1"/>
  <c r="O2456" i="1"/>
  <c r="O2455" i="1"/>
  <c r="Q2455" i="1" s="1"/>
  <c r="O2454" i="1"/>
  <c r="P2454" i="1" s="1"/>
  <c r="O2453" i="1"/>
  <c r="P2453" i="1" s="1"/>
  <c r="O2452" i="1"/>
  <c r="O2451" i="1"/>
  <c r="P2451" i="1" s="1"/>
  <c r="O2450" i="1"/>
  <c r="Q2450" i="1" s="1"/>
  <c r="O2449" i="1"/>
  <c r="O2448" i="1"/>
  <c r="Q2448" i="1" s="1"/>
  <c r="O2447" i="1"/>
  <c r="P2447" i="1" s="1"/>
  <c r="O2446" i="1"/>
  <c r="P2446" i="1" s="1"/>
  <c r="O2445" i="1"/>
  <c r="O2444" i="1"/>
  <c r="P2444" i="1" s="1"/>
  <c r="O2443" i="1"/>
  <c r="Q2443" i="1" s="1"/>
  <c r="O2442" i="1"/>
  <c r="Q2442" i="1" s="1"/>
  <c r="O2441" i="1"/>
  <c r="Q2441" i="1" s="1"/>
  <c r="O2440" i="1"/>
  <c r="O2439" i="1"/>
  <c r="P2439" i="1" s="1"/>
  <c r="O2438" i="1"/>
  <c r="Q2438" i="1" s="1"/>
  <c r="O2437" i="1"/>
  <c r="P2437" i="1" s="1"/>
  <c r="O2436" i="1"/>
  <c r="Q2436" i="1" s="1"/>
  <c r="O2435" i="1"/>
  <c r="P2435" i="1" s="1"/>
  <c r="O2434" i="1"/>
  <c r="O2433" i="1"/>
  <c r="P2433" i="1" s="1"/>
  <c r="O2432" i="1"/>
  <c r="Q2432" i="1" s="1"/>
  <c r="O2431" i="1"/>
  <c r="P2431" i="1" s="1"/>
  <c r="O2430" i="1"/>
  <c r="Q2430" i="1" s="1"/>
  <c r="O2429" i="1"/>
  <c r="Q2429" i="1" s="1"/>
  <c r="O2428" i="1"/>
  <c r="Q2428" i="1" s="1"/>
  <c r="O2427" i="1"/>
  <c r="Q2427" i="1" s="1"/>
  <c r="O2426" i="1"/>
  <c r="Q2426" i="1" s="1"/>
  <c r="O2425" i="1"/>
  <c r="Q2425" i="1" s="1"/>
  <c r="O2424" i="1"/>
  <c r="Q2424" i="1" s="1"/>
  <c r="O2423" i="1"/>
  <c r="O2422" i="1"/>
  <c r="P2422" i="1" s="1"/>
  <c r="O2421" i="1"/>
  <c r="Q2421" i="1" s="1"/>
  <c r="O2420" i="1"/>
  <c r="Q2420" i="1" s="1"/>
  <c r="O2419" i="1"/>
  <c r="Q2419" i="1" s="1"/>
  <c r="O2418" i="1"/>
  <c r="Q2418" i="1" s="1"/>
  <c r="O2417" i="1"/>
  <c r="P2417" i="1" s="1"/>
  <c r="O2416" i="1"/>
  <c r="P2416" i="1" s="1"/>
  <c r="O2415" i="1"/>
  <c r="Q2415" i="1" s="1"/>
  <c r="O2414" i="1"/>
  <c r="Q2414" i="1" s="1"/>
  <c r="O2413" i="1"/>
  <c r="O2412" i="1"/>
  <c r="Q2412" i="1" s="1"/>
  <c r="O2411" i="1"/>
  <c r="P2411" i="1" s="1"/>
  <c r="O2410" i="1"/>
  <c r="P2410" i="1" s="1"/>
  <c r="O2409" i="1"/>
  <c r="Q2409" i="1" s="1"/>
  <c r="O2408" i="1"/>
  <c r="P2408" i="1" s="1"/>
  <c r="O2407" i="1"/>
  <c r="P2407" i="1" s="1"/>
  <c r="O2406" i="1"/>
  <c r="O2405" i="1"/>
  <c r="Q2405" i="1" s="1"/>
  <c r="O2404" i="1"/>
  <c r="P2404" i="1" s="1"/>
  <c r="O2403" i="1"/>
  <c r="P2403" i="1" s="1"/>
  <c r="O2402" i="1"/>
  <c r="Q2402" i="1" s="1"/>
  <c r="O2401" i="1"/>
  <c r="Q2401" i="1" s="1"/>
  <c r="O2400" i="1"/>
  <c r="Q2400" i="1" s="1"/>
  <c r="O2399" i="1"/>
  <c r="P2399" i="1" s="1"/>
  <c r="O2398" i="1"/>
  <c r="P2398" i="1" s="1"/>
  <c r="O2397" i="1"/>
  <c r="Q2397" i="1" s="1"/>
  <c r="O2396" i="1"/>
  <c r="Q2396" i="1" s="1"/>
  <c r="O2395" i="1"/>
  <c r="O2394" i="1"/>
  <c r="Q2394" i="1" s="1"/>
  <c r="O2393" i="1"/>
  <c r="P2393" i="1" s="1"/>
  <c r="O2392" i="1"/>
  <c r="Q2392" i="1" s="1"/>
  <c r="O2391" i="1"/>
  <c r="Q2391" i="1" s="1"/>
  <c r="O2390" i="1"/>
  <c r="Q2390" i="1" s="1"/>
  <c r="O2389" i="1"/>
  <c r="Q2389" i="1" s="1"/>
  <c r="O2388" i="1"/>
  <c r="Q2388" i="1" s="1"/>
  <c r="O2387" i="1"/>
  <c r="Q2387" i="1" s="1"/>
  <c r="O2386" i="1"/>
  <c r="P2386" i="1" s="1"/>
  <c r="O2385" i="1"/>
  <c r="P2385" i="1" s="1"/>
  <c r="O2384" i="1"/>
  <c r="P2384" i="1" s="1"/>
  <c r="O2383" i="1"/>
  <c r="Q2383" i="1" s="1"/>
  <c r="O2382" i="1"/>
  <c r="O2381" i="1"/>
  <c r="Q2381" i="1" s="1"/>
  <c r="O2380" i="1"/>
  <c r="P2380" i="1" s="1"/>
  <c r="O2379" i="1"/>
  <c r="P2379" i="1" s="1"/>
  <c r="O2378" i="1"/>
  <c r="Q2378" i="1" s="1"/>
  <c r="O2377" i="1"/>
  <c r="Q2377" i="1" s="1"/>
  <c r="O2376" i="1"/>
  <c r="Q2376" i="1" s="1"/>
  <c r="O2375" i="1"/>
  <c r="P2375" i="1" s="1"/>
  <c r="O2374" i="1"/>
  <c r="Q2374" i="1" s="1"/>
  <c r="O2373" i="1"/>
  <c r="Q2373" i="1" s="1"/>
  <c r="O2372" i="1"/>
  <c r="P2372" i="1" s="1"/>
  <c r="O2371" i="1"/>
  <c r="O2370" i="1"/>
  <c r="P2370" i="1" s="1"/>
  <c r="O2369" i="1"/>
  <c r="P2369" i="1" s="1"/>
  <c r="O2368" i="1"/>
  <c r="P2368" i="1" s="1"/>
  <c r="O2367" i="1"/>
  <c r="Q2367" i="1" s="1"/>
  <c r="O2366" i="1"/>
  <c r="Q2366" i="1" s="1"/>
  <c r="O2365" i="1"/>
  <c r="Q2365" i="1" s="1"/>
  <c r="O2364" i="1"/>
  <c r="P2364" i="1" s="1"/>
  <c r="O2363" i="1"/>
  <c r="P2363" i="1" s="1"/>
  <c r="O2362" i="1"/>
  <c r="Q2362" i="1" s="1"/>
  <c r="O2361" i="1"/>
  <c r="Q2361" i="1" s="1"/>
  <c r="O2360" i="1"/>
  <c r="Q2360" i="1" s="1"/>
  <c r="O2359" i="1"/>
  <c r="Q2359" i="1" s="1"/>
  <c r="O2358" i="1"/>
  <c r="O2357" i="1"/>
  <c r="P2357" i="1" s="1"/>
  <c r="O2356" i="1"/>
  <c r="P2356" i="1" s="1"/>
  <c r="O2355" i="1"/>
  <c r="Q2355" i="1" s="1"/>
  <c r="O2354" i="1"/>
  <c r="Q2354" i="1" s="1"/>
  <c r="O2353" i="1"/>
  <c r="P2353" i="1" s="1"/>
  <c r="O2352" i="1"/>
  <c r="Q2352" i="1" s="1"/>
  <c r="O2351" i="1"/>
  <c r="P2351" i="1" s="1"/>
  <c r="O2350" i="1"/>
  <c r="P2350" i="1" s="1"/>
  <c r="O2349" i="1"/>
  <c r="Q2349" i="1" s="1"/>
  <c r="O2348" i="1"/>
  <c r="Q2348" i="1" s="1"/>
  <c r="O2347" i="1"/>
  <c r="O2346" i="1"/>
  <c r="P2346" i="1" s="1"/>
  <c r="O2345" i="1"/>
  <c r="P2345" i="1" s="1"/>
  <c r="O2344" i="1"/>
  <c r="Q2344" i="1" s="1"/>
  <c r="O2343" i="1"/>
  <c r="Q2343" i="1" s="1"/>
  <c r="O2342" i="1"/>
  <c r="P2342" i="1" s="1"/>
  <c r="O2341" i="1"/>
  <c r="Q2341" i="1" s="1"/>
  <c r="O2340" i="1"/>
  <c r="Q2340" i="1" s="1"/>
  <c r="O2339" i="1"/>
  <c r="P2339" i="1" s="1"/>
  <c r="O2338" i="1"/>
  <c r="Q2338" i="1" s="1"/>
  <c r="O2337" i="1"/>
  <c r="P2337" i="1" s="1"/>
  <c r="O2336" i="1"/>
  <c r="Q2336" i="1" s="1"/>
  <c r="O2335" i="1"/>
  <c r="P2335" i="1" s="1"/>
  <c r="O2334" i="1"/>
  <c r="O2333" i="1"/>
  <c r="Q2333" i="1" s="1"/>
  <c r="O2332" i="1"/>
  <c r="P2332" i="1" s="1"/>
  <c r="O2331" i="1"/>
  <c r="Q2331" i="1" s="1"/>
  <c r="O2330" i="1"/>
  <c r="Q2330" i="1" s="1"/>
  <c r="O2329" i="1"/>
  <c r="Q2329" i="1" s="1"/>
  <c r="O2328" i="1"/>
  <c r="Q2328" i="1" s="1"/>
  <c r="O2327" i="1"/>
  <c r="Q2327" i="1" s="1"/>
  <c r="O2326" i="1"/>
  <c r="P2326" i="1" s="1"/>
  <c r="O2325" i="1"/>
  <c r="Q2325" i="1" s="1"/>
  <c r="O2324" i="1"/>
  <c r="Q2324" i="1" s="1"/>
  <c r="O2323" i="1"/>
  <c r="Q2323" i="1" s="1"/>
  <c r="O2322" i="1"/>
  <c r="Q2322" i="1" s="1"/>
  <c r="O2321" i="1"/>
  <c r="Q2321" i="1" s="1"/>
  <c r="O2320" i="1"/>
  <c r="P2320" i="1" s="1"/>
  <c r="O2319" i="1"/>
  <c r="Q2319" i="1" s="1"/>
  <c r="O2318" i="1"/>
  <c r="Q2318" i="1" s="1"/>
  <c r="O2317" i="1"/>
  <c r="Q2317" i="1" s="1"/>
  <c r="O2316" i="1"/>
  <c r="Q2316" i="1" s="1"/>
  <c r="O2315" i="1"/>
  <c r="Q2315" i="1" s="1"/>
  <c r="O2314" i="1"/>
  <c r="Q2314" i="1" s="1"/>
  <c r="O2313" i="1"/>
  <c r="Q2313" i="1" s="1"/>
  <c r="O2312" i="1"/>
  <c r="P2312" i="1" s="1"/>
  <c r="O2311" i="1"/>
  <c r="Q2311" i="1" s="1"/>
  <c r="O2310" i="1"/>
  <c r="Q2310" i="1" s="1"/>
  <c r="O2309" i="1"/>
  <c r="Q2309" i="1" s="1"/>
  <c r="O2308" i="1"/>
  <c r="Q2308" i="1" s="1"/>
  <c r="O2307" i="1"/>
  <c r="Q2307" i="1" s="1"/>
  <c r="O2306" i="1"/>
  <c r="Q2306" i="1" s="1"/>
  <c r="O2305" i="1"/>
  <c r="Q2305" i="1" s="1"/>
  <c r="O2304" i="1"/>
  <c r="Q2304" i="1" s="1"/>
  <c r="O2303" i="1"/>
  <c r="Q2303" i="1" s="1"/>
  <c r="O2302" i="1"/>
  <c r="P2302" i="1" s="1"/>
  <c r="O2301" i="1"/>
  <c r="Q2301" i="1" s="1"/>
  <c r="O2300" i="1"/>
  <c r="Q2300" i="1" s="1"/>
  <c r="O2299" i="1"/>
  <c r="Q2299" i="1" s="1"/>
  <c r="O2298" i="1"/>
  <c r="Q2298" i="1" s="1"/>
  <c r="O2297" i="1"/>
  <c r="Q2297" i="1" s="1"/>
  <c r="O2296" i="1"/>
  <c r="P2296" i="1" s="1"/>
  <c r="O2295" i="1"/>
  <c r="Q2295" i="1" s="1"/>
  <c r="O2294" i="1"/>
  <c r="P2294" i="1" s="1"/>
  <c r="O2293" i="1"/>
  <c r="Q2293" i="1" s="1"/>
  <c r="O2292" i="1"/>
  <c r="P2292" i="1" s="1"/>
  <c r="O2291" i="1"/>
  <c r="Q2291" i="1" s="1"/>
  <c r="O2290" i="1"/>
  <c r="Q2290" i="1" s="1"/>
  <c r="O2289" i="1"/>
  <c r="Q2289" i="1" s="1"/>
  <c r="O2288" i="1"/>
  <c r="P2288" i="1" s="1"/>
  <c r="O2287" i="1"/>
  <c r="Q2287" i="1" s="1"/>
  <c r="O2286" i="1"/>
  <c r="Q2286" i="1" s="1"/>
  <c r="Z210" i="8" l="1"/>
  <c r="Z485" i="8"/>
  <c r="Z527" i="8"/>
  <c r="Z549" i="8"/>
  <c r="Z482" i="8"/>
  <c r="Z507" i="8"/>
  <c r="Z538" i="8"/>
  <c r="Z602" i="8"/>
  <c r="Z209" i="8"/>
  <c r="Z204" i="8"/>
  <c r="Z205" i="8"/>
  <c r="Z200" i="8"/>
  <c r="Z201" i="8"/>
  <c r="Z202" i="8"/>
  <c r="Z206" i="8"/>
  <c r="Z621" i="8"/>
  <c r="Z622" i="8"/>
  <c r="Z483" i="8"/>
  <c r="Z279" i="8"/>
  <c r="Z316" i="8"/>
  <c r="Z388" i="8"/>
  <c r="Z275" i="8"/>
  <c r="Z312" i="8"/>
  <c r="Z348" i="8"/>
  <c r="Z384" i="8"/>
  <c r="Z411" i="8"/>
  <c r="Z289" i="8"/>
  <c r="Z361" i="8"/>
  <c r="Z273" i="8"/>
  <c r="Z378" i="8"/>
  <c r="Z305" i="8"/>
  <c r="Z393" i="8"/>
  <c r="Z302" i="8"/>
  <c r="Z413" i="8"/>
  <c r="Z266" i="8"/>
  <c r="Z272" i="8"/>
  <c r="Z309" i="8"/>
  <c r="Z315" i="8"/>
  <c r="Z322" i="8"/>
  <c r="Z394" i="8"/>
  <c r="Z276" i="8"/>
  <c r="Z314" i="8"/>
  <c r="Z350" i="8"/>
  <c r="Z386" i="8"/>
  <c r="Z416" i="8"/>
  <c r="Z295" i="8"/>
  <c r="Z367" i="8"/>
  <c r="Z345" i="8"/>
  <c r="Z390" i="8"/>
  <c r="Z317" i="8"/>
  <c r="Z264" i="8"/>
  <c r="Z376" i="8"/>
  <c r="Z297" i="8"/>
  <c r="Z283" i="8"/>
  <c r="Z405" i="8"/>
  <c r="Z328" i="8"/>
  <c r="Z400" i="8"/>
  <c r="Z278" i="8"/>
  <c r="Z320" i="8"/>
  <c r="Z356" i="8"/>
  <c r="Z387" i="8"/>
  <c r="Z291" i="8"/>
  <c r="Z301" i="8"/>
  <c r="Z373" i="8"/>
  <c r="Z363" i="8"/>
  <c r="Z402" i="8"/>
  <c r="Z329" i="8"/>
  <c r="Z338" i="8"/>
  <c r="Z342" i="8"/>
  <c r="Z304" i="8"/>
  <c r="Z355" i="8"/>
  <c r="Z262" i="8"/>
  <c r="Z334" i="8"/>
  <c r="Z406" i="8"/>
  <c r="Z284" i="8"/>
  <c r="Z323" i="8"/>
  <c r="Z359" i="8"/>
  <c r="Z392" i="8"/>
  <c r="Z339" i="8"/>
  <c r="Z307" i="8"/>
  <c r="Z379" i="8"/>
  <c r="Z270" i="8"/>
  <c r="Z414" i="8"/>
  <c r="Z341" i="8"/>
  <c r="Z370" i="8"/>
  <c r="Z308" i="8"/>
  <c r="Z354" i="8"/>
  <c r="Z311" i="8"/>
  <c r="Z293" i="8"/>
  <c r="Z268" i="8"/>
  <c r="Z340" i="8"/>
  <c r="Z412" i="8"/>
  <c r="Z288" i="8"/>
  <c r="Z324" i="8"/>
  <c r="Z360" i="8"/>
  <c r="Z395" i="8"/>
  <c r="Z369" i="8"/>
  <c r="Z313" i="8"/>
  <c r="Z385" i="8"/>
  <c r="Z282" i="8"/>
  <c r="Z303" i="8"/>
  <c r="Z353" i="8"/>
  <c r="Z298" i="8"/>
  <c r="Z408" i="8"/>
  <c r="Z383" i="8"/>
  <c r="Z274" i="8"/>
  <c r="Z346" i="8"/>
  <c r="Z267" i="8"/>
  <c r="Z290" i="8"/>
  <c r="Z326" i="8"/>
  <c r="Z362" i="8"/>
  <c r="Z396" i="8"/>
  <c r="Z287" i="8"/>
  <c r="Z319" i="8"/>
  <c r="Z391" i="8"/>
  <c r="Z294" i="8"/>
  <c r="Z417" i="8"/>
  <c r="Z365" i="8"/>
  <c r="Z271" i="8"/>
  <c r="Z277" i="8"/>
  <c r="Z410" i="8"/>
  <c r="Z280" i="8"/>
  <c r="Z352" i="8"/>
  <c r="Z321" i="8"/>
  <c r="Z296" i="8"/>
  <c r="Z332" i="8"/>
  <c r="Z368" i="8"/>
  <c r="Z398" i="8"/>
  <c r="Z327" i="8"/>
  <c r="Z325" i="8"/>
  <c r="Z397" i="8"/>
  <c r="Z306" i="8"/>
  <c r="Z285" i="8"/>
  <c r="Z377" i="8"/>
  <c r="Z407" i="8"/>
  <c r="Z343" i="8"/>
  <c r="Z269" i="8"/>
  <c r="Z344" i="8"/>
  <c r="Z281" i="8"/>
  <c r="Z310" i="8"/>
  <c r="Z366" i="8"/>
  <c r="Z286" i="8"/>
  <c r="Z358" i="8"/>
  <c r="Z375" i="8"/>
  <c r="Z299" i="8"/>
  <c r="Z335" i="8"/>
  <c r="Z371" i="8"/>
  <c r="Z399" i="8"/>
  <c r="Z351" i="8"/>
  <c r="Z331" i="8"/>
  <c r="Z403" i="8"/>
  <c r="Z318" i="8"/>
  <c r="Z333" i="8"/>
  <c r="Z389" i="8"/>
  <c r="Z349" i="8"/>
  <c r="Z347" i="8"/>
  <c r="Z292" i="8"/>
  <c r="Z364" i="8"/>
  <c r="Z263" i="8"/>
  <c r="Z300" i="8"/>
  <c r="Z336" i="8"/>
  <c r="Z372" i="8"/>
  <c r="Z404" i="8"/>
  <c r="Z265" i="8"/>
  <c r="Z337" i="8"/>
  <c r="Z409" i="8"/>
  <c r="Z330" i="8"/>
  <c r="Z357" i="8"/>
  <c r="Z401" i="8"/>
  <c r="Z374" i="8"/>
  <c r="Z415" i="8"/>
  <c r="Z380" i="8"/>
  <c r="Z261" i="8"/>
  <c r="Z382" i="8"/>
  <c r="Z381" i="8"/>
  <c r="Y103" i="9"/>
  <c r="Y45" i="8"/>
  <c r="R15" i="2"/>
  <c r="V15" i="2"/>
  <c r="S15" i="2"/>
  <c r="T15" i="2"/>
  <c r="U15" i="2"/>
  <c r="P2481" i="1"/>
  <c r="R2481" i="1" s="1"/>
  <c r="S2481" i="1" s="1"/>
  <c r="P2590" i="1"/>
  <c r="R2590" i="1" s="1"/>
  <c r="S2590" i="1" s="1"/>
  <c r="P2586" i="1"/>
  <c r="R2586" i="1" s="1"/>
  <c r="S2586" i="1" s="1"/>
  <c r="P2574" i="1"/>
  <c r="R2574" i="1" s="1"/>
  <c r="S2574" i="1" s="1"/>
  <c r="P2457" i="1"/>
  <c r="R2457" i="1" s="1"/>
  <c r="S2457" i="1" s="1"/>
  <c r="P2578" i="1"/>
  <c r="R2578" i="1" s="1"/>
  <c r="S2578" i="1" s="1"/>
  <c r="P2550" i="1"/>
  <c r="R2550" i="1" s="1"/>
  <c r="S2550" i="1" s="1"/>
  <c r="Q2444" i="1"/>
  <c r="R2444" i="1" s="1"/>
  <c r="S2444" i="1" s="1"/>
  <c r="Q2499" i="1"/>
  <c r="R2499" i="1" s="1"/>
  <c r="S2499" i="1" s="1"/>
  <c r="P2596" i="1"/>
  <c r="R2596" i="1" s="1"/>
  <c r="S2596" i="1" s="1"/>
  <c r="Q2335" i="1"/>
  <c r="R2335" i="1" s="1"/>
  <c r="S2335" i="1" s="1"/>
  <c r="P2421" i="1"/>
  <c r="R2421" i="1" s="1"/>
  <c r="S2421" i="1" s="1"/>
  <c r="Q2477" i="1"/>
  <c r="R2477" i="1" s="1"/>
  <c r="S2477" i="1" s="1"/>
  <c r="Q2447" i="1"/>
  <c r="R2447" i="1" s="1"/>
  <c r="S2447" i="1" s="1"/>
  <c r="Q2534" i="1"/>
  <c r="R2534" i="1" s="1"/>
  <c r="S2534" i="1" s="1"/>
  <c r="P2436" i="1"/>
  <c r="R2436" i="1" s="1"/>
  <c r="S2436" i="1" s="1"/>
  <c r="P2374" i="1"/>
  <c r="R2374" i="1" s="1"/>
  <c r="S2374" i="1" s="1"/>
  <c r="Q2379" i="1"/>
  <c r="R2379" i="1" s="1"/>
  <c r="S2379" i="1" s="1"/>
  <c r="P2427" i="1"/>
  <c r="R2427" i="1" s="1"/>
  <c r="S2427" i="1" s="1"/>
  <c r="P2472" i="1"/>
  <c r="R2472" i="1" s="1"/>
  <c r="S2472" i="1" s="1"/>
  <c r="P2504" i="1"/>
  <c r="R2504" i="1" s="1"/>
  <c r="S2504" i="1" s="1"/>
  <c r="Q2404" i="1"/>
  <c r="R2404" i="1" s="1"/>
  <c r="S2404" i="1" s="1"/>
  <c r="Q2483" i="1"/>
  <c r="R2483" i="1" s="1"/>
  <c r="S2483" i="1" s="1"/>
  <c r="P2488" i="1"/>
  <c r="R2488" i="1" s="1"/>
  <c r="S2488" i="1" s="1"/>
  <c r="Q2370" i="1"/>
  <c r="Q2505" i="1"/>
  <c r="R2505" i="1" s="1"/>
  <c r="S2505" i="1" s="1"/>
  <c r="P2558" i="1"/>
  <c r="R2558" i="1" s="1"/>
  <c r="S2558" i="1" s="1"/>
  <c r="P2518" i="1"/>
  <c r="R2518" i="1" s="1"/>
  <c r="S2518" i="1" s="1"/>
  <c r="P2485" i="1"/>
  <c r="R2485" i="1" s="1"/>
  <c r="S2485" i="1" s="1"/>
  <c r="P2378" i="1"/>
  <c r="R2378" i="1" s="1"/>
  <c r="S2378" i="1" s="1"/>
  <c r="Q2431" i="1"/>
  <c r="R2431" i="1" s="1"/>
  <c r="S2431" i="1" s="1"/>
  <c r="Q2453" i="1"/>
  <c r="R2453" i="1" s="1"/>
  <c r="S2453" i="1" s="1"/>
  <c r="P2392" i="1"/>
  <c r="R2392" i="1" s="1"/>
  <c r="S2392" i="1" s="1"/>
  <c r="Q2312" i="1"/>
  <c r="R2312" i="1" s="1"/>
  <c r="S2312" i="1" s="1"/>
  <c r="Q2326" i="1"/>
  <c r="R2326" i="1" s="1"/>
  <c r="S2326" i="1" s="1"/>
  <c r="Q2332" i="1"/>
  <c r="R2332" i="1" s="1"/>
  <c r="S2332" i="1" s="1"/>
  <c r="P2524" i="1"/>
  <c r="R2524" i="1" s="1"/>
  <c r="S2524" i="1" s="1"/>
  <c r="P2442" i="1"/>
  <c r="R2442" i="1" s="1"/>
  <c r="S2442" i="1" s="1"/>
  <c r="P2482" i="1"/>
  <c r="R2482" i="1" s="1"/>
  <c r="S2482" i="1" s="1"/>
  <c r="P2498" i="1"/>
  <c r="R2498" i="1" s="1"/>
  <c r="S2498" i="1" s="1"/>
  <c r="Q2296" i="1"/>
  <c r="R2296" i="1" s="1"/>
  <c r="S2296" i="1" s="1"/>
  <c r="Q2422" i="1"/>
  <c r="R2422" i="1" s="1"/>
  <c r="S2422" i="1" s="1"/>
  <c r="P2438" i="1"/>
  <c r="R2438" i="1" s="1"/>
  <c r="S2438" i="1" s="1"/>
  <c r="P2548" i="1"/>
  <c r="R2548" i="1" s="1"/>
  <c r="S2548" i="1" s="1"/>
  <c r="Q2292" i="1"/>
  <c r="R2292" i="1" s="1"/>
  <c r="S2292" i="1" s="1"/>
  <c r="Q2357" i="1"/>
  <c r="R2357" i="1" s="1"/>
  <c r="S2357" i="1" s="1"/>
  <c r="Q2368" i="1"/>
  <c r="R2368" i="1" s="1"/>
  <c r="S2368" i="1" s="1"/>
  <c r="P2448" i="1"/>
  <c r="R2448" i="1" s="1"/>
  <c r="S2448" i="1" s="1"/>
  <c r="Q2464" i="1"/>
  <c r="R2464" i="1" s="1"/>
  <c r="S2464" i="1" s="1"/>
  <c r="Q2363" i="1"/>
  <c r="R2363" i="1" s="1"/>
  <c r="S2363" i="1" s="1"/>
  <c r="Q2384" i="1"/>
  <c r="R2384" i="1" s="1"/>
  <c r="S2384" i="1" s="1"/>
  <c r="Q2439" i="1"/>
  <c r="R2439" i="1" s="1"/>
  <c r="S2439" i="1" s="1"/>
  <c r="Q2459" i="1"/>
  <c r="R2459" i="1" s="1"/>
  <c r="S2459" i="1" s="1"/>
  <c r="P2475" i="1"/>
  <c r="R2475" i="1" s="1"/>
  <c r="S2475" i="1" s="1"/>
  <c r="P2480" i="1"/>
  <c r="R2480" i="1" s="1"/>
  <c r="S2480" i="1" s="1"/>
  <c r="Q2510" i="1"/>
  <c r="R2510" i="1" s="1"/>
  <c r="S2510" i="1" s="1"/>
  <c r="P2323" i="1"/>
  <c r="R2323" i="1" s="1"/>
  <c r="S2323" i="1" s="1"/>
  <c r="P2341" i="1"/>
  <c r="R2341" i="1" s="1"/>
  <c r="S2341" i="1" s="1"/>
  <c r="Q2471" i="1"/>
  <c r="R2471" i="1" s="1"/>
  <c r="S2471" i="1" s="1"/>
  <c r="Q2408" i="1"/>
  <c r="R2408" i="1" s="1"/>
  <c r="S2408" i="1" s="1"/>
  <c r="Q2540" i="1"/>
  <c r="R2540" i="1" s="1"/>
  <c r="S2540" i="1" s="1"/>
  <c r="P2318" i="1"/>
  <c r="R2318" i="1" s="1"/>
  <c r="S2318" i="1" s="1"/>
  <c r="P2327" i="1"/>
  <c r="R2327" i="1" s="1"/>
  <c r="S2327" i="1" s="1"/>
  <c r="P2336" i="1"/>
  <c r="R2336" i="1" s="1"/>
  <c r="S2336" i="1" s="1"/>
  <c r="P2352" i="1"/>
  <c r="R2352" i="1" s="1"/>
  <c r="S2352" i="1" s="1"/>
  <c r="P2361" i="1"/>
  <c r="R2361" i="1" s="1"/>
  <c r="S2361" i="1" s="1"/>
  <c r="Q2364" i="1"/>
  <c r="R2364" i="1" s="1"/>
  <c r="S2364" i="1" s="1"/>
  <c r="P2388" i="1"/>
  <c r="R2388" i="1" s="1"/>
  <c r="S2388" i="1" s="1"/>
  <c r="Q2437" i="1"/>
  <c r="R2437" i="1" s="1"/>
  <c r="S2437" i="1" s="1"/>
  <c r="P2460" i="1"/>
  <c r="R2460" i="1" s="1"/>
  <c r="S2460" i="1" s="1"/>
  <c r="Q2513" i="1"/>
  <c r="R2513" i="1" s="1"/>
  <c r="S2513" i="1" s="1"/>
  <c r="Q2544" i="1"/>
  <c r="R2544" i="1" s="1"/>
  <c r="S2544" i="1" s="1"/>
  <c r="Q2288" i="1"/>
  <c r="R2288" i="1" s="1"/>
  <c r="S2288" i="1" s="1"/>
  <c r="Q2302" i="1"/>
  <c r="R2302" i="1" s="1"/>
  <c r="S2302" i="1" s="1"/>
  <c r="P2306" i="1"/>
  <c r="R2306" i="1" s="1"/>
  <c r="S2306" i="1" s="1"/>
  <c r="P2310" i="1"/>
  <c r="R2310" i="1" s="1"/>
  <c r="S2310" i="1" s="1"/>
  <c r="P2428" i="1"/>
  <c r="R2428" i="1" s="1"/>
  <c r="S2428" i="1" s="1"/>
  <c r="Q2433" i="1"/>
  <c r="R2433" i="1" s="1"/>
  <c r="S2433" i="1" s="1"/>
  <c r="Q2294" i="1"/>
  <c r="R2294" i="1" s="1"/>
  <c r="S2294" i="1" s="1"/>
  <c r="P2303" i="1"/>
  <c r="R2303" i="1" s="1"/>
  <c r="S2303" i="1" s="1"/>
  <c r="Q2353" i="1"/>
  <c r="R2353" i="1" s="1"/>
  <c r="S2353" i="1" s="1"/>
  <c r="P2362" i="1"/>
  <c r="R2362" i="1" s="1"/>
  <c r="S2362" i="1" s="1"/>
  <c r="Q2375" i="1"/>
  <c r="R2375" i="1" s="1"/>
  <c r="S2375" i="1" s="1"/>
  <c r="P2424" i="1"/>
  <c r="R2424" i="1" s="1"/>
  <c r="S2424" i="1" s="1"/>
  <c r="P2461" i="1"/>
  <c r="R2461" i="1" s="1"/>
  <c r="S2461" i="1" s="1"/>
  <c r="Q2530" i="1"/>
  <c r="R2530" i="1" s="1"/>
  <c r="S2530" i="1" s="1"/>
  <c r="Q2560" i="1"/>
  <c r="R2560" i="1" s="1"/>
  <c r="S2560" i="1" s="1"/>
  <c r="P2299" i="1"/>
  <c r="R2299" i="1" s="1"/>
  <c r="S2299" i="1" s="1"/>
  <c r="P2311" i="1"/>
  <c r="R2311" i="1" s="1"/>
  <c r="S2311" i="1" s="1"/>
  <c r="P2329" i="1"/>
  <c r="R2329" i="1" s="1"/>
  <c r="S2329" i="1" s="1"/>
  <c r="P2400" i="1"/>
  <c r="R2400" i="1" s="1"/>
  <c r="S2400" i="1" s="1"/>
  <c r="P2415" i="1"/>
  <c r="R2415" i="1" s="1"/>
  <c r="S2415" i="1" s="1"/>
  <c r="P2556" i="1"/>
  <c r="R2556" i="1" s="1"/>
  <c r="S2556" i="1" s="1"/>
  <c r="P2566" i="1"/>
  <c r="R2566" i="1" s="1"/>
  <c r="S2566" i="1" s="1"/>
  <c r="P2297" i="1"/>
  <c r="R2297" i="1" s="1"/>
  <c r="S2297" i="1" s="1"/>
  <c r="P2516" i="1"/>
  <c r="R2516" i="1" s="1"/>
  <c r="S2516" i="1" s="1"/>
  <c r="R2370" i="1"/>
  <c r="S2370" i="1" s="1"/>
  <c r="P2286" i="1"/>
  <c r="R2286" i="1" s="1"/>
  <c r="S2286" i="1" s="1"/>
  <c r="P2308" i="1"/>
  <c r="R2308" i="1" s="1"/>
  <c r="S2308" i="1" s="1"/>
  <c r="P2316" i="1"/>
  <c r="R2316" i="1" s="1"/>
  <c r="S2316" i="1" s="1"/>
  <c r="Q2320" i="1"/>
  <c r="R2320" i="1" s="1"/>
  <c r="S2320" i="1" s="1"/>
  <c r="P2325" i="1"/>
  <c r="R2325" i="1" s="1"/>
  <c r="S2325" i="1" s="1"/>
  <c r="P2396" i="1"/>
  <c r="R2396" i="1" s="1"/>
  <c r="S2396" i="1" s="1"/>
  <c r="P2304" i="1"/>
  <c r="R2304" i="1" s="1"/>
  <c r="S2304" i="1" s="1"/>
  <c r="Q2350" i="1"/>
  <c r="R2350" i="1" s="1"/>
  <c r="S2350" i="1" s="1"/>
  <c r="P2354" i="1"/>
  <c r="R2354" i="1" s="1"/>
  <c r="S2354" i="1" s="1"/>
  <c r="P2330" i="1"/>
  <c r="R2330" i="1" s="1"/>
  <c r="S2330" i="1" s="1"/>
  <c r="Q2372" i="1"/>
  <c r="R2372" i="1" s="1"/>
  <c r="S2372" i="1" s="1"/>
  <c r="P2401" i="1"/>
  <c r="R2401" i="1" s="1"/>
  <c r="S2401" i="1" s="1"/>
  <c r="Q2411" i="1"/>
  <c r="R2411" i="1" s="1"/>
  <c r="S2411" i="1" s="1"/>
  <c r="Q2416" i="1"/>
  <c r="R2416" i="1" s="1"/>
  <c r="S2416" i="1" s="1"/>
  <c r="P2468" i="1"/>
  <c r="R2468" i="1" s="1"/>
  <c r="S2468" i="1" s="1"/>
  <c r="P2491" i="1"/>
  <c r="R2491" i="1" s="1"/>
  <c r="S2491" i="1" s="1"/>
  <c r="P2506" i="1"/>
  <c r="R2506" i="1" s="1"/>
  <c r="S2506" i="1" s="1"/>
  <c r="Q2552" i="1"/>
  <c r="R2552" i="1" s="1"/>
  <c r="S2552" i="1" s="1"/>
  <c r="P2301" i="1"/>
  <c r="R2301" i="1" s="1"/>
  <c r="S2301" i="1" s="1"/>
  <c r="P2305" i="1"/>
  <c r="R2305" i="1" s="1"/>
  <c r="S2305" i="1" s="1"/>
  <c r="P2309" i="1"/>
  <c r="R2309" i="1" s="1"/>
  <c r="S2309" i="1" s="1"/>
  <c r="Q2407" i="1"/>
  <c r="R2407" i="1" s="1"/>
  <c r="S2407" i="1" s="1"/>
  <c r="P2455" i="1"/>
  <c r="R2455" i="1" s="1"/>
  <c r="S2455" i="1" s="1"/>
  <c r="Q2517" i="1"/>
  <c r="R2517" i="1" s="1"/>
  <c r="S2517" i="1" s="1"/>
  <c r="Q2538" i="1"/>
  <c r="R2538" i="1" s="1"/>
  <c r="S2538" i="1" s="1"/>
  <c r="P2420" i="1"/>
  <c r="R2420" i="1" s="1"/>
  <c r="S2420" i="1" s="1"/>
  <c r="Q2435" i="1"/>
  <c r="R2435" i="1" s="1"/>
  <c r="S2435" i="1" s="1"/>
  <c r="Q2446" i="1"/>
  <c r="R2446" i="1" s="1"/>
  <c r="S2446" i="1" s="1"/>
  <c r="P2450" i="1"/>
  <c r="R2450" i="1" s="1"/>
  <c r="S2450" i="1" s="1"/>
  <c r="Q2454" i="1"/>
  <c r="R2454" i="1" s="1"/>
  <c r="S2454" i="1" s="1"/>
  <c r="P2458" i="1"/>
  <c r="R2458" i="1" s="1"/>
  <c r="S2458" i="1" s="1"/>
  <c r="Q2487" i="1"/>
  <c r="R2487" i="1" s="1"/>
  <c r="S2487" i="1" s="1"/>
  <c r="Q2503" i="1"/>
  <c r="R2503" i="1" s="1"/>
  <c r="S2503" i="1" s="1"/>
  <c r="P2532" i="1"/>
  <c r="R2532" i="1" s="1"/>
  <c r="S2532" i="1" s="1"/>
  <c r="Q2536" i="1"/>
  <c r="R2536" i="1" s="1"/>
  <c r="S2536" i="1" s="1"/>
  <c r="Q2554" i="1"/>
  <c r="R2554" i="1" s="1"/>
  <c r="S2554" i="1" s="1"/>
  <c r="P2588" i="1"/>
  <c r="R2588" i="1" s="1"/>
  <c r="S2588" i="1" s="1"/>
  <c r="P2598" i="1"/>
  <c r="R2598" i="1" s="1"/>
  <c r="S2598" i="1" s="1"/>
  <c r="P2293" i="1"/>
  <c r="R2293" i="1" s="1"/>
  <c r="S2293" i="1" s="1"/>
  <c r="P2300" i="1"/>
  <c r="R2300" i="1" s="1"/>
  <c r="S2300" i="1" s="1"/>
  <c r="P2317" i="1"/>
  <c r="R2317" i="1" s="1"/>
  <c r="S2317" i="1" s="1"/>
  <c r="P2324" i="1"/>
  <c r="R2324" i="1" s="1"/>
  <c r="S2324" i="1" s="1"/>
  <c r="Q2351" i="1"/>
  <c r="R2351" i="1" s="1"/>
  <c r="S2351" i="1" s="1"/>
  <c r="Q2369" i="1"/>
  <c r="R2369" i="1" s="1"/>
  <c r="S2369" i="1" s="1"/>
  <c r="P2373" i="1"/>
  <c r="R2373" i="1" s="1"/>
  <c r="S2373" i="1" s="1"/>
  <c r="P2377" i="1"/>
  <c r="R2377" i="1" s="1"/>
  <c r="S2377" i="1" s="1"/>
  <c r="Q2385" i="1"/>
  <c r="R2385" i="1" s="1"/>
  <c r="S2385" i="1" s="1"/>
  <c r="Q2393" i="1"/>
  <c r="R2393" i="1" s="1"/>
  <c r="S2393" i="1" s="1"/>
  <c r="P2397" i="1"/>
  <c r="R2397" i="1" s="1"/>
  <c r="S2397" i="1" s="1"/>
  <c r="P2405" i="1"/>
  <c r="R2405" i="1" s="1"/>
  <c r="S2405" i="1" s="1"/>
  <c r="P2412" i="1"/>
  <c r="R2412" i="1" s="1"/>
  <c r="S2412" i="1" s="1"/>
  <c r="P2290" i="1"/>
  <c r="R2290" i="1" s="1"/>
  <c r="S2290" i="1" s="1"/>
  <c r="P2307" i="1"/>
  <c r="R2307" i="1" s="1"/>
  <c r="S2307" i="1" s="1"/>
  <c r="P2314" i="1"/>
  <c r="R2314" i="1" s="1"/>
  <c r="S2314" i="1" s="1"/>
  <c r="P2331" i="1"/>
  <c r="R2331" i="1" s="1"/>
  <c r="S2331" i="1" s="1"/>
  <c r="Q2339" i="1"/>
  <c r="R2339" i="1" s="1"/>
  <c r="S2339" i="1" s="1"/>
  <c r="P2343" i="1"/>
  <c r="R2343" i="1" s="1"/>
  <c r="S2343" i="1" s="1"/>
  <c r="P2359" i="1"/>
  <c r="R2359" i="1" s="1"/>
  <c r="S2359" i="1" s="1"/>
  <c r="P2366" i="1"/>
  <c r="R2366" i="1" s="1"/>
  <c r="S2366" i="1" s="1"/>
  <c r="P2390" i="1"/>
  <c r="R2390" i="1" s="1"/>
  <c r="S2390" i="1" s="1"/>
  <c r="P2321" i="1"/>
  <c r="R2321" i="1" s="1"/>
  <c r="S2321" i="1" s="1"/>
  <c r="P2328" i="1"/>
  <c r="R2328" i="1" s="1"/>
  <c r="S2328" i="1" s="1"/>
  <c r="P2402" i="1"/>
  <c r="R2402" i="1" s="1"/>
  <c r="S2402" i="1" s="1"/>
  <c r="P2409" i="1"/>
  <c r="R2409" i="1" s="1"/>
  <c r="S2409" i="1" s="1"/>
  <c r="Q2417" i="1"/>
  <c r="R2417" i="1" s="1"/>
  <c r="S2417" i="1" s="1"/>
  <c r="P2432" i="1"/>
  <c r="R2432" i="1" s="1"/>
  <c r="S2432" i="1" s="1"/>
  <c r="P2443" i="1"/>
  <c r="R2443" i="1" s="1"/>
  <c r="S2443" i="1" s="1"/>
  <c r="P2466" i="1"/>
  <c r="R2466" i="1" s="1"/>
  <c r="S2466" i="1" s="1"/>
  <c r="P2473" i="1"/>
  <c r="R2473" i="1" s="1"/>
  <c r="S2473" i="1" s="1"/>
  <c r="P2484" i="1"/>
  <c r="R2484" i="1" s="1"/>
  <c r="S2484" i="1" s="1"/>
  <c r="P2492" i="1"/>
  <c r="R2492" i="1" s="1"/>
  <c r="S2492" i="1" s="1"/>
  <c r="P2500" i="1"/>
  <c r="R2500" i="1" s="1"/>
  <c r="S2500" i="1" s="1"/>
  <c r="Q2511" i="1"/>
  <c r="R2511" i="1" s="1"/>
  <c r="S2511" i="1" s="1"/>
  <c r="Q2528" i="1"/>
  <c r="R2528" i="1" s="1"/>
  <c r="S2528" i="1" s="1"/>
  <c r="Q2546" i="1"/>
  <c r="R2546" i="1" s="1"/>
  <c r="S2546" i="1" s="1"/>
  <c r="P2564" i="1"/>
  <c r="R2564" i="1" s="1"/>
  <c r="S2564" i="1" s="1"/>
  <c r="P2604" i="1"/>
  <c r="R2604" i="1" s="1"/>
  <c r="S2604" i="1" s="1"/>
  <c r="P2287" i="1"/>
  <c r="R2287" i="1" s="1"/>
  <c r="S2287" i="1" s="1"/>
  <c r="Q2451" i="1"/>
  <c r="R2451" i="1" s="1"/>
  <c r="S2451" i="1" s="1"/>
  <c r="P2462" i="1"/>
  <c r="R2462" i="1" s="1"/>
  <c r="S2462" i="1" s="1"/>
  <c r="Q2470" i="1"/>
  <c r="R2470" i="1" s="1"/>
  <c r="S2470" i="1" s="1"/>
  <c r="Q2542" i="1"/>
  <c r="R2542" i="1" s="1"/>
  <c r="S2542" i="1" s="1"/>
  <c r="P2291" i="1"/>
  <c r="R2291" i="1" s="1"/>
  <c r="S2291" i="1" s="1"/>
  <c r="P2298" i="1"/>
  <c r="R2298" i="1" s="1"/>
  <c r="S2298" i="1" s="1"/>
  <c r="P2315" i="1"/>
  <c r="R2315" i="1" s="1"/>
  <c r="S2315" i="1" s="1"/>
  <c r="P2322" i="1"/>
  <c r="R2322" i="1" s="1"/>
  <c r="S2322" i="1" s="1"/>
  <c r="Q2356" i="1"/>
  <c r="R2356" i="1" s="1"/>
  <c r="S2356" i="1" s="1"/>
  <c r="P2367" i="1"/>
  <c r="R2367" i="1" s="1"/>
  <c r="S2367" i="1" s="1"/>
  <c r="P2387" i="1"/>
  <c r="R2387" i="1" s="1"/>
  <c r="S2387" i="1" s="1"/>
  <c r="P2391" i="1"/>
  <c r="R2391" i="1" s="1"/>
  <c r="S2391" i="1" s="1"/>
  <c r="P2414" i="1"/>
  <c r="R2414" i="1" s="1"/>
  <c r="S2414" i="1" s="1"/>
  <c r="P2418" i="1"/>
  <c r="R2418" i="1" s="1"/>
  <c r="S2418" i="1" s="1"/>
  <c r="Q2403" i="1"/>
  <c r="R2403" i="1" s="1"/>
  <c r="S2403" i="1" s="1"/>
  <c r="Q2410" i="1"/>
  <c r="R2410" i="1" s="1"/>
  <c r="S2410" i="1" s="1"/>
  <c r="P2429" i="1"/>
  <c r="R2429" i="1" s="1"/>
  <c r="S2429" i="1" s="1"/>
  <c r="Q2467" i="1"/>
  <c r="R2467" i="1" s="1"/>
  <c r="S2467" i="1" s="1"/>
  <c r="Q2474" i="1"/>
  <c r="R2474" i="1" s="1"/>
  <c r="S2474" i="1" s="1"/>
  <c r="Q2478" i="1"/>
  <c r="R2478" i="1" s="1"/>
  <c r="S2478" i="1" s="1"/>
  <c r="P2489" i="1"/>
  <c r="R2489" i="1" s="1"/>
  <c r="S2489" i="1" s="1"/>
  <c r="Q2493" i="1"/>
  <c r="R2493" i="1" s="1"/>
  <c r="S2493" i="1" s="1"/>
  <c r="Q2501" i="1"/>
  <c r="R2501" i="1" s="1"/>
  <c r="S2501" i="1" s="1"/>
  <c r="Q2525" i="1"/>
  <c r="R2525" i="1" s="1"/>
  <c r="S2525" i="1" s="1"/>
  <c r="P2580" i="1"/>
  <c r="R2580" i="1" s="1"/>
  <c r="S2580" i="1" s="1"/>
  <c r="P2295" i="1"/>
  <c r="R2295" i="1" s="1"/>
  <c r="S2295" i="1" s="1"/>
  <c r="P2319" i="1"/>
  <c r="R2319" i="1" s="1"/>
  <c r="S2319" i="1" s="1"/>
  <c r="Q2337" i="1"/>
  <c r="R2337" i="1" s="1"/>
  <c r="S2337" i="1" s="1"/>
  <c r="Q2345" i="1"/>
  <c r="R2345" i="1" s="1"/>
  <c r="S2345" i="1" s="1"/>
  <c r="P2606" i="1"/>
  <c r="R2606" i="1" s="1"/>
  <c r="S2606" i="1" s="1"/>
  <c r="P2494" i="1"/>
  <c r="R2494" i="1" s="1"/>
  <c r="S2494" i="1" s="1"/>
  <c r="P2502" i="1"/>
  <c r="R2502" i="1" s="1"/>
  <c r="S2502" i="1" s="1"/>
  <c r="P2522" i="1"/>
  <c r="R2522" i="1" s="1"/>
  <c r="S2522" i="1" s="1"/>
  <c r="Q2526" i="1"/>
  <c r="R2526" i="1" s="1"/>
  <c r="S2526" i="1" s="1"/>
  <c r="P2602" i="1"/>
  <c r="R2602" i="1" s="1"/>
  <c r="S2602" i="1" s="1"/>
  <c r="P2289" i="1"/>
  <c r="R2289" i="1" s="1"/>
  <c r="S2289" i="1" s="1"/>
  <c r="P2313" i="1"/>
  <c r="R2313" i="1" s="1"/>
  <c r="S2313" i="1" s="1"/>
  <c r="P2338" i="1"/>
  <c r="R2338" i="1" s="1"/>
  <c r="S2338" i="1" s="1"/>
  <c r="Q2342" i="1"/>
  <c r="R2342" i="1" s="1"/>
  <c r="S2342" i="1" s="1"/>
  <c r="Q2346" i="1"/>
  <c r="R2346" i="1" s="1"/>
  <c r="S2346" i="1" s="1"/>
  <c r="P2365" i="1"/>
  <c r="R2365" i="1" s="1"/>
  <c r="S2365" i="1" s="1"/>
  <c r="Q2380" i="1"/>
  <c r="R2380" i="1" s="1"/>
  <c r="S2380" i="1" s="1"/>
  <c r="P2514" i="1"/>
  <c r="R2514" i="1" s="1"/>
  <c r="S2514" i="1" s="1"/>
  <c r="P2572" i="1"/>
  <c r="R2572" i="1" s="1"/>
  <c r="S2572" i="1" s="1"/>
  <c r="Q2334" i="1"/>
  <c r="P2334" i="1"/>
  <c r="P2344" i="1"/>
  <c r="R2344" i="1" s="1"/>
  <c r="S2344" i="1" s="1"/>
  <c r="P2376" i="1"/>
  <c r="R2376" i="1" s="1"/>
  <c r="S2376" i="1" s="1"/>
  <c r="P2383" i="1"/>
  <c r="R2383" i="1" s="1"/>
  <c r="S2383" i="1" s="1"/>
  <c r="P2349" i="1"/>
  <c r="R2349" i="1" s="1"/>
  <c r="S2349" i="1" s="1"/>
  <c r="Q2371" i="1"/>
  <c r="P2371" i="1"/>
  <c r="Q2440" i="1"/>
  <c r="P2440" i="1"/>
  <c r="Q2413" i="1"/>
  <c r="P2413" i="1"/>
  <c r="P2434" i="1"/>
  <c r="Q2434" i="1"/>
  <c r="P2340" i="1"/>
  <c r="R2340" i="1" s="1"/>
  <c r="S2340" i="1" s="1"/>
  <c r="Q2347" i="1"/>
  <c r="P2347" i="1"/>
  <c r="P2381" i="1"/>
  <c r="R2381" i="1" s="1"/>
  <c r="S2381" i="1" s="1"/>
  <c r="Q2386" i="1"/>
  <c r="R2386" i="1" s="1"/>
  <c r="S2386" i="1" s="1"/>
  <c r="P2389" i="1"/>
  <c r="R2389" i="1" s="1"/>
  <c r="S2389" i="1" s="1"/>
  <c r="P2394" i="1"/>
  <c r="R2394" i="1" s="1"/>
  <c r="S2394" i="1" s="1"/>
  <c r="Q2399" i="1"/>
  <c r="R2399" i="1" s="1"/>
  <c r="S2399" i="1" s="1"/>
  <c r="Q2456" i="1"/>
  <c r="P2456" i="1"/>
  <c r="P2425" i="1"/>
  <c r="R2425" i="1" s="1"/>
  <c r="S2425" i="1" s="1"/>
  <c r="Q2452" i="1"/>
  <c r="P2452" i="1"/>
  <c r="P2445" i="1"/>
  <c r="Q2445" i="1"/>
  <c r="P2333" i="1"/>
  <c r="R2333" i="1" s="1"/>
  <c r="S2333" i="1" s="1"/>
  <c r="P2348" i="1"/>
  <c r="R2348" i="1" s="1"/>
  <c r="S2348" i="1" s="1"/>
  <c r="P2355" i="1"/>
  <c r="R2355" i="1" s="1"/>
  <c r="S2355" i="1" s="1"/>
  <c r="P2360" i="1"/>
  <c r="R2360" i="1" s="1"/>
  <c r="S2360" i="1" s="1"/>
  <c r="Q2382" i="1"/>
  <c r="P2382" i="1"/>
  <c r="Q2449" i="1"/>
  <c r="P2449" i="1"/>
  <c r="Q2395" i="1"/>
  <c r="P2395" i="1"/>
  <c r="Q2406" i="1"/>
  <c r="P2406" i="1"/>
  <c r="P2423" i="1"/>
  <c r="Q2423" i="1"/>
  <c r="Q2358" i="1"/>
  <c r="P2358" i="1"/>
  <c r="Q2398" i="1"/>
  <c r="R2398" i="1" s="1"/>
  <c r="S2398" i="1" s="1"/>
  <c r="P2430" i="1"/>
  <c r="R2430" i="1" s="1"/>
  <c r="S2430" i="1" s="1"/>
  <c r="P2441" i="1"/>
  <c r="R2441" i="1" s="1"/>
  <c r="S2441" i="1" s="1"/>
  <c r="P2469" i="1"/>
  <c r="R2469" i="1" s="1"/>
  <c r="S2469" i="1" s="1"/>
  <c r="P2479" i="1"/>
  <c r="R2479" i="1" s="1"/>
  <c r="S2479" i="1" s="1"/>
  <c r="P2486" i="1"/>
  <c r="R2486" i="1" s="1"/>
  <c r="S2486" i="1" s="1"/>
  <c r="P2496" i="1"/>
  <c r="R2496" i="1" s="1"/>
  <c r="S2496" i="1" s="1"/>
  <c r="P2419" i="1"/>
  <c r="R2419" i="1" s="1"/>
  <c r="S2419" i="1" s="1"/>
  <c r="Q2507" i="1"/>
  <c r="R2507" i="1" s="1"/>
  <c r="S2507" i="1" s="1"/>
  <c r="Q2519" i="1"/>
  <c r="R2519" i="1" s="1"/>
  <c r="S2519" i="1" s="1"/>
  <c r="Q2547" i="1"/>
  <c r="P2547" i="1"/>
  <c r="Q2570" i="1"/>
  <c r="P2570" i="1"/>
  <c r="Q2594" i="1"/>
  <c r="P2594" i="1"/>
  <c r="P2426" i="1"/>
  <c r="R2426" i="1" s="1"/>
  <c r="S2426" i="1" s="1"/>
  <c r="Q2508" i="1"/>
  <c r="P2508" i="1"/>
  <c r="Q2520" i="1"/>
  <c r="P2520" i="1"/>
  <c r="Q2571" i="1"/>
  <c r="P2571" i="1"/>
  <c r="P2465" i="1"/>
  <c r="R2465" i="1" s="1"/>
  <c r="S2465" i="1" s="1"/>
  <c r="Q2497" i="1"/>
  <c r="R2497" i="1" s="1"/>
  <c r="S2497" i="1" s="1"/>
  <c r="Q2555" i="1"/>
  <c r="P2555" i="1"/>
  <c r="P2527" i="1"/>
  <c r="Q2527" i="1"/>
  <c r="Q2563" i="1"/>
  <c r="P2563" i="1"/>
  <c r="Q2463" i="1"/>
  <c r="R2463" i="1" s="1"/>
  <c r="S2463" i="1" s="1"/>
  <c r="P2490" i="1"/>
  <c r="R2490" i="1" s="1"/>
  <c r="S2490" i="1" s="1"/>
  <c r="Q2509" i="1"/>
  <c r="R2509" i="1" s="1"/>
  <c r="S2509" i="1" s="1"/>
  <c r="P2512" i="1"/>
  <c r="R2512" i="1" s="1"/>
  <c r="S2512" i="1" s="1"/>
  <c r="P2515" i="1"/>
  <c r="Q2515" i="1"/>
  <c r="Q2521" i="1"/>
  <c r="R2521" i="1" s="1"/>
  <c r="S2521" i="1" s="1"/>
  <c r="Q2531" i="1"/>
  <c r="P2531" i="1"/>
  <c r="Q2587" i="1"/>
  <c r="P2587" i="1"/>
  <c r="Q2495" i="1"/>
  <c r="R2495" i="1" s="1"/>
  <c r="S2495" i="1" s="1"/>
  <c r="Q2568" i="1"/>
  <c r="P2568" i="1"/>
  <c r="P2476" i="1"/>
  <c r="R2476" i="1" s="1"/>
  <c r="S2476" i="1" s="1"/>
  <c r="Q2539" i="1"/>
  <c r="P2539" i="1"/>
  <c r="Q2577" i="1"/>
  <c r="P2577" i="1"/>
  <c r="Q2567" i="1"/>
  <c r="P2567" i="1"/>
  <c r="P2584" i="1"/>
  <c r="R2584" i="1" s="1"/>
  <c r="S2584" i="1" s="1"/>
  <c r="Q2591" i="1"/>
  <c r="P2591" i="1"/>
  <c r="Q2529" i="1"/>
  <c r="P2529" i="1"/>
  <c r="Q2537" i="1"/>
  <c r="P2537" i="1"/>
  <c r="Q2545" i="1"/>
  <c r="P2545" i="1"/>
  <c r="Q2553" i="1"/>
  <c r="P2553" i="1"/>
  <c r="Q2561" i="1"/>
  <c r="P2561" i="1"/>
  <c r="Q2581" i="1"/>
  <c r="P2581" i="1"/>
  <c r="Q2595" i="1"/>
  <c r="P2595" i="1"/>
  <c r="Q2585" i="1"/>
  <c r="P2585" i="1"/>
  <c r="Q2535" i="1"/>
  <c r="P2535" i="1"/>
  <c r="Q2543" i="1"/>
  <c r="P2543" i="1"/>
  <c r="Q2551" i="1"/>
  <c r="P2551" i="1"/>
  <c r="Q2559" i="1"/>
  <c r="P2559" i="1"/>
  <c r="Q2575" i="1"/>
  <c r="P2575" i="1"/>
  <c r="P2592" i="1"/>
  <c r="R2592" i="1" s="1"/>
  <c r="S2592" i="1" s="1"/>
  <c r="Q2599" i="1"/>
  <c r="P2599" i="1"/>
  <c r="P2562" i="1"/>
  <c r="R2562" i="1" s="1"/>
  <c r="S2562" i="1" s="1"/>
  <c r="Q2565" i="1"/>
  <c r="P2565" i="1"/>
  <c r="P2582" i="1"/>
  <c r="R2582" i="1" s="1"/>
  <c r="S2582" i="1" s="1"/>
  <c r="Q2589" i="1"/>
  <c r="P2589" i="1"/>
  <c r="Q2579" i="1"/>
  <c r="P2579" i="1"/>
  <c r="Q2533" i="1"/>
  <c r="P2533" i="1"/>
  <c r="Q2541" i="1"/>
  <c r="P2541" i="1"/>
  <c r="Q2549" i="1"/>
  <c r="P2549" i="1"/>
  <c r="Q2557" i="1"/>
  <c r="P2557" i="1"/>
  <c r="Q2569" i="1"/>
  <c r="P2569" i="1"/>
  <c r="Q2593" i="1"/>
  <c r="P2593" i="1"/>
  <c r="Q2523" i="1"/>
  <c r="R2523" i="1" s="1"/>
  <c r="S2523" i="1" s="1"/>
  <c r="P2576" i="1"/>
  <c r="R2576" i="1" s="1"/>
  <c r="S2576" i="1" s="1"/>
  <c r="Q2583" i="1"/>
  <c r="P2583" i="1"/>
  <c r="P2600" i="1"/>
  <c r="R2600" i="1" s="1"/>
  <c r="S2600" i="1" s="1"/>
  <c r="Q2573" i="1"/>
  <c r="P2573" i="1"/>
  <c r="Q2597" i="1"/>
  <c r="P2597" i="1"/>
  <c r="P2601" i="1"/>
  <c r="R2601" i="1" s="1"/>
  <c r="S2601" i="1" s="1"/>
  <c r="P2603" i="1"/>
  <c r="R2603" i="1" s="1"/>
  <c r="S2603" i="1" s="1"/>
  <c r="P2605" i="1"/>
  <c r="R2605" i="1" s="1"/>
  <c r="S2605" i="1" s="1"/>
  <c r="P2607" i="1"/>
  <c r="R2607" i="1" s="1"/>
  <c r="S2607" i="1" s="1"/>
  <c r="Z623" i="8" l="1"/>
  <c r="Z260" i="8"/>
  <c r="Z259" i="8"/>
  <c r="R2452" i="1"/>
  <c r="S2452" i="1" s="1"/>
  <c r="R2555" i="1"/>
  <c r="S2555" i="1" s="1"/>
  <c r="R2575" i="1"/>
  <c r="S2575" i="1" s="1"/>
  <c r="R2595" i="1"/>
  <c r="S2595" i="1" s="1"/>
  <c r="R2529" i="1"/>
  <c r="S2529" i="1" s="1"/>
  <c r="R2535" i="1"/>
  <c r="S2535" i="1" s="1"/>
  <c r="R2545" i="1"/>
  <c r="S2545" i="1" s="1"/>
  <c r="R2445" i="1"/>
  <c r="S2445" i="1" s="1"/>
  <c r="R2594" i="1"/>
  <c r="S2594" i="1" s="1"/>
  <c r="R2440" i="1"/>
  <c r="S2440" i="1" s="1"/>
  <c r="R2527" i="1"/>
  <c r="S2527" i="1" s="1"/>
  <c r="R2520" i="1"/>
  <c r="S2520" i="1" s="1"/>
  <c r="R2531" i="1"/>
  <c r="S2531" i="1" s="1"/>
  <c r="R2559" i="1"/>
  <c r="S2559" i="1" s="1"/>
  <c r="R2581" i="1"/>
  <c r="S2581" i="1" s="1"/>
  <c r="R2591" i="1"/>
  <c r="S2591" i="1" s="1"/>
  <c r="R2571" i="1"/>
  <c r="S2571" i="1" s="1"/>
  <c r="R2423" i="1"/>
  <c r="S2423" i="1" s="1"/>
  <c r="R2557" i="1"/>
  <c r="S2557" i="1" s="1"/>
  <c r="R2567" i="1"/>
  <c r="S2567" i="1" s="1"/>
  <c r="R2406" i="1"/>
  <c r="S2406" i="1" s="1"/>
  <c r="R2449" i="1"/>
  <c r="S2449" i="1" s="1"/>
  <c r="R2371" i="1"/>
  <c r="S2371" i="1" s="1"/>
  <c r="R2549" i="1"/>
  <c r="S2549" i="1" s="1"/>
  <c r="R2577" i="1"/>
  <c r="S2577" i="1" s="1"/>
  <c r="R2395" i="1"/>
  <c r="S2395" i="1" s="1"/>
  <c r="R2382" i="1"/>
  <c r="S2382" i="1" s="1"/>
  <c r="R2585" i="1"/>
  <c r="S2585" i="1" s="1"/>
  <c r="R2537" i="1"/>
  <c r="S2537" i="1" s="1"/>
  <c r="R2539" i="1"/>
  <c r="S2539" i="1" s="1"/>
  <c r="R2413" i="1"/>
  <c r="S2413" i="1" s="1"/>
  <c r="R2583" i="1"/>
  <c r="S2583" i="1" s="1"/>
  <c r="R2541" i="1"/>
  <c r="S2541" i="1" s="1"/>
  <c r="R2599" i="1"/>
  <c r="S2599" i="1" s="1"/>
  <c r="R2508" i="1"/>
  <c r="S2508" i="1" s="1"/>
  <c r="R2456" i="1"/>
  <c r="S2456" i="1" s="1"/>
  <c r="R2347" i="1"/>
  <c r="S2347" i="1" s="1"/>
  <c r="R2533" i="1"/>
  <c r="S2533" i="1" s="1"/>
  <c r="R2515" i="1"/>
  <c r="S2515" i="1" s="1"/>
  <c r="R2593" i="1"/>
  <c r="S2593" i="1" s="1"/>
  <c r="R2579" i="1"/>
  <c r="S2579" i="1" s="1"/>
  <c r="R2568" i="1"/>
  <c r="S2568" i="1" s="1"/>
  <c r="R2434" i="1"/>
  <c r="S2434" i="1" s="1"/>
  <c r="R2569" i="1"/>
  <c r="S2569" i="1" s="1"/>
  <c r="R2589" i="1"/>
  <c r="S2589" i="1" s="1"/>
  <c r="R2597" i="1"/>
  <c r="S2597" i="1" s="1"/>
  <c r="R2551" i="1"/>
  <c r="S2551" i="1" s="1"/>
  <c r="R2561" i="1"/>
  <c r="S2561" i="1" s="1"/>
  <c r="R2587" i="1"/>
  <c r="S2587" i="1" s="1"/>
  <c r="R2563" i="1"/>
  <c r="S2563" i="1" s="1"/>
  <c r="R2570" i="1"/>
  <c r="S2570" i="1" s="1"/>
  <c r="R2358" i="1"/>
  <c r="S2358" i="1" s="1"/>
  <c r="R2334" i="1"/>
  <c r="S2334" i="1" s="1"/>
  <c r="R2573" i="1"/>
  <c r="S2573" i="1" s="1"/>
  <c r="R2565" i="1"/>
  <c r="S2565" i="1" s="1"/>
  <c r="R2543" i="1"/>
  <c r="S2543" i="1" s="1"/>
  <c r="R2553" i="1"/>
  <c r="S2553" i="1" s="1"/>
  <c r="R2547" i="1"/>
  <c r="S2547" i="1" s="1"/>
  <c r="E2607" i="1" l="1"/>
  <c r="E2606" i="1"/>
  <c r="E2605" i="1"/>
  <c r="E2604" i="1"/>
  <c r="E2603" i="1"/>
  <c r="E2602" i="1"/>
  <c r="E2601" i="1"/>
  <c r="E2600" i="1"/>
  <c r="E2599" i="1"/>
  <c r="E2598" i="1"/>
  <c r="E2597" i="1"/>
  <c r="E2596" i="1"/>
  <c r="E2595" i="1"/>
  <c r="E2594" i="1"/>
  <c r="E2593" i="1"/>
  <c r="E2592" i="1"/>
  <c r="E2591" i="1"/>
  <c r="E2590" i="1"/>
  <c r="E2589" i="1"/>
  <c r="E2588" i="1"/>
  <c r="E2587" i="1"/>
  <c r="E2586" i="1"/>
  <c r="E2585" i="1"/>
  <c r="E2584" i="1"/>
  <c r="E2583" i="1"/>
  <c r="E2582" i="1"/>
  <c r="E2581" i="1"/>
  <c r="E2580" i="1"/>
  <c r="E2579" i="1"/>
  <c r="E2578" i="1"/>
  <c r="E2577" i="1"/>
  <c r="E2576" i="1"/>
  <c r="E2575" i="1"/>
  <c r="E2574" i="1"/>
  <c r="E2573" i="1"/>
  <c r="E2572" i="1"/>
  <c r="E2571" i="1"/>
  <c r="E2570" i="1"/>
  <c r="E2569" i="1"/>
  <c r="E2568" i="1"/>
  <c r="E2567" i="1"/>
  <c r="E2566" i="1"/>
  <c r="E2565" i="1"/>
  <c r="E2564" i="1"/>
  <c r="E2563" i="1"/>
  <c r="E2562" i="1"/>
  <c r="E2561" i="1"/>
  <c r="E2560" i="1"/>
  <c r="E2559" i="1"/>
  <c r="E2558" i="1"/>
  <c r="E2557" i="1"/>
  <c r="E2556" i="1"/>
  <c r="E2555" i="1"/>
  <c r="E2554" i="1"/>
  <c r="E2553" i="1"/>
  <c r="E2552" i="1"/>
  <c r="E2551" i="1"/>
  <c r="E2550" i="1"/>
  <c r="E2549" i="1"/>
  <c r="E2548" i="1"/>
  <c r="E2547" i="1"/>
  <c r="E2546" i="1"/>
  <c r="E2545" i="1"/>
  <c r="E2544" i="1"/>
  <c r="E2543" i="1"/>
  <c r="E2542" i="1"/>
  <c r="E2541" i="1"/>
  <c r="E2540" i="1"/>
  <c r="E2539" i="1"/>
  <c r="E2538" i="1"/>
  <c r="E2537" i="1"/>
  <c r="E2536" i="1"/>
  <c r="E2535" i="1"/>
  <c r="E2534" i="1"/>
  <c r="E2533" i="1"/>
  <c r="E2532" i="1"/>
  <c r="E2531" i="1"/>
  <c r="E2530" i="1"/>
  <c r="E2529" i="1"/>
  <c r="E2528" i="1"/>
  <c r="E2527" i="1"/>
  <c r="E2526" i="1"/>
  <c r="E2525" i="1"/>
  <c r="E2524" i="1"/>
  <c r="E2523" i="1"/>
  <c r="E2522" i="1"/>
  <c r="E2521" i="1"/>
  <c r="E2520" i="1"/>
  <c r="E2519" i="1"/>
  <c r="E2518" i="1"/>
  <c r="E2517" i="1"/>
  <c r="E2516" i="1"/>
  <c r="E2515" i="1"/>
  <c r="E2514" i="1"/>
  <c r="E2513" i="1"/>
  <c r="E2512" i="1"/>
  <c r="E2511" i="1"/>
  <c r="E2510" i="1"/>
  <c r="E2509" i="1"/>
  <c r="E2508" i="1"/>
  <c r="E2507" i="1"/>
  <c r="E2506" i="1"/>
  <c r="E2505" i="1"/>
  <c r="E2504" i="1"/>
  <c r="E2503" i="1"/>
  <c r="E2502" i="1"/>
  <c r="E2501" i="1"/>
  <c r="E2500" i="1"/>
  <c r="E2499" i="1"/>
  <c r="E2498" i="1"/>
  <c r="E2497" i="1"/>
  <c r="E2496" i="1"/>
  <c r="E2495" i="1"/>
  <c r="E2494" i="1"/>
  <c r="E2493" i="1"/>
  <c r="E2492" i="1"/>
  <c r="E2491" i="1"/>
  <c r="E2490" i="1"/>
  <c r="E2489" i="1"/>
  <c r="E2488" i="1"/>
  <c r="E2487" i="1"/>
  <c r="E2486" i="1"/>
  <c r="E2485" i="1"/>
  <c r="E2484" i="1"/>
  <c r="E2483" i="1"/>
  <c r="E2482" i="1"/>
  <c r="E2481" i="1"/>
  <c r="E2480" i="1"/>
  <c r="E2479" i="1"/>
  <c r="E2478" i="1"/>
  <c r="E2477" i="1"/>
  <c r="E2476" i="1"/>
  <c r="E2475" i="1"/>
  <c r="E2474" i="1"/>
  <c r="E2473" i="1"/>
  <c r="E2472" i="1"/>
  <c r="E2471" i="1"/>
  <c r="E2470" i="1"/>
  <c r="E2469" i="1"/>
  <c r="E2468" i="1"/>
  <c r="E2467" i="1"/>
  <c r="E2466" i="1"/>
  <c r="E2465" i="1"/>
  <c r="E2464" i="1"/>
  <c r="E2463" i="1"/>
  <c r="E2462" i="1"/>
  <c r="E2461" i="1"/>
  <c r="E2460" i="1"/>
  <c r="E2459" i="1"/>
  <c r="E2458" i="1"/>
  <c r="E2457" i="1"/>
  <c r="E2456" i="1"/>
  <c r="E2455" i="1"/>
  <c r="E2454" i="1"/>
  <c r="E2453" i="1"/>
  <c r="E2452" i="1"/>
  <c r="E2451" i="1"/>
  <c r="E2450" i="1"/>
  <c r="E2449" i="1"/>
  <c r="E2448" i="1"/>
  <c r="E2447" i="1"/>
  <c r="E2446" i="1"/>
  <c r="E2445" i="1"/>
  <c r="E2444" i="1"/>
  <c r="E2443" i="1"/>
  <c r="E2442" i="1"/>
  <c r="E2441" i="1"/>
  <c r="E2440" i="1"/>
  <c r="E2439" i="1"/>
  <c r="E2438" i="1"/>
  <c r="E2437" i="1"/>
  <c r="E2436" i="1"/>
  <c r="E2435" i="1"/>
  <c r="E2434" i="1"/>
  <c r="E2433" i="1"/>
  <c r="E2432" i="1"/>
  <c r="E2431" i="1"/>
  <c r="E2430" i="1"/>
  <c r="E2429" i="1"/>
  <c r="E2428" i="1"/>
  <c r="E2427" i="1"/>
  <c r="E2426" i="1"/>
  <c r="E2425" i="1"/>
  <c r="E2424" i="1"/>
  <c r="E2423" i="1"/>
  <c r="E2422" i="1"/>
  <c r="E2421" i="1"/>
  <c r="E2420" i="1"/>
  <c r="E2419" i="1"/>
  <c r="E2418" i="1"/>
  <c r="E2417" i="1"/>
  <c r="E2416" i="1"/>
  <c r="E2415" i="1"/>
  <c r="E2414" i="1"/>
  <c r="E2413" i="1"/>
  <c r="E2412" i="1"/>
  <c r="E2411" i="1"/>
  <c r="E2410" i="1"/>
  <c r="E2409" i="1"/>
  <c r="E2408" i="1"/>
  <c r="E2407" i="1"/>
  <c r="E2406" i="1"/>
  <c r="E2405" i="1"/>
  <c r="E2404" i="1"/>
  <c r="E2403" i="1"/>
  <c r="E2402" i="1"/>
  <c r="E2401" i="1"/>
  <c r="E2400" i="1"/>
  <c r="E2399" i="1"/>
  <c r="E2398" i="1"/>
  <c r="E2397" i="1"/>
  <c r="E2396" i="1"/>
  <c r="E2395" i="1"/>
  <c r="E2394" i="1"/>
  <c r="E2393" i="1"/>
  <c r="E2392" i="1"/>
  <c r="E2391" i="1"/>
  <c r="E2390" i="1"/>
  <c r="E2389" i="1"/>
  <c r="E2388" i="1"/>
  <c r="E2387" i="1"/>
  <c r="E2386" i="1"/>
  <c r="E2385" i="1"/>
  <c r="E2384" i="1"/>
  <c r="E2383" i="1"/>
  <c r="E2382" i="1"/>
  <c r="E2381" i="1"/>
  <c r="E2380" i="1"/>
  <c r="E2379" i="1"/>
  <c r="E2378" i="1"/>
  <c r="E2377" i="1"/>
  <c r="E2376" i="1"/>
  <c r="E2375" i="1"/>
  <c r="E2374" i="1"/>
  <c r="E2373" i="1"/>
  <c r="E2372" i="1"/>
  <c r="E2371" i="1"/>
  <c r="E2370" i="1"/>
  <c r="E2369" i="1"/>
  <c r="E2368" i="1"/>
  <c r="E2367" i="1"/>
  <c r="E2366" i="1"/>
  <c r="E2365" i="1"/>
  <c r="E2364" i="1"/>
  <c r="E2363" i="1"/>
  <c r="E2362" i="1"/>
  <c r="E2361" i="1"/>
  <c r="E2360" i="1"/>
  <c r="E2359" i="1"/>
  <c r="E2358" i="1"/>
  <c r="E2357" i="1"/>
  <c r="E2356" i="1"/>
  <c r="E2355" i="1"/>
  <c r="E2354" i="1"/>
  <c r="E2353" i="1"/>
  <c r="E2352" i="1"/>
  <c r="E2351" i="1"/>
  <c r="E2350" i="1"/>
  <c r="E2349" i="1"/>
  <c r="E2348" i="1"/>
  <c r="E2347" i="1"/>
  <c r="E2346" i="1"/>
  <c r="E2345" i="1"/>
  <c r="E2344" i="1"/>
  <c r="E2343" i="1"/>
  <c r="E2342" i="1"/>
  <c r="E2341" i="1"/>
  <c r="E2340" i="1"/>
  <c r="E2339" i="1"/>
  <c r="E2338" i="1"/>
  <c r="E2337" i="1"/>
  <c r="E2336" i="1"/>
  <c r="E2335" i="1"/>
  <c r="E2334" i="1"/>
  <c r="E2333" i="1"/>
  <c r="E2332" i="1"/>
  <c r="E2331" i="1"/>
  <c r="E2330" i="1"/>
  <c r="E2329" i="1"/>
  <c r="E2328" i="1"/>
  <c r="E2327" i="1"/>
  <c r="E2326" i="1"/>
  <c r="E2325" i="1"/>
  <c r="E2324" i="1"/>
  <c r="E2323" i="1"/>
  <c r="E2322" i="1"/>
  <c r="E2321" i="1"/>
  <c r="E2320" i="1"/>
  <c r="E2319" i="1"/>
  <c r="E2318" i="1"/>
  <c r="E2317" i="1"/>
  <c r="E2316" i="1"/>
  <c r="E2315" i="1"/>
  <c r="E2314" i="1"/>
  <c r="E2313" i="1"/>
  <c r="E2312" i="1"/>
  <c r="E2311" i="1"/>
  <c r="E2310" i="1"/>
  <c r="E2309" i="1"/>
  <c r="E2308" i="1"/>
  <c r="E2307" i="1"/>
  <c r="E2306" i="1"/>
  <c r="E2305" i="1"/>
  <c r="E2304" i="1"/>
  <c r="E2303" i="1"/>
  <c r="E2302" i="1"/>
  <c r="E2301" i="1"/>
  <c r="E2300" i="1"/>
  <c r="E2299" i="1"/>
  <c r="E2298" i="1"/>
  <c r="E2297" i="1"/>
  <c r="E2296" i="1"/>
  <c r="E2295" i="1"/>
  <c r="E2294" i="1"/>
  <c r="E2293" i="1"/>
  <c r="E2292" i="1"/>
  <c r="E2291" i="1"/>
  <c r="E2290" i="1"/>
  <c r="E2289" i="1"/>
  <c r="E2288" i="1"/>
  <c r="E2287" i="1"/>
  <c r="E2286" i="1"/>
  <c r="U538" i="9"/>
  <c r="T538" i="9"/>
  <c r="S538" i="9"/>
  <c r="R538" i="9"/>
  <c r="Q538" i="9"/>
  <c r="P538" i="9"/>
  <c r="P14" i="2"/>
  <c r="O14" i="2"/>
  <c r="N14" i="2"/>
  <c r="P13" i="2"/>
  <c r="O13" i="2"/>
  <c r="N13" i="2"/>
  <c r="P12" i="2"/>
  <c r="O12" i="2"/>
  <c r="N12" i="2"/>
  <c r="P11" i="2"/>
  <c r="O11" i="2"/>
  <c r="N11" i="2"/>
  <c r="P10" i="2"/>
  <c r="O10" i="2"/>
  <c r="N10" i="2"/>
  <c r="P9" i="2"/>
  <c r="O9" i="2"/>
  <c r="N9" i="2"/>
  <c r="P8" i="2"/>
  <c r="P18" i="2" s="1"/>
  <c r="O8" i="2"/>
  <c r="N8" i="2"/>
  <c r="O18" i="2" l="1"/>
  <c r="N18" i="2"/>
  <c r="C18" i="10" s="1"/>
  <c r="C19" i="10" s="1"/>
  <c r="P24" i="2"/>
  <c r="P23" i="2"/>
  <c r="P22" i="2"/>
  <c r="P21" i="2"/>
  <c r="P20" i="2"/>
  <c r="O24" i="2"/>
  <c r="O23" i="2"/>
  <c r="O22" i="2"/>
  <c r="O21" i="2"/>
  <c r="O20" i="2"/>
  <c r="N22" i="2"/>
  <c r="N21" i="2"/>
  <c r="N20" i="2"/>
  <c r="N24" i="2"/>
  <c r="N23" i="2"/>
  <c r="Y502" i="9"/>
  <c r="Y457" i="8"/>
  <c r="E18" i="10"/>
  <c r="E19" i="10" s="1"/>
  <c r="D18" i="10"/>
  <c r="D19" i="10" s="1"/>
  <c r="V14" i="2"/>
  <c r="S14" i="2"/>
  <c r="R14" i="2"/>
  <c r="T14" i="2"/>
  <c r="U14" i="2"/>
  <c r="Y538" i="9"/>
  <c r="Y70" i="9"/>
  <c r="O2285" i="1"/>
  <c r="Q2285" i="1" s="1"/>
  <c r="O2284" i="1"/>
  <c r="Q2284" i="1" s="1"/>
  <c r="O2283" i="1"/>
  <c r="P2283" i="1" s="1"/>
  <c r="O2282" i="1"/>
  <c r="O2281" i="1"/>
  <c r="O2280" i="1"/>
  <c r="Q2280" i="1" s="1"/>
  <c r="O2279" i="1"/>
  <c r="Q2279" i="1" s="1"/>
  <c r="O2278" i="1"/>
  <c r="Q2278" i="1" s="1"/>
  <c r="O2277" i="1"/>
  <c r="Q2277" i="1" s="1"/>
  <c r="O2276" i="1"/>
  <c r="Q2276" i="1" s="1"/>
  <c r="O2275" i="1"/>
  <c r="P2275" i="1" s="1"/>
  <c r="O2274" i="1"/>
  <c r="Q2274" i="1" s="1"/>
  <c r="O2273" i="1"/>
  <c r="Q2273" i="1" s="1"/>
  <c r="O2272" i="1"/>
  <c r="Q2272" i="1" s="1"/>
  <c r="O2271" i="1"/>
  <c r="P2271" i="1" s="1"/>
  <c r="O2270" i="1"/>
  <c r="O2269" i="1"/>
  <c r="O2268" i="1"/>
  <c r="Q2268" i="1" s="1"/>
  <c r="O2267" i="1"/>
  <c r="P2267" i="1" s="1"/>
  <c r="O2266" i="1"/>
  <c r="Q2266" i="1" s="1"/>
  <c r="O2265" i="1"/>
  <c r="Q2265" i="1" s="1"/>
  <c r="O2264" i="1"/>
  <c r="Q2264" i="1" s="1"/>
  <c r="O2263" i="1"/>
  <c r="P2263" i="1" s="1"/>
  <c r="O2262" i="1"/>
  <c r="Q2262" i="1" s="1"/>
  <c r="O2261" i="1"/>
  <c r="P2261" i="1" s="1"/>
  <c r="O2260" i="1"/>
  <c r="Q2260" i="1" s="1"/>
  <c r="O2259" i="1"/>
  <c r="P2259" i="1" s="1"/>
  <c r="O2258" i="1"/>
  <c r="O2257" i="1"/>
  <c r="O2256" i="1"/>
  <c r="Q2256" i="1" s="1"/>
  <c r="O2255" i="1"/>
  <c r="P2255" i="1" s="1"/>
  <c r="O2254" i="1"/>
  <c r="P2254" i="1" s="1"/>
  <c r="O2253" i="1"/>
  <c r="Q2253" i="1" s="1"/>
  <c r="O2252" i="1"/>
  <c r="Q2252" i="1" s="1"/>
  <c r="O2251" i="1"/>
  <c r="P2251" i="1" s="1"/>
  <c r="O2250" i="1"/>
  <c r="Q2250" i="1" s="1"/>
  <c r="O2249" i="1"/>
  <c r="P2249" i="1" s="1"/>
  <c r="O2248" i="1"/>
  <c r="P2248" i="1" s="1"/>
  <c r="O2247" i="1"/>
  <c r="P2247" i="1" s="1"/>
  <c r="O2246" i="1"/>
  <c r="O2245" i="1"/>
  <c r="O2244" i="1"/>
  <c r="Q2244" i="1" s="1"/>
  <c r="O2243" i="1"/>
  <c r="P2243" i="1" s="1"/>
  <c r="O2242" i="1"/>
  <c r="Q2242" i="1" s="1"/>
  <c r="O2241" i="1"/>
  <c r="Q2241" i="1" s="1"/>
  <c r="O2240" i="1"/>
  <c r="Q2240" i="1" s="1"/>
  <c r="O2239" i="1"/>
  <c r="P2239" i="1" s="1"/>
  <c r="O2238" i="1"/>
  <c r="Q2238" i="1" s="1"/>
  <c r="O2237" i="1"/>
  <c r="P2237" i="1" s="1"/>
  <c r="O2236" i="1"/>
  <c r="Q2236" i="1" s="1"/>
  <c r="O2235" i="1"/>
  <c r="P2235" i="1" s="1"/>
  <c r="O2234" i="1"/>
  <c r="O2233" i="1"/>
  <c r="O2232" i="1"/>
  <c r="Q2232" i="1" s="1"/>
  <c r="O2231" i="1"/>
  <c r="P2231" i="1" s="1"/>
  <c r="O2230" i="1"/>
  <c r="P2230" i="1" s="1"/>
  <c r="O2229" i="1"/>
  <c r="Q2229" i="1" s="1"/>
  <c r="O2228" i="1"/>
  <c r="Q2228" i="1" s="1"/>
  <c r="O2227" i="1"/>
  <c r="P2227" i="1" s="1"/>
  <c r="O2226" i="1"/>
  <c r="Q2226" i="1" s="1"/>
  <c r="O2225" i="1"/>
  <c r="P2225" i="1" s="1"/>
  <c r="O2224" i="1"/>
  <c r="P2224" i="1" s="1"/>
  <c r="O2223" i="1"/>
  <c r="P2223" i="1" s="1"/>
  <c r="O2222" i="1"/>
  <c r="O2221" i="1"/>
  <c r="O2220" i="1"/>
  <c r="Q2220" i="1" s="1"/>
  <c r="O2219" i="1"/>
  <c r="P2219" i="1" s="1"/>
  <c r="O2218" i="1"/>
  <c r="Q2218" i="1" s="1"/>
  <c r="O2217" i="1"/>
  <c r="Q2217" i="1" s="1"/>
  <c r="O2216" i="1"/>
  <c r="Q2216" i="1" s="1"/>
  <c r="O2215" i="1"/>
  <c r="P2215" i="1" s="1"/>
  <c r="O2214" i="1"/>
  <c r="Q2214" i="1" s="1"/>
  <c r="O2213" i="1"/>
  <c r="P2213" i="1" s="1"/>
  <c r="O2212" i="1"/>
  <c r="Q2212" i="1" s="1"/>
  <c r="O2211" i="1"/>
  <c r="P2211" i="1" s="1"/>
  <c r="O2210" i="1"/>
  <c r="O2209" i="1"/>
  <c r="O2208" i="1"/>
  <c r="Q2208" i="1" s="1"/>
  <c r="O2207" i="1"/>
  <c r="P2207" i="1" s="1"/>
  <c r="O2206" i="1"/>
  <c r="P2206" i="1" s="1"/>
  <c r="O2205" i="1"/>
  <c r="Q2205" i="1" s="1"/>
  <c r="O2204" i="1"/>
  <c r="Q2204" i="1" s="1"/>
  <c r="O2203" i="1"/>
  <c r="P2203" i="1" s="1"/>
  <c r="O2202" i="1"/>
  <c r="Q2202" i="1" s="1"/>
  <c r="O2201" i="1"/>
  <c r="P2201" i="1" s="1"/>
  <c r="O2200" i="1"/>
  <c r="P2200" i="1" s="1"/>
  <c r="O2199" i="1"/>
  <c r="P2199" i="1" s="1"/>
  <c r="O2198" i="1"/>
  <c r="O2197" i="1"/>
  <c r="O2196" i="1"/>
  <c r="Q2196" i="1" s="1"/>
  <c r="O2195" i="1"/>
  <c r="P2195" i="1" s="1"/>
  <c r="O2194" i="1"/>
  <c r="Q2194" i="1" s="1"/>
  <c r="O2193" i="1"/>
  <c r="Q2193" i="1" s="1"/>
  <c r="O2192" i="1"/>
  <c r="Q2192" i="1" s="1"/>
  <c r="O2191" i="1"/>
  <c r="P2191" i="1" s="1"/>
  <c r="O2190" i="1"/>
  <c r="Q2190" i="1" s="1"/>
  <c r="O2189" i="1"/>
  <c r="O2188" i="1"/>
  <c r="P2188" i="1" s="1"/>
  <c r="O2187" i="1"/>
  <c r="P2187" i="1" s="1"/>
  <c r="O2186" i="1"/>
  <c r="O2185" i="1"/>
  <c r="O2184" i="1"/>
  <c r="Q2184" i="1" s="1"/>
  <c r="O2183" i="1"/>
  <c r="P2183" i="1" s="1"/>
  <c r="O2182" i="1"/>
  <c r="Q2182" i="1" s="1"/>
  <c r="O2181" i="1"/>
  <c r="Q2181" i="1" s="1"/>
  <c r="O2180" i="1"/>
  <c r="Q2180" i="1" s="1"/>
  <c r="O2179" i="1"/>
  <c r="P2179" i="1" s="1"/>
  <c r="O2178" i="1"/>
  <c r="Q2178" i="1" s="1"/>
  <c r="O2177" i="1"/>
  <c r="P2177" i="1" s="1"/>
  <c r="O2176" i="1"/>
  <c r="Q2176" i="1" s="1"/>
  <c r="O2175" i="1"/>
  <c r="O2174" i="1"/>
  <c r="O2173" i="1"/>
  <c r="O2172" i="1"/>
  <c r="Q2172" i="1" s="1"/>
  <c r="O2171" i="1"/>
  <c r="P2171" i="1" s="1"/>
  <c r="O2170" i="1"/>
  <c r="Q2170" i="1" s="1"/>
  <c r="O2169" i="1"/>
  <c r="Q2169" i="1" s="1"/>
  <c r="O2168" i="1"/>
  <c r="Q2168" i="1" s="1"/>
  <c r="O2167" i="1"/>
  <c r="P2167" i="1" s="1"/>
  <c r="O2166" i="1"/>
  <c r="Q2166" i="1" s="1"/>
  <c r="O2165" i="1"/>
  <c r="P2165" i="1" s="1"/>
  <c r="O2164" i="1"/>
  <c r="P2164" i="1" s="1"/>
  <c r="O2163" i="1"/>
  <c r="P2163" i="1" s="1"/>
  <c r="O2162" i="1"/>
  <c r="O2161" i="1"/>
  <c r="O2160" i="1"/>
  <c r="Q2160" i="1" s="1"/>
  <c r="O2159" i="1"/>
  <c r="P2159" i="1" s="1"/>
  <c r="O2158" i="1"/>
  <c r="P2158" i="1" s="1"/>
  <c r="O2157" i="1"/>
  <c r="Q2157" i="1" s="1"/>
  <c r="O2156" i="1"/>
  <c r="Q2156" i="1" s="1"/>
  <c r="O2155" i="1"/>
  <c r="P2155" i="1" s="1"/>
  <c r="O2154" i="1"/>
  <c r="Q2154" i="1" s="1"/>
  <c r="O2153" i="1"/>
  <c r="P2153" i="1" s="1"/>
  <c r="O2152" i="1"/>
  <c r="P2152" i="1" s="1"/>
  <c r="O2151" i="1"/>
  <c r="P2151" i="1" s="1"/>
  <c r="O2150" i="1"/>
  <c r="O2149" i="1"/>
  <c r="O2148" i="1"/>
  <c r="Q2148" i="1" s="1"/>
  <c r="O2147" i="1"/>
  <c r="P2147" i="1" s="1"/>
  <c r="O2146" i="1"/>
  <c r="Q2146" i="1" s="1"/>
  <c r="O2145" i="1"/>
  <c r="Q2145" i="1" s="1"/>
  <c r="O2144" i="1"/>
  <c r="Q2144" i="1" s="1"/>
  <c r="O2143" i="1"/>
  <c r="P2143" i="1" s="1"/>
  <c r="O2142" i="1"/>
  <c r="Q2142" i="1" s="1"/>
  <c r="O2141" i="1"/>
  <c r="P2141" i="1" s="1"/>
  <c r="O2140" i="1"/>
  <c r="Q2140" i="1" s="1"/>
  <c r="O2139" i="1"/>
  <c r="O2138" i="1"/>
  <c r="O2137" i="1"/>
  <c r="O2136" i="1"/>
  <c r="Q2136" i="1" s="1"/>
  <c r="O2135" i="1"/>
  <c r="P2135" i="1" s="1"/>
  <c r="O2134" i="1"/>
  <c r="Q2134" i="1" s="1"/>
  <c r="O2133" i="1"/>
  <c r="Q2133" i="1" s="1"/>
  <c r="O2132" i="1"/>
  <c r="Q2132" i="1" s="1"/>
  <c r="O2131" i="1"/>
  <c r="P2131" i="1" s="1"/>
  <c r="O2130" i="1"/>
  <c r="Q2130" i="1" s="1"/>
  <c r="O2129" i="1"/>
  <c r="P2129" i="1" s="1"/>
  <c r="O2128" i="1"/>
  <c r="Q2128" i="1" s="1"/>
  <c r="O2127" i="1"/>
  <c r="Q2127" i="1" s="1"/>
  <c r="O2126" i="1"/>
  <c r="O2125" i="1"/>
  <c r="O2124" i="1"/>
  <c r="Q2124" i="1" s="1"/>
  <c r="O2123" i="1"/>
  <c r="P2123" i="1" s="1"/>
  <c r="O2122" i="1"/>
  <c r="Q2122" i="1" s="1"/>
  <c r="O2121" i="1"/>
  <c r="Q2121" i="1" s="1"/>
  <c r="O2120" i="1"/>
  <c r="Q2120" i="1" s="1"/>
  <c r="O2119" i="1"/>
  <c r="P2119" i="1" s="1"/>
  <c r="O2118" i="1"/>
  <c r="Q2118" i="1" s="1"/>
  <c r="O2117" i="1"/>
  <c r="P2117" i="1" s="1"/>
  <c r="O2116" i="1"/>
  <c r="P2116" i="1" s="1"/>
  <c r="O2115" i="1"/>
  <c r="Q2115" i="1" s="1"/>
  <c r="O2114" i="1"/>
  <c r="O2113" i="1"/>
  <c r="O2112" i="1"/>
  <c r="Q2112" i="1" s="1"/>
  <c r="O2111" i="1"/>
  <c r="P2111" i="1" s="1"/>
  <c r="O2110" i="1"/>
  <c r="Q2110" i="1" s="1"/>
  <c r="O2109" i="1"/>
  <c r="Q2109" i="1" s="1"/>
  <c r="O2108" i="1"/>
  <c r="Q2108" i="1" s="1"/>
  <c r="O2107" i="1"/>
  <c r="P2107" i="1" s="1"/>
  <c r="O2106" i="1"/>
  <c r="Q2106" i="1" s="1"/>
  <c r="O2105" i="1"/>
  <c r="P2105" i="1" s="1"/>
  <c r="O2104" i="1"/>
  <c r="Q2104" i="1" s="1"/>
  <c r="O2103" i="1"/>
  <c r="Q2103" i="1" s="1"/>
  <c r="O2102" i="1"/>
  <c r="O2101" i="1"/>
  <c r="O2100" i="1"/>
  <c r="Q2100" i="1" s="1"/>
  <c r="O2099" i="1"/>
  <c r="P2099" i="1" s="1"/>
  <c r="O2098" i="1"/>
  <c r="Q2098" i="1" s="1"/>
  <c r="O2097" i="1"/>
  <c r="Q2097" i="1" s="1"/>
  <c r="O2096" i="1"/>
  <c r="Q2096" i="1" s="1"/>
  <c r="O2095" i="1"/>
  <c r="P2095" i="1" s="1"/>
  <c r="O2094" i="1"/>
  <c r="Q2094" i="1" s="1"/>
  <c r="O2093" i="1"/>
  <c r="P2093" i="1" s="1"/>
  <c r="O2092" i="1"/>
  <c r="Q2092" i="1" s="1"/>
  <c r="O2091" i="1"/>
  <c r="Q2091" i="1" s="1"/>
  <c r="O2090" i="1"/>
  <c r="O2089" i="1"/>
  <c r="O2088" i="1"/>
  <c r="Q2088" i="1" s="1"/>
  <c r="O2087" i="1"/>
  <c r="P2087" i="1" s="1"/>
  <c r="O2086" i="1"/>
  <c r="Q2086" i="1" s="1"/>
  <c r="O2085" i="1"/>
  <c r="Q2085" i="1" s="1"/>
  <c r="O2084" i="1"/>
  <c r="Q2084" i="1" s="1"/>
  <c r="O2083" i="1"/>
  <c r="P2083" i="1" s="1"/>
  <c r="O2082" i="1"/>
  <c r="Q2082" i="1" s="1"/>
  <c r="O2081" i="1"/>
  <c r="P2081" i="1" s="1"/>
  <c r="O2080" i="1"/>
  <c r="P2080" i="1" s="1"/>
  <c r="O2079" i="1"/>
  <c r="Q2079" i="1" s="1"/>
  <c r="O2078" i="1"/>
  <c r="O2077" i="1"/>
  <c r="O2076" i="1"/>
  <c r="Q2076" i="1" s="1"/>
  <c r="O2075" i="1"/>
  <c r="P2075" i="1" s="1"/>
  <c r="O2074" i="1"/>
  <c r="Q2074" i="1" s="1"/>
  <c r="O2073" i="1"/>
  <c r="Q2073" i="1" s="1"/>
  <c r="O2072" i="1"/>
  <c r="Q2072" i="1" s="1"/>
  <c r="O2071" i="1"/>
  <c r="P2071" i="1" s="1"/>
  <c r="O2070" i="1"/>
  <c r="Q2070" i="1" s="1"/>
  <c r="O2069" i="1"/>
  <c r="P2069" i="1" s="1"/>
  <c r="O2068" i="1"/>
  <c r="P2068" i="1" s="1"/>
  <c r="O2067" i="1"/>
  <c r="Q2067" i="1" s="1"/>
  <c r="O2066" i="1"/>
  <c r="Q2066" i="1" s="1"/>
  <c r="O2065" i="1"/>
  <c r="O2064" i="1"/>
  <c r="Q2064" i="1" s="1"/>
  <c r="O2063" i="1"/>
  <c r="P2063" i="1" s="1"/>
  <c r="O2062" i="1"/>
  <c r="Q2062" i="1" s="1"/>
  <c r="O2061" i="1"/>
  <c r="Q2061" i="1" s="1"/>
  <c r="O2060" i="1"/>
  <c r="Q2060" i="1" s="1"/>
  <c r="O2059" i="1"/>
  <c r="P2059" i="1" s="1"/>
  <c r="O2058" i="1"/>
  <c r="O2057" i="1"/>
  <c r="P2057" i="1" s="1"/>
  <c r="O2056" i="1"/>
  <c r="Q2056" i="1" s="1"/>
  <c r="O2055" i="1"/>
  <c r="Q2055" i="1" s="1"/>
  <c r="O2054" i="1"/>
  <c r="Q2054" i="1" s="1"/>
  <c r="O2053" i="1"/>
  <c r="Q2053" i="1" s="1"/>
  <c r="O2052" i="1"/>
  <c r="Q2052" i="1" s="1"/>
  <c r="O2051" i="1"/>
  <c r="P2051" i="1" s="1"/>
  <c r="O2050" i="1"/>
  <c r="Q2050" i="1" s="1"/>
  <c r="O2049" i="1"/>
  <c r="P2049" i="1" s="1"/>
  <c r="O2048" i="1"/>
  <c r="P2048" i="1" s="1"/>
  <c r="O2047" i="1"/>
  <c r="P2047" i="1" s="1"/>
  <c r="O2046" i="1"/>
  <c r="O2045" i="1"/>
  <c r="P2045" i="1" s="1"/>
  <c r="O2044" i="1"/>
  <c r="P2044" i="1" s="1"/>
  <c r="O2043" i="1"/>
  <c r="Q2043" i="1" s="1"/>
  <c r="O2042" i="1"/>
  <c r="Q2042" i="1" s="1"/>
  <c r="O2041" i="1"/>
  <c r="Q2041" i="1" s="1"/>
  <c r="O2040" i="1"/>
  <c r="Q2040" i="1" s="1"/>
  <c r="O2039" i="1"/>
  <c r="P2039" i="1" s="1"/>
  <c r="O2038" i="1"/>
  <c r="P2038" i="1" s="1"/>
  <c r="O2037" i="1"/>
  <c r="Q2037" i="1" s="1"/>
  <c r="O2036" i="1"/>
  <c r="Q2036" i="1" s="1"/>
  <c r="O2035" i="1"/>
  <c r="P2035" i="1" s="1"/>
  <c r="O2034" i="1"/>
  <c r="O2033" i="1"/>
  <c r="Q2033" i="1" s="1"/>
  <c r="O2032" i="1"/>
  <c r="P2032" i="1" s="1"/>
  <c r="O2031" i="1"/>
  <c r="O2030" i="1"/>
  <c r="Q2030" i="1" s="1"/>
  <c r="O2029" i="1"/>
  <c r="Q2029" i="1" s="1"/>
  <c r="O2028" i="1"/>
  <c r="Q2028" i="1" s="1"/>
  <c r="O2027" i="1"/>
  <c r="Q2027" i="1" s="1"/>
  <c r="O2026" i="1"/>
  <c r="P2026" i="1" s="1"/>
  <c r="O2025" i="1"/>
  <c r="Q2025" i="1" s="1"/>
  <c r="O2024" i="1"/>
  <c r="Q2024" i="1" s="1"/>
  <c r="O2023" i="1"/>
  <c r="Q2023" i="1" s="1"/>
  <c r="O2022" i="1"/>
  <c r="P2022" i="1" s="1"/>
  <c r="O2021" i="1"/>
  <c r="P2021" i="1" s="1"/>
  <c r="O2020" i="1"/>
  <c r="P2020" i="1" s="1"/>
  <c r="O2019" i="1"/>
  <c r="O2018" i="1"/>
  <c r="Q2018" i="1" s="1"/>
  <c r="O2017" i="1"/>
  <c r="Q2017" i="1" s="1"/>
  <c r="O2016" i="1"/>
  <c r="Q2016" i="1" s="1"/>
  <c r="O2015" i="1"/>
  <c r="P2015" i="1" s="1"/>
  <c r="O2014" i="1"/>
  <c r="Q2014" i="1" s="1"/>
  <c r="O2013" i="1"/>
  <c r="Q2013" i="1" s="1"/>
  <c r="O2012" i="1"/>
  <c r="Q2012" i="1" s="1"/>
  <c r="O2011" i="1"/>
  <c r="Q2011" i="1" s="1"/>
  <c r="O2010" i="1"/>
  <c r="P2010" i="1" s="1"/>
  <c r="O2009" i="1"/>
  <c r="P2009" i="1" s="1"/>
  <c r="O2008" i="1"/>
  <c r="P2008" i="1" s="1"/>
  <c r="O2007" i="1"/>
  <c r="O2006" i="1"/>
  <c r="Q2006" i="1" s="1"/>
  <c r="O2005" i="1"/>
  <c r="Q2005" i="1" s="1"/>
  <c r="O2004" i="1"/>
  <c r="Q2004" i="1" s="1"/>
  <c r="O2003" i="1"/>
  <c r="Q2003" i="1" s="1"/>
  <c r="O2002" i="1"/>
  <c r="Q2002" i="1" s="1"/>
  <c r="O2001" i="1"/>
  <c r="Q2001" i="1" s="1"/>
  <c r="O2000" i="1"/>
  <c r="Q2000" i="1" s="1"/>
  <c r="O1999" i="1"/>
  <c r="P1999" i="1" s="1"/>
  <c r="O1998" i="1"/>
  <c r="P1998" i="1" s="1"/>
  <c r="O1997" i="1"/>
  <c r="P1997" i="1" s="1"/>
  <c r="O1996" i="1"/>
  <c r="P1996" i="1" s="1"/>
  <c r="O1995" i="1"/>
  <c r="O1994" i="1"/>
  <c r="Q1994" i="1" s="1"/>
  <c r="O1993" i="1"/>
  <c r="Q1993" i="1" s="1"/>
  <c r="O1992" i="1"/>
  <c r="Q1992" i="1" s="1"/>
  <c r="O1991" i="1"/>
  <c r="Q1991" i="1" s="1"/>
  <c r="O1990" i="1"/>
  <c r="Q1990" i="1" s="1"/>
  <c r="O1989" i="1"/>
  <c r="Q1989" i="1" s="1"/>
  <c r="O1988" i="1"/>
  <c r="Q1988" i="1" s="1"/>
  <c r="O1987" i="1"/>
  <c r="Q1987" i="1" s="1"/>
  <c r="O1986" i="1"/>
  <c r="P1986" i="1" s="1"/>
  <c r="O1985" i="1"/>
  <c r="P1985" i="1" s="1"/>
  <c r="O1984" i="1"/>
  <c r="P1984" i="1" s="1"/>
  <c r="O1983" i="1"/>
  <c r="O1982" i="1"/>
  <c r="Q1982" i="1" s="1"/>
  <c r="O1981" i="1"/>
  <c r="Q1981" i="1" s="1"/>
  <c r="O1980" i="1"/>
  <c r="Q1980" i="1" s="1"/>
  <c r="O1979" i="1"/>
  <c r="Q1979" i="1" s="1"/>
  <c r="O1978" i="1"/>
  <c r="P1978" i="1" s="1"/>
  <c r="O1977" i="1"/>
  <c r="Q1977" i="1" s="1"/>
  <c r="O1976" i="1"/>
  <c r="Q1976" i="1" s="1"/>
  <c r="O1975" i="1"/>
  <c r="Q1975" i="1" s="1"/>
  <c r="O1974" i="1"/>
  <c r="P1974" i="1" s="1"/>
  <c r="O1973" i="1"/>
  <c r="P1973" i="1" s="1"/>
  <c r="O1972" i="1"/>
  <c r="P1972" i="1" s="1"/>
  <c r="O1971" i="1"/>
  <c r="O1970" i="1"/>
  <c r="Q1970" i="1" s="1"/>
  <c r="O1969" i="1"/>
  <c r="Q1969" i="1" s="1"/>
  <c r="O1968" i="1"/>
  <c r="Q1968" i="1" s="1"/>
  <c r="O1967" i="1"/>
  <c r="Q1967" i="1" s="1"/>
  <c r="O1966" i="1"/>
  <c r="Q1966" i="1" s="1"/>
  <c r="O1965" i="1"/>
  <c r="Q1965" i="1" s="1"/>
  <c r="O1964" i="1"/>
  <c r="Q1964" i="1" s="1"/>
  <c r="O1963" i="1"/>
  <c r="Q1963" i="1" s="1"/>
  <c r="O1962" i="1"/>
  <c r="P1962" i="1" s="1"/>
  <c r="O1961" i="1"/>
  <c r="P1961" i="1" s="1"/>
  <c r="O1960" i="1"/>
  <c r="P1960" i="1" s="1"/>
  <c r="O1959" i="1"/>
  <c r="Q1959" i="1" s="1"/>
  <c r="O1958" i="1"/>
  <c r="Q1958" i="1" s="1"/>
  <c r="O1957" i="1"/>
  <c r="Q1957" i="1" s="1"/>
  <c r="O1956" i="1"/>
  <c r="Q1956" i="1" s="1"/>
  <c r="O1955" i="1"/>
  <c r="Q1955" i="1" s="1"/>
  <c r="O1954" i="1"/>
  <c r="Q1954" i="1" s="1"/>
  <c r="O1953" i="1"/>
  <c r="Q1953" i="1" s="1"/>
  <c r="O1952" i="1"/>
  <c r="O1951" i="1"/>
  <c r="Q1951" i="1" s="1"/>
  <c r="O1950" i="1"/>
  <c r="P1950" i="1" s="1"/>
  <c r="O1949" i="1"/>
  <c r="P1949" i="1" s="1"/>
  <c r="O1948" i="1"/>
  <c r="P1948" i="1" s="1"/>
  <c r="O1947" i="1"/>
  <c r="Q1947" i="1" s="1"/>
  <c r="O1946" i="1"/>
  <c r="Q1946" i="1" s="1"/>
  <c r="O1945" i="1"/>
  <c r="Q1945" i="1" s="1"/>
  <c r="O1944" i="1"/>
  <c r="Q1944" i="1" s="1"/>
  <c r="O1943" i="1"/>
  <c r="Q1943" i="1" s="1"/>
  <c r="E2285" i="1"/>
  <c r="E2284" i="1"/>
  <c r="E2283" i="1"/>
  <c r="E2282" i="1"/>
  <c r="E2281" i="1"/>
  <c r="E2280" i="1"/>
  <c r="E2279" i="1"/>
  <c r="E2278" i="1"/>
  <c r="E2277" i="1"/>
  <c r="E2276" i="1"/>
  <c r="E2275" i="1"/>
  <c r="E2274" i="1"/>
  <c r="E2273" i="1"/>
  <c r="E2272" i="1"/>
  <c r="E2271" i="1"/>
  <c r="E2270" i="1"/>
  <c r="E2269" i="1"/>
  <c r="E2268" i="1"/>
  <c r="E2267" i="1"/>
  <c r="E2266" i="1"/>
  <c r="E2265" i="1"/>
  <c r="E2264" i="1"/>
  <c r="E2263" i="1"/>
  <c r="E2262" i="1"/>
  <c r="E2261" i="1"/>
  <c r="E2260" i="1"/>
  <c r="E2259" i="1"/>
  <c r="E2258" i="1"/>
  <c r="E2257" i="1"/>
  <c r="E2256" i="1"/>
  <c r="E2255" i="1"/>
  <c r="E2254" i="1"/>
  <c r="E2253" i="1"/>
  <c r="E2252" i="1"/>
  <c r="E2251" i="1"/>
  <c r="E2250" i="1"/>
  <c r="E2249" i="1"/>
  <c r="E2248" i="1"/>
  <c r="E2247" i="1"/>
  <c r="E2246" i="1"/>
  <c r="E2245" i="1"/>
  <c r="E2244" i="1"/>
  <c r="E2243" i="1"/>
  <c r="E2242" i="1"/>
  <c r="E2241" i="1"/>
  <c r="E2240" i="1"/>
  <c r="E2239" i="1"/>
  <c r="E2238" i="1"/>
  <c r="E2237" i="1"/>
  <c r="E2236" i="1"/>
  <c r="E2235" i="1"/>
  <c r="E2234" i="1"/>
  <c r="E2233" i="1"/>
  <c r="E2232" i="1"/>
  <c r="E2231" i="1"/>
  <c r="E2230" i="1"/>
  <c r="E2229" i="1"/>
  <c r="E2228" i="1"/>
  <c r="E2227" i="1"/>
  <c r="E2226" i="1"/>
  <c r="E2225" i="1"/>
  <c r="E2224" i="1"/>
  <c r="E2223" i="1"/>
  <c r="E2222" i="1"/>
  <c r="E2221" i="1"/>
  <c r="E2220" i="1"/>
  <c r="E2219" i="1"/>
  <c r="E2218" i="1"/>
  <c r="E2217" i="1"/>
  <c r="E2216" i="1"/>
  <c r="E2215" i="1"/>
  <c r="E2214" i="1"/>
  <c r="E2213" i="1"/>
  <c r="E2212" i="1"/>
  <c r="E2211" i="1"/>
  <c r="E2210" i="1"/>
  <c r="E2209" i="1"/>
  <c r="E2208" i="1"/>
  <c r="E2207" i="1"/>
  <c r="E2206" i="1"/>
  <c r="E2205" i="1"/>
  <c r="E2204" i="1"/>
  <c r="E2203" i="1"/>
  <c r="E2202" i="1"/>
  <c r="E2201" i="1"/>
  <c r="E2200" i="1"/>
  <c r="E2199" i="1"/>
  <c r="E2198" i="1"/>
  <c r="E2197" i="1"/>
  <c r="E2196" i="1"/>
  <c r="E2195" i="1"/>
  <c r="E2194" i="1"/>
  <c r="E2193" i="1"/>
  <c r="E2192" i="1"/>
  <c r="E2191" i="1"/>
  <c r="E2190" i="1"/>
  <c r="E2189" i="1"/>
  <c r="E2188" i="1"/>
  <c r="E2187" i="1"/>
  <c r="E2186" i="1"/>
  <c r="E2185" i="1"/>
  <c r="E2184" i="1"/>
  <c r="E2183" i="1"/>
  <c r="E2182" i="1"/>
  <c r="E2181" i="1"/>
  <c r="E2180" i="1"/>
  <c r="E2179" i="1"/>
  <c r="E2178" i="1"/>
  <c r="E2177" i="1"/>
  <c r="E2176" i="1"/>
  <c r="E2175" i="1"/>
  <c r="E2174" i="1"/>
  <c r="E2173" i="1"/>
  <c r="E2172" i="1"/>
  <c r="E2171" i="1"/>
  <c r="E2170" i="1"/>
  <c r="E2169" i="1"/>
  <c r="E2168" i="1"/>
  <c r="E2167" i="1"/>
  <c r="E2166" i="1"/>
  <c r="E2165" i="1"/>
  <c r="E2164" i="1"/>
  <c r="E2163" i="1"/>
  <c r="E2162" i="1"/>
  <c r="E2161" i="1"/>
  <c r="E2160" i="1"/>
  <c r="E2159" i="1"/>
  <c r="E2158" i="1"/>
  <c r="E2157" i="1"/>
  <c r="E2156" i="1"/>
  <c r="E2155" i="1"/>
  <c r="E2154" i="1"/>
  <c r="E2153" i="1"/>
  <c r="E2152" i="1"/>
  <c r="E2151" i="1"/>
  <c r="E2150" i="1"/>
  <c r="E2149" i="1"/>
  <c r="E2148" i="1"/>
  <c r="E2147" i="1"/>
  <c r="E2146" i="1"/>
  <c r="E2145" i="1"/>
  <c r="E2144" i="1"/>
  <c r="E2143" i="1"/>
  <c r="E2142" i="1"/>
  <c r="E2141" i="1"/>
  <c r="E2140" i="1"/>
  <c r="E2139" i="1"/>
  <c r="E2138" i="1"/>
  <c r="E2137" i="1"/>
  <c r="E2136" i="1"/>
  <c r="E2135" i="1"/>
  <c r="E2134" i="1"/>
  <c r="E2133" i="1"/>
  <c r="E2132" i="1"/>
  <c r="E2131" i="1"/>
  <c r="E2130" i="1"/>
  <c r="E2129" i="1"/>
  <c r="E2128" i="1"/>
  <c r="E2127" i="1"/>
  <c r="E2126" i="1"/>
  <c r="E2125" i="1"/>
  <c r="E2124" i="1"/>
  <c r="E2123" i="1"/>
  <c r="E2122" i="1"/>
  <c r="E2121" i="1"/>
  <c r="E2120" i="1"/>
  <c r="E2119" i="1"/>
  <c r="E2118" i="1"/>
  <c r="E2117" i="1"/>
  <c r="E2116" i="1"/>
  <c r="E2115" i="1"/>
  <c r="E2114" i="1"/>
  <c r="E2113" i="1"/>
  <c r="E2112" i="1"/>
  <c r="E2111" i="1"/>
  <c r="E2110" i="1"/>
  <c r="E2109" i="1"/>
  <c r="E2108" i="1"/>
  <c r="E2107" i="1"/>
  <c r="E2106" i="1"/>
  <c r="E2105" i="1"/>
  <c r="E2104" i="1"/>
  <c r="E2103" i="1"/>
  <c r="E2102" i="1"/>
  <c r="E2101" i="1"/>
  <c r="E2100" i="1"/>
  <c r="E2099" i="1"/>
  <c r="E2098" i="1"/>
  <c r="E2097" i="1"/>
  <c r="E2096" i="1"/>
  <c r="E2095" i="1"/>
  <c r="E2094" i="1"/>
  <c r="E2093" i="1"/>
  <c r="E2092" i="1"/>
  <c r="E2091" i="1"/>
  <c r="E2090" i="1"/>
  <c r="E2089" i="1"/>
  <c r="E2088" i="1"/>
  <c r="E2087" i="1"/>
  <c r="E2086" i="1"/>
  <c r="E2085" i="1"/>
  <c r="E2084" i="1"/>
  <c r="E2083" i="1"/>
  <c r="E2082" i="1"/>
  <c r="E2081" i="1"/>
  <c r="E2080" i="1"/>
  <c r="E2079" i="1"/>
  <c r="E2078" i="1"/>
  <c r="E2077" i="1"/>
  <c r="E2076" i="1"/>
  <c r="E2075" i="1"/>
  <c r="E2074" i="1"/>
  <c r="E2073" i="1"/>
  <c r="E2072" i="1"/>
  <c r="E2071" i="1"/>
  <c r="E2070" i="1"/>
  <c r="E2069" i="1"/>
  <c r="E2068" i="1"/>
  <c r="E2067" i="1"/>
  <c r="E2066" i="1"/>
  <c r="E2065" i="1"/>
  <c r="E2064" i="1"/>
  <c r="E2063" i="1"/>
  <c r="E2062" i="1"/>
  <c r="E2061" i="1"/>
  <c r="E2060" i="1"/>
  <c r="E2059" i="1"/>
  <c r="E2058" i="1"/>
  <c r="E2057" i="1"/>
  <c r="E2056" i="1"/>
  <c r="E2055" i="1"/>
  <c r="E2054" i="1"/>
  <c r="E2053" i="1"/>
  <c r="E2052" i="1"/>
  <c r="E2051" i="1"/>
  <c r="E2050" i="1"/>
  <c r="E2049" i="1"/>
  <c r="E2048" i="1"/>
  <c r="E2047" i="1"/>
  <c r="E2046" i="1"/>
  <c r="E2045" i="1"/>
  <c r="E2044" i="1"/>
  <c r="E2043" i="1"/>
  <c r="E2042" i="1"/>
  <c r="E2041" i="1"/>
  <c r="E2040" i="1"/>
  <c r="E2039" i="1"/>
  <c r="E2038" i="1"/>
  <c r="E2037" i="1"/>
  <c r="E2036" i="1"/>
  <c r="E2035" i="1"/>
  <c r="E2034" i="1"/>
  <c r="E2033" i="1"/>
  <c r="E2032" i="1"/>
  <c r="E2031" i="1"/>
  <c r="E2030" i="1"/>
  <c r="E2029" i="1"/>
  <c r="E2028" i="1"/>
  <c r="E2027" i="1"/>
  <c r="E2026" i="1"/>
  <c r="E2025" i="1"/>
  <c r="E2024" i="1"/>
  <c r="E2023" i="1"/>
  <c r="E2022" i="1"/>
  <c r="E2021" i="1"/>
  <c r="E2020" i="1"/>
  <c r="E2019" i="1"/>
  <c r="E2018" i="1"/>
  <c r="E2017" i="1"/>
  <c r="E2016" i="1"/>
  <c r="E2015" i="1"/>
  <c r="E2014" i="1"/>
  <c r="E2013" i="1"/>
  <c r="E2012" i="1"/>
  <c r="E2011" i="1"/>
  <c r="E2010" i="1"/>
  <c r="E2009" i="1"/>
  <c r="E2008" i="1"/>
  <c r="E2007" i="1"/>
  <c r="E2006" i="1"/>
  <c r="E2005" i="1"/>
  <c r="E2004" i="1"/>
  <c r="E2003" i="1"/>
  <c r="E2002" i="1"/>
  <c r="E2001" i="1"/>
  <c r="E2000" i="1"/>
  <c r="E1999" i="1"/>
  <c r="E1998" i="1"/>
  <c r="E1997" i="1"/>
  <c r="E1996" i="1"/>
  <c r="E1995" i="1"/>
  <c r="E1994" i="1"/>
  <c r="E1993" i="1"/>
  <c r="E1992" i="1"/>
  <c r="E1991" i="1"/>
  <c r="E1990" i="1"/>
  <c r="E1989" i="1"/>
  <c r="E1988" i="1"/>
  <c r="E1987" i="1"/>
  <c r="E1986" i="1"/>
  <c r="E1985" i="1"/>
  <c r="E1984" i="1"/>
  <c r="E1983" i="1"/>
  <c r="E1982" i="1"/>
  <c r="E1981" i="1"/>
  <c r="E1980" i="1"/>
  <c r="E1979" i="1"/>
  <c r="E1978" i="1"/>
  <c r="E1977" i="1"/>
  <c r="E1976" i="1"/>
  <c r="E1975" i="1"/>
  <c r="E1974" i="1"/>
  <c r="E1973" i="1"/>
  <c r="E1972" i="1"/>
  <c r="E1971" i="1"/>
  <c r="E1970" i="1"/>
  <c r="E1969" i="1"/>
  <c r="E1968" i="1"/>
  <c r="E1967" i="1"/>
  <c r="E1966" i="1"/>
  <c r="E1965" i="1"/>
  <c r="E1964" i="1"/>
  <c r="E1963" i="1"/>
  <c r="E1962" i="1"/>
  <c r="E1961" i="1"/>
  <c r="E1960" i="1"/>
  <c r="E1959" i="1"/>
  <c r="E1958" i="1"/>
  <c r="E1957" i="1"/>
  <c r="E1956" i="1"/>
  <c r="E1955" i="1"/>
  <c r="E1954" i="1"/>
  <c r="E1953" i="1"/>
  <c r="E1952" i="1"/>
  <c r="E1951" i="1"/>
  <c r="E1950" i="1"/>
  <c r="E1949" i="1"/>
  <c r="E1948" i="1"/>
  <c r="E1947" i="1"/>
  <c r="E1946" i="1"/>
  <c r="E1945" i="1"/>
  <c r="E1944" i="1"/>
  <c r="E1943" i="1"/>
  <c r="S8" i="2"/>
  <c r="Z13" i="9" l="1"/>
  <c r="Z12" i="9"/>
  <c r="Z23" i="9"/>
  <c r="Z25" i="9"/>
  <c r="Z19" i="9"/>
  <c r="Z35" i="9"/>
  <c r="Z30" i="9"/>
  <c r="Z14" i="9"/>
  <c r="Z31" i="9"/>
  <c r="Z26" i="9"/>
  <c r="Z20" i="9"/>
  <c r="Z15" i="9"/>
  <c r="Z32" i="9"/>
  <c r="Z27" i="9"/>
  <c r="Z24" i="9"/>
  <c r="Z16" i="9"/>
  <c r="Z21" i="9"/>
  <c r="Z28" i="9"/>
  <c r="Z33" i="9"/>
  <c r="Z11" i="9"/>
  <c r="Z17" i="9"/>
  <c r="Z10" i="9"/>
  <c r="Z34" i="9"/>
  <c r="Z29" i="9"/>
  <c r="Z22" i="9"/>
  <c r="Z18" i="9"/>
  <c r="Z186" i="8"/>
  <c r="Z180" i="8"/>
  <c r="Z174" i="8"/>
  <c r="Z168" i="8"/>
  <c r="Z162" i="8"/>
  <c r="Z156" i="8"/>
  <c r="Z150" i="8"/>
  <c r="Z144" i="8"/>
  <c r="Z138" i="8"/>
  <c r="Z132" i="8"/>
  <c r="Z126" i="8"/>
  <c r="Z120" i="8"/>
  <c r="Z114" i="8"/>
  <c r="Z108" i="8"/>
  <c r="Z102" i="8"/>
  <c r="Z96" i="8"/>
  <c r="Z90" i="8"/>
  <c r="Z84" i="8"/>
  <c r="Z78" i="8"/>
  <c r="Z72" i="8"/>
  <c r="Z66" i="8"/>
  <c r="Z60" i="8"/>
  <c r="Z54" i="8"/>
  <c r="Z105" i="8"/>
  <c r="Z197" i="8"/>
  <c r="Z191" i="8"/>
  <c r="Z185" i="8"/>
  <c r="Z179" i="8"/>
  <c r="Z173" i="8"/>
  <c r="Z167" i="8"/>
  <c r="Z161" i="8"/>
  <c r="Z155" i="8"/>
  <c r="Z149" i="8"/>
  <c r="Z143" i="8"/>
  <c r="Z137" i="8"/>
  <c r="Z131" i="8"/>
  <c r="Z125" i="8"/>
  <c r="Z81" i="8"/>
  <c r="Z99" i="8"/>
  <c r="Z93" i="8"/>
  <c r="Z195" i="8"/>
  <c r="Z189" i="8"/>
  <c r="Z183" i="8"/>
  <c r="Z177" i="8"/>
  <c r="Z171" i="8"/>
  <c r="Z165" i="8"/>
  <c r="Z159" i="8"/>
  <c r="Z153" i="8"/>
  <c r="Z147" i="8"/>
  <c r="Z141" i="8"/>
  <c r="Z135" i="8"/>
  <c r="Z129" i="8"/>
  <c r="Z123" i="8"/>
  <c r="Z117" i="8"/>
  <c r="Z111" i="8"/>
  <c r="Z87" i="8"/>
  <c r="Z75" i="8"/>
  <c r="Z69" i="8"/>
  <c r="Z63" i="8"/>
  <c r="Z57" i="8"/>
  <c r="Z80" i="8"/>
  <c r="Z71" i="8"/>
  <c r="Z85" i="8"/>
  <c r="Z110" i="8"/>
  <c r="Z52" i="8"/>
  <c r="Z196" i="8"/>
  <c r="Z198" i="8"/>
  <c r="Z163" i="8"/>
  <c r="Z188" i="8"/>
  <c r="Z83" i="8"/>
  <c r="Z97" i="8"/>
  <c r="Z122" i="8"/>
  <c r="Z64" i="8"/>
  <c r="Z56" i="8"/>
  <c r="Z68" i="8"/>
  <c r="Z175" i="8"/>
  <c r="Z92" i="8"/>
  <c r="Z95" i="8"/>
  <c r="Z109" i="8"/>
  <c r="Z134" i="8"/>
  <c r="Z76" i="8"/>
  <c r="Z94" i="8"/>
  <c r="Z70" i="8"/>
  <c r="Z187" i="8"/>
  <c r="Z106" i="8"/>
  <c r="Z107" i="8"/>
  <c r="Z121" i="8"/>
  <c r="Z146" i="8"/>
  <c r="Z88" i="8"/>
  <c r="Z53" i="8"/>
  <c r="Z55" i="8"/>
  <c r="Z199" i="8"/>
  <c r="Z130" i="8"/>
  <c r="Z119" i="8"/>
  <c r="Z133" i="8"/>
  <c r="Z158" i="8"/>
  <c r="Z100" i="8"/>
  <c r="Z65" i="8"/>
  <c r="Z67" i="8"/>
  <c r="Z151" i="8"/>
  <c r="Z142" i="8"/>
  <c r="Z140" i="8"/>
  <c r="Z145" i="8"/>
  <c r="Z170" i="8"/>
  <c r="Z112" i="8"/>
  <c r="Z77" i="8"/>
  <c r="Z79" i="8"/>
  <c r="Z62" i="8"/>
  <c r="Z154" i="8"/>
  <c r="Z58" i="8"/>
  <c r="Z157" i="8"/>
  <c r="Z182" i="8"/>
  <c r="Z124" i="8"/>
  <c r="Z89" i="8"/>
  <c r="Z91" i="8"/>
  <c r="Z86" i="8"/>
  <c r="Z166" i="8"/>
  <c r="Z192" i="8"/>
  <c r="Z169" i="8"/>
  <c r="Z194" i="8"/>
  <c r="Z136" i="8"/>
  <c r="Z101" i="8"/>
  <c r="Z103" i="8"/>
  <c r="Z74" i="8"/>
  <c r="Z178" i="8"/>
  <c r="Z152" i="8"/>
  <c r="Z181" i="8"/>
  <c r="Z128" i="8"/>
  <c r="Z148" i="8"/>
  <c r="Z113" i="8"/>
  <c r="Z115" i="8"/>
  <c r="Z184" i="8"/>
  <c r="Z190" i="8"/>
  <c r="Z82" i="8"/>
  <c r="Z193" i="8"/>
  <c r="Z98" i="8"/>
  <c r="Z160" i="8"/>
  <c r="Z104" i="8"/>
  <c r="Z127" i="8"/>
  <c r="Z73" i="8"/>
  <c r="Z164" i="8"/>
  <c r="Z61" i="8"/>
  <c r="Z176" i="8"/>
  <c r="Z116" i="8"/>
  <c r="Z172" i="8"/>
  <c r="Z118" i="8"/>
  <c r="Z139" i="8"/>
  <c r="Z59" i="8"/>
  <c r="Q2251" i="1"/>
  <c r="R2251" i="1" s="1"/>
  <c r="S2251" i="1" s="1"/>
  <c r="Q2116" i="1"/>
  <c r="R2116" i="1" s="1"/>
  <c r="S2116" i="1" s="1"/>
  <c r="P2025" i="1"/>
  <c r="P2146" i="1"/>
  <c r="R2146" i="1" s="1"/>
  <c r="S2146" i="1" s="1"/>
  <c r="Q2203" i="1"/>
  <c r="R2203" i="1" s="1"/>
  <c r="S2203" i="1" s="1"/>
  <c r="P1975" i="1"/>
  <c r="R1975" i="1" s="1"/>
  <c r="S1975" i="1" s="1"/>
  <c r="Q2230" i="1"/>
  <c r="R2230" i="1" s="1"/>
  <c r="S2230" i="1" s="1"/>
  <c r="P1945" i="1"/>
  <c r="R1945" i="1" s="1"/>
  <c r="S1945" i="1" s="1"/>
  <c r="Q1978" i="1"/>
  <c r="R1978" i="1" s="1"/>
  <c r="S1978" i="1" s="1"/>
  <c r="P1989" i="1"/>
  <c r="R1989" i="1" s="1"/>
  <c r="S1989" i="1" s="1"/>
  <c r="P2086" i="1"/>
  <c r="R2086" i="1" s="1"/>
  <c r="S2086" i="1" s="1"/>
  <c r="Q1972" i="1"/>
  <c r="R1972" i="1" s="1"/>
  <c r="S1972" i="1" s="1"/>
  <c r="Q2227" i="1"/>
  <c r="R2227" i="1" s="1"/>
  <c r="S2227" i="1" s="1"/>
  <c r="Q2158" i="1"/>
  <c r="R2158" i="1" s="1"/>
  <c r="S2158" i="1" s="1"/>
  <c r="P2110" i="1"/>
  <c r="R2110" i="1" s="1"/>
  <c r="S2110" i="1" s="1"/>
  <c r="Q2275" i="1"/>
  <c r="R2275" i="1" s="1"/>
  <c r="S2275" i="1" s="1"/>
  <c r="P1954" i="1"/>
  <c r="R1954" i="1" s="1"/>
  <c r="S1954" i="1" s="1"/>
  <c r="Q1973" i="1"/>
  <c r="R1973" i="1" s="1"/>
  <c r="S1973" i="1" s="1"/>
  <c r="P1991" i="1"/>
  <c r="R1991" i="1" s="1"/>
  <c r="S1991" i="1" s="1"/>
  <c r="P2001" i="1"/>
  <c r="R2001" i="1" s="1"/>
  <c r="S2001" i="1" s="1"/>
  <c r="Q2213" i="1"/>
  <c r="R2213" i="1" s="1"/>
  <c r="S2213" i="1" s="1"/>
  <c r="Q2224" i="1"/>
  <c r="R2224" i="1" s="1"/>
  <c r="S2224" i="1" s="1"/>
  <c r="Q2254" i="1"/>
  <c r="R2254" i="1" s="1"/>
  <c r="S2254" i="1" s="1"/>
  <c r="P2253" i="1"/>
  <c r="R2253" i="1" s="1"/>
  <c r="S2253" i="1" s="1"/>
  <c r="P1966" i="1"/>
  <c r="R1966" i="1" s="1"/>
  <c r="S1966" i="1" s="1"/>
  <c r="Q2068" i="1"/>
  <c r="R2068" i="1" s="1"/>
  <c r="S2068" i="1" s="1"/>
  <c r="P1947" i="1"/>
  <c r="R1947" i="1" s="1"/>
  <c r="S1947" i="1" s="1"/>
  <c r="P1957" i="1"/>
  <c r="R1957" i="1" s="1"/>
  <c r="S1957" i="1" s="1"/>
  <c r="Q2038" i="1"/>
  <c r="R2038" i="1" s="1"/>
  <c r="S2038" i="1" s="1"/>
  <c r="P2160" i="1"/>
  <c r="R2160" i="1" s="1"/>
  <c r="S2160" i="1" s="1"/>
  <c r="Q2171" i="1"/>
  <c r="R2171" i="1" s="1"/>
  <c r="S2171" i="1" s="1"/>
  <c r="P1969" i="1"/>
  <c r="R1969" i="1" s="1"/>
  <c r="S1969" i="1" s="1"/>
  <c r="P1977" i="1"/>
  <c r="R1977" i="1" s="1"/>
  <c r="S1977" i="1" s="1"/>
  <c r="P2029" i="1"/>
  <c r="R2029" i="1" s="1"/>
  <c r="S2029" i="1" s="1"/>
  <c r="P2050" i="1"/>
  <c r="R2050" i="1" s="1"/>
  <c r="S2050" i="1" s="1"/>
  <c r="Q2020" i="1"/>
  <c r="R2020" i="1" s="1"/>
  <c r="S2020" i="1" s="1"/>
  <c r="P2040" i="1"/>
  <c r="R2040" i="1" s="1"/>
  <c r="S2040" i="1" s="1"/>
  <c r="Q2095" i="1"/>
  <c r="R2095" i="1" s="1"/>
  <c r="S2095" i="1" s="1"/>
  <c r="P2229" i="1"/>
  <c r="P1967" i="1"/>
  <c r="R1967" i="1" s="1"/>
  <c r="S1967" i="1" s="1"/>
  <c r="P2033" i="1"/>
  <c r="R2033" i="1" s="1"/>
  <c r="S2033" i="1" s="1"/>
  <c r="P2136" i="1"/>
  <c r="R2136" i="1" s="1"/>
  <c r="S2136" i="1" s="1"/>
  <c r="Q2164" i="1"/>
  <c r="R2164" i="1" s="1"/>
  <c r="S2164" i="1" s="1"/>
  <c r="Q2107" i="1"/>
  <c r="R2107" i="1" s="1"/>
  <c r="S2107" i="1" s="1"/>
  <c r="Q2147" i="1"/>
  <c r="R2147" i="1" s="1"/>
  <c r="S2147" i="1" s="1"/>
  <c r="P2176" i="1"/>
  <c r="R2176" i="1" s="1"/>
  <c r="S2176" i="1" s="1"/>
  <c r="P2196" i="1"/>
  <c r="R2196" i="1" s="1"/>
  <c r="S2196" i="1" s="1"/>
  <c r="Q2247" i="1"/>
  <c r="R2247" i="1" s="1"/>
  <c r="S2247" i="1" s="1"/>
  <c r="Q2026" i="1"/>
  <c r="R2026" i="1" s="1"/>
  <c r="S2026" i="1" s="1"/>
  <c r="Q2044" i="1"/>
  <c r="R2044" i="1" s="1"/>
  <c r="S2044" i="1" s="1"/>
  <c r="P2278" i="1"/>
  <c r="R2278" i="1" s="1"/>
  <c r="S2278" i="1" s="1"/>
  <c r="Q2248" i="1"/>
  <c r="R2248" i="1" s="1"/>
  <c r="S2248" i="1" s="1"/>
  <c r="P1953" i="1"/>
  <c r="R1953" i="1" s="1"/>
  <c r="S1953" i="1" s="1"/>
  <c r="Q1962" i="1"/>
  <c r="R1962" i="1" s="1"/>
  <c r="S1962" i="1" s="1"/>
  <c r="Q1997" i="1"/>
  <c r="R1997" i="1" s="1"/>
  <c r="S1997" i="1" s="1"/>
  <c r="Q2119" i="1"/>
  <c r="R2119" i="1" s="1"/>
  <c r="S2119" i="1" s="1"/>
  <c r="Q2188" i="1"/>
  <c r="R2188" i="1" s="1"/>
  <c r="S2188" i="1" s="1"/>
  <c r="Q2179" i="1"/>
  <c r="R2179" i="1" s="1"/>
  <c r="S2179" i="1" s="1"/>
  <c r="Q2022" i="1"/>
  <c r="R2022" i="1" s="1"/>
  <c r="S2022" i="1" s="1"/>
  <c r="P2104" i="1"/>
  <c r="R2104" i="1" s="1"/>
  <c r="S2104" i="1" s="1"/>
  <c r="P2134" i="1"/>
  <c r="R2134" i="1" s="1"/>
  <c r="S2134" i="1" s="1"/>
  <c r="Q2153" i="1"/>
  <c r="R2153" i="1" s="1"/>
  <c r="S2153" i="1" s="1"/>
  <c r="Q2223" i="1"/>
  <c r="R2223" i="1" s="1"/>
  <c r="S2223" i="1" s="1"/>
  <c r="P2182" i="1"/>
  <c r="R2182" i="1" s="1"/>
  <c r="S2182" i="1" s="1"/>
  <c r="Q2191" i="1"/>
  <c r="R2191" i="1" s="1"/>
  <c r="S2191" i="1" s="1"/>
  <c r="P2256" i="1"/>
  <c r="R2256" i="1" s="1"/>
  <c r="S2256" i="1" s="1"/>
  <c r="Q1974" i="1"/>
  <c r="R1974" i="1" s="1"/>
  <c r="S1974" i="1" s="1"/>
  <c r="P1990" i="1"/>
  <c r="R1990" i="1" s="1"/>
  <c r="S1990" i="1" s="1"/>
  <c r="Q2021" i="1"/>
  <c r="R2021" i="1" s="1"/>
  <c r="S2021" i="1" s="1"/>
  <c r="Q2035" i="1"/>
  <c r="R2035" i="1" s="1"/>
  <c r="S2035" i="1" s="1"/>
  <c r="Q2049" i="1"/>
  <c r="R2049" i="1" s="1"/>
  <c r="S2049" i="1" s="1"/>
  <c r="P2056" i="1"/>
  <c r="R2056" i="1" s="1"/>
  <c r="S2056" i="1" s="1"/>
  <c r="P2092" i="1"/>
  <c r="R2092" i="1" s="1"/>
  <c r="S2092" i="1" s="1"/>
  <c r="Q2135" i="1"/>
  <c r="R2135" i="1" s="1"/>
  <c r="S2135" i="1" s="1"/>
  <c r="Q2152" i="1"/>
  <c r="R2152" i="1" s="1"/>
  <c r="S2152" i="1" s="1"/>
  <c r="Q2167" i="1"/>
  <c r="R2167" i="1" s="1"/>
  <c r="S2167" i="1" s="1"/>
  <c r="P2208" i="1"/>
  <c r="R2208" i="1" s="1"/>
  <c r="S2208" i="1" s="1"/>
  <c r="P2242" i="1"/>
  <c r="R2242" i="1" s="1"/>
  <c r="S2242" i="1" s="1"/>
  <c r="P2042" i="1"/>
  <c r="R2042" i="1" s="1"/>
  <c r="S2042" i="1" s="1"/>
  <c r="P1968" i="1"/>
  <c r="R1968" i="1" s="1"/>
  <c r="S1968" i="1" s="1"/>
  <c r="Q1999" i="1"/>
  <c r="R1999" i="1" s="1"/>
  <c r="S1999" i="1" s="1"/>
  <c r="Q2015" i="1"/>
  <c r="R2015" i="1" s="1"/>
  <c r="S2015" i="1" s="1"/>
  <c r="P2043" i="1"/>
  <c r="R2043" i="1" s="1"/>
  <c r="S2043" i="1" s="1"/>
  <c r="P2074" i="1"/>
  <c r="R2074" i="1" s="1"/>
  <c r="S2074" i="1" s="1"/>
  <c r="Q2083" i="1"/>
  <c r="R2083" i="1" s="1"/>
  <c r="S2083" i="1" s="1"/>
  <c r="P2128" i="1"/>
  <c r="R2128" i="1" s="1"/>
  <c r="S2128" i="1" s="1"/>
  <c r="Q2200" i="1"/>
  <c r="R2200" i="1" s="1"/>
  <c r="S2200" i="1" s="1"/>
  <c r="P2268" i="1"/>
  <c r="R2268" i="1" s="1"/>
  <c r="S2268" i="1" s="1"/>
  <c r="P1951" i="1"/>
  <c r="R1951" i="1" s="1"/>
  <c r="S1951" i="1" s="1"/>
  <c r="Q1984" i="1"/>
  <c r="R1984" i="1" s="1"/>
  <c r="S1984" i="1" s="1"/>
  <c r="Q2008" i="1"/>
  <c r="R2008" i="1" s="1"/>
  <c r="S2008" i="1" s="1"/>
  <c r="P2016" i="1"/>
  <c r="R2016" i="1" s="1"/>
  <c r="S2016" i="1" s="1"/>
  <c r="P2037" i="1"/>
  <c r="R2037" i="1" s="1"/>
  <c r="S2037" i="1" s="1"/>
  <c r="Q2075" i="1"/>
  <c r="R2075" i="1" s="1"/>
  <c r="S2075" i="1" s="1"/>
  <c r="P2220" i="1"/>
  <c r="R2220" i="1" s="1"/>
  <c r="S2220" i="1" s="1"/>
  <c r="P2064" i="1"/>
  <c r="R2064" i="1" s="1"/>
  <c r="S2064" i="1" s="1"/>
  <c r="P2023" i="1"/>
  <c r="R2023" i="1" s="1"/>
  <c r="S2023" i="1" s="1"/>
  <c r="Q2111" i="1"/>
  <c r="R2111" i="1" s="1"/>
  <c r="S2111" i="1" s="1"/>
  <c r="P2170" i="1"/>
  <c r="R2170" i="1" s="1"/>
  <c r="S2170" i="1" s="1"/>
  <c r="Q2195" i="1"/>
  <c r="R2195" i="1" s="1"/>
  <c r="S2195" i="1" s="1"/>
  <c r="P2228" i="1"/>
  <c r="R2228" i="1" s="1"/>
  <c r="S2228" i="1" s="1"/>
  <c r="P2236" i="1"/>
  <c r="R2236" i="1" s="1"/>
  <c r="S2236" i="1" s="1"/>
  <c r="P2244" i="1"/>
  <c r="R2244" i="1" s="1"/>
  <c r="S2244" i="1" s="1"/>
  <c r="P2252" i="1"/>
  <c r="R2252" i="1" s="1"/>
  <c r="S2252" i="1" s="1"/>
  <c r="P2014" i="1"/>
  <c r="R2014" i="1" s="1"/>
  <c r="S2014" i="1" s="1"/>
  <c r="Q2099" i="1"/>
  <c r="R2099" i="1" s="1"/>
  <c r="S2099" i="1" s="1"/>
  <c r="Q2261" i="1"/>
  <c r="R2261" i="1" s="1"/>
  <c r="S2261" i="1" s="1"/>
  <c r="Q2271" i="1"/>
  <c r="R2271" i="1" s="1"/>
  <c r="S2271" i="1" s="1"/>
  <c r="Q2159" i="1"/>
  <c r="R2159" i="1" s="1"/>
  <c r="S2159" i="1" s="1"/>
  <c r="Q2199" i="1"/>
  <c r="R2199" i="1" s="1"/>
  <c r="S2199" i="1" s="1"/>
  <c r="P1965" i="1"/>
  <c r="R1965" i="1" s="1"/>
  <c r="S1965" i="1" s="1"/>
  <c r="Q1986" i="1"/>
  <c r="R1986" i="1" s="1"/>
  <c r="S1986" i="1" s="1"/>
  <c r="P2002" i="1"/>
  <c r="R2002" i="1" s="1"/>
  <c r="S2002" i="1" s="1"/>
  <c r="P2017" i="1"/>
  <c r="R2017" i="1" s="1"/>
  <c r="S2017" i="1" s="1"/>
  <c r="Q2032" i="1"/>
  <c r="R2032" i="1" s="1"/>
  <c r="S2032" i="1" s="1"/>
  <c r="P2052" i="1"/>
  <c r="R2052" i="1" s="1"/>
  <c r="S2052" i="1" s="1"/>
  <c r="P2122" i="1"/>
  <c r="R2122" i="1" s="1"/>
  <c r="S2122" i="1" s="1"/>
  <c r="Q2131" i="1"/>
  <c r="R2131" i="1" s="1"/>
  <c r="S2131" i="1" s="1"/>
  <c r="P2232" i="1"/>
  <c r="R2232" i="1" s="1"/>
  <c r="S2232" i="1" s="1"/>
  <c r="P2140" i="1"/>
  <c r="R2140" i="1" s="1"/>
  <c r="S2140" i="1" s="1"/>
  <c r="P2005" i="1"/>
  <c r="R2005" i="1" s="1"/>
  <c r="S2005" i="1" s="1"/>
  <c r="Q1950" i="1"/>
  <c r="R1950" i="1" s="1"/>
  <c r="S1950" i="1" s="1"/>
  <c r="P2013" i="1"/>
  <c r="R2013" i="1" s="1"/>
  <c r="S2013" i="1" s="1"/>
  <c r="P2054" i="1"/>
  <c r="R2054" i="1" s="1"/>
  <c r="S2054" i="1" s="1"/>
  <c r="Q2063" i="1"/>
  <c r="R2063" i="1" s="1"/>
  <c r="S2063" i="1" s="1"/>
  <c r="Q2071" i="1"/>
  <c r="R2071" i="1" s="1"/>
  <c r="S2071" i="1" s="1"/>
  <c r="Q2080" i="1"/>
  <c r="R2080" i="1" s="1"/>
  <c r="S2080" i="1" s="1"/>
  <c r="P2098" i="1"/>
  <c r="R2098" i="1" s="1"/>
  <c r="S2098" i="1" s="1"/>
  <c r="P2172" i="1"/>
  <c r="R2172" i="1" s="1"/>
  <c r="S2172" i="1" s="1"/>
  <c r="Q2206" i="1"/>
  <c r="R2206" i="1" s="1"/>
  <c r="S2206" i="1" s="1"/>
  <c r="Q2215" i="1"/>
  <c r="R2215" i="1" s="1"/>
  <c r="S2215" i="1" s="1"/>
  <c r="P1944" i="1"/>
  <c r="R1944" i="1" s="1"/>
  <c r="S1944" i="1" s="1"/>
  <c r="P1955" i="1"/>
  <c r="R1955" i="1" s="1"/>
  <c r="S1955" i="1" s="1"/>
  <c r="Q1961" i="1"/>
  <c r="R1961" i="1" s="1"/>
  <c r="S1961" i="1" s="1"/>
  <c r="P1993" i="1"/>
  <c r="R1993" i="1" s="1"/>
  <c r="S1993" i="1" s="1"/>
  <c r="P2004" i="1"/>
  <c r="R2004" i="1" s="1"/>
  <c r="S2004" i="1" s="1"/>
  <c r="P2011" i="1"/>
  <c r="R2011" i="1" s="1"/>
  <c r="S2011" i="1" s="1"/>
  <c r="P2027" i="1"/>
  <c r="R2027" i="1" s="1"/>
  <c r="S2027" i="1" s="1"/>
  <c r="Q2048" i="1"/>
  <c r="R2048" i="1" s="1"/>
  <c r="S2048" i="1" s="1"/>
  <c r="P2061" i="1"/>
  <c r="R2061" i="1" s="1"/>
  <c r="S2061" i="1" s="1"/>
  <c r="P2088" i="1"/>
  <c r="R2088" i="1" s="1"/>
  <c r="S2088" i="1" s="1"/>
  <c r="P2124" i="1"/>
  <c r="R2124" i="1" s="1"/>
  <c r="S2124" i="1" s="1"/>
  <c r="P2145" i="1"/>
  <c r="R2145" i="1" s="1"/>
  <c r="S2145" i="1" s="1"/>
  <c r="Q2151" i="1"/>
  <c r="R2151" i="1" s="1"/>
  <c r="S2151" i="1" s="1"/>
  <c r="P2157" i="1"/>
  <c r="R2157" i="1" s="1"/>
  <c r="S2157" i="1" s="1"/>
  <c r="P2169" i="1"/>
  <c r="R2169" i="1" s="1"/>
  <c r="S2169" i="1" s="1"/>
  <c r="P2181" i="1"/>
  <c r="R2181" i="1" s="1"/>
  <c r="S2181" i="1" s="1"/>
  <c r="P2194" i="1"/>
  <c r="R2194" i="1" s="1"/>
  <c r="S2194" i="1" s="1"/>
  <c r="P2212" i="1"/>
  <c r="R2212" i="1" s="1"/>
  <c r="S2212" i="1" s="1"/>
  <c r="P2218" i="1"/>
  <c r="R2218" i="1" s="1"/>
  <c r="S2218" i="1" s="1"/>
  <c r="Q2235" i="1"/>
  <c r="R2235" i="1" s="1"/>
  <c r="S2235" i="1" s="1"/>
  <c r="P2241" i="1"/>
  <c r="R2241" i="1" s="1"/>
  <c r="S2241" i="1" s="1"/>
  <c r="P2260" i="1"/>
  <c r="R2260" i="1" s="1"/>
  <c r="S2260" i="1" s="1"/>
  <c r="P2266" i="1"/>
  <c r="R2266" i="1" s="1"/>
  <c r="S2266" i="1" s="1"/>
  <c r="P2272" i="1"/>
  <c r="R2272" i="1" s="1"/>
  <c r="S2272" i="1" s="1"/>
  <c r="P2280" i="1"/>
  <c r="R2280" i="1" s="1"/>
  <c r="S2280" i="1" s="1"/>
  <c r="P1956" i="1"/>
  <c r="R1956" i="1" s="1"/>
  <c r="S1956" i="1" s="1"/>
  <c r="P1963" i="1"/>
  <c r="R1963" i="1" s="1"/>
  <c r="S1963" i="1" s="1"/>
  <c r="P1979" i="1"/>
  <c r="R1979" i="1" s="1"/>
  <c r="S1979" i="1" s="1"/>
  <c r="Q1985" i="1"/>
  <c r="R1985" i="1" s="1"/>
  <c r="S1985" i="1" s="1"/>
  <c r="Q1996" i="1"/>
  <c r="R1996" i="1" s="1"/>
  <c r="S1996" i="1" s="1"/>
  <c r="P2028" i="1"/>
  <c r="R2028" i="1" s="1"/>
  <c r="S2028" i="1" s="1"/>
  <c r="Q2039" i="1"/>
  <c r="R2039" i="1" s="1"/>
  <c r="S2039" i="1" s="1"/>
  <c r="P2062" i="1"/>
  <c r="R2062" i="1" s="1"/>
  <c r="S2062" i="1" s="1"/>
  <c r="P2076" i="1"/>
  <c r="R2076" i="1" s="1"/>
  <c r="S2076" i="1" s="1"/>
  <c r="P2112" i="1"/>
  <c r="R2112" i="1" s="1"/>
  <c r="S2112" i="1" s="1"/>
  <c r="Q2207" i="1"/>
  <c r="R2207" i="1" s="1"/>
  <c r="S2207" i="1" s="1"/>
  <c r="Q2219" i="1"/>
  <c r="R2219" i="1" s="1"/>
  <c r="S2219" i="1" s="1"/>
  <c r="Q2225" i="1"/>
  <c r="R2225" i="1" s="1"/>
  <c r="S2225" i="1" s="1"/>
  <c r="Q2249" i="1"/>
  <c r="R2249" i="1" s="1"/>
  <c r="S2249" i="1" s="1"/>
  <c r="Q2255" i="1"/>
  <c r="R2255" i="1" s="1"/>
  <c r="S2255" i="1" s="1"/>
  <c r="Q2267" i="1"/>
  <c r="R2267" i="1" s="1"/>
  <c r="S2267" i="1" s="1"/>
  <c r="Q2183" i="1"/>
  <c r="R2183" i="1" s="1"/>
  <c r="S2183" i="1" s="1"/>
  <c r="Q2231" i="1"/>
  <c r="R2231" i="1" s="1"/>
  <c r="S2231" i="1" s="1"/>
  <c r="Q2237" i="1"/>
  <c r="R2237" i="1" s="1"/>
  <c r="S2237" i="1" s="1"/>
  <c r="Q2243" i="1"/>
  <c r="R2243" i="1" s="1"/>
  <c r="S2243" i="1" s="1"/>
  <c r="Q2263" i="1"/>
  <c r="R2263" i="1" s="1"/>
  <c r="S2263" i="1" s="1"/>
  <c r="Q2283" i="1"/>
  <c r="R2283" i="1" s="1"/>
  <c r="S2283" i="1" s="1"/>
  <c r="P1943" i="1"/>
  <c r="R1943" i="1" s="1"/>
  <c r="S1943" i="1" s="1"/>
  <c r="Q1948" i="1"/>
  <c r="R1948" i="1" s="1"/>
  <c r="S1948" i="1" s="1"/>
  <c r="P1980" i="1"/>
  <c r="R1980" i="1" s="1"/>
  <c r="S1980" i="1" s="1"/>
  <c r="P1987" i="1"/>
  <c r="R1987" i="1" s="1"/>
  <c r="S1987" i="1" s="1"/>
  <c r="Q1998" i="1"/>
  <c r="R1998" i="1" s="1"/>
  <c r="S1998" i="1" s="1"/>
  <c r="P2003" i="1"/>
  <c r="R2003" i="1" s="1"/>
  <c r="S2003" i="1" s="1"/>
  <c r="Q2009" i="1"/>
  <c r="R2009" i="1" s="1"/>
  <c r="S2009" i="1" s="1"/>
  <c r="P2036" i="1"/>
  <c r="R2036" i="1" s="1"/>
  <c r="S2036" i="1" s="1"/>
  <c r="Q2051" i="1"/>
  <c r="R2051" i="1" s="1"/>
  <c r="S2051" i="1" s="1"/>
  <c r="P2100" i="1"/>
  <c r="R2100" i="1" s="1"/>
  <c r="S2100" i="1" s="1"/>
  <c r="Q2143" i="1"/>
  <c r="R2143" i="1" s="1"/>
  <c r="S2143" i="1" s="1"/>
  <c r="P2148" i="1"/>
  <c r="R2148" i="1" s="1"/>
  <c r="S2148" i="1" s="1"/>
  <c r="Q2155" i="1"/>
  <c r="R2155" i="1" s="1"/>
  <c r="S2155" i="1" s="1"/>
  <c r="P2184" i="1"/>
  <c r="R2184" i="1" s="1"/>
  <c r="S2184" i="1" s="1"/>
  <c r="P2192" i="1"/>
  <c r="R2192" i="1" s="1"/>
  <c r="S2192" i="1" s="1"/>
  <c r="P2204" i="1"/>
  <c r="R2204" i="1" s="1"/>
  <c r="S2204" i="1" s="1"/>
  <c r="P2216" i="1"/>
  <c r="R2216" i="1" s="1"/>
  <c r="S2216" i="1" s="1"/>
  <c r="Q2239" i="1"/>
  <c r="R2239" i="1" s="1"/>
  <c r="S2239" i="1" s="1"/>
  <c r="P2264" i="1"/>
  <c r="R2264" i="1" s="1"/>
  <c r="S2264" i="1" s="1"/>
  <c r="P2276" i="1"/>
  <c r="R2276" i="1" s="1"/>
  <c r="S2276" i="1" s="1"/>
  <c r="P2284" i="1"/>
  <c r="R2284" i="1" s="1"/>
  <c r="S2284" i="1" s="1"/>
  <c r="Q1949" i="1"/>
  <c r="R1949" i="1" s="1"/>
  <c r="S1949" i="1" s="1"/>
  <c r="Q1960" i="1"/>
  <c r="R1960" i="1" s="1"/>
  <c r="S1960" i="1" s="1"/>
  <c r="P1981" i="1"/>
  <c r="R1981" i="1" s="1"/>
  <c r="S1981" i="1" s="1"/>
  <c r="P1992" i="1"/>
  <c r="R1992" i="1" s="1"/>
  <c r="S1992" i="1" s="1"/>
  <c r="Q2010" i="1"/>
  <c r="R2010" i="1" s="1"/>
  <c r="S2010" i="1" s="1"/>
  <c r="Q2047" i="1"/>
  <c r="R2047" i="1" s="1"/>
  <c r="S2047" i="1" s="1"/>
  <c r="Q2087" i="1"/>
  <c r="R2087" i="1" s="1"/>
  <c r="S2087" i="1" s="1"/>
  <c r="Q2123" i="1"/>
  <c r="R2123" i="1" s="1"/>
  <c r="S2123" i="1" s="1"/>
  <c r="P2144" i="1"/>
  <c r="R2144" i="1" s="1"/>
  <c r="S2144" i="1" s="1"/>
  <c r="P2156" i="1"/>
  <c r="R2156" i="1" s="1"/>
  <c r="S2156" i="1" s="1"/>
  <c r="P2168" i="1"/>
  <c r="R2168" i="1" s="1"/>
  <c r="S2168" i="1" s="1"/>
  <c r="P2180" i="1"/>
  <c r="R2180" i="1" s="1"/>
  <c r="S2180" i="1" s="1"/>
  <c r="P2193" i="1"/>
  <c r="R2193" i="1" s="1"/>
  <c r="S2193" i="1" s="1"/>
  <c r="P2205" i="1"/>
  <c r="R2205" i="1" s="1"/>
  <c r="S2205" i="1" s="1"/>
  <c r="Q2211" i="1"/>
  <c r="R2211" i="1" s="1"/>
  <c r="S2211" i="1" s="1"/>
  <c r="P2217" i="1"/>
  <c r="R2217" i="1" s="1"/>
  <c r="S2217" i="1" s="1"/>
  <c r="P2240" i="1"/>
  <c r="R2240" i="1" s="1"/>
  <c r="S2240" i="1" s="1"/>
  <c r="P2265" i="1"/>
  <c r="R2265" i="1" s="1"/>
  <c r="S2265" i="1" s="1"/>
  <c r="P2277" i="1"/>
  <c r="R2277" i="1" s="1"/>
  <c r="S2277" i="1" s="1"/>
  <c r="Q1983" i="1"/>
  <c r="P1983" i="1"/>
  <c r="Q2031" i="1"/>
  <c r="P2031" i="1"/>
  <c r="P2189" i="1"/>
  <c r="Q2189" i="1"/>
  <c r="P1995" i="1"/>
  <c r="Q1995" i="1"/>
  <c r="P1959" i="1"/>
  <c r="R1959" i="1" s="1"/>
  <c r="S1959" i="1" s="1"/>
  <c r="P2007" i="1"/>
  <c r="Q2007" i="1"/>
  <c r="Q2198" i="1"/>
  <c r="P2198" i="1"/>
  <c r="P1971" i="1"/>
  <c r="Q1971" i="1"/>
  <c r="P2019" i="1"/>
  <c r="Q2019" i="1"/>
  <c r="P2139" i="1"/>
  <c r="Q2139" i="1"/>
  <c r="P2175" i="1"/>
  <c r="Q2175" i="1"/>
  <c r="R2025" i="1"/>
  <c r="S2025" i="1" s="1"/>
  <c r="Q1952" i="1"/>
  <c r="P1952" i="1"/>
  <c r="P1964" i="1"/>
  <c r="R1964" i="1" s="1"/>
  <c r="S1964" i="1" s="1"/>
  <c r="P1976" i="1"/>
  <c r="R1976" i="1" s="1"/>
  <c r="S1976" i="1" s="1"/>
  <c r="P1988" i="1"/>
  <c r="R1988" i="1" s="1"/>
  <c r="S1988" i="1" s="1"/>
  <c r="P2000" i="1"/>
  <c r="R2000" i="1" s="1"/>
  <c r="S2000" i="1" s="1"/>
  <c r="P2012" i="1"/>
  <c r="R2012" i="1" s="1"/>
  <c r="S2012" i="1" s="1"/>
  <c r="P2024" i="1"/>
  <c r="R2024" i="1" s="1"/>
  <c r="S2024" i="1" s="1"/>
  <c r="P2053" i="1"/>
  <c r="R2053" i="1" s="1"/>
  <c r="S2053" i="1" s="1"/>
  <c r="P2060" i="1"/>
  <c r="R2060" i="1" s="1"/>
  <c r="S2060" i="1" s="1"/>
  <c r="P2067" i="1"/>
  <c r="R2067" i="1" s="1"/>
  <c r="S2067" i="1" s="1"/>
  <c r="P2079" i="1"/>
  <c r="R2079" i="1" s="1"/>
  <c r="S2079" i="1" s="1"/>
  <c r="P2091" i="1"/>
  <c r="R2091" i="1" s="1"/>
  <c r="S2091" i="1" s="1"/>
  <c r="P2103" i="1"/>
  <c r="R2103" i="1" s="1"/>
  <c r="S2103" i="1" s="1"/>
  <c r="P2115" i="1"/>
  <c r="R2115" i="1" s="1"/>
  <c r="S2115" i="1" s="1"/>
  <c r="P2127" i="1"/>
  <c r="R2127" i="1" s="1"/>
  <c r="S2127" i="1" s="1"/>
  <c r="Q2161" i="1"/>
  <c r="P2161" i="1"/>
  <c r="Q2222" i="1"/>
  <c r="P2222" i="1"/>
  <c r="Q2259" i="1"/>
  <c r="R2259" i="1" s="1"/>
  <c r="S2259" i="1" s="1"/>
  <c r="Q2034" i="1"/>
  <c r="P2034" i="1"/>
  <c r="Q2221" i="1"/>
  <c r="P2221" i="1"/>
  <c r="Q2162" i="1"/>
  <c r="P2162" i="1"/>
  <c r="Q2245" i="1"/>
  <c r="P2245" i="1"/>
  <c r="Q2057" i="1"/>
  <c r="R2057" i="1" s="1"/>
  <c r="S2057" i="1" s="1"/>
  <c r="Q2185" i="1"/>
  <c r="P2185" i="1"/>
  <c r="Q2246" i="1"/>
  <c r="P2246" i="1"/>
  <c r="Q2269" i="1"/>
  <c r="P2269" i="1"/>
  <c r="Q2281" i="1"/>
  <c r="P2281" i="1"/>
  <c r="Q2149" i="1"/>
  <c r="P2149" i="1"/>
  <c r="Q2186" i="1"/>
  <c r="P2186" i="1"/>
  <c r="Q2270" i="1"/>
  <c r="P2270" i="1"/>
  <c r="Q2282" i="1"/>
  <c r="P2282" i="1"/>
  <c r="P2041" i="1"/>
  <c r="R2041" i="1" s="1"/>
  <c r="S2041" i="1" s="1"/>
  <c r="P2072" i="1"/>
  <c r="R2072" i="1" s="1"/>
  <c r="S2072" i="1" s="1"/>
  <c r="P2084" i="1"/>
  <c r="R2084" i="1" s="1"/>
  <c r="S2084" i="1" s="1"/>
  <c r="P2096" i="1"/>
  <c r="R2096" i="1" s="1"/>
  <c r="S2096" i="1" s="1"/>
  <c r="P2108" i="1"/>
  <c r="R2108" i="1" s="1"/>
  <c r="S2108" i="1" s="1"/>
  <c r="P2120" i="1"/>
  <c r="R2120" i="1" s="1"/>
  <c r="S2120" i="1" s="1"/>
  <c r="P2132" i="1"/>
  <c r="R2132" i="1" s="1"/>
  <c r="S2132" i="1" s="1"/>
  <c r="Q2141" i="1"/>
  <c r="R2141" i="1" s="1"/>
  <c r="S2141" i="1" s="1"/>
  <c r="Q2163" i="1"/>
  <c r="R2163" i="1" s="1"/>
  <c r="S2163" i="1" s="1"/>
  <c r="Q2177" i="1"/>
  <c r="R2177" i="1" s="1"/>
  <c r="S2177" i="1" s="1"/>
  <c r="Q2209" i="1"/>
  <c r="P2209" i="1"/>
  <c r="Q2058" i="1"/>
  <c r="P2058" i="1"/>
  <c r="Q2210" i="1"/>
  <c r="P2210" i="1"/>
  <c r="P1946" i="1"/>
  <c r="R1946" i="1" s="1"/>
  <c r="S1946" i="1" s="1"/>
  <c r="P1958" i="1"/>
  <c r="R1958" i="1" s="1"/>
  <c r="S1958" i="1" s="1"/>
  <c r="P1970" i="1"/>
  <c r="R1970" i="1" s="1"/>
  <c r="S1970" i="1" s="1"/>
  <c r="P1982" i="1"/>
  <c r="R1982" i="1" s="1"/>
  <c r="S1982" i="1" s="1"/>
  <c r="P1994" i="1"/>
  <c r="R1994" i="1" s="1"/>
  <c r="S1994" i="1" s="1"/>
  <c r="P2006" i="1"/>
  <c r="R2006" i="1" s="1"/>
  <c r="S2006" i="1" s="1"/>
  <c r="P2018" i="1"/>
  <c r="R2018" i="1" s="1"/>
  <c r="S2018" i="1" s="1"/>
  <c r="P2030" i="1"/>
  <c r="R2030" i="1" s="1"/>
  <c r="S2030" i="1" s="1"/>
  <c r="Q2045" i="1"/>
  <c r="R2045" i="1" s="1"/>
  <c r="S2045" i="1" s="1"/>
  <c r="P2055" i="1"/>
  <c r="R2055" i="1" s="1"/>
  <c r="S2055" i="1" s="1"/>
  <c r="Q2065" i="1"/>
  <c r="P2065" i="1"/>
  <c r="Q2069" i="1"/>
  <c r="R2069" i="1" s="1"/>
  <c r="S2069" i="1" s="1"/>
  <c r="P2073" i="1"/>
  <c r="R2073" i="1" s="1"/>
  <c r="S2073" i="1" s="1"/>
  <c r="Q2081" i="1"/>
  <c r="R2081" i="1" s="1"/>
  <c r="S2081" i="1" s="1"/>
  <c r="P2085" i="1"/>
  <c r="R2085" i="1" s="1"/>
  <c r="S2085" i="1" s="1"/>
  <c r="Q2093" i="1"/>
  <c r="R2093" i="1" s="1"/>
  <c r="S2093" i="1" s="1"/>
  <c r="P2097" i="1"/>
  <c r="R2097" i="1" s="1"/>
  <c r="S2097" i="1" s="1"/>
  <c r="Q2105" i="1"/>
  <c r="R2105" i="1" s="1"/>
  <c r="S2105" i="1" s="1"/>
  <c r="P2109" i="1"/>
  <c r="R2109" i="1" s="1"/>
  <c r="S2109" i="1" s="1"/>
  <c r="Q2117" i="1"/>
  <c r="R2117" i="1" s="1"/>
  <c r="S2117" i="1" s="1"/>
  <c r="P2121" i="1"/>
  <c r="R2121" i="1" s="1"/>
  <c r="S2121" i="1" s="1"/>
  <c r="Q2129" i="1"/>
  <c r="R2129" i="1" s="1"/>
  <c r="S2129" i="1" s="1"/>
  <c r="P2133" i="1"/>
  <c r="R2133" i="1" s="1"/>
  <c r="S2133" i="1" s="1"/>
  <c r="Q2137" i="1"/>
  <c r="P2137" i="1"/>
  <c r="Q2187" i="1"/>
  <c r="R2187" i="1" s="1"/>
  <c r="S2187" i="1" s="1"/>
  <c r="Q2201" i="1"/>
  <c r="R2201" i="1" s="1"/>
  <c r="S2201" i="1" s="1"/>
  <c r="R2229" i="1"/>
  <c r="S2229" i="1" s="1"/>
  <c r="Q2233" i="1"/>
  <c r="P2233" i="1"/>
  <c r="Q2150" i="1"/>
  <c r="P2150" i="1"/>
  <c r="Q2077" i="1"/>
  <c r="P2077" i="1"/>
  <c r="Q2089" i="1"/>
  <c r="P2089" i="1"/>
  <c r="Q2101" i="1"/>
  <c r="P2101" i="1"/>
  <c r="Q2113" i="1"/>
  <c r="P2113" i="1"/>
  <c r="Q2125" i="1"/>
  <c r="P2125" i="1"/>
  <c r="Q2173" i="1"/>
  <c r="P2173" i="1"/>
  <c r="Q2234" i="1"/>
  <c r="P2234" i="1"/>
  <c r="Q2138" i="1"/>
  <c r="P2138" i="1"/>
  <c r="Q2174" i="1"/>
  <c r="P2174" i="1"/>
  <c r="Q2257" i="1"/>
  <c r="P2257" i="1"/>
  <c r="Q2046" i="1"/>
  <c r="P2046" i="1"/>
  <c r="Q2059" i="1"/>
  <c r="R2059" i="1" s="1"/>
  <c r="S2059" i="1" s="1"/>
  <c r="P2066" i="1"/>
  <c r="R2066" i="1" s="1"/>
  <c r="S2066" i="1" s="1"/>
  <c r="Q2078" i="1"/>
  <c r="P2078" i="1"/>
  <c r="Q2090" i="1"/>
  <c r="P2090" i="1"/>
  <c r="Q2102" i="1"/>
  <c r="P2102" i="1"/>
  <c r="Q2114" i="1"/>
  <c r="P2114" i="1"/>
  <c r="Q2126" i="1"/>
  <c r="P2126" i="1"/>
  <c r="Q2165" i="1"/>
  <c r="R2165" i="1" s="1"/>
  <c r="S2165" i="1" s="1"/>
  <c r="Q2197" i="1"/>
  <c r="P2197" i="1"/>
  <c r="Q2258" i="1"/>
  <c r="P2258" i="1"/>
  <c r="P2070" i="1"/>
  <c r="R2070" i="1" s="1"/>
  <c r="S2070" i="1" s="1"/>
  <c r="P2082" i="1"/>
  <c r="R2082" i="1" s="1"/>
  <c r="S2082" i="1" s="1"/>
  <c r="P2094" i="1"/>
  <c r="R2094" i="1" s="1"/>
  <c r="S2094" i="1" s="1"/>
  <c r="P2106" i="1"/>
  <c r="R2106" i="1" s="1"/>
  <c r="S2106" i="1" s="1"/>
  <c r="P2118" i="1"/>
  <c r="R2118" i="1" s="1"/>
  <c r="S2118" i="1" s="1"/>
  <c r="P2130" i="1"/>
  <c r="R2130" i="1" s="1"/>
  <c r="S2130" i="1" s="1"/>
  <c r="P2142" i="1"/>
  <c r="R2142" i="1" s="1"/>
  <c r="S2142" i="1" s="1"/>
  <c r="P2154" i="1"/>
  <c r="R2154" i="1" s="1"/>
  <c r="S2154" i="1" s="1"/>
  <c r="P2166" i="1"/>
  <c r="R2166" i="1" s="1"/>
  <c r="S2166" i="1" s="1"/>
  <c r="P2178" i="1"/>
  <c r="R2178" i="1" s="1"/>
  <c r="S2178" i="1" s="1"/>
  <c r="P2190" i="1"/>
  <c r="R2190" i="1" s="1"/>
  <c r="S2190" i="1" s="1"/>
  <c r="P2202" i="1"/>
  <c r="R2202" i="1" s="1"/>
  <c r="S2202" i="1" s="1"/>
  <c r="P2214" i="1"/>
  <c r="R2214" i="1" s="1"/>
  <c r="S2214" i="1" s="1"/>
  <c r="P2226" i="1"/>
  <c r="R2226" i="1" s="1"/>
  <c r="S2226" i="1" s="1"/>
  <c r="P2238" i="1"/>
  <c r="R2238" i="1" s="1"/>
  <c r="S2238" i="1" s="1"/>
  <c r="P2250" i="1"/>
  <c r="R2250" i="1" s="1"/>
  <c r="S2250" i="1" s="1"/>
  <c r="P2262" i="1"/>
  <c r="R2262" i="1" s="1"/>
  <c r="S2262" i="1" s="1"/>
  <c r="P2274" i="1"/>
  <c r="R2274" i="1" s="1"/>
  <c r="S2274" i="1" s="1"/>
  <c r="P2279" i="1"/>
  <c r="R2279" i="1" s="1"/>
  <c r="S2279" i="1" s="1"/>
  <c r="P2273" i="1"/>
  <c r="R2273" i="1" s="1"/>
  <c r="S2273" i="1" s="1"/>
  <c r="P2285" i="1"/>
  <c r="R2285" i="1" s="1"/>
  <c r="S2285" i="1" s="1"/>
  <c r="O70" i="9"/>
  <c r="O36" i="9"/>
  <c r="O538" i="9"/>
  <c r="O502" i="9"/>
  <c r="R2233" i="1" l="1"/>
  <c r="S2233" i="1" s="1"/>
  <c r="R2149" i="1"/>
  <c r="S2149" i="1" s="1"/>
  <c r="R2031" i="1"/>
  <c r="S2031" i="1" s="1"/>
  <c r="R2161" i="1"/>
  <c r="S2161" i="1" s="1"/>
  <c r="R2089" i="1"/>
  <c r="S2089" i="1" s="1"/>
  <c r="R2034" i="1"/>
  <c r="S2034" i="1" s="1"/>
  <c r="R2221" i="1"/>
  <c r="S2221" i="1" s="1"/>
  <c r="R2222" i="1"/>
  <c r="S2222" i="1" s="1"/>
  <c r="Z486" i="9"/>
  <c r="Z517" i="9"/>
  <c r="R2137" i="1"/>
  <c r="S2137" i="1" s="1"/>
  <c r="R2258" i="1"/>
  <c r="S2258" i="1" s="1"/>
  <c r="R2197" i="1"/>
  <c r="S2197" i="1" s="1"/>
  <c r="R2101" i="1"/>
  <c r="S2101" i="1" s="1"/>
  <c r="R2126" i="1"/>
  <c r="S2126" i="1" s="1"/>
  <c r="R2046" i="1"/>
  <c r="S2046" i="1" s="1"/>
  <c r="R2114" i="1"/>
  <c r="S2114" i="1" s="1"/>
  <c r="R2257" i="1"/>
  <c r="S2257" i="1" s="1"/>
  <c r="R1952" i="1"/>
  <c r="S1952" i="1" s="1"/>
  <c r="R2173" i="1"/>
  <c r="S2173" i="1" s="1"/>
  <c r="R2281" i="1"/>
  <c r="S2281" i="1" s="1"/>
  <c r="R2138" i="1"/>
  <c r="S2138" i="1" s="1"/>
  <c r="R1983" i="1"/>
  <c r="S1983" i="1" s="1"/>
  <c r="R2113" i="1"/>
  <c r="S2113" i="1" s="1"/>
  <c r="R2102" i="1"/>
  <c r="S2102" i="1" s="1"/>
  <c r="R2174" i="1"/>
  <c r="S2174" i="1" s="1"/>
  <c r="R2077" i="1"/>
  <c r="S2077" i="1" s="1"/>
  <c r="R2189" i="1"/>
  <c r="S2189" i="1" s="1"/>
  <c r="R2065" i="1"/>
  <c r="S2065" i="1" s="1"/>
  <c r="R2210" i="1"/>
  <c r="S2210" i="1" s="1"/>
  <c r="R2270" i="1"/>
  <c r="S2270" i="1" s="1"/>
  <c r="R2186" i="1"/>
  <c r="S2186" i="1" s="1"/>
  <c r="R2234" i="1"/>
  <c r="S2234" i="1" s="1"/>
  <c r="R2058" i="1"/>
  <c r="S2058" i="1" s="1"/>
  <c r="R2245" i="1"/>
  <c r="S2245" i="1" s="1"/>
  <c r="R2246" i="1"/>
  <c r="S2246" i="1" s="1"/>
  <c r="R2162" i="1"/>
  <c r="S2162" i="1" s="1"/>
  <c r="R2175" i="1"/>
  <c r="S2175" i="1" s="1"/>
  <c r="R2139" i="1"/>
  <c r="S2139" i="1" s="1"/>
  <c r="R2007" i="1"/>
  <c r="S2007" i="1" s="1"/>
  <c r="R2090" i="1"/>
  <c r="S2090" i="1" s="1"/>
  <c r="R2078" i="1"/>
  <c r="S2078" i="1" s="1"/>
  <c r="R2125" i="1"/>
  <c r="S2125" i="1" s="1"/>
  <c r="R2150" i="1"/>
  <c r="S2150" i="1" s="1"/>
  <c r="R2209" i="1"/>
  <c r="S2209" i="1" s="1"/>
  <c r="R2282" i="1"/>
  <c r="S2282" i="1" s="1"/>
  <c r="R2185" i="1"/>
  <c r="S2185" i="1" s="1"/>
  <c r="R2019" i="1"/>
  <c r="S2019" i="1" s="1"/>
  <c r="R1971" i="1"/>
  <c r="S1971" i="1" s="1"/>
  <c r="R2269" i="1"/>
  <c r="S2269" i="1" s="1"/>
  <c r="R2198" i="1"/>
  <c r="S2198" i="1" s="1"/>
  <c r="R1995" i="1"/>
  <c r="S1995" i="1" s="1"/>
  <c r="Z67" i="9" l="1"/>
  <c r="Z62" i="9"/>
  <c r="Z475" i="9"/>
  <c r="Z55" i="9"/>
  <c r="Z9" i="9"/>
  <c r="Z36" i="9" s="1"/>
  <c r="Z64" i="9"/>
  <c r="Z490" i="9"/>
  <c r="Z536" i="9"/>
  <c r="Z66" i="9"/>
  <c r="Z54" i="9"/>
  <c r="Z43" i="9"/>
  <c r="Z44" i="9"/>
  <c r="Z50" i="9"/>
  <c r="Z522" i="9"/>
  <c r="Z60" i="9"/>
  <c r="Z63" i="9"/>
  <c r="Z52" i="9"/>
  <c r="Z56" i="9"/>
  <c r="Z500" i="9"/>
  <c r="Z495" i="9"/>
  <c r="Z69" i="9"/>
  <c r="Z51" i="9"/>
  <c r="Z59" i="9"/>
  <c r="Z47" i="9"/>
  <c r="Z61" i="9"/>
  <c r="Z58" i="9"/>
  <c r="Z46" i="9"/>
  <c r="Z57" i="9"/>
  <c r="Z49" i="9"/>
  <c r="Z65" i="9"/>
  <c r="Z489" i="9"/>
  <c r="Z68" i="9"/>
  <c r="Z487" i="9"/>
  <c r="Z483" i="9"/>
  <c r="Z45" i="9"/>
  <c r="Z48" i="9"/>
  <c r="Z53" i="9"/>
  <c r="Z526" i="9"/>
  <c r="Z528" i="9"/>
  <c r="Z516" i="9"/>
  <c r="Z514" i="9"/>
  <c r="Z515" i="9"/>
  <c r="Z527" i="9"/>
  <c r="Z537" i="9"/>
  <c r="Z488" i="9"/>
  <c r="Z533" i="9"/>
  <c r="Z532" i="9"/>
  <c r="Z521" i="9"/>
  <c r="Z524" i="9"/>
  <c r="Z482" i="9"/>
  <c r="Z494" i="9"/>
  <c r="Z491" i="9"/>
  <c r="Z511" i="9"/>
  <c r="Z478" i="9"/>
  <c r="Z496" i="9"/>
  <c r="Z512" i="9"/>
  <c r="Z513" i="9"/>
  <c r="Z479" i="9"/>
  <c r="Z476" i="9"/>
  <c r="Z480" i="9"/>
  <c r="Z501" i="9"/>
  <c r="Z485" i="9"/>
  <c r="Z525" i="9"/>
  <c r="Z499" i="9"/>
  <c r="Z520" i="9"/>
  <c r="Z497" i="9"/>
  <c r="Z477" i="9"/>
  <c r="Z535" i="9"/>
  <c r="Z530" i="9"/>
  <c r="Z518" i="9"/>
  <c r="Z493" i="9"/>
  <c r="Z498" i="9"/>
  <c r="Z481" i="9"/>
  <c r="Z519" i="9"/>
  <c r="Z531" i="9"/>
  <c r="Z492" i="9"/>
  <c r="Z523" i="9"/>
  <c r="Z529" i="9"/>
  <c r="Z484" i="9"/>
  <c r="Z534" i="9"/>
  <c r="Z51" i="8"/>
  <c r="Z211" i="8" s="1"/>
  <c r="O457" i="8"/>
  <c r="O45" i="8"/>
  <c r="O251" i="8"/>
  <c r="Z70" i="9" l="1"/>
  <c r="Z538" i="9"/>
  <c r="Z502" i="9"/>
  <c r="V13" i="2"/>
  <c r="U13" i="2"/>
  <c r="T13" i="2"/>
  <c r="S13" i="2"/>
  <c r="R13" i="2"/>
  <c r="V12" i="2"/>
  <c r="U12" i="2"/>
  <c r="T12" i="2"/>
  <c r="S12" i="2"/>
  <c r="R12" i="2"/>
  <c r="V11" i="2"/>
  <c r="U11" i="2"/>
  <c r="T11" i="2"/>
  <c r="S11" i="2"/>
  <c r="R11" i="2"/>
  <c r="V10" i="2"/>
  <c r="U10" i="2"/>
  <c r="T10" i="2"/>
  <c r="S10" i="2"/>
  <c r="R10" i="2"/>
  <c r="V9" i="2"/>
  <c r="U9" i="2"/>
  <c r="T9" i="2"/>
  <c r="S9" i="2"/>
  <c r="R9" i="2"/>
  <c r="V8" i="2"/>
  <c r="U8" i="2"/>
  <c r="T8" i="2"/>
  <c r="R8" i="2"/>
  <c r="O1942" i="1"/>
  <c r="Q1942" i="1" s="1"/>
  <c r="O1941" i="1"/>
  <c r="Q1941" i="1" s="1"/>
  <c r="O1940" i="1"/>
  <c r="O1939" i="1"/>
  <c r="Q1939" i="1" s="1"/>
  <c r="O1938" i="1"/>
  <c r="Q1938" i="1" s="1"/>
  <c r="O1937" i="1"/>
  <c r="O1936" i="1"/>
  <c r="Q1936" i="1" s="1"/>
  <c r="O1935" i="1"/>
  <c r="Q1935" i="1" s="1"/>
  <c r="O1934" i="1"/>
  <c r="Q1934" i="1" s="1"/>
  <c r="O1933" i="1"/>
  <c r="O1932" i="1"/>
  <c r="Q1932" i="1" s="1"/>
  <c r="O1931" i="1"/>
  <c r="Q1931" i="1" s="1"/>
  <c r="O1930" i="1"/>
  <c r="O1929" i="1"/>
  <c r="O1928" i="1"/>
  <c r="P1928" i="1" s="1"/>
  <c r="O1927" i="1"/>
  <c r="Q1927" i="1" s="1"/>
  <c r="O1926" i="1"/>
  <c r="Q1926" i="1" s="1"/>
  <c r="O1925" i="1"/>
  <c r="O1924" i="1"/>
  <c r="O1923" i="1"/>
  <c r="Q1923" i="1" s="1"/>
  <c r="O1922" i="1"/>
  <c r="Q1922" i="1" s="1"/>
  <c r="O1921" i="1"/>
  <c r="O1920" i="1"/>
  <c r="Q1920" i="1" s="1"/>
  <c r="O1919" i="1"/>
  <c r="Q1919" i="1" s="1"/>
  <c r="O1918" i="1"/>
  <c r="O1917" i="1"/>
  <c r="O1916" i="1"/>
  <c r="Q1916" i="1" s="1"/>
  <c r="O1915" i="1"/>
  <c r="Q1915" i="1" s="1"/>
  <c r="O1914" i="1"/>
  <c r="O1913" i="1"/>
  <c r="P1913" i="1" s="1"/>
  <c r="O1912" i="1"/>
  <c r="O1911" i="1"/>
  <c r="Q1911" i="1" s="1"/>
  <c r="O1910" i="1"/>
  <c r="Q1910" i="1" s="1"/>
  <c r="O1909" i="1"/>
  <c r="O1908" i="1"/>
  <c r="Q1908" i="1" s="1"/>
  <c r="O1907" i="1"/>
  <c r="Q1907" i="1" s="1"/>
  <c r="O1906" i="1"/>
  <c r="O1905" i="1"/>
  <c r="O1904" i="1"/>
  <c r="O1903" i="1"/>
  <c r="Q1903" i="1" s="1"/>
  <c r="O1902" i="1"/>
  <c r="Q1902" i="1" s="1"/>
  <c r="O1901" i="1"/>
  <c r="O1900" i="1"/>
  <c r="Q1900" i="1" s="1"/>
  <c r="O1899" i="1"/>
  <c r="Q1899" i="1" s="1"/>
  <c r="O1898" i="1"/>
  <c r="Q1898" i="1" s="1"/>
  <c r="O1897" i="1"/>
  <c r="O1896" i="1"/>
  <c r="Q1896" i="1" s="1"/>
  <c r="O1895" i="1"/>
  <c r="Q1895" i="1" s="1"/>
  <c r="O1894" i="1"/>
  <c r="O1893" i="1"/>
  <c r="O1892" i="1"/>
  <c r="Q1892" i="1" s="1"/>
  <c r="O1891" i="1"/>
  <c r="Q1891" i="1" s="1"/>
  <c r="O1890" i="1"/>
  <c r="O1889" i="1"/>
  <c r="P1889" i="1" s="1"/>
  <c r="O1888" i="1"/>
  <c r="O1887" i="1"/>
  <c r="Q1887" i="1" s="1"/>
  <c r="O1886" i="1"/>
  <c r="Q1886" i="1" s="1"/>
  <c r="O1885" i="1"/>
  <c r="O1884" i="1"/>
  <c r="Q1884" i="1" s="1"/>
  <c r="O1883" i="1"/>
  <c r="Q1883" i="1" s="1"/>
  <c r="O1882" i="1"/>
  <c r="O1881" i="1"/>
  <c r="O1880" i="1"/>
  <c r="Q1880" i="1" s="1"/>
  <c r="O1879" i="1"/>
  <c r="Q1879" i="1" s="1"/>
  <c r="O1878" i="1"/>
  <c r="Q1878" i="1" s="1"/>
  <c r="O1877" i="1"/>
  <c r="P1877" i="1" s="1"/>
  <c r="O1876" i="1"/>
  <c r="O1875" i="1"/>
  <c r="Q1875" i="1" s="1"/>
  <c r="O1874" i="1"/>
  <c r="Q1874" i="1" s="1"/>
  <c r="O1873" i="1"/>
  <c r="O1872" i="1"/>
  <c r="Q1872" i="1" s="1"/>
  <c r="O1871" i="1"/>
  <c r="Q1871" i="1" s="1"/>
  <c r="O1870" i="1"/>
  <c r="O1869" i="1"/>
  <c r="O1868" i="1"/>
  <c r="Q1868" i="1" s="1"/>
  <c r="O1867" i="1"/>
  <c r="Q1867" i="1" s="1"/>
  <c r="O1866" i="1"/>
  <c r="Q1866" i="1" s="1"/>
  <c r="O1865" i="1"/>
  <c r="O1864" i="1"/>
  <c r="P1864" i="1" s="1"/>
  <c r="O1863" i="1"/>
  <c r="Q1863" i="1" s="1"/>
  <c r="O1862" i="1"/>
  <c r="Q1862" i="1" s="1"/>
  <c r="O1861" i="1"/>
  <c r="O1860" i="1"/>
  <c r="Q1860" i="1" s="1"/>
  <c r="O1859" i="1"/>
  <c r="Q1859" i="1" s="1"/>
  <c r="O1858" i="1"/>
  <c r="O1857" i="1"/>
  <c r="O1856" i="1"/>
  <c r="Q1856" i="1" s="1"/>
  <c r="O1855" i="1"/>
  <c r="Q1855" i="1" s="1"/>
  <c r="O1854" i="1"/>
  <c r="Q1854" i="1" s="1"/>
  <c r="O1853" i="1"/>
  <c r="Q1853" i="1" s="1"/>
  <c r="O1852" i="1"/>
  <c r="O1851" i="1"/>
  <c r="Q1851" i="1" s="1"/>
  <c r="O1850" i="1"/>
  <c r="Q1850" i="1" s="1"/>
  <c r="O1849" i="1"/>
  <c r="O1848" i="1"/>
  <c r="Q1848" i="1" s="1"/>
  <c r="O1847" i="1"/>
  <c r="Q1847" i="1" s="1"/>
  <c r="O1846" i="1"/>
  <c r="O1845" i="1"/>
  <c r="O1844" i="1"/>
  <c r="Q1844" i="1" s="1"/>
  <c r="O1843" i="1"/>
  <c r="Q1843" i="1" s="1"/>
  <c r="O1842" i="1"/>
  <c r="Q1842" i="1" s="1"/>
  <c r="O1841" i="1"/>
  <c r="O1840" i="1"/>
  <c r="P1840" i="1" s="1"/>
  <c r="O1839" i="1"/>
  <c r="Q1839" i="1" s="1"/>
  <c r="O1838" i="1"/>
  <c r="Q1838" i="1" s="1"/>
  <c r="O1837" i="1"/>
  <c r="O1836" i="1"/>
  <c r="O1835" i="1"/>
  <c r="Q1835" i="1" s="1"/>
  <c r="O1834" i="1"/>
  <c r="O1833" i="1"/>
  <c r="O1832" i="1"/>
  <c r="Q1832" i="1" s="1"/>
  <c r="O1831" i="1"/>
  <c r="Q1831" i="1" s="1"/>
  <c r="O1830" i="1"/>
  <c r="Q1830" i="1" s="1"/>
  <c r="O1829" i="1"/>
  <c r="Q1829" i="1" s="1"/>
  <c r="O1828" i="1"/>
  <c r="O1827" i="1"/>
  <c r="Q1827" i="1" s="1"/>
  <c r="O1826" i="1"/>
  <c r="O1825" i="1"/>
  <c r="O1824" i="1"/>
  <c r="O1823" i="1"/>
  <c r="Q1823" i="1" s="1"/>
  <c r="O1822" i="1"/>
  <c r="O1821" i="1"/>
  <c r="O1820" i="1"/>
  <c r="Q1820" i="1" s="1"/>
  <c r="O1819" i="1"/>
  <c r="Q1819" i="1" s="1"/>
  <c r="O1818" i="1"/>
  <c r="Q1818" i="1" s="1"/>
  <c r="O1817" i="1"/>
  <c r="P1817" i="1" s="1"/>
  <c r="O1816" i="1"/>
  <c r="Q1816" i="1" s="1"/>
  <c r="O1815" i="1"/>
  <c r="Q1815" i="1" s="1"/>
  <c r="O1814" i="1"/>
  <c r="Q1814" i="1" s="1"/>
  <c r="O1813" i="1"/>
  <c r="O1812" i="1"/>
  <c r="O1811" i="1"/>
  <c r="O1810" i="1"/>
  <c r="O1809" i="1"/>
  <c r="O1808" i="1"/>
  <c r="Q1808" i="1" s="1"/>
  <c r="O1807" i="1"/>
  <c r="Q1807" i="1" s="1"/>
  <c r="O1806" i="1"/>
  <c r="Q1806" i="1" s="1"/>
  <c r="O1805" i="1"/>
  <c r="P1805" i="1" s="1"/>
  <c r="O1804" i="1"/>
  <c r="Q1804" i="1" s="1"/>
  <c r="O1803" i="1"/>
  <c r="Q1803" i="1" s="1"/>
  <c r="O1802" i="1"/>
  <c r="O1801" i="1"/>
  <c r="O1800" i="1"/>
  <c r="O1799" i="1"/>
  <c r="O1798" i="1"/>
  <c r="O1797" i="1"/>
  <c r="O1796" i="1"/>
  <c r="Q1796" i="1" s="1"/>
  <c r="O1795" i="1"/>
  <c r="Q1795" i="1" s="1"/>
  <c r="O1794" i="1"/>
  <c r="Q1794" i="1" s="1"/>
  <c r="O1793" i="1"/>
  <c r="O1792" i="1"/>
  <c r="Q1792" i="1" s="1"/>
  <c r="O1791" i="1"/>
  <c r="Q1791" i="1" s="1"/>
  <c r="O1790" i="1"/>
  <c r="Q1790" i="1" s="1"/>
  <c r="O1789" i="1"/>
  <c r="O1788" i="1"/>
  <c r="O1787" i="1"/>
  <c r="O1786" i="1"/>
  <c r="O1785" i="1"/>
  <c r="O1784" i="1"/>
  <c r="Q1784" i="1" s="1"/>
  <c r="O1783" i="1"/>
  <c r="Q1783" i="1" s="1"/>
  <c r="O1782" i="1"/>
  <c r="Q1782" i="1" s="1"/>
  <c r="O1781" i="1"/>
  <c r="Q1781" i="1" s="1"/>
  <c r="O1780" i="1"/>
  <c r="Q1780" i="1" s="1"/>
  <c r="O1779" i="1"/>
  <c r="Q1779" i="1" s="1"/>
  <c r="O1778" i="1"/>
  <c r="Q1778" i="1" s="1"/>
  <c r="O1777" i="1"/>
  <c r="O1776" i="1"/>
  <c r="O1775" i="1"/>
  <c r="O1774" i="1"/>
  <c r="O1773" i="1"/>
  <c r="Q1773" i="1" s="1"/>
  <c r="O1772" i="1"/>
  <c r="Q1772" i="1" s="1"/>
  <c r="O1771" i="1"/>
  <c r="Q1771" i="1" s="1"/>
  <c r="O1770" i="1"/>
  <c r="Q1770" i="1" s="1"/>
  <c r="O1769" i="1"/>
  <c r="Q1769" i="1" s="1"/>
  <c r="O1768" i="1"/>
  <c r="Q1768" i="1" s="1"/>
  <c r="O1767" i="1"/>
  <c r="Q1767" i="1" s="1"/>
  <c r="O1766" i="1"/>
  <c r="Q1766" i="1" s="1"/>
  <c r="O1765" i="1"/>
  <c r="O1764" i="1"/>
  <c r="O1763" i="1"/>
  <c r="O1762" i="1"/>
  <c r="O1761" i="1"/>
  <c r="O1760" i="1"/>
  <c r="Q1760" i="1" s="1"/>
  <c r="O1759" i="1"/>
  <c r="Q1759" i="1" s="1"/>
  <c r="O1758" i="1"/>
  <c r="Q1758" i="1" s="1"/>
  <c r="O1757" i="1"/>
  <c r="Q1757" i="1" s="1"/>
  <c r="O1756" i="1"/>
  <c r="O1755" i="1"/>
  <c r="Q1755" i="1" s="1"/>
  <c r="O1754" i="1"/>
  <c r="Q1754" i="1" s="1"/>
  <c r="O1753" i="1"/>
  <c r="O1752" i="1"/>
  <c r="O1751" i="1"/>
  <c r="Q1751" i="1" s="1"/>
  <c r="O1750" i="1"/>
  <c r="O1749" i="1"/>
  <c r="Q1749" i="1" s="1"/>
  <c r="O1748" i="1"/>
  <c r="Q1748" i="1" s="1"/>
  <c r="O1747" i="1"/>
  <c r="O1746" i="1"/>
  <c r="Q1746" i="1" s="1"/>
  <c r="O1745" i="1"/>
  <c r="Q1745" i="1" s="1"/>
  <c r="O1744" i="1"/>
  <c r="Q1744" i="1" s="1"/>
  <c r="O1743" i="1"/>
  <c r="Q1743" i="1" s="1"/>
  <c r="O1742" i="1"/>
  <c r="Q1742" i="1" s="1"/>
  <c r="O1741" i="1"/>
  <c r="O1740" i="1"/>
  <c r="O1739" i="1"/>
  <c r="O1738" i="1"/>
  <c r="P1738" i="1" s="1"/>
  <c r="O1737" i="1"/>
  <c r="O1736" i="1"/>
  <c r="Q1736" i="1" s="1"/>
  <c r="O1735" i="1"/>
  <c r="Q1735" i="1" s="1"/>
  <c r="O1734" i="1"/>
  <c r="Q1734" i="1" s="1"/>
  <c r="O1733" i="1"/>
  <c r="O1732" i="1"/>
  <c r="Q1732" i="1" s="1"/>
  <c r="O1731" i="1"/>
  <c r="Q1731" i="1" s="1"/>
  <c r="O1730" i="1"/>
  <c r="Q1730" i="1" s="1"/>
  <c r="O1729" i="1"/>
  <c r="O1728" i="1"/>
  <c r="O1727" i="1"/>
  <c r="Q1727" i="1" s="1"/>
  <c r="O1726" i="1"/>
  <c r="O1725" i="1"/>
  <c r="O1724" i="1"/>
  <c r="Q1724" i="1" s="1"/>
  <c r="O1723" i="1"/>
  <c r="Q1723" i="1" s="1"/>
  <c r="O1722" i="1"/>
  <c r="Q1722" i="1" s="1"/>
  <c r="O1721" i="1"/>
  <c r="Q1721" i="1" s="1"/>
  <c r="O1720" i="1"/>
  <c r="O1719" i="1"/>
  <c r="Q1719" i="1" s="1"/>
  <c r="O1718" i="1"/>
  <c r="Q1718" i="1" s="1"/>
  <c r="O1717" i="1"/>
  <c r="O1716" i="1"/>
  <c r="O1715" i="1"/>
  <c r="Q1715" i="1" s="1"/>
  <c r="O1714" i="1"/>
  <c r="O1713" i="1"/>
  <c r="Q1713" i="1" s="1"/>
  <c r="O1712" i="1"/>
  <c r="Q1712" i="1" s="1"/>
  <c r="O1711" i="1"/>
  <c r="O1710" i="1"/>
  <c r="Q1710" i="1" s="1"/>
  <c r="O1709" i="1"/>
  <c r="Q1709" i="1" s="1"/>
  <c r="O1708" i="1"/>
  <c r="Q1708" i="1" s="1"/>
  <c r="O1707" i="1"/>
  <c r="Q1707" i="1" s="1"/>
  <c r="O1706" i="1"/>
  <c r="Q1706" i="1" s="1"/>
  <c r="O1705" i="1"/>
  <c r="O1704" i="1"/>
  <c r="O1703" i="1"/>
  <c r="O1702" i="1"/>
  <c r="O1701" i="1"/>
  <c r="O1700" i="1"/>
  <c r="Q1700" i="1" s="1"/>
  <c r="O1699" i="1"/>
  <c r="Q1699" i="1" s="1"/>
  <c r="O1698" i="1"/>
  <c r="Q1698" i="1" s="1"/>
  <c r="O1697" i="1"/>
  <c r="Q1697" i="1" s="1"/>
  <c r="O1696" i="1"/>
  <c r="O1695" i="1"/>
  <c r="Q1695" i="1" s="1"/>
  <c r="O1694" i="1"/>
  <c r="Q1694" i="1" s="1"/>
  <c r="O1693" i="1"/>
  <c r="O1692" i="1"/>
  <c r="O1691" i="1"/>
  <c r="Q1691" i="1" s="1"/>
  <c r="O1690" i="1"/>
  <c r="O1689" i="1"/>
  <c r="O1688" i="1"/>
  <c r="O1687" i="1"/>
  <c r="Q1687" i="1" s="1"/>
  <c r="O1686" i="1"/>
  <c r="Q1686" i="1" s="1"/>
  <c r="O1685" i="1"/>
  <c r="Q1685" i="1" s="1"/>
  <c r="O1684" i="1"/>
  <c r="Q1684" i="1" s="1"/>
  <c r="O1683" i="1"/>
  <c r="O1682" i="1"/>
  <c r="O1681" i="1"/>
  <c r="Q1681" i="1" s="1"/>
  <c r="O1680" i="1"/>
  <c r="O1679" i="1"/>
  <c r="Q1679" i="1" s="1"/>
  <c r="O1678" i="1"/>
  <c r="O1677" i="1"/>
  <c r="Q1677" i="1" s="1"/>
  <c r="O1676" i="1"/>
  <c r="O1675" i="1"/>
  <c r="O1674" i="1"/>
  <c r="Q1674" i="1" s="1"/>
  <c r="O1673" i="1"/>
  <c r="O1672" i="1"/>
  <c r="Q1672" i="1" s="1"/>
  <c r="O1671" i="1"/>
  <c r="Q1671" i="1" s="1"/>
  <c r="O1670" i="1"/>
  <c r="P1670" i="1" s="1"/>
  <c r="O1669" i="1"/>
  <c r="Q1669" i="1" s="1"/>
  <c r="O1668" i="1"/>
  <c r="Q1668" i="1" s="1"/>
  <c r="O1667" i="1"/>
  <c r="Q1667" i="1" s="1"/>
  <c r="O1666" i="1"/>
  <c r="O1665" i="1"/>
  <c r="Q1665" i="1" s="1"/>
  <c r="O1664" i="1"/>
  <c r="O1663" i="1"/>
  <c r="Q1663" i="1" s="1"/>
  <c r="O1662" i="1"/>
  <c r="Q1662" i="1" s="1"/>
  <c r="O1661" i="1"/>
  <c r="O1660" i="1"/>
  <c r="Q1660" i="1" s="1"/>
  <c r="O1659" i="1"/>
  <c r="Q1659" i="1" s="1"/>
  <c r="O1658" i="1"/>
  <c r="P1658" i="1" s="1"/>
  <c r="O1657" i="1"/>
  <c r="Q1657" i="1" s="1"/>
  <c r="O1656" i="1"/>
  <c r="O1655" i="1"/>
  <c r="O1654" i="1"/>
  <c r="O1653" i="1"/>
  <c r="O1652" i="1"/>
  <c r="O1651" i="1"/>
  <c r="O1650" i="1"/>
  <c r="Q1650" i="1" s="1"/>
  <c r="O1649" i="1"/>
  <c r="Q1649" i="1" s="1"/>
  <c r="O1648" i="1"/>
  <c r="Q1648" i="1" s="1"/>
  <c r="O1647" i="1"/>
  <c r="Q1647" i="1" s="1"/>
  <c r="O1646" i="1"/>
  <c r="O1645" i="1"/>
  <c r="Q1645" i="1" s="1"/>
  <c r="O1644" i="1"/>
  <c r="O1643" i="1"/>
  <c r="O1642" i="1"/>
  <c r="O1641" i="1"/>
  <c r="O1640" i="1"/>
  <c r="O1639" i="1"/>
  <c r="Q1639" i="1" s="1"/>
  <c r="O1638" i="1"/>
  <c r="Q1638" i="1" s="1"/>
  <c r="O1637" i="1"/>
  <c r="Q1637" i="1" s="1"/>
  <c r="O1636" i="1"/>
  <c r="O1635" i="1"/>
  <c r="Q1635" i="1" s="1"/>
  <c r="O1634" i="1"/>
  <c r="O1633" i="1"/>
  <c r="Q1633" i="1" s="1"/>
  <c r="O1632" i="1"/>
  <c r="Q1632" i="1" s="1"/>
  <c r="O1631" i="1"/>
  <c r="O1630" i="1"/>
  <c r="O1629" i="1"/>
  <c r="Q1629" i="1" s="1"/>
  <c r="O1628" i="1"/>
  <c r="O1627" i="1"/>
  <c r="Q1627" i="1" s="1"/>
  <c r="O1626" i="1"/>
  <c r="Q1626" i="1" s="1"/>
  <c r="O1625" i="1"/>
  <c r="Q1625" i="1" s="1"/>
  <c r="O1624" i="1"/>
  <c r="Q1624" i="1" s="1"/>
  <c r="O1623" i="1"/>
  <c r="Q1623" i="1" s="1"/>
  <c r="O1622" i="1"/>
  <c r="O1621" i="1"/>
  <c r="Q1621" i="1" s="1"/>
  <c r="O1620" i="1"/>
  <c r="O1619" i="1"/>
  <c r="O1618" i="1"/>
  <c r="O1617" i="1"/>
  <c r="Q1617" i="1" s="1"/>
  <c r="O1616" i="1"/>
  <c r="O1615" i="1"/>
  <c r="Q1615" i="1" s="1"/>
  <c r="O1614" i="1"/>
  <c r="Q1614" i="1" s="1"/>
  <c r="O1613" i="1"/>
  <c r="Q1613" i="1" s="1"/>
  <c r="O1612" i="1"/>
  <c r="Q1612" i="1" s="1"/>
  <c r="O1611" i="1"/>
  <c r="O1610" i="1"/>
  <c r="O1609" i="1"/>
  <c r="Q1609" i="1" s="1"/>
  <c r="O1608" i="1"/>
  <c r="Q1608" i="1" s="1"/>
  <c r="O1607" i="1"/>
  <c r="P1607" i="1" s="1"/>
  <c r="O1606" i="1"/>
  <c r="Q1606" i="1" s="1"/>
  <c r="O1605" i="1"/>
  <c r="Q1605" i="1" s="1"/>
  <c r="O1604" i="1"/>
  <c r="O1603" i="1"/>
  <c r="Q1603" i="1" s="1"/>
  <c r="O1602" i="1"/>
  <c r="Q1602" i="1" s="1"/>
  <c r="O1601" i="1"/>
  <c r="Q1601" i="1" s="1"/>
  <c r="O1600" i="1"/>
  <c r="Q1600" i="1" s="1"/>
  <c r="O1599" i="1"/>
  <c r="Q1599" i="1" s="1"/>
  <c r="O1598" i="1"/>
  <c r="O1597" i="1"/>
  <c r="Q1597" i="1" s="1"/>
  <c r="O1596" i="1"/>
  <c r="Q1596" i="1" s="1"/>
  <c r="O1595" i="1"/>
  <c r="O1594" i="1"/>
  <c r="Q1594" i="1" s="1"/>
  <c r="O1593" i="1"/>
  <c r="Q1593" i="1" s="1"/>
  <c r="O1592" i="1"/>
  <c r="O1591" i="1"/>
  <c r="Q1591" i="1" s="1"/>
  <c r="O1590" i="1"/>
  <c r="Q1590" i="1" s="1"/>
  <c r="O1589" i="1"/>
  <c r="O1588" i="1"/>
  <c r="Q1588" i="1" s="1"/>
  <c r="O1587" i="1"/>
  <c r="Q1587" i="1" s="1"/>
  <c r="O1586" i="1"/>
  <c r="O1585" i="1"/>
  <c r="Q1585" i="1" s="1"/>
  <c r="O1584" i="1"/>
  <c r="Q1584" i="1" s="1"/>
  <c r="O1583" i="1"/>
  <c r="O1582" i="1"/>
  <c r="Q1582" i="1" s="1"/>
  <c r="O1581" i="1"/>
  <c r="Q1581" i="1" s="1"/>
  <c r="O1580" i="1"/>
  <c r="O1579" i="1"/>
  <c r="Q1579" i="1" s="1"/>
  <c r="O1578" i="1"/>
  <c r="Q1578" i="1" s="1"/>
  <c r="O1577" i="1"/>
  <c r="Q1577" i="1" s="1"/>
  <c r="O1576" i="1"/>
  <c r="Q1576" i="1" s="1"/>
  <c r="O1575" i="1"/>
  <c r="O1574" i="1"/>
  <c r="O1573" i="1"/>
  <c r="Q1573" i="1" s="1"/>
  <c r="O1572" i="1"/>
  <c r="Q1572" i="1" s="1"/>
  <c r="O1571" i="1"/>
  <c r="O1570" i="1"/>
  <c r="Q1570" i="1" s="1"/>
  <c r="O1569" i="1"/>
  <c r="Q1569" i="1" s="1"/>
  <c r="O1568" i="1"/>
  <c r="O1567" i="1"/>
  <c r="Q1567" i="1" s="1"/>
  <c r="O1566" i="1"/>
  <c r="Q1566" i="1" s="1"/>
  <c r="O1565" i="1"/>
  <c r="O1564" i="1"/>
  <c r="Q1564" i="1" s="1"/>
  <c r="O1563" i="1"/>
  <c r="Q1563" i="1" s="1"/>
  <c r="O1562" i="1"/>
  <c r="O1561" i="1"/>
  <c r="Q1561" i="1" s="1"/>
  <c r="O1560" i="1"/>
  <c r="Q1560" i="1" s="1"/>
  <c r="O1559" i="1"/>
  <c r="O1558" i="1"/>
  <c r="Q1558" i="1" s="1"/>
  <c r="O1557" i="1"/>
  <c r="Q1557" i="1" s="1"/>
  <c r="O1556" i="1"/>
  <c r="P1556" i="1" s="1"/>
  <c r="O1555" i="1"/>
  <c r="Q1555" i="1" s="1"/>
  <c r="O1554" i="1"/>
  <c r="Q1554" i="1" s="1"/>
  <c r="O1553" i="1"/>
  <c r="O1552" i="1"/>
  <c r="O1551" i="1"/>
  <c r="Q1551" i="1" s="1"/>
  <c r="O1550" i="1"/>
  <c r="O1549" i="1"/>
  <c r="Q1549" i="1" s="1"/>
  <c r="O1548" i="1"/>
  <c r="Q1548" i="1" s="1"/>
  <c r="O1547" i="1"/>
  <c r="O1546" i="1"/>
  <c r="Q1546" i="1" s="1"/>
  <c r="O1545" i="1"/>
  <c r="Q1545" i="1" s="1"/>
  <c r="O1544" i="1"/>
  <c r="Q1544" i="1" s="1"/>
  <c r="O1543" i="1"/>
  <c r="O1542" i="1"/>
  <c r="Q1542" i="1" s="1"/>
  <c r="O1541" i="1"/>
  <c r="Q1541" i="1" s="1"/>
  <c r="O1540" i="1"/>
  <c r="Q1540" i="1" s="1"/>
  <c r="O1539" i="1"/>
  <c r="Q1539" i="1" s="1"/>
  <c r="O1538" i="1"/>
  <c r="O1537" i="1"/>
  <c r="Q1537" i="1" s="1"/>
  <c r="O1536" i="1"/>
  <c r="Q1536" i="1" s="1"/>
  <c r="O1535" i="1"/>
  <c r="O1534" i="1"/>
  <c r="Q1534" i="1" s="1"/>
  <c r="O1533" i="1"/>
  <c r="Q1533" i="1" s="1"/>
  <c r="O1532" i="1"/>
  <c r="O1531" i="1"/>
  <c r="O1530" i="1"/>
  <c r="Q1530" i="1" s="1"/>
  <c r="O1529" i="1"/>
  <c r="Q1529" i="1" s="1"/>
  <c r="O1528" i="1"/>
  <c r="Q1528" i="1" s="1"/>
  <c r="O1527" i="1"/>
  <c r="Q1527" i="1" s="1"/>
  <c r="O1526" i="1"/>
  <c r="Q1526" i="1" s="1"/>
  <c r="O1525" i="1"/>
  <c r="Q1525" i="1" s="1"/>
  <c r="O1524" i="1"/>
  <c r="Q1524" i="1" s="1"/>
  <c r="O1523" i="1"/>
  <c r="Q1523" i="1" s="1"/>
  <c r="O1522" i="1"/>
  <c r="Q1522" i="1" s="1"/>
  <c r="O1521" i="1"/>
  <c r="Q1521" i="1" s="1"/>
  <c r="O1520" i="1"/>
  <c r="Q1520" i="1" s="1"/>
  <c r="O1519" i="1"/>
  <c r="Q1519" i="1" s="1"/>
  <c r="O1518" i="1"/>
  <c r="Q1518" i="1" s="1"/>
  <c r="O1517" i="1"/>
  <c r="O1516" i="1"/>
  <c r="Q1516" i="1" s="1"/>
  <c r="O1515" i="1"/>
  <c r="Q1515" i="1" s="1"/>
  <c r="O1514" i="1"/>
  <c r="O1513" i="1"/>
  <c r="Q1513" i="1" s="1"/>
  <c r="O1512" i="1"/>
  <c r="O1511" i="1"/>
  <c r="P1511" i="1" s="1"/>
  <c r="O1510" i="1"/>
  <c r="Q1510" i="1" s="1"/>
  <c r="O1509" i="1"/>
  <c r="Q1509" i="1" s="1"/>
  <c r="O1508" i="1"/>
  <c r="Q1508" i="1" s="1"/>
  <c r="O1507" i="1"/>
  <c r="Q1507" i="1" s="1"/>
  <c r="O1506" i="1"/>
  <c r="O1505" i="1"/>
  <c r="Q1505" i="1" s="1"/>
  <c r="O1504" i="1"/>
  <c r="Q1504" i="1" s="1"/>
  <c r="O1503" i="1"/>
  <c r="O1502" i="1"/>
  <c r="O1501" i="1"/>
  <c r="Q1501" i="1" s="1"/>
  <c r="O1500" i="1"/>
  <c r="Q1500" i="1" s="1"/>
  <c r="O1499" i="1"/>
  <c r="O1498" i="1"/>
  <c r="Q1498" i="1" s="1"/>
  <c r="O1497" i="1"/>
  <c r="Q1497" i="1" s="1"/>
  <c r="O1496" i="1"/>
  <c r="Q1496" i="1" s="1"/>
  <c r="O1495" i="1"/>
  <c r="Q1495" i="1" s="1"/>
  <c r="O1494" i="1"/>
  <c r="O1493" i="1"/>
  <c r="Q1493" i="1" s="1"/>
  <c r="O1492" i="1"/>
  <c r="Q1492" i="1" s="1"/>
  <c r="O1491" i="1"/>
  <c r="O1490" i="1"/>
  <c r="Q1490" i="1" s="1"/>
  <c r="O1489" i="1"/>
  <c r="Q1489" i="1" s="1"/>
  <c r="O1488" i="1"/>
  <c r="Q1488" i="1" s="1"/>
  <c r="O1487" i="1"/>
  <c r="Q1487" i="1" s="1"/>
  <c r="O1486" i="1"/>
  <c r="O1485" i="1"/>
  <c r="Q1485" i="1" s="1"/>
  <c r="O1484" i="1"/>
  <c r="Q1484" i="1" s="1"/>
  <c r="O1483" i="1"/>
  <c r="Q1483" i="1" s="1"/>
  <c r="O1482" i="1"/>
  <c r="O1481" i="1"/>
  <c r="O1480" i="1"/>
  <c r="Q1480" i="1" s="1"/>
  <c r="O1479" i="1"/>
  <c r="O1478" i="1"/>
  <c r="Q1478" i="1" s="1"/>
  <c r="O1477" i="1"/>
  <c r="Q1477" i="1" s="1"/>
  <c r="O1476" i="1"/>
  <c r="Q1476" i="1" s="1"/>
  <c r="O1475" i="1"/>
  <c r="Q1475" i="1" s="1"/>
  <c r="O1474" i="1"/>
  <c r="Q1474" i="1" s="1"/>
  <c r="O1473" i="1"/>
  <c r="Q1473" i="1" s="1"/>
  <c r="O1472" i="1"/>
  <c r="Q1472" i="1" s="1"/>
  <c r="O1471" i="1"/>
  <c r="Q1471" i="1" s="1"/>
  <c r="O1470" i="1"/>
  <c r="O1469" i="1"/>
  <c r="Q1469" i="1" s="1"/>
  <c r="O1468" i="1"/>
  <c r="Q1468" i="1" s="1"/>
  <c r="O1467" i="1"/>
  <c r="O1466" i="1"/>
  <c r="Q1466" i="1" s="1"/>
  <c r="O1465" i="1"/>
  <c r="Q1465" i="1" s="1"/>
  <c r="O1464" i="1"/>
  <c r="Q1464" i="1" s="1"/>
  <c r="O1463" i="1"/>
  <c r="Q1463" i="1" s="1"/>
  <c r="O1462" i="1"/>
  <c r="Q1462" i="1" s="1"/>
  <c r="O1461" i="1"/>
  <c r="Q1461" i="1" s="1"/>
  <c r="O1460" i="1"/>
  <c r="O1459" i="1"/>
  <c r="O1458" i="1"/>
  <c r="P1458" i="1" s="1"/>
  <c r="O1457" i="1"/>
  <c r="O1456" i="1"/>
  <c r="Q1456" i="1" s="1"/>
  <c r="O1455" i="1"/>
  <c r="Q1455" i="1" s="1"/>
  <c r="O1454" i="1"/>
  <c r="Q1454" i="1" s="1"/>
  <c r="O1453" i="1"/>
  <c r="Q1453" i="1" s="1"/>
  <c r="O1452" i="1"/>
  <c r="Q1452" i="1" s="1"/>
  <c r="O1451" i="1"/>
  <c r="Q1451" i="1" s="1"/>
  <c r="O1450" i="1"/>
  <c r="Q1450" i="1" s="1"/>
  <c r="O1449" i="1"/>
  <c r="Q1449" i="1" s="1"/>
  <c r="O1448" i="1"/>
  <c r="Q1448" i="1" s="1"/>
  <c r="O1447" i="1"/>
  <c r="O1446" i="1"/>
  <c r="O1445" i="1"/>
  <c r="Q1445" i="1" s="1"/>
  <c r="O1444" i="1"/>
  <c r="O1443" i="1"/>
  <c r="O1442" i="1"/>
  <c r="Q1442" i="1" s="1"/>
  <c r="O1441" i="1"/>
  <c r="Q1441" i="1" s="1"/>
  <c r="O1440" i="1"/>
  <c r="Q1440" i="1" s="1"/>
  <c r="O1439" i="1"/>
  <c r="Q1439" i="1" s="1"/>
  <c r="O1438" i="1"/>
  <c r="Q1438" i="1" s="1"/>
  <c r="O1437" i="1"/>
  <c r="Q1437" i="1" s="1"/>
  <c r="O1436" i="1"/>
  <c r="O1435" i="1"/>
  <c r="O1434" i="1"/>
  <c r="O1433" i="1"/>
  <c r="Q1433" i="1" s="1"/>
  <c r="O1432" i="1"/>
  <c r="Q1432" i="1" s="1"/>
  <c r="O1431" i="1"/>
  <c r="O1430" i="1"/>
  <c r="Q1430" i="1" s="1"/>
  <c r="O1429" i="1"/>
  <c r="Q1429" i="1" s="1"/>
  <c r="O1428" i="1"/>
  <c r="Q1428" i="1" s="1"/>
  <c r="O1427" i="1"/>
  <c r="Q1427" i="1" s="1"/>
  <c r="O1426" i="1"/>
  <c r="Q1426" i="1" s="1"/>
  <c r="O1425" i="1"/>
  <c r="Q1425" i="1" s="1"/>
  <c r="O1424" i="1"/>
  <c r="O1423" i="1"/>
  <c r="O1422" i="1"/>
  <c r="Q1422" i="1" s="1"/>
  <c r="O1421" i="1"/>
  <c r="Q1421" i="1" s="1"/>
  <c r="O1420" i="1"/>
  <c r="Q1420" i="1" s="1"/>
  <c r="O1419" i="1"/>
  <c r="O1418" i="1"/>
  <c r="Q1418" i="1" s="1"/>
  <c r="O1417" i="1"/>
  <c r="Q1417" i="1" s="1"/>
  <c r="O1416" i="1"/>
  <c r="O1415" i="1"/>
  <c r="Q1415" i="1" s="1"/>
  <c r="O1414" i="1"/>
  <c r="Q1414" i="1" s="1"/>
  <c r="O1413" i="1"/>
  <c r="Q1413" i="1" s="1"/>
  <c r="O1412" i="1"/>
  <c r="O1411" i="1"/>
  <c r="O1410" i="1"/>
  <c r="Q1410" i="1" s="1"/>
  <c r="O1409" i="1"/>
  <c r="Q1409" i="1" s="1"/>
  <c r="O1408" i="1"/>
  <c r="Q1408" i="1" s="1"/>
  <c r="O1407" i="1"/>
  <c r="Q1407" i="1" s="1"/>
  <c r="O1406" i="1"/>
  <c r="O1405" i="1"/>
  <c r="Q1405" i="1" s="1"/>
  <c r="O1404" i="1"/>
  <c r="O1403" i="1"/>
  <c r="Q1403" i="1" s="1"/>
  <c r="O1402" i="1"/>
  <c r="Q1402" i="1" s="1"/>
  <c r="O1401" i="1"/>
  <c r="O1400" i="1"/>
  <c r="Q1400" i="1" s="1"/>
  <c r="O1399" i="1"/>
  <c r="O1398" i="1"/>
  <c r="Q1398" i="1" s="1"/>
  <c r="O1397" i="1"/>
  <c r="O1396" i="1"/>
  <c r="Q1396" i="1" s="1"/>
  <c r="O1395" i="1"/>
  <c r="Q1395" i="1" s="1"/>
  <c r="O1394" i="1"/>
  <c r="Q1394" i="1" s="1"/>
  <c r="O1393" i="1"/>
  <c r="Q1393" i="1" s="1"/>
  <c r="O1392" i="1"/>
  <c r="O1391" i="1"/>
  <c r="Q1391" i="1" s="1"/>
  <c r="O1390" i="1"/>
  <c r="Q1390" i="1" s="1"/>
  <c r="O1389" i="1"/>
  <c r="O1388" i="1"/>
  <c r="Q1388" i="1" s="1"/>
  <c r="O1387" i="1"/>
  <c r="O1386" i="1"/>
  <c r="Q1386" i="1" s="1"/>
  <c r="O1385" i="1"/>
  <c r="Q1385" i="1" s="1"/>
  <c r="O1384" i="1"/>
  <c r="O1383" i="1"/>
  <c r="Q1383" i="1" s="1"/>
  <c r="O1382" i="1"/>
  <c r="Q1382" i="1" s="1"/>
  <c r="O1381" i="1"/>
  <c r="Q1381" i="1" s="1"/>
  <c r="O1380" i="1"/>
  <c r="Q1380" i="1" s="1"/>
  <c r="O1379" i="1"/>
  <c r="O1378" i="1"/>
  <c r="O1377" i="1"/>
  <c r="Q1377" i="1" s="1"/>
  <c r="O1376" i="1"/>
  <c r="Q1376" i="1" s="1"/>
  <c r="O1375" i="1"/>
  <c r="O1374" i="1"/>
  <c r="Q1374" i="1" s="1"/>
  <c r="O1373" i="1"/>
  <c r="Q1373" i="1" s="1"/>
  <c r="O1372" i="1"/>
  <c r="Q1372" i="1" s="1"/>
  <c r="O1371" i="1"/>
  <c r="Q1371" i="1" s="1"/>
  <c r="O1370" i="1"/>
  <c r="Q1370" i="1" s="1"/>
  <c r="O1369" i="1"/>
  <c r="Q1369" i="1" s="1"/>
  <c r="O1368" i="1"/>
  <c r="O1367" i="1"/>
  <c r="Q1367" i="1" s="1"/>
  <c r="O1366" i="1"/>
  <c r="O1365" i="1"/>
  <c r="Q1365" i="1" s="1"/>
  <c r="O1364" i="1"/>
  <c r="Q1364" i="1" s="1"/>
  <c r="O1363" i="1"/>
  <c r="Q1363" i="1" s="1"/>
  <c r="O1362" i="1"/>
  <c r="Q1362" i="1" s="1"/>
  <c r="O1361" i="1"/>
  <c r="Q1361" i="1" s="1"/>
  <c r="O1360" i="1"/>
  <c r="O1359" i="1"/>
  <c r="O1358" i="1"/>
  <c r="Q1358" i="1" s="1"/>
  <c r="O1357" i="1"/>
  <c r="Q1357" i="1" s="1"/>
  <c r="O1356" i="1"/>
  <c r="O1355" i="1"/>
  <c r="O1354" i="1"/>
  <c r="O1353" i="1"/>
  <c r="Q1353" i="1" s="1"/>
  <c r="O1352" i="1"/>
  <c r="Q1352" i="1" s="1"/>
  <c r="O1351" i="1"/>
  <c r="O1350" i="1"/>
  <c r="Q1350" i="1" s="1"/>
  <c r="O1349" i="1"/>
  <c r="Q1349" i="1" s="1"/>
  <c r="O1348" i="1"/>
  <c r="Q1348" i="1" s="1"/>
  <c r="O1347" i="1"/>
  <c r="Q1347" i="1" s="1"/>
  <c r="O1346" i="1"/>
  <c r="O1345" i="1"/>
  <c r="Q1345" i="1" s="1"/>
  <c r="O1344" i="1"/>
  <c r="Q1344" i="1" s="1"/>
  <c r="O1343" i="1"/>
  <c r="O1342" i="1"/>
  <c r="O1341" i="1"/>
  <c r="Q1341" i="1" s="1"/>
  <c r="O1340" i="1"/>
  <c r="Q1340" i="1" s="1"/>
  <c r="O1339" i="1"/>
  <c r="Q1339" i="1" s="1"/>
  <c r="O1338" i="1"/>
  <c r="Q1338" i="1" s="1"/>
  <c r="O1337" i="1"/>
  <c r="Q1337" i="1" s="1"/>
  <c r="O1336" i="1"/>
  <c r="Q1336" i="1" s="1"/>
  <c r="O1335" i="1"/>
  <c r="Q1335" i="1" s="1"/>
  <c r="O1334" i="1"/>
  <c r="O1333" i="1"/>
  <c r="O1332" i="1"/>
  <c r="Q1332" i="1" s="1"/>
  <c r="O1331" i="1"/>
  <c r="O1330" i="1"/>
  <c r="Q1330" i="1" s="1"/>
  <c r="O1329" i="1"/>
  <c r="Q1329" i="1" s="1"/>
  <c r="O1328" i="1"/>
  <c r="Q1328" i="1" s="1"/>
  <c r="O1327" i="1"/>
  <c r="O1326" i="1"/>
  <c r="Q1326" i="1" s="1"/>
  <c r="O1325" i="1"/>
  <c r="Q1325" i="1" s="1"/>
  <c r="O1324" i="1"/>
  <c r="O1323" i="1"/>
  <c r="Q1323" i="1" s="1"/>
  <c r="O1322" i="1"/>
  <c r="O1321" i="1"/>
  <c r="Q1321" i="1" s="1"/>
  <c r="O1320" i="1"/>
  <c r="Q1320" i="1" s="1"/>
  <c r="O1319" i="1"/>
  <c r="O1318" i="1"/>
  <c r="O1317" i="1"/>
  <c r="Q1317" i="1" s="1"/>
  <c r="O1316" i="1"/>
  <c r="O1315" i="1"/>
  <c r="Q1315" i="1" s="1"/>
  <c r="O1314" i="1"/>
  <c r="Q1314" i="1" s="1"/>
  <c r="O1313" i="1"/>
  <c r="Q1313" i="1" s="1"/>
  <c r="O1312" i="1"/>
  <c r="Q1312" i="1" s="1"/>
  <c r="O1311" i="1"/>
  <c r="Q1311" i="1" s="1"/>
  <c r="O1310" i="1"/>
  <c r="O1309" i="1"/>
  <c r="O1308" i="1"/>
  <c r="Q1308" i="1" s="1"/>
  <c r="O1307" i="1"/>
  <c r="O1306" i="1"/>
  <c r="O1305" i="1"/>
  <c r="Q1305" i="1" s="1"/>
  <c r="O1304" i="1"/>
  <c r="Q1304" i="1" s="1"/>
  <c r="O1303" i="1"/>
  <c r="Q1303" i="1" s="1"/>
  <c r="O1302" i="1"/>
  <c r="Q1302" i="1" s="1"/>
  <c r="O1301" i="1"/>
  <c r="Q1301" i="1" s="1"/>
  <c r="O1300" i="1"/>
  <c r="O1299" i="1"/>
  <c r="O1298" i="1"/>
  <c r="O1297" i="1"/>
  <c r="Q1297" i="1" s="1"/>
  <c r="O1296" i="1"/>
  <c r="Q1296" i="1" s="1"/>
  <c r="O1295" i="1"/>
  <c r="O1294" i="1"/>
  <c r="Q1294" i="1" s="1"/>
  <c r="O1293" i="1"/>
  <c r="Q1293" i="1" s="1"/>
  <c r="O1292" i="1"/>
  <c r="O1291" i="1"/>
  <c r="Q1291" i="1" s="1"/>
  <c r="O1290" i="1"/>
  <c r="Q1290" i="1" s="1"/>
  <c r="O1289" i="1"/>
  <c r="Q1289" i="1" s="1"/>
  <c r="O1288" i="1"/>
  <c r="Q1288" i="1" s="1"/>
  <c r="O1287" i="1"/>
  <c r="Q1287" i="1" s="1"/>
  <c r="O1286" i="1"/>
  <c r="O1285" i="1"/>
  <c r="Q1285" i="1" s="1"/>
  <c r="O1284" i="1"/>
  <c r="O1283" i="1"/>
  <c r="O1282" i="1"/>
  <c r="Q1282" i="1" s="1"/>
  <c r="O1281" i="1"/>
  <c r="Q1281" i="1" s="1"/>
  <c r="O1280" i="1"/>
  <c r="Q1280" i="1" s="1"/>
  <c r="O1279" i="1"/>
  <c r="Q1279" i="1" s="1"/>
  <c r="O1278" i="1"/>
  <c r="Q1278" i="1" s="1"/>
  <c r="O1277" i="1"/>
  <c r="Q1277" i="1" s="1"/>
  <c r="O1276" i="1"/>
  <c r="Q1276" i="1" s="1"/>
  <c r="O1275" i="1"/>
  <c r="Q1275" i="1" s="1"/>
  <c r="O1274" i="1"/>
  <c r="O1273" i="1"/>
  <c r="Q1273" i="1" s="1"/>
  <c r="O1272" i="1"/>
  <c r="Q1272" i="1" s="1"/>
  <c r="O1271" i="1"/>
  <c r="Q1271" i="1" s="1"/>
  <c r="O1270" i="1"/>
  <c r="O1269" i="1"/>
  <c r="Q1269" i="1" s="1"/>
  <c r="O1268" i="1"/>
  <c r="O1267" i="1"/>
  <c r="Q1267" i="1" s="1"/>
  <c r="O1266" i="1"/>
  <c r="Q1266" i="1" s="1"/>
  <c r="O1265" i="1"/>
  <c r="Q1265" i="1" s="1"/>
  <c r="O1264" i="1"/>
  <c r="Q1264" i="1" s="1"/>
  <c r="O1263" i="1"/>
  <c r="Q1263" i="1" s="1"/>
  <c r="O1262" i="1"/>
  <c r="O1261" i="1"/>
  <c r="O1260" i="1"/>
  <c r="Q1260" i="1" s="1"/>
  <c r="O1259" i="1"/>
  <c r="O1258" i="1"/>
  <c r="Q1258" i="1" s="1"/>
  <c r="O1257" i="1"/>
  <c r="Q1257" i="1" s="1"/>
  <c r="O1256" i="1"/>
  <c r="O1255" i="1"/>
  <c r="Q1255" i="1" s="1"/>
  <c r="O1254" i="1"/>
  <c r="O1253" i="1"/>
  <c r="Q1253" i="1" s="1"/>
  <c r="O1252" i="1"/>
  <c r="Q1252" i="1" s="1"/>
  <c r="O1251" i="1"/>
  <c r="Q1251" i="1" s="1"/>
  <c r="O1250" i="1"/>
  <c r="O1249" i="1"/>
  <c r="O1248" i="1"/>
  <c r="O1247" i="1"/>
  <c r="O1246" i="1"/>
  <c r="Q1246" i="1" s="1"/>
  <c r="O1245" i="1"/>
  <c r="Q1245" i="1" s="1"/>
  <c r="O1244" i="1"/>
  <c r="Q1244" i="1" s="1"/>
  <c r="O1243" i="1"/>
  <c r="Q1243" i="1" s="1"/>
  <c r="O1242" i="1"/>
  <c r="Q1242" i="1" s="1"/>
  <c r="O1241" i="1"/>
  <c r="Q1241" i="1" s="1"/>
  <c r="O1240" i="1"/>
  <c r="Q1240" i="1" s="1"/>
  <c r="O1239" i="1"/>
  <c r="Q1239" i="1" s="1"/>
  <c r="O1238" i="1"/>
  <c r="Q1238" i="1" s="1"/>
  <c r="O1237" i="1"/>
  <c r="Q1237" i="1" s="1"/>
  <c r="O1236" i="1"/>
  <c r="Q1236" i="1" s="1"/>
  <c r="O1235" i="1"/>
  <c r="Q1235" i="1" s="1"/>
  <c r="O1234" i="1"/>
  <c r="Q1234" i="1" s="1"/>
  <c r="O1233" i="1"/>
  <c r="O1232" i="1"/>
  <c r="O1231" i="1"/>
  <c r="O1230" i="1"/>
  <c r="O1229" i="1"/>
  <c r="Q1229" i="1" s="1"/>
  <c r="O1228" i="1"/>
  <c r="O1227" i="1"/>
  <c r="O1226" i="1"/>
  <c r="Q1226" i="1" s="1"/>
  <c r="O1225" i="1"/>
  <c r="O1224" i="1"/>
  <c r="Q1224" i="1" s="1"/>
  <c r="O1223" i="1"/>
  <c r="Q1223" i="1" s="1"/>
  <c r="O1222" i="1"/>
  <c r="Q1222" i="1" s="1"/>
  <c r="O1221" i="1"/>
  <c r="O1220" i="1"/>
  <c r="O1219" i="1"/>
  <c r="O1218" i="1"/>
  <c r="O1217" i="1"/>
  <c r="Q1217" i="1" s="1"/>
  <c r="O1216" i="1"/>
  <c r="Q1216" i="1" s="1"/>
  <c r="O1215" i="1"/>
  <c r="O1214" i="1"/>
  <c r="Q1214" i="1" s="1"/>
  <c r="O1213" i="1"/>
  <c r="O1212" i="1"/>
  <c r="Q1212" i="1" s="1"/>
  <c r="O1211" i="1"/>
  <c r="Q1211" i="1" s="1"/>
  <c r="O1210" i="1"/>
  <c r="Q1210" i="1" s="1"/>
  <c r="O1209" i="1"/>
  <c r="Q1209" i="1" s="1"/>
  <c r="O1208" i="1"/>
  <c r="O1207" i="1"/>
  <c r="O1206" i="1"/>
  <c r="O1205" i="1"/>
  <c r="Q1205" i="1" s="1"/>
  <c r="O1204" i="1"/>
  <c r="O1203" i="1"/>
  <c r="O1202" i="1"/>
  <c r="Q1202" i="1" s="1"/>
  <c r="O1201" i="1"/>
  <c r="Q1201" i="1" s="1"/>
  <c r="O1200" i="1"/>
  <c r="Q1200" i="1" s="1"/>
  <c r="O1199" i="1"/>
  <c r="Q1199" i="1" s="1"/>
  <c r="O1198" i="1"/>
  <c r="O1197" i="1"/>
  <c r="O1196" i="1"/>
  <c r="O1195" i="1"/>
  <c r="O1194" i="1"/>
  <c r="O1193" i="1"/>
  <c r="Q1193" i="1" s="1"/>
  <c r="O1192" i="1"/>
  <c r="O1191" i="1"/>
  <c r="P1191" i="1" s="1"/>
  <c r="O1190" i="1"/>
  <c r="Q1190" i="1" s="1"/>
  <c r="O1189" i="1"/>
  <c r="Q1189" i="1" s="1"/>
  <c r="O1188" i="1"/>
  <c r="O1187" i="1"/>
  <c r="Q1187" i="1" s="1"/>
  <c r="O1186" i="1"/>
  <c r="Q1186" i="1" s="1"/>
  <c r="O1185" i="1"/>
  <c r="Q1185" i="1" s="1"/>
  <c r="O1184" i="1"/>
  <c r="O1183" i="1"/>
  <c r="Q1183" i="1" s="1"/>
  <c r="O1182" i="1"/>
  <c r="O1181" i="1"/>
  <c r="Q1181" i="1" s="1"/>
  <c r="O1180" i="1"/>
  <c r="Q1180" i="1" s="1"/>
  <c r="O1179" i="1"/>
  <c r="Q1179" i="1" s="1"/>
  <c r="O1178" i="1"/>
  <c r="Q1178" i="1" s="1"/>
  <c r="O1177" i="1"/>
  <c r="Q1177" i="1" s="1"/>
  <c r="O1176" i="1"/>
  <c r="Q1176" i="1" s="1"/>
  <c r="O1175" i="1"/>
  <c r="Q1175" i="1" s="1"/>
  <c r="O1174" i="1"/>
  <c r="O1173" i="1"/>
  <c r="Q1173" i="1" s="1"/>
  <c r="O1172" i="1"/>
  <c r="O1171" i="1"/>
  <c r="Q1171" i="1" s="1"/>
  <c r="O1170" i="1"/>
  <c r="Q1170" i="1" s="1"/>
  <c r="O1169" i="1"/>
  <c r="Q1169" i="1" s="1"/>
  <c r="O1168" i="1"/>
  <c r="Q1168" i="1" s="1"/>
  <c r="O1167" i="1"/>
  <c r="O1166" i="1"/>
  <c r="Q1166" i="1" s="1"/>
  <c r="O1165" i="1"/>
  <c r="Q1165" i="1" s="1"/>
  <c r="O1164" i="1"/>
  <c r="Q1164" i="1" s="1"/>
  <c r="O1163" i="1"/>
  <c r="Q1163" i="1" s="1"/>
  <c r="O1162" i="1"/>
  <c r="O1161" i="1"/>
  <c r="O1160" i="1"/>
  <c r="O1159" i="1"/>
  <c r="O1158" i="1"/>
  <c r="O1157" i="1"/>
  <c r="Q1157" i="1" s="1"/>
  <c r="O1156" i="1"/>
  <c r="Q1156" i="1" s="1"/>
  <c r="O1155" i="1"/>
  <c r="Q1155" i="1" s="1"/>
  <c r="O1154" i="1"/>
  <c r="Q1154" i="1" s="1"/>
  <c r="O1153" i="1"/>
  <c r="Q1153" i="1" s="1"/>
  <c r="O1152" i="1"/>
  <c r="Q1152" i="1" s="1"/>
  <c r="O1151" i="1"/>
  <c r="O1150" i="1"/>
  <c r="Q1150" i="1" s="1"/>
  <c r="O1149" i="1"/>
  <c r="O1148" i="1"/>
  <c r="O1147" i="1"/>
  <c r="O1146" i="1"/>
  <c r="O1145" i="1"/>
  <c r="Q1145" i="1" s="1"/>
  <c r="O1144" i="1"/>
  <c r="O1143" i="1"/>
  <c r="Q1143" i="1" s="1"/>
  <c r="O1142" i="1"/>
  <c r="Q1142" i="1" s="1"/>
  <c r="O1141" i="1"/>
  <c r="Q1141" i="1" s="1"/>
  <c r="O1140" i="1"/>
  <c r="Q1140" i="1" s="1"/>
  <c r="O1139" i="1"/>
  <c r="Q1139" i="1" s="1"/>
  <c r="O1138" i="1"/>
  <c r="O1137" i="1"/>
  <c r="O1136" i="1"/>
  <c r="O1135" i="1"/>
  <c r="O1134" i="1"/>
  <c r="Q1134" i="1" s="1"/>
  <c r="O1133" i="1"/>
  <c r="O1132" i="1"/>
  <c r="Q1132" i="1" s="1"/>
  <c r="O1131" i="1"/>
  <c r="Q1131" i="1" s="1"/>
  <c r="O1130" i="1"/>
  <c r="Q1130" i="1" s="1"/>
  <c r="O1129" i="1"/>
  <c r="Q1129" i="1" s="1"/>
  <c r="O1128" i="1"/>
  <c r="O1127" i="1"/>
  <c r="Q1127" i="1" s="1"/>
  <c r="O1126" i="1"/>
  <c r="Q1126" i="1" s="1"/>
  <c r="O1125" i="1"/>
  <c r="Q1125" i="1" s="1"/>
  <c r="O1124" i="1"/>
  <c r="O1123" i="1"/>
  <c r="O1122" i="1"/>
  <c r="O1121" i="1"/>
  <c r="Q1121" i="1" s="1"/>
  <c r="O1120" i="1"/>
  <c r="Q1120" i="1" s="1"/>
  <c r="O1119" i="1"/>
  <c r="Q1119" i="1" s="1"/>
  <c r="O1118" i="1"/>
  <c r="Q1118" i="1" s="1"/>
  <c r="O1117" i="1"/>
  <c r="O1116" i="1"/>
  <c r="Q1116" i="1" s="1"/>
  <c r="O1115" i="1"/>
  <c r="Q1115" i="1" s="1"/>
  <c r="O1114" i="1"/>
  <c r="Q1114" i="1" s="1"/>
  <c r="O1113" i="1"/>
  <c r="Q1113" i="1" s="1"/>
  <c r="O1112" i="1"/>
  <c r="O1111" i="1"/>
  <c r="O1110" i="1"/>
  <c r="O1109" i="1"/>
  <c r="P1109" i="1" s="1"/>
  <c r="O1108" i="1"/>
  <c r="Q1108" i="1" s="1"/>
  <c r="O1107" i="1"/>
  <c r="Q1107" i="1" s="1"/>
  <c r="O1106" i="1"/>
  <c r="Q1106" i="1" s="1"/>
  <c r="O1105" i="1"/>
  <c r="Q1105" i="1" s="1"/>
  <c r="O1104" i="1"/>
  <c r="O1103" i="1"/>
  <c r="Q1103" i="1" s="1"/>
  <c r="O1102" i="1"/>
  <c r="Q1102" i="1" s="1"/>
  <c r="O1101" i="1"/>
  <c r="Q1101" i="1" s="1"/>
  <c r="O1100" i="1"/>
  <c r="Q1100" i="1" s="1"/>
  <c r="O1099" i="1"/>
  <c r="O1098" i="1"/>
  <c r="Q1098" i="1" s="1"/>
  <c r="O1097" i="1"/>
  <c r="O1096" i="1"/>
  <c r="Q1096" i="1" s="1"/>
  <c r="O1095" i="1"/>
  <c r="Q1095" i="1" s="1"/>
  <c r="O1094" i="1"/>
  <c r="O1093" i="1"/>
  <c r="Q1093" i="1" s="1"/>
  <c r="O1092" i="1"/>
  <c r="O1091" i="1"/>
  <c r="Q1091" i="1" s="1"/>
  <c r="O1090" i="1"/>
  <c r="Q1090" i="1" s="1"/>
  <c r="O1089" i="1"/>
  <c r="Q1089" i="1" s="1"/>
  <c r="O1088" i="1"/>
  <c r="O1087" i="1"/>
  <c r="Q1087" i="1" s="1"/>
  <c r="O1086" i="1"/>
  <c r="P1086" i="1" s="1"/>
  <c r="O1085" i="1"/>
  <c r="Q1085" i="1" s="1"/>
  <c r="O1084" i="1"/>
  <c r="Q1084" i="1" s="1"/>
  <c r="O1083" i="1"/>
  <c r="Q1083" i="1" s="1"/>
  <c r="O1082" i="1"/>
  <c r="Q1082" i="1" s="1"/>
  <c r="O1081" i="1"/>
  <c r="O1080" i="1"/>
  <c r="Q1080" i="1" s="1"/>
  <c r="O1079" i="1"/>
  <c r="Q1079" i="1" s="1"/>
  <c r="O1078" i="1"/>
  <c r="Q1078" i="1" s="1"/>
  <c r="O1077" i="1"/>
  <c r="O1076" i="1"/>
  <c r="Q1076" i="1" s="1"/>
  <c r="O1075" i="1"/>
  <c r="Q1075" i="1" s="1"/>
  <c r="O1074" i="1"/>
  <c r="O1073" i="1"/>
  <c r="Q1073" i="1" s="1"/>
  <c r="O1072" i="1"/>
  <c r="Q1072" i="1" s="1"/>
  <c r="O1071" i="1"/>
  <c r="Q1071" i="1" s="1"/>
  <c r="O1070" i="1"/>
  <c r="Q1070" i="1" s="1"/>
  <c r="O1069" i="1"/>
  <c r="O1068" i="1"/>
  <c r="O1067" i="1"/>
  <c r="Q1067" i="1" s="1"/>
  <c r="O1066" i="1"/>
  <c r="Q1066" i="1" s="1"/>
  <c r="O1065" i="1"/>
  <c r="O1064" i="1"/>
  <c r="Q1064" i="1" s="1"/>
  <c r="O1063" i="1"/>
  <c r="Q1063" i="1" s="1"/>
  <c r="O1062" i="1"/>
  <c r="O1061" i="1"/>
  <c r="Q1061" i="1" s="1"/>
  <c r="O1060" i="1"/>
  <c r="Q1060" i="1" s="1"/>
  <c r="O1059" i="1"/>
  <c r="Q1059" i="1" s="1"/>
  <c r="O1058" i="1"/>
  <c r="Q1058" i="1" s="1"/>
  <c r="O1057" i="1"/>
  <c r="Q1057" i="1" s="1"/>
  <c r="O1056" i="1"/>
  <c r="O1055" i="1"/>
  <c r="Q1055" i="1" s="1"/>
  <c r="O1054" i="1"/>
  <c r="Q1054" i="1" s="1"/>
  <c r="O1053" i="1"/>
  <c r="O1052" i="1"/>
  <c r="Q1052" i="1" s="1"/>
  <c r="O1051" i="1"/>
  <c r="Q1051" i="1" s="1"/>
  <c r="O1050" i="1"/>
  <c r="O1049" i="1"/>
  <c r="Q1049" i="1" s="1"/>
  <c r="O1048" i="1"/>
  <c r="Q1048" i="1" s="1"/>
  <c r="O1047" i="1"/>
  <c r="Q1047" i="1" s="1"/>
  <c r="O1046" i="1"/>
  <c r="Q1046" i="1" s="1"/>
  <c r="O1045" i="1"/>
  <c r="O1044" i="1"/>
  <c r="O1043" i="1"/>
  <c r="Q1043" i="1" s="1"/>
  <c r="O1042" i="1"/>
  <c r="Q1042" i="1" s="1"/>
  <c r="O1041" i="1"/>
  <c r="O1040" i="1"/>
  <c r="Q1040" i="1" s="1"/>
  <c r="O1039" i="1"/>
  <c r="Q1039" i="1" s="1"/>
  <c r="O1038" i="1"/>
  <c r="O1037" i="1"/>
  <c r="Q1037" i="1" s="1"/>
  <c r="O1036" i="1"/>
  <c r="Q1036" i="1" s="1"/>
  <c r="O1035" i="1"/>
  <c r="Q1035" i="1" s="1"/>
  <c r="O1034" i="1"/>
  <c r="Q1034" i="1" s="1"/>
  <c r="O1033" i="1"/>
  <c r="O1032" i="1"/>
  <c r="O1031" i="1"/>
  <c r="Q1031" i="1" s="1"/>
  <c r="O1030" i="1"/>
  <c r="Q1030" i="1" s="1"/>
  <c r="O1029" i="1"/>
  <c r="O1028" i="1"/>
  <c r="O1027" i="1"/>
  <c r="Q1027" i="1" s="1"/>
  <c r="O1026" i="1"/>
  <c r="O1025" i="1"/>
  <c r="Q1025" i="1" s="1"/>
  <c r="O1024" i="1"/>
  <c r="Q1024" i="1" s="1"/>
  <c r="O1023" i="1"/>
  <c r="Q1023" i="1" s="1"/>
  <c r="O1022" i="1"/>
  <c r="Q1022" i="1" s="1"/>
  <c r="O1021" i="1"/>
  <c r="Q1021" i="1" s="1"/>
  <c r="O1020" i="1"/>
  <c r="O1019" i="1"/>
  <c r="Q1019" i="1" s="1"/>
  <c r="O1018" i="1"/>
  <c r="Q1018" i="1" s="1"/>
  <c r="O1017" i="1"/>
  <c r="O1016" i="1"/>
  <c r="O1015" i="1"/>
  <c r="Q1015" i="1" s="1"/>
  <c r="O1014" i="1"/>
  <c r="O1013" i="1"/>
  <c r="Q1013" i="1" s="1"/>
  <c r="O1012" i="1"/>
  <c r="Q1012" i="1" s="1"/>
  <c r="O1011" i="1"/>
  <c r="Q1011" i="1" s="1"/>
  <c r="O1010" i="1"/>
  <c r="Q1010" i="1" s="1"/>
  <c r="O1009" i="1"/>
  <c r="Q1009" i="1" s="1"/>
  <c r="O1008" i="1"/>
  <c r="O1007" i="1"/>
  <c r="Q1007" i="1" s="1"/>
  <c r="O1006" i="1"/>
  <c r="Q1006" i="1" s="1"/>
  <c r="O1005" i="1"/>
  <c r="O1004" i="1"/>
  <c r="O1003" i="1"/>
  <c r="Q1003" i="1" s="1"/>
  <c r="O1002" i="1"/>
  <c r="O1001" i="1"/>
  <c r="Q1001" i="1" s="1"/>
  <c r="O1000" i="1"/>
  <c r="Q1000" i="1" s="1"/>
  <c r="O999" i="1"/>
  <c r="Q999" i="1" s="1"/>
  <c r="O998" i="1"/>
  <c r="Q998" i="1" s="1"/>
  <c r="O997" i="1"/>
  <c r="Q997" i="1" s="1"/>
  <c r="O996" i="1"/>
  <c r="Q996" i="1" s="1"/>
  <c r="O995" i="1"/>
  <c r="Q995" i="1" s="1"/>
  <c r="O994" i="1"/>
  <c r="O993" i="1"/>
  <c r="O992" i="1"/>
  <c r="Q992" i="1" s="1"/>
  <c r="O991" i="1"/>
  <c r="O990" i="1"/>
  <c r="O989" i="1"/>
  <c r="Q989" i="1" s="1"/>
  <c r="O988" i="1"/>
  <c r="Q988" i="1" s="1"/>
  <c r="O987" i="1"/>
  <c r="Q987" i="1" s="1"/>
  <c r="O986" i="1"/>
  <c r="Q986" i="1" s="1"/>
  <c r="O985" i="1"/>
  <c r="Q985" i="1" s="1"/>
  <c r="O984" i="1"/>
  <c r="Q984" i="1" s="1"/>
  <c r="O983" i="1"/>
  <c r="Q983" i="1" s="1"/>
  <c r="O982" i="1"/>
  <c r="Q982" i="1" s="1"/>
  <c r="O981" i="1"/>
  <c r="O980" i="1"/>
  <c r="O979" i="1"/>
  <c r="Q979" i="1" s="1"/>
  <c r="O978" i="1"/>
  <c r="O977" i="1"/>
  <c r="Q977" i="1" s="1"/>
  <c r="O976" i="1"/>
  <c r="Q976" i="1" s="1"/>
  <c r="O975" i="1"/>
  <c r="Q975" i="1" s="1"/>
  <c r="O974" i="1"/>
  <c r="Q974" i="1" s="1"/>
  <c r="O973" i="1"/>
  <c r="Q973" i="1" s="1"/>
  <c r="O972" i="1"/>
  <c r="O971" i="1"/>
  <c r="Q971" i="1" s="1"/>
  <c r="O970" i="1"/>
  <c r="Q970" i="1" s="1"/>
  <c r="O969" i="1"/>
  <c r="O968" i="1"/>
  <c r="O967" i="1"/>
  <c r="Q967" i="1" s="1"/>
  <c r="O966" i="1"/>
  <c r="O965" i="1"/>
  <c r="Q965" i="1" s="1"/>
  <c r="O964" i="1"/>
  <c r="Q964" i="1" s="1"/>
  <c r="O963" i="1"/>
  <c r="Q963" i="1" s="1"/>
  <c r="O962" i="1"/>
  <c r="Q962" i="1" s="1"/>
  <c r="O961" i="1"/>
  <c r="Q961" i="1" s="1"/>
  <c r="O960" i="1"/>
  <c r="O959" i="1"/>
  <c r="Q959" i="1" s="1"/>
  <c r="O958" i="1"/>
  <c r="Q958" i="1" s="1"/>
  <c r="O957" i="1"/>
  <c r="O956" i="1"/>
  <c r="O955" i="1"/>
  <c r="Q955" i="1" s="1"/>
  <c r="O954" i="1"/>
  <c r="O953" i="1"/>
  <c r="Q953" i="1" s="1"/>
  <c r="O952" i="1"/>
  <c r="Q952" i="1" s="1"/>
  <c r="O951" i="1"/>
  <c r="Q951" i="1" s="1"/>
  <c r="O950" i="1"/>
  <c r="Q950" i="1" s="1"/>
  <c r="O949" i="1"/>
  <c r="Q949" i="1" s="1"/>
  <c r="O948" i="1"/>
  <c r="O947" i="1"/>
  <c r="Q947" i="1" s="1"/>
  <c r="O946" i="1"/>
  <c r="Q946" i="1" s="1"/>
  <c r="O945" i="1"/>
  <c r="O944" i="1"/>
  <c r="Q944" i="1" s="1"/>
  <c r="O943" i="1"/>
  <c r="O942" i="1"/>
  <c r="O941" i="1"/>
  <c r="Q941" i="1" s="1"/>
  <c r="O940" i="1"/>
  <c r="Q940" i="1" s="1"/>
  <c r="O939" i="1"/>
  <c r="Q939" i="1" s="1"/>
  <c r="O938" i="1"/>
  <c r="Q938" i="1" s="1"/>
  <c r="O937" i="1"/>
  <c r="Q937" i="1" s="1"/>
  <c r="O936" i="1"/>
  <c r="Q936" i="1" s="1"/>
  <c r="O935" i="1"/>
  <c r="Q935" i="1" s="1"/>
  <c r="O934" i="1"/>
  <c r="O933" i="1"/>
  <c r="O932" i="1"/>
  <c r="Q932" i="1" s="1"/>
  <c r="O931" i="1"/>
  <c r="Q931" i="1" s="1"/>
  <c r="O930" i="1"/>
  <c r="P930" i="1" s="1"/>
  <c r="O929" i="1"/>
  <c r="Q929" i="1" s="1"/>
  <c r="O928" i="1"/>
  <c r="Q928" i="1" s="1"/>
  <c r="O927" i="1"/>
  <c r="Q927" i="1" s="1"/>
  <c r="O926" i="1"/>
  <c r="Q926" i="1" s="1"/>
  <c r="O925" i="1"/>
  <c r="Q925" i="1" s="1"/>
  <c r="O924" i="1"/>
  <c r="Q924" i="1" s="1"/>
  <c r="O923" i="1"/>
  <c r="Q923" i="1" s="1"/>
  <c r="O922" i="1"/>
  <c r="Q922" i="1" s="1"/>
  <c r="O921" i="1"/>
  <c r="O920" i="1"/>
  <c r="O919" i="1"/>
  <c r="Q919" i="1" s="1"/>
  <c r="O918" i="1"/>
  <c r="O917" i="1"/>
  <c r="Q917" i="1" s="1"/>
  <c r="O916" i="1"/>
  <c r="Q916" i="1" s="1"/>
  <c r="O915" i="1"/>
  <c r="Q915" i="1" s="1"/>
  <c r="O914" i="1"/>
  <c r="Q914" i="1" s="1"/>
  <c r="O913" i="1"/>
  <c r="Q913" i="1" s="1"/>
  <c r="O912" i="1"/>
  <c r="O911" i="1"/>
  <c r="Q911" i="1" s="1"/>
  <c r="O910" i="1"/>
  <c r="Q910" i="1" s="1"/>
  <c r="O909" i="1"/>
  <c r="O908" i="1"/>
  <c r="Q908" i="1" s="1"/>
  <c r="O907" i="1"/>
  <c r="Q907" i="1" s="1"/>
  <c r="O906" i="1"/>
  <c r="O905" i="1"/>
  <c r="Q905" i="1" s="1"/>
  <c r="O904" i="1"/>
  <c r="Q904" i="1" s="1"/>
  <c r="O903" i="1"/>
  <c r="Q903" i="1" s="1"/>
  <c r="O902" i="1"/>
  <c r="Q902" i="1" s="1"/>
  <c r="O901" i="1"/>
  <c r="Q901" i="1" s="1"/>
  <c r="O900" i="1"/>
  <c r="Q900" i="1" s="1"/>
  <c r="O899" i="1"/>
  <c r="Q899" i="1" s="1"/>
  <c r="O898" i="1"/>
  <c r="Q898" i="1" s="1"/>
  <c r="O897" i="1"/>
  <c r="Q897" i="1" s="1"/>
  <c r="O896" i="1"/>
  <c r="Q896" i="1" s="1"/>
  <c r="O895" i="1"/>
  <c r="Q895" i="1" s="1"/>
  <c r="O894" i="1"/>
  <c r="Q894" i="1" s="1"/>
  <c r="O893" i="1"/>
  <c r="O892" i="1"/>
  <c r="Q892" i="1" s="1"/>
  <c r="O891" i="1"/>
  <c r="Q891" i="1" s="1"/>
  <c r="O890" i="1"/>
  <c r="Q890" i="1" s="1"/>
  <c r="O889" i="1"/>
  <c r="Q889" i="1" s="1"/>
  <c r="O888" i="1"/>
  <c r="Q888" i="1" s="1"/>
  <c r="O887" i="1"/>
  <c r="Q887" i="1" s="1"/>
  <c r="O886" i="1"/>
  <c r="Q886" i="1" s="1"/>
  <c r="O885" i="1"/>
  <c r="O884" i="1"/>
  <c r="Q884" i="1" s="1"/>
  <c r="O883" i="1"/>
  <c r="Q883" i="1" s="1"/>
  <c r="O882" i="1"/>
  <c r="O881" i="1"/>
  <c r="Q881" i="1" s="1"/>
  <c r="O880" i="1"/>
  <c r="O879" i="1"/>
  <c r="Q879" i="1" s="1"/>
  <c r="O878" i="1"/>
  <c r="Q878" i="1" s="1"/>
  <c r="O877" i="1"/>
  <c r="Q877" i="1" s="1"/>
  <c r="O876" i="1"/>
  <c r="Q876" i="1" s="1"/>
  <c r="O875" i="1"/>
  <c r="O874" i="1"/>
  <c r="Q874" i="1" s="1"/>
  <c r="O873" i="1"/>
  <c r="O872" i="1"/>
  <c r="Q872" i="1" s="1"/>
  <c r="O871" i="1"/>
  <c r="Q871" i="1" s="1"/>
  <c r="O870" i="1"/>
  <c r="Q870" i="1" s="1"/>
  <c r="O869" i="1"/>
  <c r="Q869" i="1" s="1"/>
  <c r="O868" i="1"/>
  <c r="Q868" i="1" s="1"/>
  <c r="O867" i="1"/>
  <c r="Q867" i="1" s="1"/>
  <c r="O866" i="1"/>
  <c r="Q866" i="1" s="1"/>
  <c r="O865" i="1"/>
  <c r="Q865" i="1" s="1"/>
  <c r="O864" i="1"/>
  <c r="Q864" i="1" s="1"/>
  <c r="O863" i="1"/>
  <c r="O862" i="1"/>
  <c r="Q862" i="1" s="1"/>
  <c r="O861" i="1"/>
  <c r="O860" i="1"/>
  <c r="Q860" i="1" s="1"/>
  <c r="O859" i="1"/>
  <c r="Q859" i="1" s="1"/>
  <c r="O858" i="1"/>
  <c r="Q858" i="1" s="1"/>
  <c r="O857" i="1"/>
  <c r="Q857" i="1" s="1"/>
  <c r="O856" i="1"/>
  <c r="Q856" i="1" s="1"/>
  <c r="O855" i="1"/>
  <c r="Q855" i="1" s="1"/>
  <c r="O854" i="1"/>
  <c r="Q854" i="1" s="1"/>
  <c r="O853" i="1"/>
  <c r="O852" i="1"/>
  <c r="Q852" i="1" s="1"/>
  <c r="O851" i="1"/>
  <c r="O850" i="1"/>
  <c r="Q850" i="1" s="1"/>
  <c r="O849" i="1"/>
  <c r="O848" i="1"/>
  <c r="Q848" i="1" s="1"/>
  <c r="O847" i="1"/>
  <c r="Q847" i="1" s="1"/>
  <c r="O846" i="1"/>
  <c r="O845" i="1"/>
  <c r="Q845" i="1" s="1"/>
  <c r="O844" i="1"/>
  <c r="Q844" i="1" s="1"/>
  <c r="O843" i="1"/>
  <c r="Q843" i="1" s="1"/>
  <c r="O842" i="1"/>
  <c r="Q842" i="1" s="1"/>
  <c r="O841" i="1"/>
  <c r="Q841" i="1" s="1"/>
  <c r="O840" i="1"/>
  <c r="O839" i="1"/>
  <c r="Q839" i="1" s="1"/>
  <c r="O838" i="1"/>
  <c r="Q838" i="1" s="1"/>
  <c r="O837" i="1"/>
  <c r="O836" i="1"/>
  <c r="Q836" i="1" s="1"/>
  <c r="O835" i="1"/>
  <c r="Q835" i="1" s="1"/>
  <c r="O834" i="1"/>
  <c r="Q834" i="1" s="1"/>
  <c r="O833" i="1"/>
  <c r="O832" i="1"/>
  <c r="Q832" i="1" s="1"/>
  <c r="O831" i="1"/>
  <c r="Q831" i="1" s="1"/>
  <c r="O830" i="1"/>
  <c r="Q830" i="1" s="1"/>
  <c r="O829" i="1"/>
  <c r="Q829" i="1" s="1"/>
  <c r="O828" i="1"/>
  <c r="O827" i="1"/>
  <c r="O826" i="1"/>
  <c r="Q826" i="1" s="1"/>
  <c r="O825" i="1"/>
  <c r="O824" i="1"/>
  <c r="O823" i="1"/>
  <c r="Q823" i="1" s="1"/>
  <c r="O822" i="1"/>
  <c r="Q822" i="1" s="1"/>
  <c r="O821" i="1"/>
  <c r="Q821" i="1" s="1"/>
  <c r="O820" i="1"/>
  <c r="Q820" i="1" s="1"/>
  <c r="O819" i="1"/>
  <c r="Q819" i="1" s="1"/>
  <c r="O818" i="1"/>
  <c r="Q818" i="1" s="1"/>
  <c r="O817" i="1"/>
  <c r="Q817" i="1" s="1"/>
  <c r="O816" i="1"/>
  <c r="Q816" i="1" s="1"/>
  <c r="O815" i="1"/>
  <c r="Q815" i="1" s="1"/>
  <c r="O814" i="1"/>
  <c r="O813" i="1"/>
  <c r="Q813" i="1" s="1"/>
  <c r="O812" i="1"/>
  <c r="O811" i="1"/>
  <c r="Q811" i="1" s="1"/>
  <c r="O810" i="1"/>
  <c r="Q810" i="1" s="1"/>
  <c r="O809" i="1"/>
  <c r="Q809" i="1" s="1"/>
  <c r="O808" i="1"/>
  <c r="O807" i="1"/>
  <c r="Q807" i="1" s="1"/>
  <c r="O806" i="1"/>
  <c r="Q806" i="1" s="1"/>
  <c r="O805" i="1"/>
  <c r="Q805" i="1" s="1"/>
  <c r="O804" i="1"/>
  <c r="Q804" i="1" s="1"/>
  <c r="O803" i="1"/>
  <c r="Q803" i="1" s="1"/>
  <c r="O802" i="1"/>
  <c r="Q802" i="1" s="1"/>
  <c r="O801" i="1"/>
  <c r="Q801" i="1" s="1"/>
  <c r="O800" i="1"/>
  <c r="O799" i="1"/>
  <c r="Q799" i="1" s="1"/>
  <c r="O798" i="1"/>
  <c r="Q798" i="1" s="1"/>
  <c r="O797" i="1"/>
  <c r="Q797" i="1" s="1"/>
  <c r="O796" i="1"/>
  <c r="O795" i="1"/>
  <c r="Q795" i="1" s="1"/>
  <c r="O794" i="1"/>
  <c r="Q794" i="1" s="1"/>
  <c r="O793" i="1"/>
  <c r="Q793" i="1" s="1"/>
  <c r="O792" i="1"/>
  <c r="Q792" i="1" s="1"/>
  <c r="O791" i="1"/>
  <c r="Q791" i="1" s="1"/>
  <c r="O790" i="1"/>
  <c r="O789" i="1"/>
  <c r="Q789" i="1" s="1"/>
  <c r="O788" i="1"/>
  <c r="Q788" i="1" s="1"/>
  <c r="O787" i="1"/>
  <c r="Q787" i="1" s="1"/>
  <c r="O786" i="1"/>
  <c r="O785" i="1"/>
  <c r="Q785" i="1" s="1"/>
  <c r="O784" i="1"/>
  <c r="Q784" i="1" s="1"/>
  <c r="O783" i="1"/>
  <c r="O782" i="1"/>
  <c r="Q782" i="1" s="1"/>
  <c r="O781" i="1"/>
  <c r="Q781" i="1" s="1"/>
  <c r="O780" i="1"/>
  <c r="Q780" i="1" s="1"/>
  <c r="O779" i="1"/>
  <c r="Q779" i="1" s="1"/>
  <c r="O778" i="1"/>
  <c r="O777" i="1"/>
  <c r="Q777" i="1" s="1"/>
  <c r="O776" i="1"/>
  <c r="O775" i="1"/>
  <c r="O774" i="1"/>
  <c r="Q774" i="1" s="1"/>
  <c r="O773" i="1"/>
  <c r="Q773" i="1" s="1"/>
  <c r="O772" i="1"/>
  <c r="Q772" i="1" s="1"/>
  <c r="O771" i="1"/>
  <c r="Q771" i="1" s="1"/>
  <c r="O770" i="1"/>
  <c r="Q770" i="1" s="1"/>
  <c r="O769" i="1"/>
  <c r="Q769" i="1" s="1"/>
  <c r="O768" i="1"/>
  <c r="Q768" i="1" s="1"/>
  <c r="O767" i="1"/>
  <c r="Q767" i="1" s="1"/>
  <c r="O766" i="1"/>
  <c r="O765" i="1"/>
  <c r="Q765" i="1" s="1"/>
  <c r="O764" i="1"/>
  <c r="O763" i="1"/>
  <c r="O762" i="1"/>
  <c r="Q762" i="1" s="1"/>
  <c r="O761" i="1"/>
  <c r="Q761" i="1" s="1"/>
  <c r="O760" i="1"/>
  <c r="O759" i="1"/>
  <c r="Q759" i="1" s="1"/>
  <c r="O758" i="1"/>
  <c r="Q758" i="1" s="1"/>
  <c r="O757" i="1"/>
  <c r="Q757" i="1" s="1"/>
  <c r="O756" i="1"/>
  <c r="Q756" i="1" s="1"/>
  <c r="O755" i="1"/>
  <c r="Q755" i="1" s="1"/>
  <c r="O754" i="1"/>
  <c r="O753" i="1"/>
  <c r="Q753" i="1" s="1"/>
  <c r="O752" i="1"/>
  <c r="O751" i="1"/>
  <c r="O750" i="1"/>
  <c r="Q750" i="1" s="1"/>
  <c r="O749" i="1"/>
  <c r="Q749" i="1" s="1"/>
  <c r="O748" i="1"/>
  <c r="Q748" i="1" s="1"/>
  <c r="O747" i="1"/>
  <c r="Q747" i="1" s="1"/>
  <c r="O746" i="1"/>
  <c r="Q746" i="1" s="1"/>
  <c r="O745" i="1"/>
  <c r="Q745" i="1" s="1"/>
  <c r="O744" i="1"/>
  <c r="Q744" i="1" s="1"/>
  <c r="O743" i="1"/>
  <c r="Q743" i="1" s="1"/>
  <c r="O742" i="1"/>
  <c r="O741" i="1"/>
  <c r="O740" i="1"/>
  <c r="O739" i="1"/>
  <c r="O738" i="1"/>
  <c r="Q738" i="1" s="1"/>
  <c r="O737" i="1"/>
  <c r="Q737" i="1" s="1"/>
  <c r="O736" i="1"/>
  <c r="Q736" i="1" s="1"/>
  <c r="O735" i="1"/>
  <c r="O734" i="1"/>
  <c r="Q734" i="1" s="1"/>
  <c r="O733" i="1"/>
  <c r="Q733" i="1" s="1"/>
  <c r="O732" i="1"/>
  <c r="Q732" i="1" s="1"/>
  <c r="O731" i="1"/>
  <c r="Q731" i="1" s="1"/>
  <c r="O730" i="1"/>
  <c r="O729" i="1"/>
  <c r="Q729" i="1" s="1"/>
  <c r="O728" i="1"/>
  <c r="O727" i="1"/>
  <c r="O726" i="1"/>
  <c r="Q726" i="1" s="1"/>
  <c r="O725" i="1"/>
  <c r="Q725" i="1" s="1"/>
  <c r="O724" i="1"/>
  <c r="Q724" i="1" s="1"/>
  <c r="O723" i="1"/>
  <c r="Q723" i="1" s="1"/>
  <c r="O722" i="1"/>
  <c r="Q722" i="1" s="1"/>
  <c r="O721" i="1"/>
  <c r="Q721" i="1" s="1"/>
  <c r="O720" i="1"/>
  <c r="Q720" i="1" s="1"/>
  <c r="O719" i="1"/>
  <c r="Q719" i="1" s="1"/>
  <c r="O718" i="1"/>
  <c r="O717" i="1"/>
  <c r="Q717" i="1" s="1"/>
  <c r="O716" i="1"/>
  <c r="O715" i="1"/>
  <c r="O714" i="1"/>
  <c r="Q714" i="1" s="1"/>
  <c r="O713" i="1"/>
  <c r="Q713" i="1" s="1"/>
  <c r="O712" i="1"/>
  <c r="O711" i="1"/>
  <c r="Q711" i="1" s="1"/>
  <c r="O710" i="1"/>
  <c r="Q710" i="1" s="1"/>
  <c r="O709" i="1"/>
  <c r="Q709" i="1" s="1"/>
  <c r="O708" i="1"/>
  <c r="Q708" i="1" s="1"/>
  <c r="O707" i="1"/>
  <c r="Q707" i="1" s="1"/>
  <c r="O706" i="1"/>
  <c r="Q706" i="1" s="1"/>
  <c r="O705" i="1"/>
  <c r="Q705" i="1" s="1"/>
  <c r="O704" i="1"/>
  <c r="O703" i="1"/>
  <c r="Q703" i="1" s="1"/>
  <c r="O702" i="1"/>
  <c r="Q702" i="1" s="1"/>
  <c r="O701" i="1"/>
  <c r="Q701" i="1" s="1"/>
  <c r="O700" i="1"/>
  <c r="Q700" i="1" s="1"/>
  <c r="O699" i="1"/>
  <c r="Q699" i="1" s="1"/>
  <c r="O698" i="1"/>
  <c r="Q698" i="1" s="1"/>
  <c r="O697" i="1"/>
  <c r="O696" i="1"/>
  <c r="Q696" i="1" s="1"/>
  <c r="O695" i="1"/>
  <c r="Q695" i="1" s="1"/>
  <c r="O694" i="1"/>
  <c r="Q694" i="1" s="1"/>
  <c r="O693" i="1"/>
  <c r="Q693" i="1" s="1"/>
  <c r="O692" i="1"/>
  <c r="O691" i="1"/>
  <c r="Q691" i="1" s="1"/>
  <c r="O690" i="1"/>
  <c r="O689" i="1"/>
  <c r="Q689" i="1" s="1"/>
  <c r="O688" i="1"/>
  <c r="O687" i="1"/>
  <c r="Q687" i="1" s="1"/>
  <c r="O686" i="1"/>
  <c r="Q686" i="1" s="1"/>
  <c r="O685" i="1"/>
  <c r="Q685" i="1" s="1"/>
  <c r="O684" i="1"/>
  <c r="Q684" i="1" s="1"/>
  <c r="O683" i="1"/>
  <c r="Q683" i="1" s="1"/>
  <c r="O682" i="1"/>
  <c r="Q682" i="1" s="1"/>
  <c r="O681" i="1"/>
  <c r="Q681" i="1" s="1"/>
  <c r="O680" i="1"/>
  <c r="O679" i="1"/>
  <c r="Q679" i="1" s="1"/>
  <c r="O678" i="1"/>
  <c r="Q678" i="1" s="1"/>
  <c r="O677" i="1"/>
  <c r="Q677" i="1" s="1"/>
  <c r="O676" i="1"/>
  <c r="O675" i="1"/>
  <c r="O674" i="1"/>
  <c r="Q674" i="1" s="1"/>
  <c r="O673" i="1"/>
  <c r="Q673" i="1" s="1"/>
  <c r="O672" i="1"/>
  <c r="Q672" i="1" s="1"/>
  <c r="O671" i="1"/>
  <c r="O670" i="1"/>
  <c r="Q670" i="1" s="1"/>
  <c r="O669" i="1"/>
  <c r="Q669" i="1" s="1"/>
  <c r="O668" i="1"/>
  <c r="O667" i="1"/>
  <c r="Q667" i="1" s="1"/>
  <c r="O666" i="1"/>
  <c r="Q666" i="1" s="1"/>
  <c r="O665" i="1"/>
  <c r="Q665" i="1" s="1"/>
  <c r="O664" i="1"/>
  <c r="Q664" i="1" s="1"/>
  <c r="O663" i="1"/>
  <c r="Q663" i="1" s="1"/>
  <c r="O662" i="1"/>
  <c r="Q662" i="1" s="1"/>
  <c r="O661" i="1"/>
  <c r="Q661" i="1" s="1"/>
  <c r="O660" i="1"/>
  <c r="O659" i="1"/>
  <c r="Q659" i="1" s="1"/>
  <c r="O658" i="1"/>
  <c r="O657" i="1"/>
  <c r="Q657" i="1" s="1"/>
  <c r="O656" i="1"/>
  <c r="O655" i="1"/>
  <c r="Q655" i="1" s="1"/>
  <c r="O654" i="1"/>
  <c r="Q654" i="1" s="1"/>
  <c r="O653" i="1"/>
  <c r="O652" i="1"/>
  <c r="Q652" i="1" s="1"/>
  <c r="O651" i="1"/>
  <c r="Q651" i="1" s="1"/>
  <c r="O650" i="1"/>
  <c r="Q650" i="1" s="1"/>
  <c r="O649" i="1"/>
  <c r="Q649" i="1" s="1"/>
  <c r="O648" i="1"/>
  <c r="Q648" i="1" s="1"/>
  <c r="O647" i="1"/>
  <c r="Q647" i="1" s="1"/>
  <c r="O646" i="1"/>
  <c r="Q646" i="1" s="1"/>
  <c r="O645" i="1"/>
  <c r="Q645" i="1" s="1"/>
  <c r="O644" i="1"/>
  <c r="O643" i="1"/>
  <c r="Q643" i="1" s="1"/>
  <c r="O642" i="1"/>
  <c r="O641" i="1"/>
  <c r="O640" i="1"/>
  <c r="O639" i="1"/>
  <c r="Q639" i="1" s="1"/>
  <c r="O638" i="1"/>
  <c r="O637" i="1"/>
  <c r="Q637" i="1" s="1"/>
  <c r="O636" i="1"/>
  <c r="Q636" i="1" s="1"/>
  <c r="O635" i="1"/>
  <c r="O634" i="1"/>
  <c r="Q634" i="1" s="1"/>
  <c r="O633" i="1"/>
  <c r="O632" i="1"/>
  <c r="Q632" i="1" s="1"/>
  <c r="O631" i="1"/>
  <c r="Q631" i="1" s="1"/>
  <c r="O630" i="1"/>
  <c r="Q630" i="1" s="1"/>
  <c r="O629" i="1"/>
  <c r="Q629" i="1" s="1"/>
  <c r="O628" i="1"/>
  <c r="Q628" i="1" s="1"/>
  <c r="O627" i="1"/>
  <c r="Q627" i="1" s="1"/>
  <c r="O626" i="1"/>
  <c r="Q626" i="1" s="1"/>
  <c r="O625" i="1"/>
  <c r="Q625" i="1" s="1"/>
  <c r="O624" i="1"/>
  <c r="O623" i="1"/>
  <c r="Q623" i="1" s="1"/>
  <c r="O622" i="1"/>
  <c r="O621" i="1"/>
  <c r="Q621" i="1" s="1"/>
  <c r="O620" i="1"/>
  <c r="Q620" i="1" s="1"/>
  <c r="O619" i="1"/>
  <c r="O618" i="1"/>
  <c r="Q618" i="1" s="1"/>
  <c r="O617" i="1"/>
  <c r="Q617" i="1" s="1"/>
  <c r="O616" i="1"/>
  <c r="O615" i="1"/>
  <c r="Q615" i="1" s="1"/>
  <c r="O614" i="1"/>
  <c r="Q614" i="1" s="1"/>
  <c r="O613" i="1"/>
  <c r="Q613" i="1" s="1"/>
  <c r="O612" i="1"/>
  <c r="O611" i="1"/>
  <c r="Q611" i="1" s="1"/>
  <c r="O610" i="1"/>
  <c r="O609" i="1"/>
  <c r="Q609" i="1" s="1"/>
  <c r="O608" i="1"/>
  <c r="Q608" i="1" s="1"/>
  <c r="O607" i="1"/>
  <c r="O606" i="1"/>
  <c r="Q606" i="1" s="1"/>
  <c r="O605" i="1"/>
  <c r="Q605" i="1" s="1"/>
  <c r="O604" i="1"/>
  <c r="O603" i="1"/>
  <c r="Q603" i="1" s="1"/>
  <c r="O602" i="1"/>
  <c r="Q602" i="1" s="1"/>
  <c r="O601" i="1"/>
  <c r="Q601" i="1" s="1"/>
  <c r="O600" i="1"/>
  <c r="Q600" i="1" s="1"/>
  <c r="O599" i="1"/>
  <c r="O598" i="1"/>
  <c r="O597" i="1"/>
  <c r="Q597" i="1" s="1"/>
  <c r="O596" i="1"/>
  <c r="O595" i="1"/>
  <c r="O594" i="1"/>
  <c r="Q594" i="1" s="1"/>
  <c r="O593" i="1"/>
  <c r="Q593" i="1" s="1"/>
  <c r="O592" i="1"/>
  <c r="Q592" i="1" s="1"/>
  <c r="O591" i="1"/>
  <c r="Q591" i="1" s="1"/>
  <c r="O590" i="1"/>
  <c r="Q590" i="1" s="1"/>
  <c r="O589" i="1"/>
  <c r="Q589" i="1" s="1"/>
  <c r="O588" i="1"/>
  <c r="Q588" i="1" s="1"/>
  <c r="O587" i="1"/>
  <c r="O586" i="1"/>
  <c r="O585" i="1"/>
  <c r="O584" i="1"/>
  <c r="Q584" i="1" s="1"/>
  <c r="O583" i="1"/>
  <c r="O582" i="1"/>
  <c r="Q582" i="1" s="1"/>
  <c r="O581" i="1"/>
  <c r="O580" i="1"/>
  <c r="Q580" i="1" s="1"/>
  <c r="O579" i="1"/>
  <c r="O578" i="1"/>
  <c r="Q578" i="1" s="1"/>
  <c r="O577" i="1"/>
  <c r="Q577" i="1" s="1"/>
  <c r="O576" i="1"/>
  <c r="Q576" i="1" s="1"/>
  <c r="O575" i="1"/>
  <c r="Q575" i="1" s="1"/>
  <c r="O574" i="1"/>
  <c r="O573" i="1"/>
  <c r="Q573" i="1" s="1"/>
  <c r="O572" i="1"/>
  <c r="Q572" i="1" s="1"/>
  <c r="O571" i="1"/>
  <c r="O570" i="1"/>
  <c r="O569" i="1"/>
  <c r="Q569" i="1" s="1"/>
  <c r="O568" i="1"/>
  <c r="Q568" i="1" s="1"/>
  <c r="O567" i="1"/>
  <c r="Q567" i="1" s="1"/>
  <c r="O566" i="1"/>
  <c r="Q566" i="1" s="1"/>
  <c r="O565" i="1"/>
  <c r="Q565" i="1" s="1"/>
  <c r="O564" i="1"/>
  <c r="O563" i="1"/>
  <c r="Q563" i="1" s="1"/>
  <c r="O562" i="1"/>
  <c r="O561" i="1"/>
  <c r="Q561" i="1" s="1"/>
  <c r="O560" i="1"/>
  <c r="Q560" i="1" s="1"/>
  <c r="O559" i="1"/>
  <c r="O558" i="1"/>
  <c r="Q558" i="1" s="1"/>
  <c r="O557" i="1"/>
  <c r="Q557" i="1" s="1"/>
  <c r="O556" i="1"/>
  <c r="O555" i="1"/>
  <c r="Q555" i="1" s="1"/>
  <c r="O554" i="1"/>
  <c r="Q554" i="1" s="1"/>
  <c r="O553" i="1"/>
  <c r="Q553" i="1" s="1"/>
  <c r="O552" i="1"/>
  <c r="Q552" i="1" s="1"/>
  <c r="O551" i="1"/>
  <c r="O550" i="1"/>
  <c r="O549" i="1"/>
  <c r="O548" i="1"/>
  <c r="Q548" i="1" s="1"/>
  <c r="O547" i="1"/>
  <c r="O546" i="1"/>
  <c r="O545" i="1"/>
  <c r="O544" i="1"/>
  <c r="Q544" i="1" s="1"/>
  <c r="O543" i="1"/>
  <c r="Q543" i="1" s="1"/>
  <c r="O542" i="1"/>
  <c r="Q542" i="1" s="1"/>
  <c r="O541" i="1"/>
  <c r="Q541" i="1" s="1"/>
  <c r="O540" i="1"/>
  <c r="O539" i="1"/>
  <c r="Q539" i="1" s="1"/>
  <c r="O538" i="1"/>
  <c r="O537" i="1"/>
  <c r="O536" i="1"/>
  <c r="Q536" i="1" s="1"/>
  <c r="O535" i="1"/>
  <c r="O534" i="1"/>
  <c r="Q534" i="1" s="1"/>
  <c r="O533" i="1"/>
  <c r="O532" i="1"/>
  <c r="O531" i="1"/>
  <c r="O530" i="1"/>
  <c r="Q530" i="1" s="1"/>
  <c r="O529" i="1"/>
  <c r="Q529" i="1" s="1"/>
  <c r="O528" i="1"/>
  <c r="Q528" i="1" s="1"/>
  <c r="O527" i="1"/>
  <c r="Q527" i="1" s="1"/>
  <c r="O526" i="1"/>
  <c r="O525" i="1"/>
  <c r="Q525" i="1" s="1"/>
  <c r="O524" i="1"/>
  <c r="Q524" i="1" s="1"/>
  <c r="O523" i="1"/>
  <c r="O522" i="1"/>
  <c r="Q522" i="1" s="1"/>
  <c r="O521" i="1"/>
  <c r="Q521" i="1" s="1"/>
  <c r="O520" i="1"/>
  <c r="O519" i="1"/>
  <c r="Q519" i="1" s="1"/>
  <c r="O518" i="1"/>
  <c r="O517" i="1"/>
  <c r="Q517" i="1" s="1"/>
  <c r="O516" i="1"/>
  <c r="O515" i="1"/>
  <c r="Q515" i="1" s="1"/>
  <c r="O514" i="1"/>
  <c r="O513" i="1"/>
  <c r="Q513" i="1" s="1"/>
  <c r="O512" i="1"/>
  <c r="Q512" i="1" s="1"/>
  <c r="O511" i="1"/>
  <c r="Q511" i="1" s="1"/>
  <c r="O510" i="1"/>
  <c r="Q510" i="1" s="1"/>
  <c r="O509" i="1"/>
  <c r="Q509" i="1" s="1"/>
  <c r="O508" i="1"/>
  <c r="Q508" i="1" s="1"/>
  <c r="O507" i="1"/>
  <c r="O506" i="1"/>
  <c r="O505" i="1"/>
  <c r="Q505" i="1" s="1"/>
  <c r="O504" i="1"/>
  <c r="Q504" i="1" s="1"/>
  <c r="O503" i="1"/>
  <c r="Q503" i="1" s="1"/>
  <c r="O502" i="1"/>
  <c r="O501" i="1"/>
  <c r="Q501" i="1" s="1"/>
  <c r="O500" i="1"/>
  <c r="Q500" i="1" s="1"/>
  <c r="O499" i="1"/>
  <c r="O498" i="1"/>
  <c r="Q498" i="1" s="1"/>
  <c r="O497" i="1"/>
  <c r="Q497" i="1" s="1"/>
  <c r="O496" i="1"/>
  <c r="Q496" i="1" s="1"/>
  <c r="O495" i="1"/>
  <c r="O494" i="1"/>
  <c r="Q494" i="1" s="1"/>
  <c r="O493" i="1"/>
  <c r="O492" i="1"/>
  <c r="Q492" i="1" s="1"/>
  <c r="O491" i="1"/>
  <c r="O490" i="1"/>
  <c r="O489" i="1"/>
  <c r="Q489" i="1" s="1"/>
  <c r="O488" i="1"/>
  <c r="Q488" i="1" s="1"/>
  <c r="O487" i="1"/>
  <c r="O486" i="1"/>
  <c r="O485" i="1"/>
  <c r="Q485" i="1" s="1"/>
  <c r="O484" i="1"/>
  <c r="Q484" i="1" s="1"/>
  <c r="O483" i="1"/>
  <c r="Q483" i="1" s="1"/>
  <c r="O482" i="1"/>
  <c r="Q482" i="1" s="1"/>
  <c r="O481" i="1"/>
  <c r="O480" i="1"/>
  <c r="Q480" i="1" s="1"/>
  <c r="O479" i="1"/>
  <c r="O478" i="1"/>
  <c r="O477" i="1"/>
  <c r="O476" i="1"/>
  <c r="Q476" i="1" s="1"/>
  <c r="O475" i="1"/>
  <c r="Q475" i="1" s="1"/>
  <c r="O474" i="1"/>
  <c r="Q474" i="1" s="1"/>
  <c r="O473" i="1"/>
  <c r="Q473" i="1" s="1"/>
  <c r="O472" i="1"/>
  <c r="P472" i="1" s="1"/>
  <c r="O471" i="1"/>
  <c r="Q471" i="1" s="1"/>
  <c r="O470" i="1"/>
  <c r="Q470" i="1" s="1"/>
  <c r="O469" i="1"/>
  <c r="O468" i="1"/>
  <c r="Q468" i="1" s="1"/>
  <c r="O467" i="1"/>
  <c r="O466" i="1"/>
  <c r="O465" i="1"/>
  <c r="Q465" i="1" s="1"/>
  <c r="O464" i="1"/>
  <c r="Q464" i="1" s="1"/>
  <c r="O463" i="1"/>
  <c r="O462" i="1"/>
  <c r="Q462" i="1" s="1"/>
  <c r="O461" i="1"/>
  <c r="Q461" i="1" s="1"/>
  <c r="O460" i="1"/>
  <c r="Q460" i="1" s="1"/>
  <c r="O459" i="1"/>
  <c r="O458" i="1"/>
  <c r="Q458" i="1" s="1"/>
  <c r="O457" i="1"/>
  <c r="O456" i="1"/>
  <c r="Q456" i="1" s="1"/>
  <c r="O455" i="1"/>
  <c r="O454" i="1"/>
  <c r="O453" i="1"/>
  <c r="Q453" i="1" s="1"/>
  <c r="O452" i="1"/>
  <c r="Q452" i="1" s="1"/>
  <c r="O451" i="1"/>
  <c r="O450" i="1"/>
  <c r="O449" i="1"/>
  <c r="Q449" i="1" s="1"/>
  <c r="O448" i="1"/>
  <c r="Q448" i="1" s="1"/>
  <c r="O447" i="1"/>
  <c r="Q447" i="1" s="1"/>
  <c r="O446" i="1"/>
  <c r="O445" i="1"/>
  <c r="Q445" i="1" s="1"/>
  <c r="O444" i="1"/>
  <c r="O443" i="1"/>
  <c r="O442" i="1"/>
  <c r="Q442" i="1" s="1"/>
  <c r="O441" i="1"/>
  <c r="O440" i="1"/>
  <c r="Q440" i="1" s="1"/>
  <c r="O439" i="1"/>
  <c r="O438" i="1"/>
  <c r="Q438" i="1" s="1"/>
  <c r="O437" i="1"/>
  <c r="O436" i="1"/>
  <c r="Q436" i="1" s="1"/>
  <c r="O435" i="1"/>
  <c r="Q435" i="1" s="1"/>
  <c r="O434" i="1"/>
  <c r="Q434" i="1" s="1"/>
  <c r="O433" i="1"/>
  <c r="O432" i="1"/>
  <c r="O431" i="1"/>
  <c r="Q431" i="1" s="1"/>
  <c r="O430" i="1"/>
  <c r="O429" i="1"/>
  <c r="O428" i="1"/>
  <c r="Q428" i="1" s="1"/>
  <c r="O427" i="1"/>
  <c r="O426" i="1"/>
  <c r="O425" i="1"/>
  <c r="Q425" i="1" s="1"/>
  <c r="O424" i="1"/>
  <c r="Q424" i="1" s="1"/>
  <c r="O423" i="1"/>
  <c r="Q423" i="1" s="1"/>
  <c r="O422" i="1"/>
  <c r="Q422" i="1" s="1"/>
  <c r="O421" i="1"/>
  <c r="O420" i="1"/>
  <c r="Q420" i="1" s="1"/>
  <c r="O419" i="1"/>
  <c r="O418" i="1"/>
  <c r="O417" i="1"/>
  <c r="O416" i="1"/>
  <c r="Q416" i="1" s="1"/>
  <c r="O415" i="1"/>
  <c r="Q415" i="1" s="1"/>
  <c r="O414" i="1"/>
  <c r="Q414" i="1" s="1"/>
  <c r="O413" i="1"/>
  <c r="Q413" i="1" s="1"/>
  <c r="O412" i="1"/>
  <c r="O411" i="1"/>
  <c r="Q411" i="1" s="1"/>
  <c r="O410" i="1"/>
  <c r="Q410" i="1" s="1"/>
  <c r="O409" i="1"/>
  <c r="Q409" i="1" s="1"/>
  <c r="O408" i="1"/>
  <c r="O407" i="1"/>
  <c r="O406" i="1"/>
  <c r="Q406" i="1" s="1"/>
  <c r="O405" i="1"/>
  <c r="O404" i="1"/>
  <c r="Q404" i="1" s="1"/>
  <c r="O403" i="1"/>
  <c r="O402" i="1"/>
  <c r="O401" i="1"/>
  <c r="Q401" i="1" s="1"/>
  <c r="O400" i="1"/>
  <c r="Q400" i="1" s="1"/>
  <c r="O399" i="1"/>
  <c r="O398" i="1"/>
  <c r="Q398" i="1" s="1"/>
  <c r="O397" i="1"/>
  <c r="O396" i="1"/>
  <c r="Q396" i="1" s="1"/>
  <c r="O395" i="1"/>
  <c r="O394" i="1"/>
  <c r="O393" i="1"/>
  <c r="Q393" i="1" s="1"/>
  <c r="O392" i="1"/>
  <c r="O391" i="1"/>
  <c r="O390" i="1"/>
  <c r="Q390" i="1" s="1"/>
  <c r="O389" i="1"/>
  <c r="Q389" i="1" s="1"/>
  <c r="O388" i="1"/>
  <c r="Q388" i="1" s="1"/>
  <c r="O387" i="1"/>
  <c r="Q387" i="1" s="1"/>
  <c r="O386" i="1"/>
  <c r="Q386" i="1" s="1"/>
  <c r="O385" i="1"/>
  <c r="O384" i="1"/>
  <c r="Q384" i="1" s="1"/>
  <c r="O383" i="1"/>
  <c r="P383" i="1" s="1"/>
  <c r="O382" i="1"/>
  <c r="O381" i="1"/>
  <c r="Q381" i="1" s="1"/>
  <c r="O380" i="1"/>
  <c r="Q380" i="1" s="1"/>
  <c r="O379" i="1"/>
  <c r="O378" i="1"/>
  <c r="Q378" i="1" s="1"/>
  <c r="O377" i="1"/>
  <c r="Q377" i="1" s="1"/>
  <c r="O376" i="1"/>
  <c r="Q376" i="1" s="1"/>
  <c r="O375" i="1"/>
  <c r="Q375" i="1" s="1"/>
  <c r="O374" i="1"/>
  <c r="Q374" i="1" s="1"/>
  <c r="O373" i="1"/>
  <c r="Q373" i="1" s="1"/>
  <c r="O372" i="1"/>
  <c r="O371" i="1"/>
  <c r="Q371" i="1" s="1"/>
  <c r="O370" i="1"/>
  <c r="O369" i="1"/>
  <c r="Q369" i="1" s="1"/>
  <c r="O368" i="1"/>
  <c r="Q368" i="1" s="1"/>
  <c r="O367" i="1"/>
  <c r="Q367" i="1" s="1"/>
  <c r="O366" i="1"/>
  <c r="Q366" i="1" s="1"/>
  <c r="O365" i="1"/>
  <c r="Q365" i="1" s="1"/>
  <c r="O364" i="1"/>
  <c r="Q364" i="1" s="1"/>
  <c r="O363" i="1"/>
  <c r="Q363" i="1" s="1"/>
  <c r="O362" i="1"/>
  <c r="Q362" i="1" s="1"/>
  <c r="O361" i="1"/>
  <c r="O360" i="1"/>
  <c r="O359" i="1"/>
  <c r="Q359" i="1" s="1"/>
  <c r="O358" i="1"/>
  <c r="Q358" i="1" s="1"/>
  <c r="O357" i="1"/>
  <c r="O356" i="1"/>
  <c r="Q356" i="1" s="1"/>
  <c r="O355" i="1"/>
  <c r="Q355" i="1" s="1"/>
  <c r="O354" i="1"/>
  <c r="Q354" i="1" s="1"/>
  <c r="O353" i="1"/>
  <c r="Q353" i="1" s="1"/>
  <c r="O352" i="1"/>
  <c r="O351" i="1"/>
  <c r="Q351" i="1" s="1"/>
  <c r="O350" i="1"/>
  <c r="Q350" i="1" s="1"/>
  <c r="O349" i="1"/>
  <c r="O348" i="1"/>
  <c r="O347" i="1"/>
  <c r="Q347" i="1" s="1"/>
  <c r="O346" i="1"/>
  <c r="Q346" i="1" s="1"/>
  <c r="O345" i="1"/>
  <c r="O344" i="1"/>
  <c r="Q344" i="1" s="1"/>
  <c r="O343" i="1"/>
  <c r="Q343" i="1" s="1"/>
  <c r="O342" i="1"/>
  <c r="Q342" i="1" s="1"/>
  <c r="O341" i="1"/>
  <c r="Q341" i="1" s="1"/>
  <c r="O340" i="1"/>
  <c r="Q340" i="1" s="1"/>
  <c r="O339" i="1"/>
  <c r="Q339" i="1" s="1"/>
  <c r="O338" i="1"/>
  <c r="O337" i="1"/>
  <c r="O336" i="1"/>
  <c r="O335" i="1"/>
  <c r="Q335" i="1" s="1"/>
  <c r="O334" i="1"/>
  <c r="Q334" i="1" s="1"/>
  <c r="O333" i="1"/>
  <c r="Q333" i="1" s="1"/>
  <c r="O332" i="1"/>
  <c r="Q332" i="1" s="1"/>
  <c r="O331" i="1"/>
  <c r="Q331" i="1" s="1"/>
  <c r="O330" i="1"/>
  <c r="O329" i="1"/>
  <c r="O328" i="1"/>
  <c r="Q328" i="1" s="1"/>
  <c r="O327" i="1"/>
  <c r="Q327" i="1" s="1"/>
  <c r="O326" i="1"/>
  <c r="Q326" i="1" s="1"/>
  <c r="O325" i="1"/>
  <c r="O324" i="1"/>
  <c r="O323" i="1"/>
  <c r="Q323" i="1" s="1"/>
  <c r="O322" i="1"/>
  <c r="O321" i="1"/>
  <c r="Q321" i="1" s="1"/>
  <c r="O320" i="1"/>
  <c r="Q320" i="1" s="1"/>
  <c r="O319" i="1"/>
  <c r="O318" i="1"/>
  <c r="Q318" i="1" s="1"/>
  <c r="O317" i="1"/>
  <c r="Q317" i="1" s="1"/>
  <c r="O316" i="1"/>
  <c r="Q316" i="1" s="1"/>
  <c r="O315" i="1"/>
  <c r="Q315" i="1" s="1"/>
  <c r="O314" i="1"/>
  <c r="Q314" i="1" s="1"/>
  <c r="O313" i="1"/>
  <c r="O312" i="1"/>
  <c r="O311" i="1"/>
  <c r="Q311" i="1" s="1"/>
  <c r="O310" i="1"/>
  <c r="O309" i="1"/>
  <c r="Q309" i="1" s="1"/>
  <c r="O308" i="1"/>
  <c r="Q308" i="1" s="1"/>
  <c r="O307" i="1"/>
  <c r="Q307" i="1" s="1"/>
  <c r="O306" i="1"/>
  <c r="O305" i="1"/>
  <c r="Q305" i="1" s="1"/>
  <c r="O304" i="1"/>
  <c r="Q304" i="1" s="1"/>
  <c r="O303" i="1"/>
  <c r="Q303" i="1" s="1"/>
  <c r="O302" i="1"/>
  <c r="Q302" i="1" s="1"/>
  <c r="O301" i="1"/>
  <c r="O300" i="1"/>
  <c r="O299" i="1"/>
  <c r="Q299" i="1" s="1"/>
  <c r="O298" i="1"/>
  <c r="Q298" i="1" s="1"/>
  <c r="O297" i="1"/>
  <c r="Q297" i="1" s="1"/>
  <c r="O296" i="1"/>
  <c r="Q296" i="1" s="1"/>
  <c r="O295" i="1"/>
  <c r="Q295" i="1" s="1"/>
  <c r="O294" i="1"/>
  <c r="Q294" i="1" s="1"/>
  <c r="O293" i="1"/>
  <c r="Q293" i="1" s="1"/>
  <c r="O292" i="1"/>
  <c r="Q292" i="1" s="1"/>
  <c r="O291" i="1"/>
  <c r="Q291" i="1" s="1"/>
  <c r="O290" i="1"/>
  <c r="O289" i="1"/>
  <c r="O288" i="1"/>
  <c r="O287" i="1"/>
  <c r="Q287" i="1" s="1"/>
  <c r="O286" i="1"/>
  <c r="Q286" i="1" s="1"/>
  <c r="O285" i="1"/>
  <c r="Q285" i="1" s="1"/>
  <c r="O284" i="1"/>
  <c r="Q284" i="1" s="1"/>
  <c r="O283" i="1"/>
  <c r="Q283" i="1" s="1"/>
  <c r="O282" i="1"/>
  <c r="Q282" i="1" s="1"/>
  <c r="O281" i="1"/>
  <c r="Q281" i="1" s="1"/>
  <c r="O280" i="1"/>
  <c r="O279" i="1"/>
  <c r="Q279" i="1" s="1"/>
  <c r="O278" i="1"/>
  <c r="Q278" i="1" s="1"/>
  <c r="O277" i="1"/>
  <c r="O276" i="1"/>
  <c r="O275" i="1"/>
  <c r="P275" i="1" s="1"/>
  <c r="O274" i="1"/>
  <c r="O273" i="1"/>
  <c r="Q273" i="1" s="1"/>
  <c r="O272" i="1"/>
  <c r="Q272" i="1" s="1"/>
  <c r="O271" i="1"/>
  <c r="Q271" i="1" s="1"/>
  <c r="O270" i="1"/>
  <c r="Q270" i="1" s="1"/>
  <c r="O269" i="1"/>
  <c r="Q269" i="1" s="1"/>
  <c r="O268" i="1"/>
  <c r="Q268" i="1" s="1"/>
  <c r="O267" i="1"/>
  <c r="Q267" i="1" s="1"/>
  <c r="O266" i="1"/>
  <c r="O265" i="1"/>
  <c r="O264" i="1"/>
  <c r="O263" i="1"/>
  <c r="O262" i="1"/>
  <c r="O261" i="1"/>
  <c r="Q261" i="1" s="1"/>
  <c r="O260" i="1"/>
  <c r="Q260" i="1" s="1"/>
  <c r="O259" i="1"/>
  <c r="Q259" i="1" s="1"/>
  <c r="O258" i="1"/>
  <c r="O257" i="1"/>
  <c r="Q257" i="1" s="1"/>
  <c r="O256" i="1"/>
  <c r="Q256" i="1" s="1"/>
  <c r="O255" i="1"/>
  <c r="Q255" i="1" s="1"/>
  <c r="O254" i="1"/>
  <c r="O253" i="1"/>
  <c r="O252" i="1"/>
  <c r="Q252" i="1" s="1"/>
  <c r="O251" i="1"/>
  <c r="O250" i="1"/>
  <c r="O249" i="1"/>
  <c r="O248" i="1"/>
  <c r="Q248" i="1" s="1"/>
  <c r="O247" i="1"/>
  <c r="Q247" i="1" s="1"/>
  <c r="O246" i="1"/>
  <c r="Q246" i="1" s="1"/>
  <c r="O245" i="1"/>
  <c r="O244" i="1"/>
  <c r="Q244" i="1" s="1"/>
  <c r="O243" i="1"/>
  <c r="O242" i="1"/>
  <c r="O241" i="1"/>
  <c r="O240" i="1"/>
  <c r="O239" i="1"/>
  <c r="O238" i="1"/>
  <c r="Q238" i="1" s="1"/>
  <c r="O237" i="1"/>
  <c r="O236" i="1"/>
  <c r="Q236" i="1" s="1"/>
  <c r="O235" i="1"/>
  <c r="O234" i="1"/>
  <c r="O233" i="1"/>
  <c r="Q233" i="1" s="1"/>
  <c r="O232" i="1"/>
  <c r="Q232" i="1" s="1"/>
  <c r="O231" i="1"/>
  <c r="Q231" i="1" s="1"/>
  <c r="O230" i="1"/>
  <c r="O229" i="1"/>
  <c r="Q229" i="1" s="1"/>
  <c r="O228" i="1"/>
  <c r="Q228" i="1" s="1"/>
  <c r="O227" i="1"/>
  <c r="O226" i="1"/>
  <c r="Q226" i="1" s="1"/>
  <c r="O225" i="1"/>
  <c r="Q225" i="1" s="1"/>
  <c r="O224" i="1"/>
  <c r="O223" i="1"/>
  <c r="Q223" i="1" s="1"/>
  <c r="O222" i="1"/>
  <c r="Q222" i="1" s="1"/>
  <c r="O221" i="1"/>
  <c r="O220" i="1"/>
  <c r="O219" i="1"/>
  <c r="O218" i="1"/>
  <c r="Q218" i="1" s="1"/>
  <c r="O217" i="1"/>
  <c r="O216" i="1"/>
  <c r="O215" i="1"/>
  <c r="O214" i="1"/>
  <c r="Q214" i="1" s="1"/>
  <c r="O213" i="1"/>
  <c r="Q213" i="1" s="1"/>
  <c r="O212" i="1"/>
  <c r="Q212" i="1" s="1"/>
  <c r="O211" i="1"/>
  <c r="O210" i="1"/>
  <c r="Q210" i="1" s="1"/>
  <c r="O209" i="1"/>
  <c r="Q209" i="1" s="1"/>
  <c r="O208" i="1"/>
  <c r="Q208" i="1" s="1"/>
  <c r="O207" i="1"/>
  <c r="O206" i="1"/>
  <c r="Q206" i="1" s="1"/>
  <c r="O205" i="1"/>
  <c r="Q205" i="1" s="1"/>
  <c r="O204" i="1"/>
  <c r="Q204" i="1" s="1"/>
  <c r="O203" i="1"/>
  <c r="O202" i="1"/>
  <c r="Q202" i="1" s="1"/>
  <c r="O201" i="1"/>
  <c r="O200" i="1"/>
  <c r="O199" i="1"/>
  <c r="O198" i="1"/>
  <c r="O197" i="1"/>
  <c r="Q197" i="1" s="1"/>
  <c r="O196" i="1"/>
  <c r="O195" i="1"/>
  <c r="O194" i="1"/>
  <c r="O193" i="1"/>
  <c r="Q193" i="1" s="1"/>
  <c r="O192" i="1"/>
  <c r="Q192" i="1" s="1"/>
  <c r="O191" i="1"/>
  <c r="O190" i="1"/>
  <c r="Q190" i="1" s="1"/>
  <c r="O189" i="1"/>
  <c r="O188" i="1"/>
  <c r="O187" i="1"/>
  <c r="Q187" i="1" s="1"/>
  <c r="O186" i="1"/>
  <c r="Q186" i="1" s="1"/>
  <c r="O185" i="1"/>
  <c r="O184" i="1"/>
  <c r="Q184" i="1" s="1"/>
  <c r="O183" i="1"/>
  <c r="O182" i="1"/>
  <c r="Q182" i="1" s="1"/>
  <c r="O181" i="1"/>
  <c r="O180" i="1"/>
  <c r="O179" i="1"/>
  <c r="O178" i="1"/>
  <c r="Q178" i="1" s="1"/>
  <c r="O177" i="1"/>
  <c r="O176" i="1"/>
  <c r="Q176" i="1" s="1"/>
  <c r="O175" i="1"/>
  <c r="O174" i="1"/>
  <c r="Q174" i="1" s="1"/>
  <c r="O173" i="1"/>
  <c r="O172" i="1"/>
  <c r="Q172" i="1" s="1"/>
  <c r="O171" i="1"/>
  <c r="Q171" i="1" s="1"/>
  <c r="O170" i="1"/>
  <c r="Q170" i="1" s="1"/>
  <c r="O169" i="1"/>
  <c r="Q169" i="1" s="1"/>
  <c r="O168" i="1"/>
  <c r="Q168" i="1" s="1"/>
  <c r="O167" i="1"/>
  <c r="P167" i="1" s="1"/>
  <c r="O166" i="1"/>
  <c r="O165" i="1"/>
  <c r="O164" i="1"/>
  <c r="O163" i="1"/>
  <c r="O162" i="1"/>
  <c r="Q162" i="1" s="1"/>
  <c r="O161" i="1"/>
  <c r="Q161" i="1" s="1"/>
  <c r="O160" i="1"/>
  <c r="Q160" i="1" s="1"/>
  <c r="O159" i="1"/>
  <c r="O158" i="1"/>
  <c r="O157" i="1"/>
  <c r="Q157" i="1" s="1"/>
  <c r="O156" i="1"/>
  <c r="Q156" i="1" s="1"/>
  <c r="O155" i="1"/>
  <c r="O154" i="1"/>
  <c r="O153" i="1"/>
  <c r="Q153" i="1" s="1"/>
  <c r="O152" i="1"/>
  <c r="O151" i="1"/>
  <c r="Q151" i="1" s="1"/>
  <c r="O150" i="1"/>
  <c r="Q150" i="1" s="1"/>
  <c r="O149" i="1"/>
  <c r="O148" i="1"/>
  <c r="Q148" i="1" s="1"/>
  <c r="O147" i="1"/>
  <c r="O146" i="1"/>
  <c r="Q146" i="1" s="1"/>
  <c r="O145" i="1"/>
  <c r="O144" i="1"/>
  <c r="O143" i="1"/>
  <c r="O142" i="1"/>
  <c r="O141" i="1"/>
  <c r="O140" i="1"/>
  <c r="Q140" i="1" s="1"/>
  <c r="O139" i="1"/>
  <c r="Q139" i="1" s="1"/>
  <c r="O138" i="1"/>
  <c r="Q138" i="1" s="1"/>
  <c r="O137" i="1"/>
  <c r="Q137" i="1" s="1"/>
  <c r="O136" i="1"/>
  <c r="O135" i="1"/>
  <c r="Q135" i="1" s="1"/>
  <c r="O134" i="1"/>
  <c r="Q134" i="1" s="1"/>
  <c r="O133" i="1"/>
  <c r="Q133" i="1" s="1"/>
  <c r="O132" i="1"/>
  <c r="Q132" i="1" s="1"/>
  <c r="O131" i="1"/>
  <c r="Q131" i="1" s="1"/>
  <c r="O130" i="1"/>
  <c r="O129" i="1"/>
  <c r="O128" i="1"/>
  <c r="O127" i="1"/>
  <c r="O126" i="1"/>
  <c r="Q126" i="1" s="1"/>
  <c r="O125" i="1"/>
  <c r="Q125" i="1" s="1"/>
  <c r="O124" i="1"/>
  <c r="Q124" i="1" s="1"/>
  <c r="O123" i="1"/>
  <c r="P123" i="1" s="1"/>
  <c r="O122" i="1"/>
  <c r="O121" i="1"/>
  <c r="Q121" i="1" s="1"/>
  <c r="O120" i="1"/>
  <c r="Q120" i="1" s="1"/>
  <c r="O119" i="1"/>
  <c r="O118" i="1"/>
  <c r="Q118" i="1" s="1"/>
  <c r="O117" i="1"/>
  <c r="Q117" i="1" s="1"/>
  <c r="O116" i="1"/>
  <c r="O115" i="1"/>
  <c r="Q115" i="1" s="1"/>
  <c r="O114" i="1"/>
  <c r="Q114" i="1" s="1"/>
  <c r="O113" i="1"/>
  <c r="O112" i="1"/>
  <c r="Q112" i="1" s="1"/>
  <c r="O111" i="1"/>
  <c r="O110" i="1"/>
  <c r="Q110" i="1" s="1"/>
  <c r="O109" i="1"/>
  <c r="O108" i="1"/>
  <c r="O107" i="1"/>
  <c r="O106" i="1"/>
  <c r="O105" i="1"/>
  <c r="O104" i="1"/>
  <c r="Q104" i="1" s="1"/>
  <c r="O103" i="1"/>
  <c r="Q103" i="1" s="1"/>
  <c r="O102" i="1"/>
  <c r="Q102" i="1" s="1"/>
  <c r="O101" i="1"/>
  <c r="Q101" i="1" s="1"/>
  <c r="O100" i="1"/>
  <c r="Q100" i="1" s="1"/>
  <c r="O99" i="1"/>
  <c r="Q99" i="1" s="1"/>
  <c r="O98" i="1"/>
  <c r="Q98" i="1" s="1"/>
  <c r="O97" i="1"/>
  <c r="Q97" i="1" s="1"/>
  <c r="O96" i="1"/>
  <c r="Q96" i="1" s="1"/>
  <c r="O95" i="1"/>
  <c r="Q95" i="1" s="1"/>
  <c r="O94" i="1"/>
  <c r="O93" i="1"/>
  <c r="O92" i="1"/>
  <c r="O91" i="1"/>
  <c r="O90" i="1"/>
  <c r="Q90" i="1" s="1"/>
  <c r="O89" i="1"/>
  <c r="Q89" i="1" s="1"/>
  <c r="O88" i="1"/>
  <c r="Q88" i="1" s="1"/>
  <c r="O87" i="1"/>
  <c r="O86" i="1"/>
  <c r="O85" i="1"/>
  <c r="O84" i="1"/>
  <c r="O83" i="1"/>
  <c r="O82" i="1"/>
  <c r="O81" i="1"/>
  <c r="Q81" i="1" s="1"/>
  <c r="O80" i="1"/>
  <c r="Q80" i="1" s="1"/>
  <c r="O79" i="1"/>
  <c r="P79" i="1" s="1"/>
  <c r="O78" i="1"/>
  <c r="Q78" i="1" s="1"/>
  <c r="O77" i="1"/>
  <c r="Q77" i="1" s="1"/>
  <c r="O76" i="1"/>
  <c r="Q76" i="1" s="1"/>
  <c r="O75" i="1"/>
  <c r="O74" i="1"/>
  <c r="O73" i="1"/>
  <c r="O72" i="1"/>
  <c r="O71" i="1"/>
  <c r="O70" i="1"/>
  <c r="Q70" i="1" s="1"/>
  <c r="O69" i="1"/>
  <c r="Q69" i="1" s="1"/>
  <c r="O68" i="1"/>
  <c r="Q68" i="1" s="1"/>
  <c r="O67" i="1"/>
  <c r="Q67" i="1" s="1"/>
  <c r="O66" i="1"/>
  <c r="Q66" i="1" s="1"/>
  <c r="O65" i="1"/>
  <c r="O64" i="1"/>
  <c r="Q64" i="1" s="1"/>
  <c r="O63" i="1"/>
  <c r="O62" i="1"/>
  <c r="Q62" i="1" s="1"/>
  <c r="O61" i="1"/>
  <c r="Q61" i="1" s="1"/>
  <c r="O60" i="1"/>
  <c r="O59" i="1"/>
  <c r="O58" i="1"/>
  <c r="Q58" i="1" s="1"/>
  <c r="O57" i="1"/>
  <c r="Q57" i="1" s="1"/>
  <c r="O56" i="1"/>
  <c r="Q56" i="1" s="1"/>
  <c r="O55" i="1"/>
  <c r="Q55" i="1" s="1"/>
  <c r="O54" i="1"/>
  <c r="Q54" i="1" s="1"/>
  <c r="O53" i="1"/>
  <c r="Q53" i="1" s="1"/>
  <c r="O52" i="1"/>
  <c r="Q52" i="1" s="1"/>
  <c r="O51" i="1"/>
  <c r="O50" i="1"/>
  <c r="O49" i="1"/>
  <c r="O48" i="1"/>
  <c r="O47" i="1"/>
  <c r="O46" i="1"/>
  <c r="Q46" i="1" s="1"/>
  <c r="O45" i="1"/>
  <c r="Q45" i="1" s="1"/>
  <c r="O44" i="1"/>
  <c r="Q44" i="1" s="1"/>
  <c r="O43" i="1"/>
  <c r="Q43" i="1" s="1"/>
  <c r="O42" i="1"/>
  <c r="Q42" i="1" s="1"/>
  <c r="O41" i="1"/>
  <c r="Q41" i="1" s="1"/>
  <c r="O40" i="1"/>
  <c r="Q40" i="1" s="1"/>
  <c r="O39" i="1"/>
  <c r="O38" i="1"/>
  <c r="O37" i="1"/>
  <c r="Q37" i="1" s="1"/>
  <c r="O36" i="1"/>
  <c r="O35" i="1"/>
  <c r="O34" i="1"/>
  <c r="Q34" i="1" s="1"/>
  <c r="O33" i="1"/>
  <c r="Q33" i="1" s="1"/>
  <c r="O32" i="1"/>
  <c r="Q32" i="1" s="1"/>
  <c r="O31" i="1"/>
  <c r="Q31" i="1" s="1"/>
  <c r="O30" i="1"/>
  <c r="Q30" i="1" s="1"/>
  <c r="O29" i="1"/>
  <c r="Q29" i="1" s="1"/>
  <c r="O28" i="1"/>
  <c r="Q28" i="1" s="1"/>
  <c r="O27" i="1"/>
  <c r="O26" i="1"/>
  <c r="Q26" i="1" s="1"/>
  <c r="O25" i="1"/>
  <c r="O24" i="1"/>
  <c r="O23" i="1"/>
  <c r="O22" i="1"/>
  <c r="Q22" i="1" s="1"/>
  <c r="O21" i="1"/>
  <c r="Q21" i="1" s="1"/>
  <c r="O20" i="1"/>
  <c r="Q20" i="1" s="1"/>
  <c r="O19" i="1"/>
  <c r="Q19" i="1" s="1"/>
  <c r="O18" i="1"/>
  <c r="Q18" i="1" s="1"/>
  <c r="O17" i="1"/>
  <c r="Q17" i="1" s="1"/>
  <c r="O16" i="1"/>
  <c r="Q16" i="1" s="1"/>
  <c r="O15" i="1"/>
  <c r="O14" i="1"/>
  <c r="O13" i="1"/>
  <c r="O12" i="1"/>
  <c r="Q12" i="1" s="1"/>
  <c r="O11" i="1"/>
  <c r="O10" i="1"/>
  <c r="Q10" i="1" s="1"/>
  <c r="O9" i="1"/>
  <c r="Q9" i="1" s="1"/>
  <c r="O8" i="1"/>
  <c r="Q8" i="1" s="1"/>
  <c r="O7" i="1"/>
  <c r="Q7" i="1" s="1"/>
  <c r="O6" i="1"/>
  <c r="Q6" i="1" s="1"/>
  <c r="O5" i="1"/>
  <c r="Q5" i="1" s="1"/>
  <c r="O4" i="1"/>
  <c r="Q4" i="1" s="1"/>
  <c r="O3" i="1"/>
  <c r="O2" i="1"/>
  <c r="P2" i="1" s="1"/>
  <c r="P835" i="1" l="1"/>
  <c r="R835" i="1" s="1"/>
  <c r="S835" i="1" s="1"/>
  <c r="Z228" i="8"/>
  <c r="Z233" i="8"/>
  <c r="Z441" i="8"/>
  <c r="Z427" i="8"/>
  <c r="Z245" i="8"/>
  <c r="Z221" i="8"/>
  <c r="Z220" i="8"/>
  <c r="Z433" i="8"/>
  <c r="Z229" i="8"/>
  <c r="Z247" i="8"/>
  <c r="Z240" i="8"/>
  <c r="Z235" i="8"/>
  <c r="Z432" i="8"/>
  <c r="Z223" i="8"/>
  <c r="Z22" i="8"/>
  <c r="Z234" i="8"/>
  <c r="Z243" i="8"/>
  <c r="Z455" i="8"/>
  <c r="Z443" i="8"/>
  <c r="Z34" i="8"/>
  <c r="Z238" i="8"/>
  <c r="Z26" i="8"/>
  <c r="Z219" i="8"/>
  <c r="Z218" i="8"/>
  <c r="Z14" i="8"/>
  <c r="Z230" i="8"/>
  <c r="Z440" i="8"/>
  <c r="Z18" i="8"/>
  <c r="Z19" i="8"/>
  <c r="Z41" i="8"/>
  <c r="Z40" i="8"/>
  <c r="Z446" i="8"/>
  <c r="Z35" i="8"/>
  <c r="Z248" i="8"/>
  <c r="Z24" i="8"/>
  <c r="Z244" i="8"/>
  <c r="Z438" i="8"/>
  <c r="Z31" i="8"/>
  <c r="Z12" i="8"/>
  <c r="Z23" i="8"/>
  <c r="Z21" i="8"/>
  <c r="Z16" i="8"/>
  <c r="Z17" i="8"/>
  <c r="Z32" i="8"/>
  <c r="Z448" i="8"/>
  <c r="Z236" i="8"/>
  <c r="Z20" i="8"/>
  <c r="Z241" i="8"/>
  <c r="Z224" i="8"/>
  <c r="Z33" i="8"/>
  <c r="Z42" i="8"/>
  <c r="Z439" i="8"/>
  <c r="Z36" i="8"/>
  <c r="Z434" i="8"/>
  <c r="Z429" i="8"/>
  <c r="Z44" i="8"/>
  <c r="Z453" i="8"/>
  <c r="Z437" i="8"/>
  <c r="Z37" i="8"/>
  <c r="Z43" i="8"/>
  <c r="Z451" i="8"/>
  <c r="Z428" i="8"/>
  <c r="Z28" i="8"/>
  <c r="Z15" i="8"/>
  <c r="Z258" i="8"/>
  <c r="Z418" i="8" s="1"/>
  <c r="Z232" i="8"/>
  <c r="Z25" i="8"/>
  <c r="Z239" i="8"/>
  <c r="Z226" i="8"/>
  <c r="Z30" i="8"/>
  <c r="Z39" i="8"/>
  <c r="Z29" i="8"/>
  <c r="Z450" i="8"/>
  <c r="Z447" i="8"/>
  <c r="Z431" i="8"/>
  <c r="Z13" i="8"/>
  <c r="Z426" i="8"/>
  <c r="Z225" i="8"/>
  <c r="Z227" i="8"/>
  <c r="Z454" i="8"/>
  <c r="Z425" i="8"/>
  <c r="Z250" i="8"/>
  <c r="Z435" i="8"/>
  <c r="Z231" i="8"/>
  <c r="Z246" i="8"/>
  <c r="Z249" i="8"/>
  <c r="Z456" i="8"/>
  <c r="Z237" i="8"/>
  <c r="Z442" i="8"/>
  <c r="Z27" i="8"/>
  <c r="Z449" i="8"/>
  <c r="Z38" i="8"/>
  <c r="Z242" i="8"/>
  <c r="Z222" i="8"/>
  <c r="Z445" i="8"/>
  <c r="Z444" i="8"/>
  <c r="Z424" i="8"/>
  <c r="Z430" i="8"/>
  <c r="Z452" i="8"/>
  <c r="Z436" i="8"/>
  <c r="V18" i="2"/>
  <c r="P1851" i="1"/>
  <c r="R1851" i="1" s="1"/>
  <c r="S1851" i="1" s="1"/>
  <c r="P381" i="1"/>
  <c r="R381" i="1" s="1"/>
  <c r="S381" i="1" s="1"/>
  <c r="P572" i="1"/>
  <c r="R572" i="1" s="1"/>
  <c r="S572" i="1" s="1"/>
  <c r="P1487" i="1"/>
  <c r="R1487" i="1" s="1"/>
  <c r="S1487" i="1" s="1"/>
  <c r="P603" i="1"/>
  <c r="R603" i="1" s="1"/>
  <c r="S603" i="1" s="1"/>
  <c r="P1862" i="1"/>
  <c r="R1862" i="1" s="1"/>
  <c r="S1862" i="1" s="1"/>
  <c r="P1374" i="1"/>
  <c r="R1374" i="1" s="1"/>
  <c r="S1374" i="1" s="1"/>
  <c r="P1524" i="1"/>
  <c r="R1524" i="1" s="1"/>
  <c r="S1524" i="1" s="1"/>
  <c r="P717" i="1"/>
  <c r="R717" i="1" s="1"/>
  <c r="S717" i="1" s="1"/>
  <c r="P1315" i="1"/>
  <c r="R1315" i="1" s="1"/>
  <c r="S1315" i="1" s="1"/>
  <c r="P1246" i="1"/>
  <c r="R1246" i="1" s="1"/>
  <c r="S1246" i="1" s="1"/>
  <c r="P1293" i="1"/>
  <c r="R1293" i="1" s="1"/>
  <c r="S1293" i="1" s="1"/>
  <c r="P1792" i="1"/>
  <c r="R1792" i="1" s="1"/>
  <c r="S1792" i="1" s="1"/>
  <c r="P126" i="1"/>
  <c r="R126" i="1" s="1"/>
  <c r="S126" i="1" s="1"/>
  <c r="P1067" i="1"/>
  <c r="R1067" i="1" s="1"/>
  <c r="S1067" i="1" s="1"/>
  <c r="P1303" i="1"/>
  <c r="R1303" i="1" s="1"/>
  <c r="S1303" i="1" s="1"/>
  <c r="P1900" i="1"/>
  <c r="R1900" i="1" s="1"/>
  <c r="S1900" i="1" s="1"/>
  <c r="P1911" i="1"/>
  <c r="R1911" i="1" s="1"/>
  <c r="S1911" i="1" s="1"/>
  <c r="P176" i="1"/>
  <c r="R176" i="1" s="1"/>
  <c r="S176" i="1" s="1"/>
  <c r="P1779" i="1"/>
  <c r="R1779" i="1" s="1"/>
  <c r="S1779" i="1" s="1"/>
  <c r="P1156" i="1"/>
  <c r="R1156" i="1" s="1"/>
  <c r="S1156" i="1" s="1"/>
  <c r="P1521" i="1"/>
  <c r="R1521" i="1" s="1"/>
  <c r="S1521" i="1" s="1"/>
  <c r="P1759" i="1"/>
  <c r="R1759" i="1" s="1"/>
  <c r="S1759" i="1" s="1"/>
  <c r="P1887" i="1"/>
  <c r="R1887" i="1" s="1"/>
  <c r="S1887" i="1" s="1"/>
  <c r="P618" i="1"/>
  <c r="R618" i="1" s="1"/>
  <c r="S618" i="1" s="1"/>
  <c r="P699" i="1"/>
  <c r="R699" i="1" s="1"/>
  <c r="S699" i="1" s="1"/>
  <c r="P983" i="1"/>
  <c r="R983" i="1" s="1"/>
  <c r="S983" i="1" s="1"/>
  <c r="P648" i="1"/>
  <c r="R648" i="1" s="1"/>
  <c r="S648" i="1" s="1"/>
  <c r="P1224" i="1"/>
  <c r="R1224" i="1" s="1"/>
  <c r="S1224" i="1" s="1"/>
  <c r="P1508" i="1"/>
  <c r="R1508" i="1" s="1"/>
  <c r="S1508" i="1" s="1"/>
  <c r="P135" i="1"/>
  <c r="R135" i="1" s="1"/>
  <c r="S135" i="1" s="1"/>
  <c r="P238" i="1"/>
  <c r="R238" i="1" s="1"/>
  <c r="S238" i="1" s="1"/>
  <c r="P1166" i="1"/>
  <c r="R1166" i="1" s="1"/>
  <c r="S1166" i="1" s="1"/>
  <c r="P1935" i="1"/>
  <c r="R1935" i="1" s="1"/>
  <c r="S1935" i="1" s="1"/>
  <c r="P1902" i="1"/>
  <c r="R1902" i="1" s="1"/>
  <c r="S1902" i="1" s="1"/>
  <c r="P1816" i="1"/>
  <c r="R1816" i="1" s="1"/>
  <c r="S1816" i="1" s="1"/>
  <c r="P118" i="1"/>
  <c r="R118" i="1" s="1"/>
  <c r="S118" i="1" s="1"/>
  <c r="P139" i="1"/>
  <c r="R139" i="1" s="1"/>
  <c r="S139" i="1" s="1"/>
  <c r="P722" i="1"/>
  <c r="R722" i="1" s="1"/>
  <c r="S722" i="1" s="1"/>
  <c r="P1019" i="1"/>
  <c r="R1019" i="1" s="1"/>
  <c r="S1019" i="1" s="1"/>
  <c r="P1633" i="1"/>
  <c r="R1633" i="1" s="1"/>
  <c r="S1633" i="1" s="1"/>
  <c r="P1567" i="1"/>
  <c r="R1567" i="1" s="1"/>
  <c r="S1567" i="1" s="1"/>
  <c r="P1588" i="1"/>
  <c r="R1588" i="1" s="1"/>
  <c r="S1588" i="1" s="1"/>
  <c r="P233" i="1"/>
  <c r="R233" i="1" s="1"/>
  <c r="S233" i="1" s="1"/>
  <c r="P291" i="1"/>
  <c r="P552" i="1"/>
  <c r="R552" i="1" s="1"/>
  <c r="S552" i="1" s="1"/>
  <c r="P1287" i="1"/>
  <c r="R1287" i="1" s="1"/>
  <c r="S1287" i="1" s="1"/>
  <c r="P1296" i="1"/>
  <c r="R1296" i="1" s="1"/>
  <c r="S1296" i="1" s="1"/>
  <c r="P1352" i="1"/>
  <c r="R1352" i="1" s="1"/>
  <c r="S1352" i="1" s="1"/>
  <c r="P1363" i="1"/>
  <c r="R1363" i="1" s="1"/>
  <c r="S1363" i="1" s="1"/>
  <c r="P1480" i="1"/>
  <c r="R1480" i="1" s="1"/>
  <c r="S1480" i="1" s="1"/>
  <c r="P1513" i="1"/>
  <c r="R1513" i="1" s="1"/>
  <c r="S1513" i="1" s="1"/>
  <c r="P1579" i="1"/>
  <c r="R1579" i="1" s="1"/>
  <c r="S1579" i="1" s="1"/>
  <c r="P1612" i="1"/>
  <c r="R1612" i="1" s="1"/>
  <c r="S1612" i="1" s="1"/>
  <c r="P1623" i="1"/>
  <c r="R1623" i="1" s="1"/>
  <c r="S1623" i="1" s="1"/>
  <c r="P1808" i="1"/>
  <c r="R1808" i="1" s="1"/>
  <c r="S1808" i="1" s="1"/>
  <c r="P184" i="1"/>
  <c r="R184" i="1" s="1"/>
  <c r="S184" i="1" s="1"/>
  <c r="P611" i="1"/>
  <c r="R611" i="1" s="1"/>
  <c r="S611" i="1" s="1"/>
  <c r="P1288" i="1"/>
  <c r="R1288" i="1" s="1"/>
  <c r="S1288" i="1" s="1"/>
  <c r="P1603" i="1"/>
  <c r="R1603" i="1" s="1"/>
  <c r="S1603" i="1" s="1"/>
  <c r="P1863" i="1"/>
  <c r="R1863" i="1" s="1"/>
  <c r="S1863" i="1" s="1"/>
  <c r="P341" i="1"/>
  <c r="R341" i="1" s="1"/>
  <c r="S341" i="1" s="1"/>
  <c r="P646" i="1"/>
  <c r="R646" i="1" s="1"/>
  <c r="S646" i="1" s="1"/>
  <c r="P1255" i="1"/>
  <c r="R1255" i="1" s="1"/>
  <c r="S1255" i="1" s="1"/>
  <c r="P1320" i="1"/>
  <c r="R1320" i="1" s="1"/>
  <c r="S1320" i="1" s="1"/>
  <c r="P1549" i="1"/>
  <c r="R1549" i="1" s="1"/>
  <c r="S1549" i="1" s="1"/>
  <c r="P1672" i="1"/>
  <c r="R1672" i="1" s="1"/>
  <c r="S1672" i="1" s="1"/>
  <c r="P1719" i="1"/>
  <c r="R1719" i="1" s="1"/>
  <c r="S1719" i="1" s="1"/>
  <c r="P1035" i="1"/>
  <c r="R1035" i="1" s="1"/>
  <c r="S1035" i="1" s="1"/>
  <c r="P1572" i="1"/>
  <c r="R1572" i="1" s="1"/>
  <c r="S1572" i="1" s="1"/>
  <c r="P1744" i="1"/>
  <c r="R1744" i="1" s="1"/>
  <c r="S1744" i="1" s="1"/>
  <c r="P366" i="1"/>
  <c r="R366" i="1" s="1"/>
  <c r="S366" i="1" s="1"/>
  <c r="P32" i="1"/>
  <c r="R32" i="1" s="1"/>
  <c r="S32" i="1" s="1"/>
  <c r="P66" i="1"/>
  <c r="R66" i="1" s="1"/>
  <c r="S66" i="1" s="1"/>
  <c r="P100" i="1"/>
  <c r="R100" i="1" s="1"/>
  <c r="S100" i="1" s="1"/>
  <c r="P423" i="1"/>
  <c r="R423" i="1" s="1"/>
  <c r="S423" i="1" s="1"/>
  <c r="P45" i="1"/>
  <c r="R45" i="1" s="1"/>
  <c r="S45" i="1" s="1"/>
  <c r="P56" i="1"/>
  <c r="R56" i="1" s="1"/>
  <c r="S56" i="1" s="1"/>
  <c r="P246" i="1"/>
  <c r="R246" i="1" s="1"/>
  <c r="S246" i="1" s="1"/>
  <c r="P268" i="1"/>
  <c r="R268" i="1" s="1"/>
  <c r="S268" i="1" s="1"/>
  <c r="P413" i="1"/>
  <c r="R413" i="1" s="1"/>
  <c r="S413" i="1" s="1"/>
  <c r="P447" i="1"/>
  <c r="R447" i="1" s="1"/>
  <c r="S447" i="1" s="1"/>
  <c r="P468" i="1"/>
  <c r="R468" i="1" s="1"/>
  <c r="S468" i="1" s="1"/>
  <c r="P498" i="1"/>
  <c r="R498" i="1" s="1"/>
  <c r="S498" i="1" s="1"/>
  <c r="P544" i="1"/>
  <c r="P687" i="1"/>
  <c r="R687" i="1" s="1"/>
  <c r="S687" i="1" s="1"/>
  <c r="P1229" i="1"/>
  <c r="R1229" i="1" s="1"/>
  <c r="S1229" i="1" s="1"/>
  <c r="P1273" i="1"/>
  <c r="R1273" i="1" s="1"/>
  <c r="S1273" i="1" s="1"/>
  <c r="P1472" i="1"/>
  <c r="R1472" i="1" s="1"/>
  <c r="S1472" i="1" s="1"/>
  <c r="P1515" i="1"/>
  <c r="R1515" i="1" s="1"/>
  <c r="S1515" i="1" s="1"/>
  <c r="P1699" i="1"/>
  <c r="R1699" i="1" s="1"/>
  <c r="S1699" i="1" s="1"/>
  <c r="P1731" i="1"/>
  <c r="R1731" i="1" s="1"/>
  <c r="S1731" i="1" s="1"/>
  <c r="P1796" i="1"/>
  <c r="R1796" i="1" s="1"/>
  <c r="S1796" i="1" s="1"/>
  <c r="P1838" i="1"/>
  <c r="R1838" i="1" s="1"/>
  <c r="S1838" i="1" s="1"/>
  <c r="P1923" i="1"/>
  <c r="R1923" i="1" s="1"/>
  <c r="S1923" i="1" s="1"/>
  <c r="P80" i="1"/>
  <c r="R80" i="1" s="1"/>
  <c r="S80" i="1" s="1"/>
  <c r="P281" i="1"/>
  <c r="R281" i="1" s="1"/>
  <c r="S281" i="1" s="1"/>
  <c r="P314" i="1"/>
  <c r="R314" i="1" s="1"/>
  <c r="S314" i="1" s="1"/>
  <c r="P480" i="1"/>
  <c r="R480" i="1" s="1"/>
  <c r="S480" i="1" s="1"/>
  <c r="P489" i="1"/>
  <c r="R489" i="1" s="1"/>
  <c r="S489" i="1" s="1"/>
  <c r="P591" i="1"/>
  <c r="R591" i="1" s="1"/>
  <c r="S591" i="1" s="1"/>
  <c r="P634" i="1"/>
  <c r="R634" i="1" s="1"/>
  <c r="S634" i="1" s="1"/>
  <c r="P678" i="1"/>
  <c r="R678" i="1" s="1"/>
  <c r="S678" i="1" s="1"/>
  <c r="P711" i="1"/>
  <c r="R711" i="1" s="1"/>
  <c r="S711" i="1" s="1"/>
  <c r="P947" i="1"/>
  <c r="P1071" i="1"/>
  <c r="R1071" i="1" s="1"/>
  <c r="S1071" i="1" s="1"/>
  <c r="P1105" i="1"/>
  <c r="R1105" i="1" s="1"/>
  <c r="S1105" i="1" s="1"/>
  <c r="P1173" i="1"/>
  <c r="R1173" i="1" s="1"/>
  <c r="S1173" i="1" s="1"/>
  <c r="P1305" i="1"/>
  <c r="R1305" i="1" s="1"/>
  <c r="S1305" i="1" s="1"/>
  <c r="P1393" i="1"/>
  <c r="R1393" i="1" s="1"/>
  <c r="S1393" i="1" s="1"/>
  <c r="P1440" i="1"/>
  <c r="R1440" i="1" s="1"/>
  <c r="S1440" i="1" s="1"/>
  <c r="P1463" i="1"/>
  <c r="R1463" i="1" s="1"/>
  <c r="S1463" i="1" s="1"/>
  <c r="P1723" i="1"/>
  <c r="R1723" i="1" s="1"/>
  <c r="S1723" i="1" s="1"/>
  <c r="P1829" i="1"/>
  <c r="R1829" i="1" s="1"/>
  <c r="S1829" i="1" s="1"/>
  <c r="P193" i="1"/>
  <c r="R193" i="1" s="1"/>
  <c r="S193" i="1" s="1"/>
  <c r="P261" i="1"/>
  <c r="R261" i="1" s="1"/>
  <c r="S261" i="1" s="1"/>
  <c r="P525" i="1"/>
  <c r="P847" i="1"/>
  <c r="R847" i="1" s="1"/>
  <c r="S847" i="1" s="1"/>
  <c r="P938" i="1"/>
  <c r="R938" i="1" s="1"/>
  <c r="S938" i="1" s="1"/>
  <c r="P1528" i="1"/>
  <c r="R1528" i="1" s="1"/>
  <c r="S1528" i="1" s="1"/>
  <c r="P1561" i="1"/>
  <c r="R1561" i="1" s="1"/>
  <c r="S1561" i="1" s="1"/>
  <c r="P1625" i="1"/>
  <c r="R1625" i="1" s="1"/>
  <c r="S1625" i="1" s="1"/>
  <c r="P1734" i="1"/>
  <c r="R1734" i="1" s="1"/>
  <c r="S1734" i="1" s="1"/>
  <c r="P1767" i="1"/>
  <c r="R1767" i="1" s="1"/>
  <c r="S1767" i="1" s="1"/>
  <c r="P161" i="1"/>
  <c r="R161" i="1" s="1"/>
  <c r="S161" i="1" s="1"/>
  <c r="P294" i="1"/>
  <c r="R294" i="1" s="1"/>
  <c r="S294" i="1" s="1"/>
  <c r="P339" i="1"/>
  <c r="R339" i="1" s="1"/>
  <c r="S339" i="1" s="1"/>
  <c r="P462" i="1"/>
  <c r="R462" i="1" s="1"/>
  <c r="S462" i="1" s="1"/>
  <c r="P482" i="1"/>
  <c r="P670" i="1"/>
  <c r="R670" i="1" s="1"/>
  <c r="S670" i="1" s="1"/>
  <c r="P757" i="1"/>
  <c r="R757" i="1" s="1"/>
  <c r="S757" i="1" s="1"/>
  <c r="P780" i="1"/>
  <c r="R780" i="1" s="1"/>
  <c r="S780" i="1" s="1"/>
  <c r="P929" i="1"/>
  <c r="R929" i="1" s="1"/>
  <c r="S929" i="1" s="1"/>
  <c r="P1541" i="1"/>
  <c r="R1541" i="1" s="1"/>
  <c r="S1541" i="1" s="1"/>
  <c r="P1637" i="1"/>
  <c r="R1637" i="1" s="1"/>
  <c r="S1637" i="1" s="1"/>
  <c r="P1648" i="1"/>
  <c r="R1648" i="1" s="1"/>
  <c r="S1648" i="1" s="1"/>
  <c r="P1694" i="1"/>
  <c r="R1694" i="1" s="1"/>
  <c r="S1694" i="1" s="1"/>
  <c r="P340" i="1"/>
  <c r="R340" i="1" s="1"/>
  <c r="S340" i="1" s="1"/>
  <c r="P453" i="1"/>
  <c r="R453" i="1" s="1"/>
  <c r="S453" i="1" s="1"/>
  <c r="P483" i="1"/>
  <c r="R483" i="1" s="1"/>
  <c r="S483" i="1" s="1"/>
  <c r="P737" i="1"/>
  <c r="R737" i="1" s="1"/>
  <c r="S737" i="1" s="1"/>
  <c r="P748" i="1"/>
  <c r="R748" i="1" s="1"/>
  <c r="S748" i="1" s="1"/>
  <c r="P804" i="1"/>
  <c r="R804" i="1" s="1"/>
  <c r="S804" i="1" s="1"/>
  <c r="P1009" i="1"/>
  <c r="R1009" i="1" s="1"/>
  <c r="S1009" i="1" s="1"/>
  <c r="P794" i="1"/>
  <c r="R794" i="1" s="1"/>
  <c r="S794" i="1" s="1"/>
  <c r="P931" i="1"/>
  <c r="R931" i="1" s="1"/>
  <c r="S931" i="1" s="1"/>
  <c r="P1236" i="1"/>
  <c r="R1236" i="1" s="1"/>
  <c r="S1236" i="1" s="1"/>
  <c r="P1332" i="1"/>
  <c r="R1332" i="1" s="1"/>
  <c r="S1332" i="1" s="1"/>
  <c r="P1814" i="1"/>
  <c r="R1814" i="1" s="1"/>
  <c r="S1814" i="1" s="1"/>
  <c r="P333" i="1"/>
  <c r="R333" i="1" s="1"/>
  <c r="S333" i="1" s="1"/>
  <c r="P609" i="1"/>
  <c r="R609" i="1" s="1"/>
  <c r="S609" i="1" s="1"/>
  <c r="P876" i="1"/>
  <c r="R876" i="1" s="1"/>
  <c r="S876" i="1" s="1"/>
  <c r="P923" i="1"/>
  <c r="R923" i="1" s="1"/>
  <c r="S923" i="1" s="1"/>
  <c r="P1001" i="1"/>
  <c r="R1001" i="1" s="1"/>
  <c r="S1001" i="1" s="1"/>
  <c r="P1057" i="1"/>
  <c r="R1057" i="1" s="1"/>
  <c r="S1057" i="1" s="1"/>
  <c r="P1730" i="1"/>
  <c r="R1730" i="1" s="1"/>
  <c r="S1730" i="1" s="1"/>
  <c r="R18" i="2"/>
  <c r="S18" i="2"/>
  <c r="T18" i="2"/>
  <c r="U18" i="2"/>
  <c r="P132" i="1"/>
  <c r="R132" i="1" s="1"/>
  <c r="S132" i="1" s="1"/>
  <c r="P172" i="1"/>
  <c r="R172" i="1" s="1"/>
  <c r="S172" i="1" s="1"/>
  <c r="P232" i="1"/>
  <c r="R232" i="1" s="1"/>
  <c r="S232" i="1" s="1"/>
  <c r="P271" i="1"/>
  <c r="R271" i="1" s="1"/>
  <c r="S271" i="1" s="1"/>
  <c r="P376" i="1"/>
  <c r="R376" i="1" s="1"/>
  <c r="S376" i="1" s="1"/>
  <c r="P524" i="1"/>
  <c r="R524" i="1" s="1"/>
  <c r="S524" i="1" s="1"/>
  <c r="P534" i="1"/>
  <c r="R534" i="1" s="1"/>
  <c r="S534" i="1" s="1"/>
  <c r="P543" i="1"/>
  <c r="R543" i="1" s="1"/>
  <c r="S543" i="1" s="1"/>
  <c r="P637" i="1"/>
  <c r="R637" i="1" s="1"/>
  <c r="S637" i="1" s="1"/>
  <c r="P647" i="1"/>
  <c r="R647" i="1" s="1"/>
  <c r="S647" i="1" s="1"/>
  <c r="P702" i="1"/>
  <c r="R702" i="1" s="1"/>
  <c r="S702" i="1" s="1"/>
  <c r="P729" i="1"/>
  <c r="R729" i="1" s="1"/>
  <c r="S729" i="1" s="1"/>
  <c r="P747" i="1"/>
  <c r="R747" i="1" s="1"/>
  <c r="S747" i="1" s="1"/>
  <c r="P772" i="1"/>
  <c r="R772" i="1" s="1"/>
  <c r="S772" i="1" s="1"/>
  <c r="P857" i="1"/>
  <c r="R857" i="1" s="1"/>
  <c r="S857" i="1" s="1"/>
  <c r="P895" i="1"/>
  <c r="R895" i="1" s="1"/>
  <c r="S895" i="1" s="1"/>
  <c r="P903" i="1"/>
  <c r="P1018" i="1"/>
  <c r="R1018" i="1" s="1"/>
  <c r="S1018" i="1" s="1"/>
  <c r="P1070" i="1"/>
  <c r="R1070" i="1" s="1"/>
  <c r="S1070" i="1" s="1"/>
  <c r="P1089" i="1"/>
  <c r="R1089" i="1" s="1"/>
  <c r="S1089" i="1" s="1"/>
  <c r="P1155" i="1"/>
  <c r="R1155" i="1" s="1"/>
  <c r="S1155" i="1" s="1"/>
  <c r="P1323" i="1"/>
  <c r="R1323" i="1" s="1"/>
  <c r="S1323" i="1" s="1"/>
  <c r="P1341" i="1"/>
  <c r="R1341" i="1" s="1"/>
  <c r="S1341" i="1" s="1"/>
  <c r="P1371" i="1"/>
  <c r="R1371" i="1" s="1"/>
  <c r="S1371" i="1" s="1"/>
  <c r="P1422" i="1"/>
  <c r="R1422" i="1" s="1"/>
  <c r="S1422" i="1" s="1"/>
  <c r="P1452" i="1"/>
  <c r="R1452" i="1" s="1"/>
  <c r="S1452" i="1" s="1"/>
  <c r="P1520" i="1"/>
  <c r="R1520" i="1" s="1"/>
  <c r="S1520" i="1" s="1"/>
  <c r="P1546" i="1"/>
  <c r="R1546" i="1" s="1"/>
  <c r="S1546" i="1" s="1"/>
  <c r="P1597" i="1"/>
  <c r="P1617" i="1"/>
  <c r="R1617" i="1" s="1"/>
  <c r="S1617" i="1" s="1"/>
  <c r="P1647" i="1"/>
  <c r="R1647" i="1" s="1"/>
  <c r="S1647" i="1" s="1"/>
  <c r="P1708" i="1"/>
  <c r="R1708" i="1" s="1"/>
  <c r="S1708" i="1" s="1"/>
  <c r="P1778" i="1"/>
  <c r="R1778" i="1" s="1"/>
  <c r="S1778" i="1" s="1"/>
  <c r="P1926" i="1"/>
  <c r="R1926" i="1" s="1"/>
  <c r="S1926" i="1" s="1"/>
  <c r="Q2" i="1"/>
  <c r="R2" i="1" s="1"/>
  <c r="S2" i="1" s="1"/>
  <c r="P12" i="1"/>
  <c r="R12" i="1" s="1"/>
  <c r="S12" i="1" s="1"/>
  <c r="P64" i="1"/>
  <c r="R64" i="1" s="1"/>
  <c r="S64" i="1" s="1"/>
  <c r="P124" i="1"/>
  <c r="R124" i="1" s="1"/>
  <c r="S124" i="1" s="1"/>
  <c r="P192" i="1"/>
  <c r="R192" i="1" s="1"/>
  <c r="S192" i="1" s="1"/>
  <c r="P292" i="1"/>
  <c r="R292" i="1" s="1"/>
  <c r="S292" i="1" s="1"/>
  <c r="P321" i="1"/>
  <c r="R321" i="1" s="1"/>
  <c r="S321" i="1" s="1"/>
  <c r="P367" i="1"/>
  <c r="R367" i="1" s="1"/>
  <c r="S367" i="1" s="1"/>
  <c r="P387" i="1"/>
  <c r="R387" i="1" s="1"/>
  <c r="S387" i="1" s="1"/>
  <c r="P563" i="1"/>
  <c r="R563" i="1" s="1"/>
  <c r="S563" i="1" s="1"/>
  <c r="P628" i="1"/>
  <c r="R628" i="1" s="1"/>
  <c r="S628" i="1" s="1"/>
  <c r="P666" i="1"/>
  <c r="R666" i="1" s="1"/>
  <c r="S666" i="1" s="1"/>
  <c r="P685" i="1"/>
  <c r="R685" i="1" s="1"/>
  <c r="S685" i="1" s="1"/>
  <c r="P792" i="1"/>
  <c r="R792" i="1" s="1"/>
  <c r="S792" i="1" s="1"/>
  <c r="P801" i="1"/>
  <c r="R801" i="1" s="1"/>
  <c r="S801" i="1" s="1"/>
  <c r="P848" i="1"/>
  <c r="R848" i="1" s="1"/>
  <c r="S848" i="1" s="1"/>
  <c r="P887" i="1"/>
  <c r="R887" i="1" s="1"/>
  <c r="S887" i="1" s="1"/>
  <c r="P939" i="1"/>
  <c r="R939" i="1" s="1"/>
  <c r="S939" i="1" s="1"/>
  <c r="P1010" i="1"/>
  <c r="R1010" i="1" s="1"/>
  <c r="S1010" i="1" s="1"/>
  <c r="P1101" i="1"/>
  <c r="R1101" i="1" s="1"/>
  <c r="S1101" i="1" s="1"/>
  <c r="P1267" i="1"/>
  <c r="R1267" i="1" s="1"/>
  <c r="S1267" i="1" s="1"/>
  <c r="P1277" i="1"/>
  <c r="R1277" i="1" s="1"/>
  <c r="S1277" i="1" s="1"/>
  <c r="P214" i="1"/>
  <c r="R214" i="1" s="1"/>
  <c r="S214" i="1" s="1"/>
  <c r="P225" i="1"/>
  <c r="R225" i="1" s="1"/>
  <c r="S225" i="1" s="1"/>
  <c r="P332" i="1"/>
  <c r="R332" i="1" s="1"/>
  <c r="S332" i="1" s="1"/>
  <c r="P584" i="1"/>
  <c r="R584" i="1" s="1"/>
  <c r="S584" i="1" s="1"/>
  <c r="P593" i="1"/>
  <c r="R593" i="1" s="1"/>
  <c r="S593" i="1" s="1"/>
  <c r="P602" i="1"/>
  <c r="R602" i="1" s="1"/>
  <c r="S602" i="1" s="1"/>
  <c r="P703" i="1"/>
  <c r="R703" i="1" s="1"/>
  <c r="S703" i="1" s="1"/>
  <c r="P773" i="1"/>
  <c r="R773" i="1" s="1"/>
  <c r="S773" i="1" s="1"/>
  <c r="P821" i="1"/>
  <c r="R821" i="1" s="1"/>
  <c r="S821" i="1" s="1"/>
  <c r="P841" i="1"/>
  <c r="R841" i="1" s="1"/>
  <c r="S841" i="1" s="1"/>
  <c r="P858" i="1"/>
  <c r="R858" i="1" s="1"/>
  <c r="S858" i="1" s="1"/>
  <c r="P76" i="1"/>
  <c r="P125" i="1"/>
  <c r="R125" i="1" s="1"/>
  <c r="S125" i="1" s="1"/>
  <c r="P134" i="1"/>
  <c r="R134" i="1" s="1"/>
  <c r="S134" i="1" s="1"/>
  <c r="P284" i="1"/>
  <c r="R284" i="1" s="1"/>
  <c r="S284" i="1" s="1"/>
  <c r="P304" i="1"/>
  <c r="R304" i="1" s="1"/>
  <c r="S304" i="1" s="1"/>
  <c r="P509" i="1"/>
  <c r="R509" i="1" s="1"/>
  <c r="S509" i="1" s="1"/>
  <c r="P575" i="1"/>
  <c r="R575" i="1" s="1"/>
  <c r="S575" i="1" s="1"/>
  <c r="P793" i="1"/>
  <c r="R793" i="1" s="1"/>
  <c r="S793" i="1" s="1"/>
  <c r="P879" i="1"/>
  <c r="R879" i="1" s="1"/>
  <c r="S879" i="1" s="1"/>
  <c r="P915" i="1"/>
  <c r="R915" i="1" s="1"/>
  <c r="S915" i="1" s="1"/>
  <c r="P961" i="1"/>
  <c r="R961" i="1" s="1"/>
  <c r="S961" i="1" s="1"/>
  <c r="P1209" i="1"/>
  <c r="R1209" i="1" s="1"/>
  <c r="S1209" i="1" s="1"/>
  <c r="P1240" i="1"/>
  <c r="R1240" i="1" s="1"/>
  <c r="S1240" i="1" s="1"/>
  <c r="P1278" i="1"/>
  <c r="R1278" i="1" s="1"/>
  <c r="S1278" i="1" s="1"/>
  <c r="P1335" i="1"/>
  <c r="R1335" i="1" s="1"/>
  <c r="S1335" i="1" s="1"/>
  <c r="P1383" i="1"/>
  <c r="R1383" i="1" s="1"/>
  <c r="S1383" i="1" s="1"/>
  <c r="P1414" i="1"/>
  <c r="R1414" i="1" s="1"/>
  <c r="S1414" i="1" s="1"/>
  <c r="P1445" i="1"/>
  <c r="R1445" i="1" s="1"/>
  <c r="S1445" i="1" s="1"/>
  <c r="P1464" i="1"/>
  <c r="R1464" i="1" s="1"/>
  <c r="S1464" i="1" s="1"/>
  <c r="P1492" i="1"/>
  <c r="R1492" i="1" s="1"/>
  <c r="S1492" i="1" s="1"/>
  <c r="P1530" i="1"/>
  <c r="R1530" i="1" s="1"/>
  <c r="S1530" i="1" s="1"/>
  <c r="P1539" i="1"/>
  <c r="R1539" i="1" s="1"/>
  <c r="S1539" i="1" s="1"/>
  <c r="P1599" i="1"/>
  <c r="R1599" i="1" s="1"/>
  <c r="S1599" i="1" s="1"/>
  <c r="P1660" i="1"/>
  <c r="R1660" i="1" s="1"/>
  <c r="S1660" i="1" s="1"/>
  <c r="P1710" i="1"/>
  <c r="R1710" i="1" s="1"/>
  <c r="S1710" i="1" s="1"/>
  <c r="P1770" i="1"/>
  <c r="R1770" i="1" s="1"/>
  <c r="S1770" i="1" s="1"/>
  <c r="P1790" i="1"/>
  <c r="R1790" i="1" s="1"/>
  <c r="S1790" i="1" s="1"/>
  <c r="P1878" i="1"/>
  <c r="R1878" i="1" s="1"/>
  <c r="S1878" i="1" s="1"/>
  <c r="P1938" i="1"/>
  <c r="R1938" i="1" s="1"/>
  <c r="S1938" i="1" s="1"/>
  <c r="P226" i="1"/>
  <c r="R226" i="1" s="1"/>
  <c r="S226" i="1" s="1"/>
  <c r="P723" i="1"/>
  <c r="R723" i="1" s="1"/>
  <c r="S723" i="1" s="1"/>
  <c r="P732" i="1"/>
  <c r="R732" i="1" s="1"/>
  <c r="S732" i="1" s="1"/>
  <c r="P768" i="1"/>
  <c r="R768" i="1" s="1"/>
  <c r="S768" i="1" s="1"/>
  <c r="P803" i="1"/>
  <c r="R803" i="1" s="1"/>
  <c r="S803" i="1" s="1"/>
  <c r="P813" i="1"/>
  <c r="R813" i="1" s="1"/>
  <c r="S813" i="1" s="1"/>
  <c r="P822" i="1"/>
  <c r="R822" i="1" s="1"/>
  <c r="S822" i="1" s="1"/>
  <c r="P842" i="1"/>
  <c r="R842" i="1" s="1"/>
  <c r="S842" i="1" s="1"/>
  <c r="P859" i="1"/>
  <c r="R859" i="1" s="1"/>
  <c r="S859" i="1" s="1"/>
  <c r="P889" i="1"/>
  <c r="R889" i="1" s="1"/>
  <c r="S889" i="1" s="1"/>
  <c r="P941" i="1"/>
  <c r="R941" i="1" s="1"/>
  <c r="S941" i="1" s="1"/>
  <c r="P984" i="1"/>
  <c r="R984" i="1" s="1"/>
  <c r="S984" i="1" s="1"/>
  <c r="P1083" i="1"/>
  <c r="R1083" i="1" s="1"/>
  <c r="S1083" i="1" s="1"/>
  <c r="P1189" i="1"/>
  <c r="R1189" i="1" s="1"/>
  <c r="S1189" i="1" s="1"/>
  <c r="P1260" i="1"/>
  <c r="R1260" i="1" s="1"/>
  <c r="S1260" i="1" s="1"/>
  <c r="P1671" i="1"/>
  <c r="R1671" i="1" s="1"/>
  <c r="S1671" i="1" s="1"/>
  <c r="P256" i="1"/>
  <c r="R256" i="1" s="1"/>
  <c r="S256" i="1" s="1"/>
  <c r="P353" i="1"/>
  <c r="R353" i="1" s="1"/>
  <c r="S353" i="1" s="1"/>
  <c r="P362" i="1"/>
  <c r="R362" i="1" s="1"/>
  <c r="S362" i="1" s="1"/>
  <c r="P390" i="1"/>
  <c r="R390" i="1" s="1"/>
  <c r="S390" i="1" s="1"/>
  <c r="P401" i="1"/>
  <c r="R401" i="1" s="1"/>
  <c r="S401" i="1" s="1"/>
  <c r="P411" i="1"/>
  <c r="R411" i="1" s="1"/>
  <c r="S411" i="1" s="1"/>
  <c r="P510" i="1"/>
  <c r="R510" i="1" s="1"/>
  <c r="S510" i="1" s="1"/>
  <c r="P519" i="1"/>
  <c r="R519" i="1" s="1"/>
  <c r="S519" i="1" s="1"/>
  <c r="P576" i="1"/>
  <c r="R576" i="1" s="1"/>
  <c r="S576" i="1" s="1"/>
  <c r="P661" i="1"/>
  <c r="R661" i="1" s="1"/>
  <c r="S661" i="1" s="1"/>
  <c r="P705" i="1"/>
  <c r="R705" i="1" s="1"/>
  <c r="S705" i="1" s="1"/>
  <c r="P750" i="1"/>
  <c r="R750" i="1" s="1"/>
  <c r="S750" i="1" s="1"/>
  <c r="P871" i="1"/>
  <c r="R871" i="1" s="1"/>
  <c r="S871" i="1" s="1"/>
  <c r="P899" i="1"/>
  <c r="R899" i="1" s="1"/>
  <c r="S899" i="1" s="1"/>
  <c r="P907" i="1"/>
  <c r="R907" i="1" s="1"/>
  <c r="S907" i="1" s="1"/>
  <c r="P1013" i="1"/>
  <c r="R1013" i="1" s="1"/>
  <c r="S1013" i="1" s="1"/>
  <c r="P1073" i="1"/>
  <c r="R1073" i="1" s="1"/>
  <c r="S1073" i="1" s="1"/>
  <c r="P1168" i="1"/>
  <c r="R1168" i="1" s="1"/>
  <c r="S1168" i="1" s="1"/>
  <c r="P1200" i="1"/>
  <c r="R1200" i="1" s="1"/>
  <c r="S1200" i="1" s="1"/>
  <c r="P1279" i="1"/>
  <c r="R1279" i="1" s="1"/>
  <c r="S1279" i="1" s="1"/>
  <c r="P1336" i="1"/>
  <c r="R1336" i="1" s="1"/>
  <c r="S1336" i="1" s="1"/>
  <c r="P1365" i="1"/>
  <c r="R1365" i="1" s="1"/>
  <c r="S1365" i="1" s="1"/>
  <c r="P1475" i="1"/>
  <c r="R1475" i="1" s="1"/>
  <c r="S1475" i="1" s="1"/>
  <c r="P1485" i="1"/>
  <c r="R1485" i="1" s="1"/>
  <c r="S1485" i="1" s="1"/>
  <c r="P1621" i="1"/>
  <c r="R1621" i="1" s="1"/>
  <c r="S1621" i="1" s="1"/>
  <c r="P1742" i="1"/>
  <c r="R1742" i="1" s="1"/>
  <c r="S1742" i="1" s="1"/>
  <c r="P1781" i="1"/>
  <c r="R1781" i="1" s="1"/>
  <c r="S1781" i="1" s="1"/>
  <c r="P37" i="1"/>
  <c r="R37" i="1" s="1"/>
  <c r="S37" i="1" s="1"/>
  <c r="P78" i="1"/>
  <c r="R78" i="1" s="1"/>
  <c r="S78" i="1" s="1"/>
  <c r="P98" i="1"/>
  <c r="R98" i="1" s="1"/>
  <c r="S98" i="1" s="1"/>
  <c r="P431" i="1"/>
  <c r="P473" i="1"/>
  <c r="R473" i="1" s="1"/>
  <c r="S473" i="1" s="1"/>
  <c r="P539" i="1"/>
  <c r="R539" i="1" s="1"/>
  <c r="S539" i="1" s="1"/>
  <c r="P558" i="1"/>
  <c r="R558" i="1" s="1"/>
  <c r="S558" i="1" s="1"/>
  <c r="P769" i="1"/>
  <c r="R769" i="1" s="1"/>
  <c r="S769" i="1" s="1"/>
  <c r="P823" i="1"/>
  <c r="R823" i="1" s="1"/>
  <c r="S823" i="1" s="1"/>
  <c r="P881" i="1"/>
  <c r="R881" i="1" s="1"/>
  <c r="S881" i="1" s="1"/>
  <c r="P890" i="1"/>
  <c r="R890" i="1" s="1"/>
  <c r="S890" i="1" s="1"/>
  <c r="P917" i="1"/>
  <c r="R917" i="1" s="1"/>
  <c r="S917" i="1" s="1"/>
  <c r="P985" i="1"/>
  <c r="R985" i="1" s="1"/>
  <c r="S985" i="1" s="1"/>
  <c r="P995" i="1"/>
  <c r="R995" i="1" s="1"/>
  <c r="S995" i="1" s="1"/>
  <c r="P1022" i="1"/>
  <c r="R1022" i="1" s="1"/>
  <c r="S1022" i="1" s="1"/>
  <c r="P1066" i="1"/>
  <c r="R1066" i="1" s="1"/>
  <c r="S1066" i="1" s="1"/>
  <c r="P1242" i="1"/>
  <c r="R1242" i="1" s="1"/>
  <c r="S1242" i="1" s="1"/>
  <c r="P1252" i="1"/>
  <c r="R1252" i="1" s="1"/>
  <c r="S1252" i="1" s="1"/>
  <c r="P326" i="1"/>
  <c r="R326" i="1" s="1"/>
  <c r="S326" i="1" s="1"/>
  <c r="P354" i="1"/>
  <c r="R354" i="1" s="1"/>
  <c r="S354" i="1" s="1"/>
  <c r="P422" i="1"/>
  <c r="R422" i="1" s="1"/>
  <c r="S422" i="1" s="1"/>
  <c r="P615" i="1"/>
  <c r="R615" i="1" s="1"/>
  <c r="S615" i="1" s="1"/>
  <c r="P625" i="1"/>
  <c r="R625" i="1" s="1"/>
  <c r="S625" i="1" s="1"/>
  <c r="P662" i="1"/>
  <c r="R662" i="1" s="1"/>
  <c r="S662" i="1" s="1"/>
  <c r="P725" i="1"/>
  <c r="R725" i="1" s="1"/>
  <c r="S725" i="1" s="1"/>
  <c r="P744" i="1"/>
  <c r="R744" i="1" s="1"/>
  <c r="S744" i="1" s="1"/>
  <c r="P761" i="1"/>
  <c r="R761" i="1" s="1"/>
  <c r="S761" i="1" s="1"/>
  <c r="P777" i="1"/>
  <c r="R777" i="1" s="1"/>
  <c r="S777" i="1" s="1"/>
  <c r="P927" i="1"/>
  <c r="R927" i="1" s="1"/>
  <c r="S927" i="1" s="1"/>
  <c r="P1116" i="1"/>
  <c r="R1116" i="1" s="1"/>
  <c r="S1116" i="1" s="1"/>
  <c r="P1139" i="1"/>
  <c r="R1139" i="1" s="1"/>
  <c r="S1139" i="1" s="1"/>
  <c r="P1212" i="1"/>
  <c r="R1212" i="1" s="1"/>
  <c r="S1212" i="1" s="1"/>
  <c r="P1337" i="1"/>
  <c r="R1337" i="1" s="1"/>
  <c r="S1337" i="1" s="1"/>
  <c r="P1347" i="1"/>
  <c r="P1376" i="1"/>
  <c r="R1376" i="1" s="1"/>
  <c r="S1376" i="1" s="1"/>
  <c r="P1386" i="1"/>
  <c r="R1386" i="1" s="1"/>
  <c r="S1386" i="1" s="1"/>
  <c r="P1428" i="1"/>
  <c r="R1428" i="1" s="1"/>
  <c r="S1428" i="1" s="1"/>
  <c r="P1448" i="1"/>
  <c r="R1448" i="1" s="1"/>
  <c r="S1448" i="1" s="1"/>
  <c r="P1551" i="1"/>
  <c r="R1551" i="1" s="1"/>
  <c r="S1551" i="1" s="1"/>
  <c r="P1663" i="1"/>
  <c r="R1663" i="1" s="1"/>
  <c r="S1663" i="1" s="1"/>
  <c r="P1853" i="1"/>
  <c r="R1853" i="1" s="1"/>
  <c r="S1853" i="1" s="1"/>
  <c r="P8" i="1"/>
  <c r="R8" i="1" s="1"/>
  <c r="S8" i="1" s="1"/>
  <c r="P99" i="1"/>
  <c r="R99" i="1" s="1"/>
  <c r="S99" i="1" s="1"/>
  <c r="P148" i="1"/>
  <c r="R148" i="1" s="1"/>
  <c r="S148" i="1" s="1"/>
  <c r="P209" i="1"/>
  <c r="R209" i="1" s="1"/>
  <c r="S209" i="1" s="1"/>
  <c r="P229" i="1"/>
  <c r="R229" i="1" s="1"/>
  <c r="S229" i="1" s="1"/>
  <c r="P317" i="1"/>
  <c r="R317" i="1" s="1"/>
  <c r="S317" i="1" s="1"/>
  <c r="P474" i="1"/>
  <c r="R474" i="1" s="1"/>
  <c r="S474" i="1" s="1"/>
  <c r="P503" i="1"/>
  <c r="R503" i="1" s="1"/>
  <c r="S503" i="1" s="1"/>
  <c r="P511" i="1"/>
  <c r="R511" i="1" s="1"/>
  <c r="S511" i="1" s="1"/>
  <c r="P597" i="1"/>
  <c r="R597" i="1" s="1"/>
  <c r="S597" i="1" s="1"/>
  <c r="P816" i="1"/>
  <c r="R816" i="1" s="1"/>
  <c r="S816" i="1" s="1"/>
  <c r="P955" i="1"/>
  <c r="R955" i="1" s="1"/>
  <c r="S955" i="1" s="1"/>
  <c r="P986" i="1"/>
  <c r="R986" i="1" s="1"/>
  <c r="S986" i="1" s="1"/>
  <c r="P1015" i="1"/>
  <c r="R1015" i="1" s="1"/>
  <c r="S1015" i="1" s="1"/>
  <c r="Q167" i="1"/>
  <c r="R167" i="1" s="1"/>
  <c r="S167" i="1" s="1"/>
  <c r="P90" i="1"/>
  <c r="R90" i="1" s="1"/>
  <c r="S90" i="1" s="1"/>
  <c r="P121" i="1"/>
  <c r="R121" i="1" s="1"/>
  <c r="S121" i="1" s="1"/>
  <c r="P160" i="1"/>
  <c r="R160" i="1" s="1"/>
  <c r="S160" i="1" s="1"/>
  <c r="P170" i="1"/>
  <c r="R170" i="1" s="1"/>
  <c r="S170" i="1" s="1"/>
  <c r="P365" i="1"/>
  <c r="R365" i="1" s="1"/>
  <c r="S365" i="1" s="1"/>
  <c r="P404" i="1"/>
  <c r="R404" i="1" s="1"/>
  <c r="S404" i="1" s="1"/>
  <c r="P522" i="1"/>
  <c r="R522" i="1" s="1"/>
  <c r="S522" i="1" s="1"/>
  <c r="P590" i="1"/>
  <c r="R590" i="1" s="1"/>
  <c r="S590" i="1" s="1"/>
  <c r="P626" i="1"/>
  <c r="R626" i="1" s="1"/>
  <c r="S626" i="1" s="1"/>
  <c r="P654" i="1"/>
  <c r="R654" i="1" s="1"/>
  <c r="S654" i="1" s="1"/>
  <c r="P691" i="1"/>
  <c r="R691" i="1" s="1"/>
  <c r="S691" i="1" s="1"/>
  <c r="P736" i="1"/>
  <c r="R736" i="1" s="1"/>
  <c r="S736" i="1" s="1"/>
  <c r="P753" i="1"/>
  <c r="R753" i="1" s="1"/>
  <c r="S753" i="1" s="1"/>
  <c r="P762" i="1"/>
  <c r="R762" i="1" s="1"/>
  <c r="S762" i="1" s="1"/>
  <c r="P789" i="1"/>
  <c r="R789" i="1" s="1"/>
  <c r="S789" i="1" s="1"/>
  <c r="P855" i="1"/>
  <c r="R855" i="1" s="1"/>
  <c r="S855" i="1" s="1"/>
  <c r="P902" i="1"/>
  <c r="R902" i="1" s="1"/>
  <c r="S902" i="1" s="1"/>
  <c r="P919" i="1"/>
  <c r="R919" i="1" s="1"/>
  <c r="S919" i="1" s="1"/>
  <c r="P928" i="1"/>
  <c r="R928" i="1" s="1"/>
  <c r="S928" i="1" s="1"/>
  <c r="P997" i="1"/>
  <c r="R997" i="1" s="1"/>
  <c r="S997" i="1" s="1"/>
  <c r="P1058" i="1"/>
  <c r="R1058" i="1" s="1"/>
  <c r="S1058" i="1" s="1"/>
  <c r="P1264" i="1"/>
  <c r="R1264" i="1" s="1"/>
  <c r="S1264" i="1" s="1"/>
  <c r="P1302" i="1"/>
  <c r="R1302" i="1" s="1"/>
  <c r="S1302" i="1" s="1"/>
  <c r="P1311" i="1"/>
  <c r="R1311" i="1" s="1"/>
  <c r="S1311" i="1" s="1"/>
  <c r="P1534" i="1"/>
  <c r="R1534" i="1" s="1"/>
  <c r="S1534" i="1" s="1"/>
  <c r="P1706" i="1"/>
  <c r="R1706" i="1" s="1"/>
  <c r="S1706" i="1" s="1"/>
  <c r="P1755" i="1"/>
  <c r="R1755" i="1" s="1"/>
  <c r="S1755" i="1" s="1"/>
  <c r="Q383" i="1"/>
  <c r="R383" i="1" s="1"/>
  <c r="S383" i="1" s="1"/>
  <c r="P20" i="1"/>
  <c r="R20" i="1" s="1"/>
  <c r="S20" i="1" s="1"/>
  <c r="P40" i="1"/>
  <c r="R40" i="1" s="1"/>
  <c r="S40" i="1" s="1"/>
  <c r="P270" i="1"/>
  <c r="R270" i="1" s="1"/>
  <c r="S270" i="1" s="1"/>
  <c r="P309" i="1"/>
  <c r="R309" i="1" s="1"/>
  <c r="S309" i="1" s="1"/>
  <c r="P414" i="1"/>
  <c r="R414" i="1" s="1"/>
  <c r="S414" i="1" s="1"/>
  <c r="P542" i="1"/>
  <c r="R542" i="1" s="1"/>
  <c r="S542" i="1" s="1"/>
  <c r="P673" i="1"/>
  <c r="R673" i="1" s="1"/>
  <c r="S673" i="1" s="1"/>
  <c r="P683" i="1"/>
  <c r="R683" i="1" s="1"/>
  <c r="S683" i="1" s="1"/>
  <c r="P701" i="1"/>
  <c r="R701" i="1" s="1"/>
  <c r="S701" i="1" s="1"/>
  <c r="P709" i="1"/>
  <c r="R709" i="1" s="1"/>
  <c r="S709" i="1" s="1"/>
  <c r="P746" i="1"/>
  <c r="R746" i="1" s="1"/>
  <c r="S746" i="1" s="1"/>
  <c r="P771" i="1"/>
  <c r="R771" i="1" s="1"/>
  <c r="S771" i="1" s="1"/>
  <c r="P911" i="1"/>
  <c r="R911" i="1" s="1"/>
  <c r="S911" i="1" s="1"/>
  <c r="P1163" i="1"/>
  <c r="R1163" i="1" s="1"/>
  <c r="S1163" i="1" s="1"/>
  <c r="P1410" i="1"/>
  <c r="R1410" i="1" s="1"/>
  <c r="S1410" i="1" s="1"/>
  <c r="P1488" i="1"/>
  <c r="R1488" i="1" s="1"/>
  <c r="S1488" i="1" s="1"/>
  <c r="P1564" i="1"/>
  <c r="R1564" i="1" s="1"/>
  <c r="S1564" i="1" s="1"/>
  <c r="P1687" i="1"/>
  <c r="R1687" i="1" s="1"/>
  <c r="S1687" i="1" s="1"/>
  <c r="P1697" i="1"/>
  <c r="R1697" i="1" s="1"/>
  <c r="S1697" i="1" s="1"/>
  <c r="P1745" i="1"/>
  <c r="R1745" i="1" s="1"/>
  <c r="S1745" i="1" s="1"/>
  <c r="P1875" i="1"/>
  <c r="R1875" i="1" s="1"/>
  <c r="S1875" i="1" s="1"/>
  <c r="Q1458" i="1"/>
  <c r="R1458" i="1" s="1"/>
  <c r="S1458" i="1" s="1"/>
  <c r="P39" i="1"/>
  <c r="Q39" i="1"/>
  <c r="P107" i="1"/>
  <c r="Q107" i="1"/>
  <c r="Q211" i="1"/>
  <c r="P211" i="1"/>
  <c r="P15" i="1"/>
  <c r="Q15" i="1"/>
  <c r="P24" i="1"/>
  <c r="Q24" i="1"/>
  <c r="P49" i="1"/>
  <c r="Q49" i="1"/>
  <c r="P83" i="1"/>
  <c r="Q83" i="1"/>
  <c r="P92" i="1"/>
  <c r="Q92" i="1"/>
  <c r="Q142" i="1"/>
  <c r="P142" i="1"/>
  <c r="P185" i="1"/>
  <c r="Q185" i="1"/>
  <c r="P194" i="1"/>
  <c r="Q194" i="1"/>
  <c r="P241" i="1"/>
  <c r="Q241" i="1"/>
  <c r="P250" i="1"/>
  <c r="Q250" i="1"/>
  <c r="P276" i="1"/>
  <c r="Q276" i="1"/>
  <c r="P322" i="1"/>
  <c r="Q322" i="1"/>
  <c r="Q330" i="1"/>
  <c r="P330" i="1"/>
  <c r="Q345" i="1"/>
  <c r="P345" i="1"/>
  <c r="P360" i="1"/>
  <c r="Q360" i="1"/>
  <c r="Q395" i="1"/>
  <c r="P395" i="1"/>
  <c r="Q432" i="1"/>
  <c r="P432" i="1"/>
  <c r="Q507" i="1"/>
  <c r="P507" i="1"/>
  <c r="Q616" i="1"/>
  <c r="P616" i="1"/>
  <c r="P633" i="1"/>
  <c r="Q633" i="1"/>
  <c r="P716" i="1"/>
  <c r="Q716" i="1"/>
  <c r="Q760" i="1"/>
  <c r="P760" i="1"/>
  <c r="Q786" i="1"/>
  <c r="P786" i="1"/>
  <c r="Q880" i="1"/>
  <c r="P880" i="1"/>
  <c r="Q1123" i="1"/>
  <c r="P1123" i="1"/>
  <c r="Q1188" i="1"/>
  <c r="P1188" i="1"/>
  <c r="P1334" i="1"/>
  <c r="Q1334" i="1"/>
  <c r="Q1401" i="1"/>
  <c r="P1401" i="1"/>
  <c r="P1857" i="1"/>
  <c r="Q1857" i="1"/>
  <c r="Q1147" i="1"/>
  <c r="P1147" i="1"/>
  <c r="Q1268" i="1"/>
  <c r="P1268" i="1"/>
  <c r="P177" i="1"/>
  <c r="Q177" i="1"/>
  <c r="P463" i="1"/>
  <c r="Q463" i="1"/>
  <c r="Q653" i="1"/>
  <c r="P653" i="1"/>
  <c r="P993" i="1"/>
  <c r="Q993" i="1"/>
  <c r="P16" i="1"/>
  <c r="R16" i="1" s="1"/>
  <c r="S16" i="1" s="1"/>
  <c r="P51" i="1"/>
  <c r="Q51" i="1"/>
  <c r="P60" i="1"/>
  <c r="Q60" i="1"/>
  <c r="P67" i="1"/>
  <c r="R67" i="1" s="1"/>
  <c r="S67" i="1" s="1"/>
  <c r="P85" i="1"/>
  <c r="Q85" i="1"/>
  <c r="P94" i="1"/>
  <c r="Q94" i="1"/>
  <c r="P127" i="1"/>
  <c r="Q127" i="1"/>
  <c r="Q136" i="1"/>
  <c r="P136" i="1"/>
  <c r="Q154" i="1"/>
  <c r="P154" i="1"/>
  <c r="Q196" i="1"/>
  <c r="P196" i="1"/>
  <c r="Q207" i="1"/>
  <c r="P207" i="1"/>
  <c r="P215" i="1"/>
  <c r="Q215" i="1"/>
  <c r="Q243" i="1"/>
  <c r="P243" i="1"/>
  <c r="P269" i="1"/>
  <c r="R269" i="1" s="1"/>
  <c r="S269" i="1" s="1"/>
  <c r="P277" i="1"/>
  <c r="Q277" i="1"/>
  <c r="P300" i="1"/>
  <c r="Q300" i="1"/>
  <c r="P307" i="1"/>
  <c r="R307" i="1" s="1"/>
  <c r="S307" i="1" s="1"/>
  <c r="P397" i="1"/>
  <c r="Q397" i="1"/>
  <c r="Q599" i="1"/>
  <c r="P599" i="1"/>
  <c r="Q735" i="1"/>
  <c r="P735" i="1"/>
  <c r="Q853" i="1"/>
  <c r="P853" i="1"/>
  <c r="P1032" i="1"/>
  <c r="Q1032" i="1"/>
  <c r="P1065" i="1"/>
  <c r="Q1065" i="1"/>
  <c r="Q1316" i="1"/>
  <c r="P1316" i="1"/>
  <c r="P50" i="1"/>
  <c r="Q50" i="1"/>
  <c r="P195" i="1"/>
  <c r="Q195" i="1"/>
  <c r="P242" i="1"/>
  <c r="Q242" i="1"/>
  <c r="Q581" i="1"/>
  <c r="P581" i="1"/>
  <c r="P26" i="1"/>
  <c r="R26" i="1" s="1"/>
  <c r="S26" i="1" s="1"/>
  <c r="P34" i="1"/>
  <c r="R34" i="1" s="1"/>
  <c r="S34" i="1" s="1"/>
  <c r="P77" i="1"/>
  <c r="R77" i="1" s="1"/>
  <c r="S77" i="1" s="1"/>
  <c r="P86" i="1"/>
  <c r="Q86" i="1"/>
  <c r="P103" i="1"/>
  <c r="R103" i="1" s="1"/>
  <c r="S103" i="1" s="1"/>
  <c r="P112" i="1"/>
  <c r="R112" i="1" s="1"/>
  <c r="S112" i="1" s="1"/>
  <c r="P120" i="1"/>
  <c r="R120" i="1" s="1"/>
  <c r="S120" i="1" s="1"/>
  <c r="P128" i="1"/>
  <c r="Q128" i="1"/>
  <c r="P145" i="1"/>
  <c r="Q145" i="1"/>
  <c r="P171" i="1"/>
  <c r="R171" i="1" s="1"/>
  <c r="S171" i="1" s="1"/>
  <c r="P178" i="1"/>
  <c r="R178" i="1" s="1"/>
  <c r="S178" i="1" s="1"/>
  <c r="P188" i="1"/>
  <c r="Q188" i="1"/>
  <c r="P216" i="1"/>
  <c r="Q216" i="1"/>
  <c r="P253" i="1"/>
  <c r="Q253" i="1"/>
  <c r="P285" i="1"/>
  <c r="R285" i="1" s="1"/>
  <c r="S285" i="1" s="1"/>
  <c r="P301" i="1"/>
  <c r="Q301" i="1"/>
  <c r="P316" i="1"/>
  <c r="R316" i="1" s="1"/>
  <c r="S316" i="1" s="1"/>
  <c r="P346" i="1"/>
  <c r="R346" i="1" s="1"/>
  <c r="S346" i="1" s="1"/>
  <c r="Q379" i="1"/>
  <c r="P379" i="1"/>
  <c r="Q407" i="1"/>
  <c r="P407" i="1"/>
  <c r="Q426" i="1"/>
  <c r="P426" i="1"/>
  <c r="Q444" i="1"/>
  <c r="P444" i="1"/>
  <c r="P454" i="1"/>
  <c r="Q454" i="1"/>
  <c r="Q518" i="1"/>
  <c r="P518" i="1"/>
  <c r="P526" i="1"/>
  <c r="Q526" i="1"/>
  <c r="Q537" i="1"/>
  <c r="P537" i="1"/>
  <c r="Q943" i="1"/>
  <c r="P943" i="1"/>
  <c r="Q1094" i="1"/>
  <c r="P1094" i="1"/>
  <c r="P1307" i="1"/>
  <c r="Q1307" i="1"/>
  <c r="P25" i="1"/>
  <c r="Q25" i="1"/>
  <c r="P119" i="1"/>
  <c r="Q119" i="1"/>
  <c r="P433" i="1"/>
  <c r="Q433" i="1"/>
  <c r="Q516" i="1"/>
  <c r="P516" i="1"/>
  <c r="P562" i="1"/>
  <c r="Q562" i="1"/>
  <c r="P9" i="1"/>
  <c r="R9" i="1" s="1"/>
  <c r="S9" i="1" s="1"/>
  <c r="P27" i="1"/>
  <c r="Q27" i="1"/>
  <c r="P35" i="1"/>
  <c r="Q35" i="1"/>
  <c r="P44" i="1"/>
  <c r="R44" i="1" s="1"/>
  <c r="S44" i="1" s="1"/>
  <c r="P52" i="1"/>
  <c r="R52" i="1" s="1"/>
  <c r="S52" i="1" s="1"/>
  <c r="P61" i="1"/>
  <c r="R61" i="1" s="1"/>
  <c r="S61" i="1" s="1"/>
  <c r="P68" i="1"/>
  <c r="R68" i="1" s="1"/>
  <c r="S68" i="1" s="1"/>
  <c r="P87" i="1"/>
  <c r="Q87" i="1"/>
  <c r="P129" i="1"/>
  <c r="Q129" i="1"/>
  <c r="P155" i="1"/>
  <c r="Q155" i="1"/>
  <c r="P162" i="1"/>
  <c r="R162" i="1" s="1"/>
  <c r="S162" i="1" s="1"/>
  <c r="P179" i="1"/>
  <c r="Q179" i="1"/>
  <c r="Q189" i="1"/>
  <c r="P189" i="1"/>
  <c r="Q198" i="1"/>
  <c r="P198" i="1"/>
  <c r="P208" i="1"/>
  <c r="R208" i="1" s="1"/>
  <c r="S208" i="1" s="1"/>
  <c r="P217" i="1"/>
  <c r="Q217" i="1"/>
  <c r="Q234" i="1"/>
  <c r="P234" i="1"/>
  <c r="P262" i="1"/>
  <c r="Q262" i="1"/>
  <c r="P278" i="1"/>
  <c r="R278" i="1" s="1"/>
  <c r="S278" i="1" s="1"/>
  <c r="P370" i="1"/>
  <c r="Q370" i="1"/>
  <c r="Q399" i="1"/>
  <c r="P399" i="1"/>
  <c r="Q408" i="1"/>
  <c r="P408" i="1"/>
  <c r="Q417" i="1"/>
  <c r="P417" i="1"/>
  <c r="P490" i="1"/>
  <c r="Q490" i="1"/>
  <c r="Q545" i="1"/>
  <c r="P545" i="1"/>
  <c r="Q564" i="1"/>
  <c r="P564" i="1"/>
  <c r="P610" i="1"/>
  <c r="Q610" i="1"/>
  <c r="P1514" i="1"/>
  <c r="Q1514" i="1"/>
  <c r="P111" i="1"/>
  <c r="Q111" i="1"/>
  <c r="P113" i="1"/>
  <c r="Q113" i="1"/>
  <c r="P418" i="1"/>
  <c r="Q418" i="1"/>
  <c r="P427" i="1"/>
  <c r="Q427" i="1"/>
  <c r="Q446" i="1"/>
  <c r="P446" i="1"/>
  <c r="Q467" i="1"/>
  <c r="P467" i="1"/>
  <c r="Q556" i="1"/>
  <c r="P556" i="1"/>
  <c r="Q619" i="1"/>
  <c r="P619" i="1"/>
  <c r="Q846" i="1"/>
  <c r="P846" i="1"/>
  <c r="Q875" i="1"/>
  <c r="P875" i="1"/>
  <c r="Q893" i="1"/>
  <c r="P893" i="1"/>
  <c r="Q1300" i="1"/>
  <c r="P1300" i="1"/>
  <c r="P147" i="1"/>
  <c r="Q147" i="1"/>
  <c r="P3" i="1"/>
  <c r="Q3" i="1"/>
  <c r="P28" i="1"/>
  <c r="R28" i="1" s="1"/>
  <c r="S28" i="1" s="1"/>
  <c r="P62" i="1"/>
  <c r="R62" i="1" s="1"/>
  <c r="S62" i="1" s="1"/>
  <c r="Q79" i="1"/>
  <c r="R79" i="1" s="1"/>
  <c r="S79" i="1" s="1"/>
  <c r="P88" i="1"/>
  <c r="R88" i="1" s="1"/>
  <c r="S88" i="1" s="1"/>
  <c r="P104" i="1"/>
  <c r="R104" i="1" s="1"/>
  <c r="S104" i="1" s="1"/>
  <c r="P122" i="1"/>
  <c r="Q122" i="1"/>
  <c r="P156" i="1"/>
  <c r="R156" i="1" s="1"/>
  <c r="S156" i="1" s="1"/>
  <c r="P164" i="1"/>
  <c r="Q164" i="1"/>
  <c r="P199" i="1"/>
  <c r="Q199" i="1"/>
  <c r="P219" i="1"/>
  <c r="Q219" i="1"/>
  <c r="P264" i="1"/>
  <c r="Q264" i="1"/>
  <c r="Q280" i="1"/>
  <c r="P280" i="1"/>
  <c r="P303" i="1"/>
  <c r="R303" i="1" s="1"/>
  <c r="S303" i="1" s="1"/>
  <c r="P372" i="1"/>
  <c r="Q372" i="1"/>
  <c r="P419" i="1"/>
  <c r="Q419" i="1"/>
  <c r="Q437" i="1"/>
  <c r="P437" i="1"/>
  <c r="P502" i="1"/>
  <c r="Q502" i="1"/>
  <c r="Q546" i="1"/>
  <c r="P546" i="1"/>
  <c r="Q675" i="1"/>
  <c r="P675" i="1"/>
  <c r="Q1117" i="1"/>
  <c r="P1117" i="1"/>
  <c r="Q1213" i="1"/>
  <c r="P1213" i="1"/>
  <c r="Q1733" i="1"/>
  <c r="P1733" i="1"/>
  <c r="P84" i="1"/>
  <c r="Q84" i="1"/>
  <c r="P163" i="1"/>
  <c r="Q163" i="1"/>
  <c r="P11" i="1"/>
  <c r="Q11" i="1"/>
  <c r="P63" i="1"/>
  <c r="Q63" i="1"/>
  <c r="P71" i="1"/>
  <c r="Q71" i="1"/>
  <c r="P165" i="1"/>
  <c r="Q165" i="1"/>
  <c r="Q173" i="1"/>
  <c r="P173" i="1"/>
  <c r="P200" i="1"/>
  <c r="Q200" i="1"/>
  <c r="Q220" i="1"/>
  <c r="P220" i="1"/>
  <c r="Q237" i="1"/>
  <c r="P237" i="1"/>
  <c r="P288" i="1"/>
  <c r="Q288" i="1"/>
  <c r="Q319" i="1"/>
  <c r="P319" i="1"/>
  <c r="P349" i="1"/>
  <c r="Q349" i="1"/>
  <c r="P382" i="1"/>
  <c r="Q382" i="1"/>
  <c r="Q585" i="1"/>
  <c r="P585" i="1"/>
  <c r="Q612" i="1"/>
  <c r="P612" i="1"/>
  <c r="P1204" i="1"/>
  <c r="Q1204" i="1"/>
  <c r="Q1368" i="1"/>
  <c r="P1368" i="1"/>
  <c r="P1705" i="1"/>
  <c r="Q1705" i="1"/>
  <c r="P93" i="1"/>
  <c r="Q93" i="1"/>
  <c r="P36" i="1"/>
  <c r="Q36" i="1"/>
  <c r="P227" i="1"/>
  <c r="Q227" i="1"/>
  <c r="P263" i="1"/>
  <c r="Q263" i="1"/>
  <c r="P4" i="1"/>
  <c r="R4" i="1" s="1"/>
  <c r="S4" i="1" s="1"/>
  <c r="P38" i="1"/>
  <c r="Q38" i="1"/>
  <c r="P72" i="1"/>
  <c r="Q72" i="1"/>
  <c r="P89" i="1"/>
  <c r="R89" i="1" s="1"/>
  <c r="S89" i="1" s="1"/>
  <c r="Q106" i="1"/>
  <c r="P106" i="1"/>
  <c r="P157" i="1"/>
  <c r="R157" i="1" s="1"/>
  <c r="S157" i="1" s="1"/>
  <c r="P166" i="1"/>
  <c r="Q166" i="1"/>
  <c r="P183" i="1"/>
  <c r="Q183" i="1"/>
  <c r="P201" i="1"/>
  <c r="Q201" i="1"/>
  <c r="P265" i="1"/>
  <c r="Q265" i="1"/>
  <c r="P289" i="1"/>
  <c r="Q289" i="1"/>
  <c r="P296" i="1"/>
  <c r="R296" i="1" s="1"/>
  <c r="S296" i="1" s="1"/>
  <c r="P328" i="1"/>
  <c r="R328" i="1" s="1"/>
  <c r="S328" i="1" s="1"/>
  <c r="P334" i="1"/>
  <c r="R334" i="1" s="1"/>
  <c r="S334" i="1" s="1"/>
  <c r="Q357" i="1"/>
  <c r="P357" i="1"/>
  <c r="Q402" i="1"/>
  <c r="P402" i="1"/>
  <c r="P438" i="1"/>
  <c r="R438" i="1" s="1"/>
  <c r="S438" i="1" s="1"/>
  <c r="Q459" i="1"/>
  <c r="P459" i="1"/>
  <c r="P475" i="1"/>
  <c r="R475" i="1" s="1"/>
  <c r="S475" i="1" s="1"/>
  <c r="Q531" i="1"/>
  <c r="P531" i="1"/>
  <c r="Q540" i="1"/>
  <c r="P540" i="1"/>
  <c r="P766" i="1"/>
  <c r="Q766" i="1"/>
  <c r="P840" i="1"/>
  <c r="Q840" i="1"/>
  <c r="P921" i="1"/>
  <c r="Q921" i="1"/>
  <c r="P968" i="1"/>
  <c r="Q968" i="1"/>
  <c r="P1017" i="1"/>
  <c r="Q1017" i="1"/>
  <c r="Q1360" i="1"/>
  <c r="P1360" i="1"/>
  <c r="P1459" i="1"/>
  <c r="Q1459" i="1"/>
  <c r="Q1696" i="1"/>
  <c r="P1696" i="1"/>
  <c r="Q266" i="1"/>
  <c r="P266" i="1"/>
  <c r="P290" i="1"/>
  <c r="Q290" i="1"/>
  <c r="P342" i="1"/>
  <c r="R342" i="1" s="1"/>
  <c r="S342" i="1" s="1"/>
  <c r="P374" i="1"/>
  <c r="R374" i="1" s="1"/>
  <c r="S374" i="1" s="1"/>
  <c r="Q392" i="1"/>
  <c r="P392" i="1"/>
  <c r="Q412" i="1"/>
  <c r="P412" i="1"/>
  <c r="Q495" i="1"/>
  <c r="P495" i="1"/>
  <c r="Q549" i="1"/>
  <c r="P549" i="1"/>
  <c r="Q587" i="1"/>
  <c r="P587" i="1"/>
  <c r="Q604" i="1"/>
  <c r="P604" i="1"/>
  <c r="Q660" i="1"/>
  <c r="P660" i="1"/>
  <c r="Q697" i="1"/>
  <c r="P697" i="1"/>
  <c r="Q1675" i="1"/>
  <c r="P1675" i="1"/>
  <c r="P149" i="1"/>
  <c r="Q149" i="1"/>
  <c r="Q175" i="1"/>
  <c r="P175" i="1"/>
  <c r="P13" i="1"/>
  <c r="Q13" i="1"/>
  <c r="P47" i="1"/>
  <c r="Q47" i="1"/>
  <c r="Q65" i="1"/>
  <c r="P65" i="1"/>
  <c r="P108" i="1"/>
  <c r="Q108" i="1"/>
  <c r="P117" i="1"/>
  <c r="R117" i="1" s="1"/>
  <c r="S117" i="1" s="1"/>
  <c r="P140" i="1"/>
  <c r="R140" i="1" s="1"/>
  <c r="S140" i="1" s="1"/>
  <c r="P203" i="1"/>
  <c r="Q203" i="1"/>
  <c r="P239" i="1"/>
  <c r="Q239" i="1"/>
  <c r="P257" i="1"/>
  <c r="R257" i="1" s="1"/>
  <c r="S257" i="1" s="1"/>
  <c r="P274" i="1"/>
  <c r="Q274" i="1"/>
  <c r="P282" i="1"/>
  <c r="R282" i="1" s="1"/>
  <c r="S282" i="1" s="1"/>
  <c r="P297" i="1"/>
  <c r="R297" i="1" s="1"/>
  <c r="S297" i="1" s="1"/>
  <c r="P313" i="1"/>
  <c r="Q313" i="1"/>
  <c r="Q329" i="1"/>
  <c r="P329" i="1"/>
  <c r="P336" i="1"/>
  <c r="Q336" i="1"/>
  <c r="Q352" i="1"/>
  <c r="P352" i="1"/>
  <c r="P385" i="1"/>
  <c r="Q385" i="1"/>
  <c r="Q403" i="1"/>
  <c r="P403" i="1"/>
  <c r="Q439" i="1"/>
  <c r="P439" i="1"/>
  <c r="Q450" i="1"/>
  <c r="P450" i="1"/>
  <c r="Q523" i="1"/>
  <c r="P523" i="1"/>
  <c r="Q533" i="1"/>
  <c r="P533" i="1"/>
  <c r="Q570" i="1"/>
  <c r="P570" i="1"/>
  <c r="Q596" i="1"/>
  <c r="P596" i="1"/>
  <c r="Q641" i="1"/>
  <c r="P641" i="1"/>
  <c r="Q741" i="1"/>
  <c r="P741" i="1"/>
  <c r="Q1351" i="1"/>
  <c r="P1351" i="1"/>
  <c r="Q1914" i="1"/>
  <c r="P1914" i="1"/>
  <c r="P59" i="1"/>
  <c r="Q59" i="1"/>
  <c r="P73" i="1"/>
  <c r="Q73" i="1"/>
  <c r="P158" i="1"/>
  <c r="Q158" i="1"/>
  <c r="P14" i="1"/>
  <c r="Q14" i="1"/>
  <c r="P23" i="1"/>
  <c r="Q23" i="1"/>
  <c r="Q48" i="1"/>
  <c r="P48" i="1"/>
  <c r="P75" i="1"/>
  <c r="Q75" i="1"/>
  <c r="Q82" i="1"/>
  <c r="P82" i="1"/>
  <c r="P91" i="1"/>
  <c r="Q91" i="1"/>
  <c r="P109" i="1"/>
  <c r="Q109" i="1"/>
  <c r="P141" i="1"/>
  <c r="Q141" i="1"/>
  <c r="P224" i="1"/>
  <c r="Q224" i="1"/>
  <c r="P240" i="1"/>
  <c r="Q240" i="1"/>
  <c r="P249" i="1"/>
  <c r="Q249" i="1"/>
  <c r="Q258" i="1"/>
  <c r="P258" i="1"/>
  <c r="Q306" i="1"/>
  <c r="P306" i="1"/>
  <c r="P394" i="1"/>
  <c r="Q394" i="1"/>
  <c r="P451" i="1"/>
  <c r="Q451" i="1"/>
  <c r="Q486" i="1"/>
  <c r="P486" i="1"/>
  <c r="P506" i="1"/>
  <c r="Q506" i="1"/>
  <c r="Q551" i="1"/>
  <c r="P551" i="1"/>
  <c r="Q579" i="1"/>
  <c r="P579" i="1"/>
  <c r="Q688" i="1"/>
  <c r="P688" i="1"/>
  <c r="P960" i="1"/>
  <c r="Q960" i="1"/>
  <c r="Q1197" i="1"/>
  <c r="P1197" i="1"/>
  <c r="Q1636" i="1"/>
  <c r="P1636" i="1"/>
  <c r="P481" i="1"/>
  <c r="Q481" i="1"/>
  <c r="P754" i="1"/>
  <c r="Q754" i="1"/>
  <c r="P808" i="1"/>
  <c r="Q808" i="1"/>
  <c r="P969" i="1"/>
  <c r="Q969" i="1"/>
  <c r="P994" i="1"/>
  <c r="Q994" i="1"/>
  <c r="P1002" i="1"/>
  <c r="Q1002" i="1"/>
  <c r="Q1033" i="1"/>
  <c r="P1041" i="1"/>
  <c r="Q1041" i="1"/>
  <c r="Q1081" i="1"/>
  <c r="P1110" i="1"/>
  <c r="Q1110" i="1"/>
  <c r="P1230" i="1"/>
  <c r="Q1230" i="1"/>
  <c r="Q1261" i="1"/>
  <c r="P1261" i="1"/>
  <c r="P1286" i="1"/>
  <c r="Q1286" i="1"/>
  <c r="Q1324" i="1"/>
  <c r="P1324" i="1"/>
  <c r="P1342" i="1"/>
  <c r="Q1342" i="1"/>
  <c r="P1384" i="1"/>
  <c r="Q1384" i="1"/>
  <c r="Q1392" i="1"/>
  <c r="P1392" i="1"/>
  <c r="P1411" i="1"/>
  <c r="Q1411" i="1"/>
  <c r="Q1460" i="1"/>
  <c r="P1460" i="1"/>
  <c r="P1479" i="1"/>
  <c r="Q1479" i="1"/>
  <c r="P1598" i="1"/>
  <c r="Q1598" i="1"/>
  <c r="P1666" i="1"/>
  <c r="Q1666" i="1"/>
  <c r="P1762" i="1"/>
  <c r="Q1762" i="1"/>
  <c r="P1905" i="1"/>
  <c r="Q1905" i="1"/>
  <c r="P487" i="1"/>
  <c r="Q487" i="1"/>
  <c r="P532" i="1"/>
  <c r="Q532" i="1"/>
  <c r="P538" i="1"/>
  <c r="Q538" i="1"/>
  <c r="P550" i="1"/>
  <c r="Q550" i="1"/>
  <c r="P642" i="1"/>
  <c r="Q642" i="1"/>
  <c r="P668" i="1"/>
  <c r="Q668" i="1"/>
  <c r="P676" i="1"/>
  <c r="Q676" i="1"/>
  <c r="P742" i="1"/>
  <c r="Q742" i="1"/>
  <c r="P833" i="1"/>
  <c r="Q833" i="1"/>
  <c r="P909" i="1"/>
  <c r="Q909" i="1"/>
  <c r="P978" i="1"/>
  <c r="Q978" i="1"/>
  <c r="P1011" i="1"/>
  <c r="R1011" i="1" s="1"/>
  <c r="S1011" i="1" s="1"/>
  <c r="P1025" i="1"/>
  <c r="R1025" i="1" s="1"/>
  <c r="S1025" i="1" s="1"/>
  <c r="P1033" i="1"/>
  <c r="P1049" i="1"/>
  <c r="R1049" i="1" s="1"/>
  <c r="S1049" i="1" s="1"/>
  <c r="P1081" i="1"/>
  <c r="P1087" i="1"/>
  <c r="R1087" i="1" s="1"/>
  <c r="S1087" i="1" s="1"/>
  <c r="P1124" i="1"/>
  <c r="Q1124" i="1"/>
  <c r="P1133" i="1"/>
  <c r="Q1133" i="1"/>
  <c r="P1140" i="1"/>
  <c r="R1140" i="1" s="1"/>
  <c r="S1140" i="1" s="1"/>
  <c r="P1148" i="1"/>
  <c r="Q1148" i="1"/>
  <c r="P1164" i="1"/>
  <c r="R1164" i="1" s="1"/>
  <c r="S1164" i="1" s="1"/>
  <c r="P1171" i="1"/>
  <c r="R1171" i="1" s="1"/>
  <c r="S1171" i="1" s="1"/>
  <c r="P1179" i="1"/>
  <c r="R1179" i="1" s="1"/>
  <c r="S1179" i="1" s="1"/>
  <c r="P1198" i="1"/>
  <c r="Q1198" i="1"/>
  <c r="P1223" i="1"/>
  <c r="R1223" i="1" s="1"/>
  <c r="S1223" i="1" s="1"/>
  <c r="P1231" i="1"/>
  <c r="Q1231" i="1"/>
  <c r="P1238" i="1"/>
  <c r="R1238" i="1" s="1"/>
  <c r="S1238" i="1" s="1"/>
  <c r="Q1254" i="1"/>
  <c r="P1254" i="1"/>
  <c r="P1262" i="1"/>
  <c r="Q1262" i="1"/>
  <c r="P1270" i="1"/>
  <c r="Q1270" i="1"/>
  <c r="Q1309" i="1"/>
  <c r="P1309" i="1"/>
  <c r="Q1412" i="1"/>
  <c r="P1412" i="1"/>
  <c r="P1451" i="1"/>
  <c r="R1451" i="1" s="1"/>
  <c r="S1451" i="1" s="1"/>
  <c r="P1470" i="1"/>
  <c r="Q1470" i="1"/>
  <c r="P1507" i="1"/>
  <c r="R1507" i="1" s="1"/>
  <c r="S1507" i="1" s="1"/>
  <c r="Q1531" i="1"/>
  <c r="P1531" i="1"/>
  <c r="P1726" i="1"/>
  <c r="Q1726" i="1"/>
  <c r="P1850" i="1"/>
  <c r="R1850" i="1" s="1"/>
  <c r="S1850" i="1" s="1"/>
  <c r="P1906" i="1"/>
  <c r="Q1906" i="1"/>
  <c r="P635" i="1"/>
  <c r="Q635" i="1"/>
  <c r="P690" i="1"/>
  <c r="Q690" i="1"/>
  <c r="P704" i="1"/>
  <c r="Q704" i="1"/>
  <c r="P730" i="1"/>
  <c r="Q730" i="1"/>
  <c r="P824" i="1"/>
  <c r="Q824" i="1"/>
  <c r="P945" i="1"/>
  <c r="Q945" i="1"/>
  <c r="P1004" i="1"/>
  <c r="Q1004" i="1"/>
  <c r="P1050" i="1"/>
  <c r="Q1050" i="1"/>
  <c r="P1088" i="1"/>
  <c r="Q1088" i="1"/>
  <c r="Q1104" i="1"/>
  <c r="P1111" i="1"/>
  <c r="Q1111" i="1"/>
  <c r="P1149" i="1"/>
  <c r="Q1149" i="1"/>
  <c r="P1172" i="1"/>
  <c r="Q1172" i="1"/>
  <c r="P1207" i="1"/>
  <c r="Q1207" i="1"/>
  <c r="Q1215" i="1"/>
  <c r="P1232" i="1"/>
  <c r="Q1232" i="1"/>
  <c r="P1310" i="1"/>
  <c r="Q1310" i="1"/>
  <c r="P1318" i="1"/>
  <c r="Q1318" i="1"/>
  <c r="Q1404" i="1"/>
  <c r="P1404" i="1"/>
  <c r="P1443" i="1"/>
  <c r="Q1443" i="1"/>
  <c r="Q1532" i="1"/>
  <c r="P1532" i="1"/>
  <c r="P1568" i="1"/>
  <c r="Q1568" i="1"/>
  <c r="P1589" i="1"/>
  <c r="Q1589" i="1"/>
  <c r="P1689" i="1"/>
  <c r="Q1689" i="1"/>
  <c r="P1801" i="1"/>
  <c r="Q1801" i="1"/>
  <c r="P348" i="1"/>
  <c r="Q348" i="1"/>
  <c r="P361" i="1"/>
  <c r="Q361" i="1"/>
  <c r="P391" i="1"/>
  <c r="Q391" i="1"/>
  <c r="P469" i="1"/>
  <c r="Q469" i="1"/>
  <c r="P571" i="1"/>
  <c r="Q571" i="1"/>
  <c r="P598" i="1"/>
  <c r="Q598" i="1"/>
  <c r="P621" i="1"/>
  <c r="R621" i="1" s="1"/>
  <c r="S621" i="1" s="1"/>
  <c r="P643" i="1"/>
  <c r="R643" i="1" s="1"/>
  <c r="S643" i="1" s="1"/>
  <c r="P649" i="1"/>
  <c r="R649" i="1" s="1"/>
  <c r="S649" i="1" s="1"/>
  <c r="P677" i="1"/>
  <c r="R677" i="1" s="1"/>
  <c r="S677" i="1" s="1"/>
  <c r="P718" i="1"/>
  <c r="Q718" i="1"/>
  <c r="P724" i="1"/>
  <c r="R724" i="1" s="1"/>
  <c r="S724" i="1" s="1"/>
  <c r="P749" i="1"/>
  <c r="R749" i="1" s="1"/>
  <c r="S749" i="1" s="1"/>
  <c r="P756" i="1"/>
  <c r="R756" i="1" s="1"/>
  <c r="S756" i="1" s="1"/>
  <c r="P774" i="1"/>
  <c r="R774" i="1" s="1"/>
  <c r="S774" i="1" s="1"/>
  <c r="P781" i="1"/>
  <c r="R781" i="1" s="1"/>
  <c r="S781" i="1" s="1"/>
  <c r="P795" i="1"/>
  <c r="R795" i="1" s="1"/>
  <c r="S795" i="1" s="1"/>
  <c r="P809" i="1"/>
  <c r="R809" i="1" s="1"/>
  <c r="S809" i="1" s="1"/>
  <c r="P817" i="1"/>
  <c r="R817" i="1" s="1"/>
  <c r="S817" i="1" s="1"/>
  <c r="P825" i="1"/>
  <c r="Q825" i="1"/>
  <c r="P834" i="1"/>
  <c r="R834" i="1" s="1"/>
  <c r="S834" i="1" s="1"/>
  <c r="P854" i="1"/>
  <c r="R854" i="1" s="1"/>
  <c r="S854" i="1" s="1"/>
  <c r="P861" i="1"/>
  <c r="Q861" i="1"/>
  <c r="P870" i="1"/>
  <c r="R870" i="1" s="1"/>
  <c r="S870" i="1" s="1"/>
  <c r="P882" i="1"/>
  <c r="Q882" i="1"/>
  <c r="P910" i="1"/>
  <c r="R910" i="1" s="1"/>
  <c r="S910" i="1" s="1"/>
  <c r="P916" i="1"/>
  <c r="R916" i="1" s="1"/>
  <c r="S916" i="1" s="1"/>
  <c r="P954" i="1"/>
  <c r="Q954" i="1"/>
  <c r="P962" i="1"/>
  <c r="R962" i="1" s="1"/>
  <c r="S962" i="1" s="1"/>
  <c r="P971" i="1"/>
  <c r="R971" i="1" s="1"/>
  <c r="S971" i="1" s="1"/>
  <c r="P979" i="1"/>
  <c r="R979" i="1" s="1"/>
  <c r="S979" i="1" s="1"/>
  <c r="P1005" i="1"/>
  <c r="Q1005" i="1"/>
  <c r="P1026" i="1"/>
  <c r="Q1026" i="1"/>
  <c r="P1034" i="1"/>
  <c r="R1034" i="1" s="1"/>
  <c r="S1034" i="1" s="1"/>
  <c r="P1043" i="1"/>
  <c r="R1043" i="1" s="1"/>
  <c r="S1043" i="1" s="1"/>
  <c r="P1074" i="1"/>
  <c r="Q1074" i="1"/>
  <c r="P1082" i="1"/>
  <c r="R1082" i="1" s="1"/>
  <c r="S1082" i="1" s="1"/>
  <c r="P1104" i="1"/>
  <c r="P1112" i="1"/>
  <c r="Q1112" i="1"/>
  <c r="P1118" i="1"/>
  <c r="R1118" i="1" s="1"/>
  <c r="S1118" i="1" s="1"/>
  <c r="P1125" i="1"/>
  <c r="R1125" i="1" s="1"/>
  <c r="S1125" i="1" s="1"/>
  <c r="P1134" i="1"/>
  <c r="R1134" i="1" s="1"/>
  <c r="S1134" i="1" s="1"/>
  <c r="P1141" i="1"/>
  <c r="R1141" i="1" s="1"/>
  <c r="S1141" i="1" s="1"/>
  <c r="P1165" i="1"/>
  <c r="R1165" i="1" s="1"/>
  <c r="S1165" i="1" s="1"/>
  <c r="P1199" i="1"/>
  <c r="R1199" i="1" s="1"/>
  <c r="S1199" i="1" s="1"/>
  <c r="P1208" i="1"/>
  <c r="Q1208" i="1"/>
  <c r="P1215" i="1"/>
  <c r="Q1233" i="1"/>
  <c r="P1233" i="1"/>
  <c r="P1247" i="1"/>
  <c r="Q1247" i="1"/>
  <c r="Q1327" i="1"/>
  <c r="P1327" i="1"/>
  <c r="P1370" i="1"/>
  <c r="R1370" i="1" s="1"/>
  <c r="S1370" i="1" s="1"/>
  <c r="Q1378" i="1"/>
  <c r="P1378" i="1"/>
  <c r="P1423" i="1"/>
  <c r="Q1423" i="1"/>
  <c r="Q1434" i="1"/>
  <c r="P1434" i="1"/>
  <c r="P1444" i="1"/>
  <c r="Q1444" i="1"/>
  <c r="Q1481" i="1"/>
  <c r="P1481" i="1"/>
  <c r="Q1499" i="1"/>
  <c r="P1499" i="1"/>
  <c r="P1516" i="1"/>
  <c r="R1516" i="1" s="1"/>
  <c r="S1516" i="1" s="1"/>
  <c r="P1550" i="1"/>
  <c r="Q1550" i="1"/>
  <c r="P1560" i="1"/>
  <c r="R1560" i="1" s="1"/>
  <c r="S1560" i="1" s="1"/>
  <c r="P1629" i="1"/>
  <c r="R1629" i="1" s="1"/>
  <c r="S1629" i="1" s="1"/>
  <c r="P1659" i="1"/>
  <c r="R1659" i="1" s="1"/>
  <c r="S1659" i="1" s="1"/>
  <c r="Q1802" i="1"/>
  <c r="P1802" i="1"/>
  <c r="Q1841" i="1"/>
  <c r="P1841" i="1"/>
  <c r="P1899" i="1"/>
  <c r="R1899" i="1" s="1"/>
  <c r="S1899" i="1" s="1"/>
  <c r="P586" i="1"/>
  <c r="Q586" i="1"/>
  <c r="P656" i="1"/>
  <c r="Q656" i="1"/>
  <c r="P712" i="1"/>
  <c r="Q712" i="1"/>
  <c r="P775" i="1"/>
  <c r="Q775" i="1"/>
  <c r="P796" i="1"/>
  <c r="Q796" i="1"/>
  <c r="P972" i="1"/>
  <c r="Q972" i="1"/>
  <c r="P980" i="1"/>
  <c r="Q980" i="1"/>
  <c r="P1044" i="1"/>
  <c r="Q1044" i="1"/>
  <c r="P1097" i="1"/>
  <c r="Q1097" i="1"/>
  <c r="P1151" i="1"/>
  <c r="Q1151" i="1"/>
  <c r="P1182" i="1"/>
  <c r="Q1182" i="1"/>
  <c r="Q1191" i="1"/>
  <c r="R1191" i="1" s="1"/>
  <c r="S1191" i="1" s="1"/>
  <c r="P1248" i="1"/>
  <c r="Q1248" i="1"/>
  <c r="P1319" i="1"/>
  <c r="Q1319" i="1"/>
  <c r="P1346" i="1"/>
  <c r="Q1346" i="1"/>
  <c r="Q1424" i="1"/>
  <c r="P1424" i="1"/>
  <c r="P1435" i="1"/>
  <c r="Q1435" i="1"/>
  <c r="P1482" i="1"/>
  <c r="Q1482" i="1"/>
  <c r="P1491" i="1"/>
  <c r="Q1491" i="1"/>
  <c r="Q1937" i="1"/>
  <c r="P1937" i="1"/>
  <c r="P644" i="1"/>
  <c r="Q644" i="1"/>
  <c r="P671" i="1"/>
  <c r="Q671" i="1"/>
  <c r="P692" i="1"/>
  <c r="Q692" i="1"/>
  <c r="P763" i="1"/>
  <c r="Q763" i="1"/>
  <c r="P790" i="1"/>
  <c r="Q790" i="1"/>
  <c r="P827" i="1"/>
  <c r="Q827" i="1"/>
  <c r="P849" i="1"/>
  <c r="Q849" i="1"/>
  <c r="P863" i="1"/>
  <c r="Q863" i="1"/>
  <c r="P981" i="1"/>
  <c r="Q981" i="1"/>
  <c r="P1020" i="1"/>
  <c r="Q1020" i="1"/>
  <c r="P1028" i="1"/>
  <c r="Q1028" i="1"/>
  <c r="Q1045" i="1"/>
  <c r="P1053" i="1"/>
  <c r="Q1053" i="1"/>
  <c r="P1068" i="1"/>
  <c r="Q1068" i="1"/>
  <c r="P1135" i="1"/>
  <c r="Q1135" i="1"/>
  <c r="P1158" i="1"/>
  <c r="Q1158" i="1"/>
  <c r="P1174" i="1"/>
  <c r="Q1174" i="1"/>
  <c r="Q1225" i="1"/>
  <c r="P1225" i="1"/>
  <c r="P1249" i="1"/>
  <c r="Q1249" i="1"/>
  <c r="Q1406" i="1"/>
  <c r="P1406" i="1"/>
  <c r="Q1436" i="1"/>
  <c r="P1436" i="1"/>
  <c r="Q1543" i="1"/>
  <c r="P1543" i="1"/>
  <c r="P1622" i="1"/>
  <c r="Q1622" i="1"/>
  <c r="Q1756" i="1"/>
  <c r="P1756" i="1"/>
  <c r="Q1793" i="1"/>
  <c r="P1793" i="1"/>
  <c r="Q1890" i="1"/>
  <c r="P1890" i="1"/>
  <c r="Q275" i="1"/>
  <c r="R275" i="1" s="1"/>
  <c r="S275" i="1" s="1"/>
  <c r="P152" i="1"/>
  <c r="Q152" i="1"/>
  <c r="P159" i="1"/>
  <c r="Q159" i="1"/>
  <c r="P180" i="1"/>
  <c r="Q180" i="1"/>
  <c r="P251" i="1"/>
  <c r="Q251" i="1"/>
  <c r="P310" i="1"/>
  <c r="Q310" i="1"/>
  <c r="P324" i="1"/>
  <c r="Q324" i="1"/>
  <c r="P337" i="1"/>
  <c r="Q337" i="1"/>
  <c r="P405" i="1"/>
  <c r="Q405" i="1"/>
  <c r="P455" i="1"/>
  <c r="Q455" i="1"/>
  <c r="P491" i="1"/>
  <c r="Q491" i="1"/>
  <c r="P499" i="1"/>
  <c r="Q499" i="1"/>
  <c r="P520" i="1"/>
  <c r="Q520" i="1"/>
  <c r="P559" i="1"/>
  <c r="Q559" i="1"/>
  <c r="P622" i="1"/>
  <c r="Q622" i="1"/>
  <c r="P638" i="1"/>
  <c r="Q638" i="1"/>
  <c r="P657" i="1"/>
  <c r="R657" i="1" s="1"/>
  <c r="S657" i="1" s="1"/>
  <c r="P686" i="1"/>
  <c r="R686" i="1" s="1"/>
  <c r="S686" i="1" s="1"/>
  <c r="P713" i="1"/>
  <c r="R713" i="1" s="1"/>
  <c r="S713" i="1" s="1"/>
  <c r="P720" i="1"/>
  <c r="R720" i="1" s="1"/>
  <c r="S720" i="1" s="1"/>
  <c r="P738" i="1"/>
  <c r="P745" i="1"/>
  <c r="R745" i="1" s="1"/>
  <c r="S745" i="1" s="1"/>
  <c r="P751" i="1"/>
  <c r="Q751" i="1"/>
  <c r="P776" i="1"/>
  <c r="Q776" i="1"/>
  <c r="Q783" i="1"/>
  <c r="P797" i="1"/>
  <c r="R797" i="1" s="1"/>
  <c r="S797" i="1" s="1"/>
  <c r="P805" i="1"/>
  <c r="R805" i="1" s="1"/>
  <c r="S805" i="1" s="1"/>
  <c r="P812" i="1"/>
  <c r="Q812" i="1"/>
  <c r="P819" i="1"/>
  <c r="R819" i="1" s="1"/>
  <c r="S819" i="1" s="1"/>
  <c r="P828" i="1"/>
  <c r="Q828" i="1"/>
  <c r="P883" i="1"/>
  <c r="R883" i="1" s="1"/>
  <c r="S883" i="1" s="1"/>
  <c r="P904" i="1"/>
  <c r="R904" i="1" s="1"/>
  <c r="S904" i="1" s="1"/>
  <c r="Q912" i="1"/>
  <c r="P926" i="1"/>
  <c r="R926" i="1" s="1"/>
  <c r="S926" i="1" s="1"/>
  <c r="P948" i="1"/>
  <c r="Q948" i="1"/>
  <c r="P956" i="1"/>
  <c r="Q956" i="1"/>
  <c r="P973" i="1"/>
  <c r="R973" i="1" s="1"/>
  <c r="S973" i="1" s="1"/>
  <c r="P1007" i="1"/>
  <c r="R1007" i="1" s="1"/>
  <c r="S1007" i="1" s="1"/>
  <c r="P1029" i="1"/>
  <c r="Q1029" i="1"/>
  <c r="P1045" i="1"/>
  <c r="Q1069" i="1"/>
  <c r="P1077" i="1"/>
  <c r="Q1077" i="1"/>
  <c r="P1098" i="1"/>
  <c r="R1098" i="1" s="1"/>
  <c r="S1098" i="1" s="1"/>
  <c r="P1128" i="1"/>
  <c r="Q1128" i="1"/>
  <c r="P1136" i="1"/>
  <c r="Q1136" i="1"/>
  <c r="P1143" i="1"/>
  <c r="R1143" i="1" s="1"/>
  <c r="S1143" i="1" s="1"/>
  <c r="P1152" i="1"/>
  <c r="R1152" i="1" s="1"/>
  <c r="S1152" i="1" s="1"/>
  <c r="P1159" i="1"/>
  <c r="Q1159" i="1"/>
  <c r="Q1167" i="1"/>
  <c r="P1184" i="1"/>
  <c r="Q1184" i="1"/>
  <c r="P1192" i="1"/>
  <c r="Q1192" i="1"/>
  <c r="P1218" i="1"/>
  <c r="Q1218" i="1"/>
  <c r="P1235" i="1"/>
  <c r="R1235" i="1" s="1"/>
  <c r="S1235" i="1" s="1"/>
  <c r="P1241" i="1"/>
  <c r="R1241" i="1" s="1"/>
  <c r="S1241" i="1" s="1"/>
  <c r="P1274" i="1"/>
  <c r="Q1274" i="1"/>
  <c r="P1312" i="1"/>
  <c r="R1312" i="1" s="1"/>
  <c r="S1312" i="1" s="1"/>
  <c r="P1355" i="1"/>
  <c r="Q1355" i="1"/>
  <c r="P1380" i="1"/>
  <c r="R1380" i="1" s="1"/>
  <c r="S1380" i="1" s="1"/>
  <c r="Q1416" i="1"/>
  <c r="P1416" i="1"/>
  <c r="P1501" i="1"/>
  <c r="R1501" i="1" s="1"/>
  <c r="S1501" i="1" s="1"/>
  <c r="P1535" i="1"/>
  <c r="Q1535" i="1"/>
  <c r="Q1552" i="1"/>
  <c r="P1552" i="1"/>
  <c r="Q1651" i="1"/>
  <c r="P1651" i="1"/>
  <c r="P1682" i="1"/>
  <c r="Q1682" i="1"/>
  <c r="Q1720" i="1"/>
  <c r="P1720" i="1"/>
  <c r="P1784" i="1"/>
  <c r="R1784" i="1" s="1"/>
  <c r="S1784" i="1" s="1"/>
  <c r="P1881" i="1"/>
  <c r="Q1881" i="1"/>
  <c r="P1929" i="1"/>
  <c r="Q1929" i="1"/>
  <c r="P143" i="1"/>
  <c r="Q143" i="1"/>
  <c r="P181" i="1"/>
  <c r="Q181" i="1"/>
  <c r="P228" i="1"/>
  <c r="R228" i="1" s="1"/>
  <c r="S228" i="1" s="1"/>
  <c r="P235" i="1"/>
  <c r="Q235" i="1"/>
  <c r="P298" i="1"/>
  <c r="R298" i="1" s="1"/>
  <c r="S298" i="1" s="1"/>
  <c r="P305" i="1"/>
  <c r="R305" i="1" s="1"/>
  <c r="S305" i="1" s="1"/>
  <c r="P325" i="1"/>
  <c r="Q325" i="1"/>
  <c r="P338" i="1"/>
  <c r="Q338" i="1"/>
  <c r="P355" i="1"/>
  <c r="R355" i="1" s="1"/>
  <c r="S355" i="1" s="1"/>
  <c r="P386" i="1"/>
  <c r="R386" i="1" s="1"/>
  <c r="S386" i="1" s="1"/>
  <c r="P421" i="1"/>
  <c r="Q421" i="1"/>
  <c r="P448" i="1"/>
  <c r="R448" i="1" s="1"/>
  <c r="S448" i="1" s="1"/>
  <c r="P464" i="1"/>
  <c r="R464" i="1" s="1"/>
  <c r="S464" i="1" s="1"/>
  <c r="P471" i="1"/>
  <c r="R471" i="1" s="1"/>
  <c r="S471" i="1" s="1"/>
  <c r="P477" i="1"/>
  <c r="Q477" i="1"/>
  <c r="P484" i="1"/>
  <c r="R484" i="1" s="1"/>
  <c r="S484" i="1" s="1"/>
  <c r="P514" i="1"/>
  <c r="Q514" i="1"/>
  <c r="P527" i="1"/>
  <c r="R527" i="1" s="1"/>
  <c r="S527" i="1" s="1"/>
  <c r="P535" i="1"/>
  <c r="Q535" i="1"/>
  <c r="P567" i="1"/>
  <c r="R567" i="1" s="1"/>
  <c r="S567" i="1" s="1"/>
  <c r="P574" i="1"/>
  <c r="Q574" i="1"/>
  <c r="P594" i="1"/>
  <c r="R594" i="1" s="1"/>
  <c r="S594" i="1" s="1"/>
  <c r="P606" i="1"/>
  <c r="R606" i="1" s="1"/>
  <c r="S606" i="1" s="1"/>
  <c r="P617" i="1"/>
  <c r="R617" i="1" s="1"/>
  <c r="S617" i="1" s="1"/>
  <c r="P651" i="1"/>
  <c r="R651" i="1" s="1"/>
  <c r="S651" i="1" s="1"/>
  <c r="P672" i="1"/>
  <c r="R672" i="1" s="1"/>
  <c r="S672" i="1" s="1"/>
  <c r="P679" i="1"/>
  <c r="R679" i="1" s="1"/>
  <c r="S679" i="1" s="1"/>
  <c r="P693" i="1"/>
  <c r="R693" i="1" s="1"/>
  <c r="S693" i="1" s="1"/>
  <c r="P700" i="1"/>
  <c r="R700" i="1" s="1"/>
  <c r="S700" i="1" s="1"/>
  <c r="P726" i="1"/>
  <c r="P733" i="1"/>
  <c r="R733" i="1" s="1"/>
  <c r="S733" i="1" s="1"/>
  <c r="P739" i="1"/>
  <c r="Q739" i="1"/>
  <c r="P764" i="1"/>
  <c r="Q764" i="1"/>
  <c r="P770" i="1"/>
  <c r="R770" i="1" s="1"/>
  <c r="S770" i="1" s="1"/>
  <c r="P783" i="1"/>
  <c r="P791" i="1"/>
  <c r="R791" i="1" s="1"/>
  <c r="S791" i="1" s="1"/>
  <c r="P837" i="1"/>
  <c r="Q837" i="1"/>
  <c r="P850" i="1"/>
  <c r="R850" i="1" s="1"/>
  <c r="S850" i="1" s="1"/>
  <c r="P878" i="1"/>
  <c r="R878" i="1" s="1"/>
  <c r="S878" i="1" s="1"/>
  <c r="P912" i="1"/>
  <c r="P918" i="1"/>
  <c r="Q918" i="1"/>
  <c r="P933" i="1"/>
  <c r="Q933" i="1"/>
  <c r="P940" i="1"/>
  <c r="R940" i="1" s="1"/>
  <c r="S940" i="1" s="1"/>
  <c r="P957" i="1"/>
  <c r="Q957" i="1"/>
  <c r="P982" i="1"/>
  <c r="R982" i="1" s="1"/>
  <c r="S982" i="1" s="1"/>
  <c r="P998" i="1"/>
  <c r="R998" i="1" s="1"/>
  <c r="S998" i="1" s="1"/>
  <c r="P1008" i="1"/>
  <c r="Q1008" i="1"/>
  <c r="P1014" i="1"/>
  <c r="Q1014" i="1"/>
  <c r="P1021" i="1"/>
  <c r="R1021" i="1" s="1"/>
  <c r="S1021" i="1" s="1"/>
  <c r="P1061" i="1"/>
  <c r="R1061" i="1" s="1"/>
  <c r="S1061" i="1" s="1"/>
  <c r="P1069" i="1"/>
  <c r="P1092" i="1"/>
  <c r="Q1092" i="1"/>
  <c r="P1106" i="1"/>
  <c r="R1106" i="1" s="1"/>
  <c r="S1106" i="1" s="1"/>
  <c r="P1121" i="1"/>
  <c r="R1121" i="1" s="1"/>
  <c r="S1121" i="1" s="1"/>
  <c r="P1144" i="1"/>
  <c r="Q1144" i="1"/>
  <c r="P1160" i="1"/>
  <c r="Q1160" i="1"/>
  <c r="P1167" i="1"/>
  <c r="P1175" i="1"/>
  <c r="R1175" i="1" s="1"/>
  <c r="S1175" i="1" s="1"/>
  <c r="P1201" i="1"/>
  <c r="R1201" i="1" s="1"/>
  <c r="S1201" i="1" s="1"/>
  <c r="P1219" i="1"/>
  <c r="Q1219" i="1"/>
  <c r="P1257" i="1"/>
  <c r="R1257" i="1" s="1"/>
  <c r="S1257" i="1" s="1"/>
  <c r="P1290" i="1"/>
  <c r="R1290" i="1" s="1"/>
  <c r="S1290" i="1" s="1"/>
  <c r="P1297" i="1"/>
  <c r="R1297" i="1" s="1"/>
  <c r="S1297" i="1" s="1"/>
  <c r="Q1356" i="1"/>
  <c r="P1356" i="1"/>
  <c r="P1407" i="1"/>
  <c r="R1407" i="1" s="1"/>
  <c r="S1407" i="1" s="1"/>
  <c r="Q1512" i="1"/>
  <c r="P1512" i="1"/>
  <c r="P1553" i="1"/>
  <c r="Q1553" i="1"/>
  <c r="Q1683" i="1"/>
  <c r="P1683" i="1"/>
  <c r="Q1747" i="1"/>
  <c r="P1747" i="1"/>
  <c r="P1825" i="1"/>
  <c r="Q1825" i="1"/>
  <c r="P1882" i="1"/>
  <c r="Q1882" i="1"/>
  <c r="Q930" i="1"/>
  <c r="R930" i="1" s="1"/>
  <c r="S930" i="1" s="1"/>
  <c r="P74" i="1"/>
  <c r="Q74" i="1"/>
  <c r="P105" i="1"/>
  <c r="Q105" i="1"/>
  <c r="P130" i="1"/>
  <c r="Q130" i="1"/>
  <c r="P137" i="1"/>
  <c r="R137" i="1" s="1"/>
  <c r="S137" i="1" s="1"/>
  <c r="P144" i="1"/>
  <c r="Q144" i="1"/>
  <c r="P153" i="1"/>
  <c r="R153" i="1" s="1"/>
  <c r="S153" i="1" s="1"/>
  <c r="P168" i="1"/>
  <c r="R168" i="1" s="1"/>
  <c r="S168" i="1" s="1"/>
  <c r="P190" i="1"/>
  <c r="R190" i="1" s="1"/>
  <c r="S190" i="1" s="1"/>
  <c r="P197" i="1"/>
  <c r="R197" i="1" s="1"/>
  <c r="S197" i="1" s="1"/>
  <c r="P206" i="1"/>
  <c r="R206" i="1" s="1"/>
  <c r="S206" i="1" s="1"/>
  <c r="P212" i="1"/>
  <c r="R212" i="1" s="1"/>
  <c r="S212" i="1" s="1"/>
  <c r="P221" i="1"/>
  <c r="Q221" i="1"/>
  <c r="P244" i="1"/>
  <c r="R244" i="1" s="1"/>
  <c r="S244" i="1" s="1"/>
  <c r="P252" i="1"/>
  <c r="R252" i="1" s="1"/>
  <c r="S252" i="1" s="1"/>
  <c r="P259" i="1"/>
  <c r="R259" i="1" s="1"/>
  <c r="S259" i="1" s="1"/>
  <c r="P273" i="1"/>
  <c r="R273" i="1" s="1"/>
  <c r="S273" i="1" s="1"/>
  <c r="P286" i="1"/>
  <c r="R286" i="1" s="1"/>
  <c r="S286" i="1" s="1"/>
  <c r="P293" i="1"/>
  <c r="R293" i="1" s="1"/>
  <c r="S293" i="1" s="1"/>
  <c r="P312" i="1"/>
  <c r="Q312" i="1"/>
  <c r="P318" i="1"/>
  <c r="R318" i="1" s="1"/>
  <c r="S318" i="1" s="1"/>
  <c r="P344" i="1"/>
  <c r="R344" i="1" s="1"/>
  <c r="S344" i="1" s="1"/>
  <c r="P351" i="1"/>
  <c r="R351" i="1" s="1"/>
  <c r="S351" i="1" s="1"/>
  <c r="P364" i="1"/>
  <c r="R364" i="1" s="1"/>
  <c r="S364" i="1" s="1"/>
  <c r="P369" i="1"/>
  <c r="R369" i="1" s="1"/>
  <c r="S369" i="1" s="1"/>
  <c r="P378" i="1"/>
  <c r="R378" i="1" s="1"/>
  <c r="S378" i="1" s="1"/>
  <c r="P393" i="1"/>
  <c r="R393" i="1" s="1"/>
  <c r="S393" i="1" s="1"/>
  <c r="P428" i="1"/>
  <c r="R428" i="1" s="1"/>
  <c r="S428" i="1" s="1"/>
  <c r="P435" i="1"/>
  <c r="R435" i="1" s="1"/>
  <c r="S435" i="1" s="1"/>
  <c r="P441" i="1"/>
  <c r="Q441" i="1"/>
  <c r="P457" i="1"/>
  <c r="Q457" i="1"/>
  <c r="Q472" i="1"/>
  <c r="R472" i="1" s="1"/>
  <c r="S472" i="1" s="1"/>
  <c r="P478" i="1"/>
  <c r="Q478" i="1"/>
  <c r="P493" i="1"/>
  <c r="Q493" i="1"/>
  <c r="P500" i="1"/>
  <c r="R500" i="1" s="1"/>
  <c r="S500" i="1" s="1"/>
  <c r="P508" i="1"/>
  <c r="R508" i="1" s="1"/>
  <c r="S508" i="1" s="1"/>
  <c r="P547" i="1"/>
  <c r="Q547" i="1"/>
  <c r="P554" i="1"/>
  <c r="R554" i="1" s="1"/>
  <c r="S554" i="1" s="1"/>
  <c r="P582" i="1"/>
  <c r="R582" i="1" s="1"/>
  <c r="S582" i="1" s="1"/>
  <c r="P588" i="1"/>
  <c r="R588" i="1" s="1"/>
  <c r="S588" i="1" s="1"/>
  <c r="P600" i="1"/>
  <c r="R600" i="1" s="1"/>
  <c r="S600" i="1" s="1"/>
  <c r="P613" i="1"/>
  <c r="R613" i="1" s="1"/>
  <c r="S613" i="1" s="1"/>
  <c r="P623" i="1"/>
  <c r="R623" i="1" s="1"/>
  <c r="S623" i="1" s="1"/>
  <c r="P630" i="1"/>
  <c r="R630" i="1" s="1"/>
  <c r="S630" i="1" s="1"/>
  <c r="P639" i="1"/>
  <c r="R639" i="1" s="1"/>
  <c r="S639" i="1" s="1"/>
  <c r="P658" i="1"/>
  <c r="Q658" i="1"/>
  <c r="P664" i="1"/>
  <c r="R664" i="1" s="1"/>
  <c r="S664" i="1" s="1"/>
  <c r="P680" i="1"/>
  <c r="Q680" i="1"/>
  <c r="P707" i="1"/>
  <c r="R707" i="1" s="1"/>
  <c r="S707" i="1" s="1"/>
  <c r="P714" i="1"/>
  <c r="R714" i="1" s="1"/>
  <c r="S714" i="1" s="1"/>
  <c r="P721" i="1"/>
  <c r="R721" i="1" s="1"/>
  <c r="S721" i="1" s="1"/>
  <c r="P727" i="1"/>
  <c r="Q727" i="1"/>
  <c r="P752" i="1"/>
  <c r="Q752" i="1"/>
  <c r="P758" i="1"/>
  <c r="R758" i="1" s="1"/>
  <c r="S758" i="1" s="1"/>
  <c r="P806" i="1"/>
  <c r="R806" i="1" s="1"/>
  <c r="S806" i="1" s="1"/>
  <c r="P829" i="1"/>
  <c r="R829" i="1" s="1"/>
  <c r="S829" i="1" s="1"/>
  <c r="P844" i="1"/>
  <c r="R844" i="1" s="1"/>
  <c r="S844" i="1" s="1"/>
  <c r="P851" i="1"/>
  <c r="Q851" i="1"/>
  <c r="P865" i="1"/>
  <c r="R865" i="1" s="1"/>
  <c r="S865" i="1" s="1"/>
  <c r="P873" i="1"/>
  <c r="Q873" i="1"/>
  <c r="P885" i="1"/>
  <c r="Q885" i="1"/>
  <c r="P891" i="1"/>
  <c r="R891" i="1" s="1"/>
  <c r="S891" i="1" s="1"/>
  <c r="P905" i="1"/>
  <c r="R905" i="1" s="1"/>
  <c r="S905" i="1" s="1"/>
  <c r="P934" i="1"/>
  <c r="Q934" i="1"/>
  <c r="P949" i="1"/>
  <c r="R949" i="1" s="1"/>
  <c r="S949" i="1" s="1"/>
  <c r="P966" i="1"/>
  <c r="Q966" i="1"/>
  <c r="P974" i="1"/>
  <c r="R974" i="1" s="1"/>
  <c r="S974" i="1" s="1"/>
  <c r="P990" i="1"/>
  <c r="Q990" i="1"/>
  <c r="P1037" i="1"/>
  <c r="R1037" i="1" s="1"/>
  <c r="S1037" i="1" s="1"/>
  <c r="P1046" i="1"/>
  <c r="R1046" i="1" s="1"/>
  <c r="S1046" i="1" s="1"/>
  <c r="P1055" i="1"/>
  <c r="R1055" i="1" s="1"/>
  <c r="S1055" i="1" s="1"/>
  <c r="P1062" i="1"/>
  <c r="Q1062" i="1"/>
  <c r="P1078" i="1"/>
  <c r="R1078" i="1" s="1"/>
  <c r="S1078" i="1" s="1"/>
  <c r="P1085" i="1"/>
  <c r="R1085" i="1" s="1"/>
  <c r="S1085" i="1" s="1"/>
  <c r="P1099" i="1"/>
  <c r="Q1099" i="1"/>
  <c r="P1129" i="1"/>
  <c r="R1129" i="1" s="1"/>
  <c r="S1129" i="1" s="1"/>
  <c r="P1137" i="1"/>
  <c r="Q1137" i="1"/>
  <c r="P1153" i="1"/>
  <c r="R1153" i="1" s="1"/>
  <c r="S1153" i="1" s="1"/>
  <c r="P1161" i="1"/>
  <c r="Q1161" i="1"/>
  <c r="P1194" i="1"/>
  <c r="Q1194" i="1"/>
  <c r="P1211" i="1"/>
  <c r="R1211" i="1" s="1"/>
  <c r="S1211" i="1" s="1"/>
  <c r="P1220" i="1"/>
  <c r="Q1220" i="1"/>
  <c r="Q1227" i="1"/>
  <c r="P1227" i="1"/>
  <c r="P1251" i="1"/>
  <c r="R1251" i="1" s="1"/>
  <c r="S1251" i="1" s="1"/>
  <c r="P1275" i="1"/>
  <c r="R1275" i="1" s="1"/>
  <c r="S1275" i="1" s="1"/>
  <c r="P1282" i="1"/>
  <c r="P1298" i="1"/>
  <c r="Q1298" i="1"/>
  <c r="P1322" i="1"/>
  <c r="Q1322" i="1"/>
  <c r="P1339" i="1"/>
  <c r="R1339" i="1" s="1"/>
  <c r="S1339" i="1" s="1"/>
  <c r="P1348" i="1"/>
  <c r="R1348" i="1" s="1"/>
  <c r="S1348" i="1" s="1"/>
  <c r="P1381" i="1"/>
  <c r="R1381" i="1" s="1"/>
  <c r="S1381" i="1" s="1"/>
  <c r="P1388" i="1"/>
  <c r="R1388" i="1" s="1"/>
  <c r="S1388" i="1" s="1"/>
  <c r="P1417" i="1"/>
  <c r="R1417" i="1" s="1"/>
  <c r="S1417" i="1" s="1"/>
  <c r="Q1457" i="1"/>
  <c r="P1457" i="1"/>
  <c r="P1493" i="1"/>
  <c r="R1493" i="1" s="1"/>
  <c r="S1493" i="1" s="1"/>
  <c r="Q1503" i="1"/>
  <c r="P1503" i="1"/>
  <c r="P1545" i="1"/>
  <c r="R1545" i="1" s="1"/>
  <c r="S1545" i="1" s="1"/>
  <c r="P1643" i="1"/>
  <c r="Q1643" i="1"/>
  <c r="Q1711" i="1"/>
  <c r="P1711" i="1"/>
  <c r="Q1826" i="1"/>
  <c r="P1826" i="1"/>
  <c r="P1874" i="1"/>
  <c r="R1874" i="1" s="1"/>
  <c r="S1874" i="1" s="1"/>
  <c r="P1922" i="1"/>
  <c r="R1922" i="1" s="1"/>
  <c r="S1922" i="1" s="1"/>
  <c r="Q123" i="1"/>
  <c r="R123" i="1" s="1"/>
  <c r="S123" i="1" s="1"/>
  <c r="P429" i="1"/>
  <c r="Q429" i="1"/>
  <c r="P466" i="1"/>
  <c r="Q466" i="1"/>
  <c r="P479" i="1"/>
  <c r="Q479" i="1"/>
  <c r="P607" i="1"/>
  <c r="Q607" i="1"/>
  <c r="P624" i="1"/>
  <c r="Q624" i="1"/>
  <c r="P715" i="1"/>
  <c r="Q715" i="1"/>
  <c r="P740" i="1"/>
  <c r="Q740" i="1"/>
  <c r="P800" i="1"/>
  <c r="Q800" i="1"/>
  <c r="P906" i="1"/>
  <c r="Q906" i="1"/>
  <c r="P991" i="1"/>
  <c r="Q991" i="1"/>
  <c r="P1038" i="1"/>
  <c r="Q1038" i="1"/>
  <c r="P1056" i="1"/>
  <c r="Q1056" i="1"/>
  <c r="Q1122" i="1"/>
  <c r="P1138" i="1"/>
  <c r="Q1138" i="1"/>
  <c r="Q1146" i="1"/>
  <c r="P1162" i="1"/>
  <c r="Q1162" i="1"/>
  <c r="P1195" i="1"/>
  <c r="Q1195" i="1"/>
  <c r="P1203" i="1"/>
  <c r="Q1203" i="1"/>
  <c r="P1228" i="1"/>
  <c r="Q1228" i="1"/>
  <c r="P1259" i="1"/>
  <c r="Q1259" i="1"/>
  <c r="P1283" i="1"/>
  <c r="Q1283" i="1"/>
  <c r="Q1366" i="1"/>
  <c r="P1366" i="1"/>
  <c r="Q1389" i="1"/>
  <c r="P1389" i="1"/>
  <c r="Q1486" i="1"/>
  <c r="P1486" i="1"/>
  <c r="P1538" i="1"/>
  <c r="Q1538" i="1"/>
  <c r="P1574" i="1"/>
  <c r="Q1574" i="1"/>
  <c r="Q1644" i="1"/>
  <c r="P1644" i="1"/>
  <c r="P116" i="1"/>
  <c r="Q116" i="1"/>
  <c r="P191" i="1"/>
  <c r="Q191" i="1"/>
  <c r="P230" i="1"/>
  <c r="Q230" i="1"/>
  <c r="P245" i="1"/>
  <c r="Q245" i="1"/>
  <c r="P254" i="1"/>
  <c r="Q254" i="1"/>
  <c r="P430" i="1"/>
  <c r="Q430" i="1"/>
  <c r="P436" i="1"/>
  <c r="R436" i="1" s="1"/>
  <c r="S436" i="1" s="1"/>
  <c r="P443" i="1"/>
  <c r="Q443" i="1"/>
  <c r="P449" i="1"/>
  <c r="R449" i="1" s="1"/>
  <c r="S449" i="1" s="1"/>
  <c r="P458" i="1"/>
  <c r="R458" i="1" s="1"/>
  <c r="S458" i="1" s="1"/>
  <c r="P485" i="1"/>
  <c r="R485" i="1" s="1"/>
  <c r="S485" i="1" s="1"/>
  <c r="P494" i="1"/>
  <c r="R494" i="1" s="1"/>
  <c r="S494" i="1" s="1"/>
  <c r="P501" i="1"/>
  <c r="R501" i="1" s="1"/>
  <c r="S501" i="1" s="1"/>
  <c r="P515" i="1"/>
  <c r="R515" i="1" s="1"/>
  <c r="S515" i="1" s="1"/>
  <c r="P536" i="1"/>
  <c r="R536" i="1" s="1"/>
  <c r="S536" i="1" s="1"/>
  <c r="P548" i="1"/>
  <c r="R548" i="1" s="1"/>
  <c r="S548" i="1" s="1"/>
  <c r="P555" i="1"/>
  <c r="R555" i="1" s="1"/>
  <c r="S555" i="1" s="1"/>
  <c r="P561" i="1"/>
  <c r="R561" i="1" s="1"/>
  <c r="S561" i="1" s="1"/>
  <c r="P569" i="1"/>
  <c r="R569" i="1" s="1"/>
  <c r="S569" i="1" s="1"/>
  <c r="P583" i="1"/>
  <c r="Q583" i="1"/>
  <c r="P595" i="1"/>
  <c r="Q595" i="1"/>
  <c r="P640" i="1"/>
  <c r="Q640" i="1"/>
  <c r="P652" i="1"/>
  <c r="R652" i="1" s="1"/>
  <c r="S652" i="1" s="1"/>
  <c r="P659" i="1"/>
  <c r="R659" i="1" s="1"/>
  <c r="S659" i="1" s="1"/>
  <c r="P681" i="1"/>
  <c r="R681" i="1" s="1"/>
  <c r="S681" i="1" s="1"/>
  <c r="P728" i="1"/>
  <c r="Q728" i="1"/>
  <c r="P734" i="1"/>
  <c r="R734" i="1" s="1"/>
  <c r="S734" i="1" s="1"/>
  <c r="P759" i="1"/>
  <c r="R759" i="1" s="1"/>
  <c r="S759" i="1" s="1"/>
  <c r="P765" i="1"/>
  <c r="R765" i="1" s="1"/>
  <c r="S765" i="1" s="1"/>
  <c r="P778" i="1"/>
  <c r="Q778" i="1"/>
  <c r="P785" i="1"/>
  <c r="R785" i="1" s="1"/>
  <c r="S785" i="1" s="1"/>
  <c r="P807" i="1"/>
  <c r="R807" i="1" s="1"/>
  <c r="S807" i="1" s="1"/>
  <c r="P814" i="1"/>
  <c r="Q814" i="1"/>
  <c r="P830" i="1"/>
  <c r="R830" i="1" s="1"/>
  <c r="S830" i="1" s="1"/>
  <c r="P839" i="1"/>
  <c r="R839" i="1" s="1"/>
  <c r="S839" i="1" s="1"/>
  <c r="P852" i="1"/>
  <c r="R852" i="1" s="1"/>
  <c r="S852" i="1" s="1"/>
  <c r="P866" i="1"/>
  <c r="R866" i="1" s="1"/>
  <c r="S866" i="1" s="1"/>
  <c r="P874" i="1"/>
  <c r="R874" i="1" s="1"/>
  <c r="S874" i="1" s="1"/>
  <c r="P892" i="1"/>
  <c r="R892" i="1" s="1"/>
  <c r="S892" i="1" s="1"/>
  <c r="P914" i="1"/>
  <c r="R914" i="1" s="1"/>
  <c r="S914" i="1" s="1"/>
  <c r="P920" i="1"/>
  <c r="Q920" i="1"/>
  <c r="P935" i="1"/>
  <c r="R935" i="1" s="1"/>
  <c r="S935" i="1" s="1"/>
  <c r="P942" i="1"/>
  <c r="Q942" i="1"/>
  <c r="P950" i="1"/>
  <c r="R950" i="1" s="1"/>
  <c r="S950" i="1" s="1"/>
  <c r="P959" i="1"/>
  <c r="R959" i="1" s="1"/>
  <c r="S959" i="1" s="1"/>
  <c r="P967" i="1"/>
  <c r="R967" i="1" s="1"/>
  <c r="S967" i="1" s="1"/>
  <c r="P1016" i="1"/>
  <c r="Q1016" i="1"/>
  <c r="P1031" i="1"/>
  <c r="R1031" i="1" s="1"/>
  <c r="S1031" i="1" s="1"/>
  <c r="P1047" i="1"/>
  <c r="R1047" i="1" s="1"/>
  <c r="S1047" i="1" s="1"/>
  <c r="P1079" i="1"/>
  <c r="R1079" i="1" s="1"/>
  <c r="S1079" i="1" s="1"/>
  <c r="Q1086" i="1"/>
  <c r="R1086" i="1" s="1"/>
  <c r="S1086" i="1" s="1"/>
  <c r="P1093" i="1"/>
  <c r="R1093" i="1" s="1"/>
  <c r="S1093" i="1" s="1"/>
  <c r="Q1109" i="1"/>
  <c r="R1109" i="1" s="1"/>
  <c r="S1109" i="1" s="1"/>
  <c r="P1122" i="1"/>
  <c r="P1130" i="1"/>
  <c r="R1130" i="1" s="1"/>
  <c r="S1130" i="1" s="1"/>
  <c r="P1146" i="1"/>
  <c r="R1146" i="1" s="1"/>
  <c r="S1146" i="1" s="1"/>
  <c r="P1177" i="1"/>
  <c r="R1177" i="1" s="1"/>
  <c r="S1177" i="1" s="1"/>
  <c r="P1187" i="1"/>
  <c r="R1187" i="1" s="1"/>
  <c r="S1187" i="1" s="1"/>
  <c r="P1196" i="1"/>
  <c r="Q1196" i="1"/>
  <c r="Q1221" i="1"/>
  <c r="P1221" i="1"/>
  <c r="P1237" i="1"/>
  <c r="R1237" i="1" s="1"/>
  <c r="S1237" i="1" s="1"/>
  <c r="P1243" i="1"/>
  <c r="R1243" i="1" s="1"/>
  <c r="S1243" i="1" s="1"/>
  <c r="P1276" i="1"/>
  <c r="R1276" i="1" s="1"/>
  <c r="S1276" i="1" s="1"/>
  <c r="P1284" i="1"/>
  <c r="Q1284" i="1"/>
  <c r="P1291" i="1"/>
  <c r="R1291" i="1" s="1"/>
  <c r="S1291" i="1" s="1"/>
  <c r="Q1299" i="1"/>
  <c r="P1299" i="1"/>
  <c r="Q1333" i="1"/>
  <c r="P1333" i="1"/>
  <c r="Q1359" i="1"/>
  <c r="P1359" i="1"/>
  <c r="P1375" i="1"/>
  <c r="Q1375" i="1"/>
  <c r="P1419" i="1"/>
  <c r="Q1419" i="1"/>
  <c r="P1467" i="1"/>
  <c r="Q1467" i="1"/>
  <c r="Q1575" i="1"/>
  <c r="P1575" i="1"/>
  <c r="P1704" i="1"/>
  <c r="Q1704" i="1"/>
  <c r="P1769" i="1"/>
  <c r="R1769" i="1" s="1"/>
  <c r="S1769" i="1" s="1"/>
  <c r="Q1865" i="1"/>
  <c r="P1865" i="1"/>
  <c r="P1343" i="1"/>
  <c r="Q1343" i="1"/>
  <c r="P1387" i="1"/>
  <c r="Q1387" i="1"/>
  <c r="P1494" i="1"/>
  <c r="Q1494" i="1"/>
  <c r="P1502" i="1"/>
  <c r="Q1502" i="1"/>
  <c r="P1517" i="1"/>
  <c r="Q1517" i="1"/>
  <c r="P1583" i="1"/>
  <c r="Q1583" i="1"/>
  <c r="P1690" i="1"/>
  <c r="Q1690" i="1"/>
  <c r="P1763" i="1"/>
  <c r="Q1763" i="1"/>
  <c r="P1785" i="1"/>
  <c r="Q1785" i="1"/>
  <c r="P1809" i="1"/>
  <c r="Q1809" i="1"/>
  <c r="Q1817" i="1"/>
  <c r="R1817" i="1" s="1"/>
  <c r="S1817" i="1" s="1"/>
  <c r="P1833" i="1"/>
  <c r="Q1833" i="1"/>
  <c r="P1858" i="1"/>
  <c r="Q1858" i="1"/>
  <c r="P1930" i="1"/>
  <c r="Q1930" i="1"/>
  <c r="P1630" i="1"/>
  <c r="Q1630" i="1"/>
  <c r="P1652" i="1"/>
  <c r="Q1652" i="1"/>
  <c r="P1676" i="1"/>
  <c r="Q1676" i="1"/>
  <c r="P1728" i="1"/>
  <c r="Q1728" i="1"/>
  <c r="P1764" i="1"/>
  <c r="Q1764" i="1"/>
  <c r="P1786" i="1"/>
  <c r="Q1786" i="1"/>
  <c r="P1810" i="1"/>
  <c r="Q1810" i="1"/>
  <c r="P1834" i="1"/>
  <c r="Q1834" i="1"/>
  <c r="Q1511" i="1"/>
  <c r="R1511" i="1" s="1"/>
  <c r="S1511" i="1" s="1"/>
  <c r="P1397" i="1"/>
  <c r="Q1397" i="1"/>
  <c r="P1446" i="1"/>
  <c r="Q1446" i="1"/>
  <c r="P1547" i="1"/>
  <c r="Q1547" i="1"/>
  <c r="P1562" i="1"/>
  <c r="Q1562" i="1"/>
  <c r="P1576" i="1"/>
  <c r="R1576" i="1" s="1"/>
  <c r="S1576" i="1" s="1"/>
  <c r="P1584" i="1"/>
  <c r="R1584" i="1" s="1"/>
  <c r="S1584" i="1" s="1"/>
  <c r="P1591" i="1"/>
  <c r="R1591" i="1" s="1"/>
  <c r="S1591" i="1" s="1"/>
  <c r="P1608" i="1"/>
  <c r="R1608" i="1" s="1"/>
  <c r="S1608" i="1" s="1"/>
  <c r="P1615" i="1"/>
  <c r="R1615" i="1" s="1"/>
  <c r="S1615" i="1" s="1"/>
  <c r="P1631" i="1"/>
  <c r="Q1631" i="1"/>
  <c r="P1645" i="1"/>
  <c r="Q1653" i="1"/>
  <c r="Q1661" i="1"/>
  <c r="P1669" i="1"/>
  <c r="R1669" i="1" s="1"/>
  <c r="S1669" i="1" s="1"/>
  <c r="P1684" i="1"/>
  <c r="R1684" i="1" s="1"/>
  <c r="S1684" i="1" s="1"/>
  <c r="P1721" i="1"/>
  <c r="R1721" i="1" s="1"/>
  <c r="S1721" i="1" s="1"/>
  <c r="P1729" i="1"/>
  <c r="Q1729" i="1"/>
  <c r="P1743" i="1"/>
  <c r="R1743" i="1" s="1"/>
  <c r="S1743" i="1" s="1"/>
  <c r="P1757" i="1"/>
  <c r="R1757" i="1" s="1"/>
  <c r="S1757" i="1" s="1"/>
  <c r="P1765" i="1"/>
  <c r="Q1765" i="1"/>
  <c r="P1787" i="1"/>
  <c r="Q1787" i="1"/>
  <c r="P1794" i="1"/>
  <c r="R1794" i="1" s="1"/>
  <c r="S1794" i="1" s="1"/>
  <c r="P1803" i="1"/>
  <c r="R1803" i="1" s="1"/>
  <c r="S1803" i="1" s="1"/>
  <c r="P1811" i="1"/>
  <c r="Q1811" i="1"/>
  <c r="P1827" i="1"/>
  <c r="R1827" i="1" s="1"/>
  <c r="S1827" i="1" s="1"/>
  <c r="P1842" i="1"/>
  <c r="R1842" i="1" s="1"/>
  <c r="S1842" i="1" s="1"/>
  <c r="Q1852" i="1"/>
  <c r="P1866" i="1"/>
  <c r="R1866" i="1" s="1"/>
  <c r="S1866" i="1" s="1"/>
  <c r="Q1876" i="1"/>
  <c r="P1885" i="1"/>
  <c r="Q1885" i="1"/>
  <c r="P1909" i="1"/>
  <c r="Q1909" i="1"/>
  <c r="Q1924" i="1"/>
  <c r="Q1556" i="1"/>
  <c r="R1556" i="1" s="1"/>
  <c r="S1556" i="1" s="1"/>
  <c r="P1447" i="1"/>
  <c r="Q1447" i="1"/>
  <c r="P1476" i="1"/>
  <c r="R1476" i="1" s="1"/>
  <c r="S1476" i="1" s="1"/>
  <c r="P1519" i="1"/>
  <c r="R1519" i="1" s="1"/>
  <c r="S1519" i="1" s="1"/>
  <c r="P1527" i="1"/>
  <c r="R1527" i="1" s="1"/>
  <c r="S1527" i="1" s="1"/>
  <c r="P1540" i="1"/>
  <c r="R1540" i="1" s="1"/>
  <c r="S1540" i="1" s="1"/>
  <c r="P1592" i="1"/>
  <c r="Q1592" i="1"/>
  <c r="P1600" i="1"/>
  <c r="R1600" i="1" s="1"/>
  <c r="S1600" i="1" s="1"/>
  <c r="P1616" i="1"/>
  <c r="Q1616" i="1"/>
  <c r="P1624" i="1"/>
  <c r="R1624" i="1" s="1"/>
  <c r="S1624" i="1" s="1"/>
  <c r="P1646" i="1"/>
  <c r="Q1646" i="1"/>
  <c r="P1653" i="1"/>
  <c r="P1661" i="1"/>
  <c r="P1677" i="1"/>
  <c r="R1677" i="1" s="1"/>
  <c r="S1677" i="1" s="1"/>
  <c r="P1692" i="1"/>
  <c r="Q1692" i="1"/>
  <c r="P1698" i="1"/>
  <c r="R1698" i="1" s="1"/>
  <c r="S1698" i="1" s="1"/>
  <c r="P1714" i="1"/>
  <c r="Q1714" i="1"/>
  <c r="P1735" i="1"/>
  <c r="R1735" i="1" s="1"/>
  <c r="S1735" i="1" s="1"/>
  <c r="P1750" i="1"/>
  <c r="Q1750" i="1"/>
  <c r="P1780" i="1"/>
  <c r="R1780" i="1" s="1"/>
  <c r="S1780" i="1" s="1"/>
  <c r="P1788" i="1"/>
  <c r="Q1788" i="1"/>
  <c r="P1812" i="1"/>
  <c r="Q1812" i="1"/>
  <c r="P1818" i="1"/>
  <c r="R1818" i="1" s="1"/>
  <c r="S1818" i="1" s="1"/>
  <c r="Q1828" i="1"/>
  <c r="P1836" i="1"/>
  <c r="Q1836" i="1"/>
  <c r="P1852" i="1"/>
  <c r="P1861" i="1"/>
  <c r="Q1861" i="1"/>
  <c r="P1876" i="1"/>
  <c r="P1893" i="1"/>
  <c r="Q1893" i="1"/>
  <c r="Q1901" i="1"/>
  <c r="P1916" i="1"/>
  <c r="R1916" i="1" s="1"/>
  <c r="S1916" i="1" s="1"/>
  <c r="P1924" i="1"/>
  <c r="P1933" i="1"/>
  <c r="Q1933" i="1"/>
  <c r="P1292" i="1"/>
  <c r="Q1292" i="1"/>
  <c r="P1306" i="1"/>
  <c r="Q1306" i="1"/>
  <c r="P1331" i="1"/>
  <c r="Q1331" i="1"/>
  <c r="P1354" i="1"/>
  <c r="Q1354" i="1"/>
  <c r="P1399" i="1"/>
  <c r="Q1399" i="1"/>
  <c r="P1431" i="1"/>
  <c r="Q1431" i="1"/>
  <c r="P1439" i="1"/>
  <c r="R1439" i="1" s="1"/>
  <c r="S1439" i="1" s="1"/>
  <c r="P1461" i="1"/>
  <c r="R1461" i="1" s="1"/>
  <c r="S1461" i="1" s="1"/>
  <c r="P1469" i="1"/>
  <c r="R1469" i="1" s="1"/>
  <c r="S1469" i="1" s="1"/>
  <c r="P1484" i="1"/>
  <c r="R1484" i="1" s="1"/>
  <c r="S1484" i="1" s="1"/>
  <c r="P1489" i="1"/>
  <c r="R1489" i="1" s="1"/>
  <c r="S1489" i="1" s="1"/>
  <c r="P1496" i="1"/>
  <c r="R1496" i="1" s="1"/>
  <c r="S1496" i="1" s="1"/>
  <c r="P1533" i="1"/>
  <c r="R1533" i="1" s="1"/>
  <c r="S1533" i="1" s="1"/>
  <c r="P1548" i="1"/>
  <c r="R1548" i="1" s="1"/>
  <c r="S1548" i="1" s="1"/>
  <c r="P1555" i="1"/>
  <c r="R1555" i="1" s="1"/>
  <c r="S1555" i="1" s="1"/>
  <c r="P1563" i="1"/>
  <c r="R1563" i="1" s="1"/>
  <c r="S1563" i="1" s="1"/>
  <c r="P1570" i="1"/>
  <c r="R1570" i="1" s="1"/>
  <c r="S1570" i="1" s="1"/>
  <c r="P1577" i="1"/>
  <c r="R1577" i="1" s="1"/>
  <c r="S1577" i="1" s="1"/>
  <c r="P1585" i="1"/>
  <c r="P1609" i="1"/>
  <c r="R1609" i="1" s="1"/>
  <c r="S1609" i="1" s="1"/>
  <c r="P1639" i="1"/>
  <c r="R1639" i="1" s="1"/>
  <c r="S1639" i="1" s="1"/>
  <c r="P1654" i="1"/>
  <c r="Q1654" i="1"/>
  <c r="P1685" i="1"/>
  <c r="R1685" i="1" s="1"/>
  <c r="S1685" i="1" s="1"/>
  <c r="P1693" i="1"/>
  <c r="Q1693" i="1"/>
  <c r="P1707" i="1"/>
  <c r="R1707" i="1" s="1"/>
  <c r="S1707" i="1" s="1"/>
  <c r="P1722" i="1"/>
  <c r="R1722" i="1" s="1"/>
  <c r="S1722" i="1" s="1"/>
  <c r="P1758" i="1"/>
  <c r="R1758" i="1" s="1"/>
  <c r="S1758" i="1" s="1"/>
  <c r="P1766" i="1"/>
  <c r="R1766" i="1" s="1"/>
  <c r="S1766" i="1" s="1"/>
  <c r="P1772" i="1"/>
  <c r="R1772" i="1" s="1"/>
  <c r="S1772" i="1" s="1"/>
  <c r="P1789" i="1"/>
  <c r="Q1789" i="1"/>
  <c r="P1804" i="1"/>
  <c r="R1804" i="1" s="1"/>
  <c r="S1804" i="1" s="1"/>
  <c r="P1813" i="1"/>
  <c r="Q1813" i="1"/>
  <c r="P1828" i="1"/>
  <c r="P1837" i="1"/>
  <c r="Q1837" i="1"/>
  <c r="Q1877" i="1"/>
  <c r="R1877" i="1" s="1"/>
  <c r="S1877" i="1" s="1"/>
  <c r="P1886" i="1"/>
  <c r="R1886" i="1" s="1"/>
  <c r="S1886" i="1" s="1"/>
  <c r="P1894" i="1"/>
  <c r="Q1894" i="1"/>
  <c r="P1901" i="1"/>
  <c r="P1910" i="1"/>
  <c r="R1910" i="1" s="1"/>
  <c r="S1910" i="1" s="1"/>
  <c r="Q1925" i="1"/>
  <c r="Q1940" i="1"/>
  <c r="P1506" i="1"/>
  <c r="Q1506" i="1"/>
  <c r="P1571" i="1"/>
  <c r="Q1571" i="1"/>
  <c r="P1586" i="1"/>
  <c r="Q1586" i="1"/>
  <c r="P1610" i="1"/>
  <c r="Q1610" i="1"/>
  <c r="P1655" i="1"/>
  <c r="Q1655" i="1"/>
  <c r="P1678" i="1"/>
  <c r="Q1678" i="1"/>
  <c r="P1716" i="1"/>
  <c r="Q1716" i="1"/>
  <c r="P1737" i="1"/>
  <c r="Q1737" i="1"/>
  <c r="P1752" i="1"/>
  <c r="Q1752" i="1"/>
  <c r="Q1805" i="1"/>
  <c r="R1805" i="1" s="1"/>
  <c r="S1805" i="1" s="1"/>
  <c r="P1845" i="1"/>
  <c r="Q1845" i="1"/>
  <c r="P1869" i="1"/>
  <c r="Q1869" i="1"/>
  <c r="P1917" i="1"/>
  <c r="Q1917" i="1"/>
  <c r="P1925" i="1"/>
  <c r="P1934" i="1"/>
  <c r="R1934" i="1" s="1"/>
  <c r="S1934" i="1" s="1"/>
  <c r="P1940" i="1"/>
  <c r="Q1607" i="1"/>
  <c r="R1607" i="1" s="1"/>
  <c r="S1607" i="1" s="1"/>
  <c r="P1595" i="1"/>
  <c r="Q1595" i="1"/>
  <c r="P1618" i="1"/>
  <c r="Q1618" i="1"/>
  <c r="P1634" i="1"/>
  <c r="Q1634" i="1"/>
  <c r="P1640" i="1"/>
  <c r="Q1640" i="1"/>
  <c r="P1656" i="1"/>
  <c r="Q1656" i="1"/>
  <c r="P1717" i="1"/>
  <c r="Q1717" i="1"/>
  <c r="P1753" i="1"/>
  <c r="Q1753" i="1"/>
  <c r="P1774" i="1"/>
  <c r="Q1774" i="1"/>
  <c r="P1797" i="1"/>
  <c r="Q1797" i="1"/>
  <c r="P1821" i="1"/>
  <c r="Q1821" i="1"/>
  <c r="P1846" i="1"/>
  <c r="Q1846" i="1"/>
  <c r="P1870" i="1"/>
  <c r="Q1870" i="1"/>
  <c r="P1918" i="1"/>
  <c r="Q1918" i="1"/>
  <c r="Q1658" i="1"/>
  <c r="R1658" i="1" s="1"/>
  <c r="S1658" i="1" s="1"/>
  <c r="Q1611" i="1"/>
  <c r="P1619" i="1"/>
  <c r="Q1619" i="1"/>
  <c r="Q1641" i="1"/>
  <c r="P1664" i="1"/>
  <c r="Q1664" i="1"/>
  <c r="P1680" i="1"/>
  <c r="Q1680" i="1"/>
  <c r="P1701" i="1"/>
  <c r="Q1701" i="1"/>
  <c r="P1739" i="1"/>
  <c r="Q1739" i="1"/>
  <c r="P1775" i="1"/>
  <c r="Q1775" i="1"/>
  <c r="P1798" i="1"/>
  <c r="Q1798" i="1"/>
  <c r="P1822" i="1"/>
  <c r="Q1822" i="1"/>
  <c r="Q1888" i="1"/>
  <c r="P1897" i="1"/>
  <c r="Q1897" i="1"/>
  <c r="Q1912" i="1"/>
  <c r="Q1670" i="1"/>
  <c r="R1670" i="1" s="1"/>
  <c r="S1670" i="1" s="1"/>
  <c r="P1206" i="1"/>
  <c r="Q1206" i="1"/>
  <c r="P1250" i="1"/>
  <c r="Q1250" i="1"/>
  <c r="P1256" i="1"/>
  <c r="Q1256" i="1"/>
  <c r="P1295" i="1"/>
  <c r="Q1295" i="1"/>
  <c r="P1565" i="1"/>
  <c r="Q1565" i="1"/>
  <c r="P1587" i="1"/>
  <c r="R1587" i="1" s="1"/>
  <c r="S1587" i="1" s="1"/>
  <c r="P1596" i="1"/>
  <c r="R1596" i="1" s="1"/>
  <c r="S1596" i="1" s="1"/>
  <c r="P1611" i="1"/>
  <c r="P1620" i="1"/>
  <c r="Q1620" i="1"/>
  <c r="P1627" i="1"/>
  <c r="R1627" i="1" s="1"/>
  <c r="S1627" i="1" s="1"/>
  <c r="P1635" i="1"/>
  <c r="R1635" i="1" s="1"/>
  <c r="S1635" i="1" s="1"/>
  <c r="P1641" i="1"/>
  <c r="P1657" i="1"/>
  <c r="R1657" i="1" s="1"/>
  <c r="S1657" i="1" s="1"/>
  <c r="Q1673" i="1"/>
  <c r="Q1688" i="1"/>
  <c r="P1702" i="1"/>
  <c r="Q1702" i="1"/>
  <c r="P1709" i="1"/>
  <c r="R1709" i="1" s="1"/>
  <c r="S1709" i="1" s="1"/>
  <c r="P1718" i="1"/>
  <c r="R1718" i="1" s="1"/>
  <c r="S1718" i="1" s="1"/>
  <c r="P1740" i="1"/>
  <c r="Q1740" i="1"/>
  <c r="P1754" i="1"/>
  <c r="R1754" i="1" s="1"/>
  <c r="S1754" i="1" s="1"/>
  <c r="P1768" i="1"/>
  <c r="R1768" i="1" s="1"/>
  <c r="S1768" i="1" s="1"/>
  <c r="P1776" i="1"/>
  <c r="Q1776" i="1"/>
  <c r="P1782" i="1"/>
  <c r="R1782" i="1" s="1"/>
  <c r="S1782" i="1" s="1"/>
  <c r="P1791" i="1"/>
  <c r="R1791" i="1" s="1"/>
  <c r="S1791" i="1" s="1"/>
  <c r="P1799" i="1"/>
  <c r="Q1799" i="1"/>
  <c r="P1806" i="1"/>
  <c r="R1806" i="1" s="1"/>
  <c r="S1806" i="1" s="1"/>
  <c r="P1815" i="1"/>
  <c r="R1815" i="1" s="1"/>
  <c r="S1815" i="1" s="1"/>
  <c r="P1839" i="1"/>
  <c r="R1839" i="1" s="1"/>
  <c r="S1839" i="1" s="1"/>
  <c r="P1854" i="1"/>
  <c r="R1854" i="1" s="1"/>
  <c r="S1854" i="1" s="1"/>
  <c r="P1888" i="1"/>
  <c r="Q1904" i="1"/>
  <c r="P1912" i="1"/>
  <c r="P1379" i="1"/>
  <c r="Q1379" i="1"/>
  <c r="P1559" i="1"/>
  <c r="Q1559" i="1"/>
  <c r="P1573" i="1"/>
  <c r="R1573" i="1" s="1"/>
  <c r="S1573" i="1" s="1"/>
  <c r="P1580" i="1"/>
  <c r="Q1580" i="1"/>
  <c r="P1604" i="1"/>
  <c r="Q1604" i="1"/>
  <c r="P1628" i="1"/>
  <c r="Q1628" i="1"/>
  <c r="P1642" i="1"/>
  <c r="Q1642" i="1"/>
  <c r="P1649" i="1"/>
  <c r="R1649" i="1" s="1"/>
  <c r="S1649" i="1" s="1"/>
  <c r="P1665" i="1"/>
  <c r="R1665" i="1" s="1"/>
  <c r="S1665" i="1" s="1"/>
  <c r="P1673" i="1"/>
  <c r="P1681" i="1"/>
  <c r="R1681" i="1" s="1"/>
  <c r="S1681" i="1" s="1"/>
  <c r="P1688" i="1"/>
  <c r="P1695" i="1"/>
  <c r="R1695" i="1" s="1"/>
  <c r="S1695" i="1" s="1"/>
  <c r="P1703" i="1"/>
  <c r="Q1703" i="1"/>
  <c r="P1725" i="1"/>
  <c r="Q1725" i="1"/>
  <c r="P1732" i="1"/>
  <c r="R1732" i="1" s="1"/>
  <c r="S1732" i="1" s="1"/>
  <c r="P1741" i="1"/>
  <c r="Q1741" i="1"/>
  <c r="P1746" i="1"/>
  <c r="R1746" i="1" s="1"/>
  <c r="S1746" i="1" s="1"/>
  <c r="P1761" i="1"/>
  <c r="Q1761" i="1"/>
  <c r="P1777" i="1"/>
  <c r="Q1777" i="1"/>
  <c r="P1800" i="1"/>
  <c r="Q1800" i="1"/>
  <c r="P1824" i="1"/>
  <c r="Q1824" i="1"/>
  <c r="P1830" i="1"/>
  <c r="R1830" i="1" s="1"/>
  <c r="S1830" i="1" s="1"/>
  <c r="Q1840" i="1"/>
  <c r="R1840" i="1" s="1"/>
  <c r="S1840" i="1" s="1"/>
  <c r="P1849" i="1"/>
  <c r="Q1849" i="1"/>
  <c r="Q1864" i="1"/>
  <c r="R1864" i="1" s="1"/>
  <c r="S1864" i="1" s="1"/>
  <c r="P1873" i="1"/>
  <c r="Q1873" i="1"/>
  <c r="Q1889" i="1"/>
  <c r="R1889" i="1" s="1"/>
  <c r="S1889" i="1" s="1"/>
  <c r="P1898" i="1"/>
  <c r="R1898" i="1" s="1"/>
  <c r="S1898" i="1" s="1"/>
  <c r="P1904" i="1"/>
  <c r="Q1913" i="1"/>
  <c r="R1913" i="1" s="1"/>
  <c r="S1913" i="1" s="1"/>
  <c r="P1921" i="1"/>
  <c r="Q1921" i="1"/>
  <c r="Q1928" i="1"/>
  <c r="R1928" i="1" s="1"/>
  <c r="S1928" i="1" s="1"/>
  <c r="P1936" i="1"/>
  <c r="R1936" i="1" s="1"/>
  <c r="S1936" i="1" s="1"/>
  <c r="Q1738" i="1"/>
  <c r="R1738" i="1" s="1"/>
  <c r="S1738" i="1" s="1"/>
  <c r="R947" i="1"/>
  <c r="S947" i="1" s="1"/>
  <c r="R431" i="1"/>
  <c r="S431" i="1" s="1"/>
  <c r="R482" i="1"/>
  <c r="S482" i="1" s="1"/>
  <c r="P202" i="1"/>
  <c r="R202" i="1" s="1"/>
  <c r="S202" i="1" s="1"/>
  <c r="P69" i="1"/>
  <c r="R69" i="1" s="1"/>
  <c r="S69" i="1" s="1"/>
  <c r="P7" i="1"/>
  <c r="R7" i="1" s="1"/>
  <c r="S7" i="1" s="1"/>
  <c r="P18" i="1"/>
  <c r="R18" i="1" s="1"/>
  <c r="S18" i="1" s="1"/>
  <c r="P29" i="1"/>
  <c r="R29" i="1" s="1"/>
  <c r="S29" i="1" s="1"/>
  <c r="P43" i="1"/>
  <c r="R43" i="1" s="1"/>
  <c r="S43" i="1" s="1"/>
  <c r="P54" i="1"/>
  <c r="R54" i="1" s="1"/>
  <c r="S54" i="1" s="1"/>
  <c r="P57" i="1"/>
  <c r="R57" i="1" s="1"/>
  <c r="S57" i="1" s="1"/>
  <c r="P96" i="1"/>
  <c r="R96" i="1" s="1"/>
  <c r="S96" i="1" s="1"/>
  <c r="P133" i="1"/>
  <c r="R133" i="1" s="1"/>
  <c r="S133" i="1" s="1"/>
  <c r="P150" i="1"/>
  <c r="R150" i="1" s="1"/>
  <c r="S150" i="1" s="1"/>
  <c r="P21" i="1"/>
  <c r="R21" i="1" s="1"/>
  <c r="S21" i="1" s="1"/>
  <c r="P204" i="1"/>
  <c r="R204" i="1" s="1"/>
  <c r="S204" i="1" s="1"/>
  <c r="P10" i="1"/>
  <c r="R10" i="1" s="1"/>
  <c r="S10" i="1" s="1"/>
  <c r="P46" i="1"/>
  <c r="R46" i="1" s="1"/>
  <c r="S46" i="1" s="1"/>
  <c r="P70" i="1"/>
  <c r="R70" i="1" s="1"/>
  <c r="S70" i="1" s="1"/>
  <c r="P97" i="1"/>
  <c r="R97" i="1" s="1"/>
  <c r="S97" i="1" s="1"/>
  <c r="P146" i="1"/>
  <c r="P151" i="1"/>
  <c r="R151" i="1" s="1"/>
  <c r="S151" i="1" s="1"/>
  <c r="P5" i="1"/>
  <c r="R5" i="1" s="1"/>
  <c r="S5" i="1" s="1"/>
  <c r="P19" i="1"/>
  <c r="R19" i="1" s="1"/>
  <c r="S19" i="1" s="1"/>
  <c r="P30" i="1"/>
  <c r="R30" i="1" s="1"/>
  <c r="S30" i="1" s="1"/>
  <c r="P41" i="1"/>
  <c r="R41" i="1" s="1"/>
  <c r="S41" i="1" s="1"/>
  <c r="P55" i="1"/>
  <c r="R55" i="1" s="1"/>
  <c r="S55" i="1" s="1"/>
  <c r="P58" i="1"/>
  <c r="R58" i="1" s="1"/>
  <c r="S58" i="1" s="1"/>
  <c r="P81" i="1"/>
  <c r="R81" i="1" s="1"/>
  <c r="S81" i="1" s="1"/>
  <c r="P101" i="1"/>
  <c r="R101" i="1" s="1"/>
  <c r="S101" i="1" s="1"/>
  <c r="P114" i="1"/>
  <c r="R114" i="1" s="1"/>
  <c r="S114" i="1" s="1"/>
  <c r="P138" i="1"/>
  <c r="R138" i="1" s="1"/>
  <c r="S138" i="1" s="1"/>
  <c r="P186" i="1"/>
  <c r="P33" i="1"/>
  <c r="R33" i="1" s="1"/>
  <c r="S33" i="1" s="1"/>
  <c r="P110" i="1"/>
  <c r="P169" i="1"/>
  <c r="P22" i="1"/>
  <c r="R22" i="1" s="1"/>
  <c r="S22" i="1" s="1"/>
  <c r="P102" i="1"/>
  <c r="R102" i="1" s="1"/>
  <c r="S102" i="1" s="1"/>
  <c r="P115" i="1"/>
  <c r="P131" i="1"/>
  <c r="R131" i="1" s="1"/>
  <c r="S131" i="1" s="1"/>
  <c r="P6" i="1"/>
  <c r="R6" i="1" s="1"/>
  <c r="S6" i="1" s="1"/>
  <c r="P17" i="1"/>
  <c r="R17" i="1" s="1"/>
  <c r="S17" i="1" s="1"/>
  <c r="P31" i="1"/>
  <c r="R31" i="1" s="1"/>
  <c r="S31" i="1" s="1"/>
  <c r="P42" i="1"/>
  <c r="R42" i="1" s="1"/>
  <c r="S42" i="1" s="1"/>
  <c r="P53" i="1"/>
  <c r="R53" i="1" s="1"/>
  <c r="S53" i="1" s="1"/>
  <c r="R76" i="1"/>
  <c r="S76" i="1" s="1"/>
  <c r="P174" i="1"/>
  <c r="R174" i="1" s="1"/>
  <c r="S174" i="1" s="1"/>
  <c r="P222" i="1"/>
  <c r="R222" i="1" s="1"/>
  <c r="S222" i="1" s="1"/>
  <c r="P95" i="1"/>
  <c r="P445" i="1"/>
  <c r="R445" i="1" s="1"/>
  <c r="S445" i="1" s="1"/>
  <c r="R291" i="1"/>
  <c r="S291" i="1" s="1"/>
  <c r="P406" i="1"/>
  <c r="R406" i="1" s="1"/>
  <c r="S406" i="1" s="1"/>
  <c r="P440" i="1"/>
  <c r="R440" i="1" s="1"/>
  <c r="S440" i="1" s="1"/>
  <c r="P260" i="1"/>
  <c r="R260" i="1" s="1"/>
  <c r="S260" i="1" s="1"/>
  <c r="P272" i="1"/>
  <c r="R272" i="1" s="1"/>
  <c r="S272" i="1" s="1"/>
  <c r="P323" i="1"/>
  <c r="R323" i="1" s="1"/>
  <c r="S323" i="1" s="1"/>
  <c r="P358" i="1"/>
  <c r="R358" i="1" s="1"/>
  <c r="S358" i="1" s="1"/>
  <c r="P371" i="1"/>
  <c r="R371" i="1" s="1"/>
  <c r="S371" i="1" s="1"/>
  <c r="R525" i="1"/>
  <c r="S525" i="1" s="1"/>
  <c r="P456" i="1"/>
  <c r="P255" i="1"/>
  <c r="R255" i="1" s="1"/>
  <c r="S255" i="1" s="1"/>
  <c r="P267" i="1"/>
  <c r="R267" i="1" s="1"/>
  <c r="S267" i="1" s="1"/>
  <c r="P279" i="1"/>
  <c r="R279" i="1" s="1"/>
  <c r="S279" i="1" s="1"/>
  <c r="P320" i="1"/>
  <c r="R320" i="1" s="1"/>
  <c r="S320" i="1" s="1"/>
  <c r="P327" i="1"/>
  <c r="R327" i="1" s="1"/>
  <c r="S327" i="1" s="1"/>
  <c r="P368" i="1"/>
  <c r="R368" i="1" s="1"/>
  <c r="S368" i="1" s="1"/>
  <c r="P375" i="1"/>
  <c r="R375" i="1" s="1"/>
  <c r="S375" i="1" s="1"/>
  <c r="P415" i="1"/>
  <c r="R415" i="1" s="1"/>
  <c r="S415" i="1" s="1"/>
  <c r="P311" i="1"/>
  <c r="P359" i="1"/>
  <c r="P420" i="1"/>
  <c r="P424" i="1"/>
  <c r="R424" i="1" s="1"/>
  <c r="S424" i="1" s="1"/>
  <c r="P182" i="1"/>
  <c r="R182" i="1" s="1"/>
  <c r="S182" i="1" s="1"/>
  <c r="P187" i="1"/>
  <c r="R187" i="1" s="1"/>
  <c r="S187" i="1" s="1"/>
  <c r="P205" i="1"/>
  <c r="R205" i="1" s="1"/>
  <c r="S205" i="1" s="1"/>
  <c r="P210" i="1"/>
  <c r="R210" i="1" s="1"/>
  <c r="S210" i="1" s="1"/>
  <c r="P218" i="1"/>
  <c r="R218" i="1" s="1"/>
  <c r="S218" i="1" s="1"/>
  <c r="P223" i="1"/>
  <c r="R223" i="1" s="1"/>
  <c r="S223" i="1" s="1"/>
  <c r="P247" i="1"/>
  <c r="R247" i="1" s="1"/>
  <c r="S247" i="1" s="1"/>
  <c r="P295" i="1"/>
  <c r="R295" i="1" s="1"/>
  <c r="S295" i="1" s="1"/>
  <c r="P302" i="1"/>
  <c r="R302" i="1" s="1"/>
  <c r="S302" i="1" s="1"/>
  <c r="P343" i="1"/>
  <c r="R343" i="1" s="1"/>
  <c r="S343" i="1" s="1"/>
  <c r="P350" i="1"/>
  <c r="R350" i="1" s="1"/>
  <c r="S350" i="1" s="1"/>
  <c r="P400" i="1"/>
  <c r="R400" i="1" s="1"/>
  <c r="S400" i="1" s="1"/>
  <c r="P442" i="1"/>
  <c r="P213" i="1"/>
  <c r="R213" i="1" s="1"/>
  <c r="S213" i="1" s="1"/>
  <c r="P231" i="1"/>
  <c r="R231" i="1" s="1"/>
  <c r="S231" i="1" s="1"/>
  <c r="P236" i="1"/>
  <c r="R236" i="1" s="1"/>
  <c r="S236" i="1" s="1"/>
  <c r="P308" i="1"/>
  <c r="R308" i="1" s="1"/>
  <c r="S308" i="1" s="1"/>
  <c r="P315" i="1"/>
  <c r="R315" i="1" s="1"/>
  <c r="S315" i="1" s="1"/>
  <c r="P356" i="1"/>
  <c r="R356" i="1" s="1"/>
  <c r="S356" i="1" s="1"/>
  <c r="P363" i="1"/>
  <c r="R363" i="1" s="1"/>
  <c r="S363" i="1" s="1"/>
  <c r="P396" i="1"/>
  <c r="R396" i="1" s="1"/>
  <c r="S396" i="1" s="1"/>
  <c r="P425" i="1"/>
  <c r="P434" i="1"/>
  <c r="P299" i="1"/>
  <c r="R299" i="1" s="1"/>
  <c r="S299" i="1" s="1"/>
  <c r="P347" i="1"/>
  <c r="P384" i="1"/>
  <c r="P388" i="1"/>
  <c r="P409" i="1"/>
  <c r="P283" i="1"/>
  <c r="R283" i="1" s="1"/>
  <c r="S283" i="1" s="1"/>
  <c r="P331" i="1"/>
  <c r="R331" i="1" s="1"/>
  <c r="S331" i="1" s="1"/>
  <c r="P373" i="1"/>
  <c r="R373" i="1" s="1"/>
  <c r="S373" i="1" s="1"/>
  <c r="R544" i="1"/>
  <c r="S544" i="1" s="1"/>
  <c r="P389" i="1"/>
  <c r="R389" i="1" s="1"/>
  <c r="S389" i="1" s="1"/>
  <c r="P248" i="1"/>
  <c r="R248" i="1" s="1"/>
  <c r="S248" i="1" s="1"/>
  <c r="P287" i="1"/>
  <c r="P335" i="1"/>
  <c r="R335" i="1" s="1"/>
  <c r="S335" i="1" s="1"/>
  <c r="P377" i="1"/>
  <c r="R377" i="1" s="1"/>
  <c r="S377" i="1" s="1"/>
  <c r="P398" i="1"/>
  <c r="R398" i="1" s="1"/>
  <c r="S398" i="1" s="1"/>
  <c r="P410" i="1"/>
  <c r="R410" i="1" s="1"/>
  <c r="S410" i="1" s="1"/>
  <c r="P553" i="1"/>
  <c r="P601" i="1"/>
  <c r="R601" i="1" s="1"/>
  <c r="S601" i="1" s="1"/>
  <c r="P620" i="1"/>
  <c r="P645" i="1"/>
  <c r="R645" i="1" s="1"/>
  <c r="S645" i="1" s="1"/>
  <c r="P684" i="1"/>
  <c r="P465" i="1"/>
  <c r="R465" i="1" s="1"/>
  <c r="S465" i="1" s="1"/>
  <c r="P476" i="1"/>
  <c r="R476" i="1" s="1"/>
  <c r="S476" i="1" s="1"/>
  <c r="P504" i="1"/>
  <c r="R504" i="1" s="1"/>
  <c r="S504" i="1" s="1"/>
  <c r="P513" i="1"/>
  <c r="R513" i="1" s="1"/>
  <c r="S513" i="1" s="1"/>
  <c r="P566" i="1"/>
  <c r="R566" i="1" s="1"/>
  <c r="S566" i="1" s="1"/>
  <c r="P845" i="1"/>
  <c r="R845" i="1" s="1"/>
  <c r="S845" i="1" s="1"/>
  <c r="P946" i="1"/>
  <c r="P592" i="1"/>
  <c r="R592" i="1" s="1"/>
  <c r="S592" i="1" s="1"/>
  <c r="P665" i="1"/>
  <c r="R665" i="1" s="1"/>
  <c r="S665" i="1" s="1"/>
  <c r="P694" i="1"/>
  <c r="P460" i="1"/>
  <c r="R460" i="1" s="1"/>
  <c r="S460" i="1" s="1"/>
  <c r="P496" i="1"/>
  <c r="R496" i="1" s="1"/>
  <c r="S496" i="1" s="1"/>
  <c r="P528" i="1"/>
  <c r="R528" i="1" s="1"/>
  <c r="S528" i="1" s="1"/>
  <c r="P541" i="1"/>
  <c r="P557" i="1"/>
  <c r="R557" i="1" s="1"/>
  <c r="S557" i="1" s="1"/>
  <c r="P560" i="1"/>
  <c r="R560" i="1" s="1"/>
  <c r="S560" i="1" s="1"/>
  <c r="P573" i="1"/>
  <c r="R573" i="1" s="1"/>
  <c r="S573" i="1" s="1"/>
  <c r="P589" i="1"/>
  <c r="P605" i="1"/>
  <c r="R605" i="1" s="1"/>
  <c r="S605" i="1" s="1"/>
  <c r="P608" i="1"/>
  <c r="R608" i="1" s="1"/>
  <c r="S608" i="1" s="1"/>
  <c r="P614" i="1"/>
  <c r="R614" i="1" s="1"/>
  <c r="S614" i="1" s="1"/>
  <c r="P784" i="1"/>
  <c r="P505" i="1"/>
  <c r="P631" i="1"/>
  <c r="P689" i="1"/>
  <c r="R689" i="1" s="1"/>
  <c r="S689" i="1" s="1"/>
  <c r="P695" i="1"/>
  <c r="R695" i="1" s="1"/>
  <c r="S695" i="1" s="1"/>
  <c r="P869" i="1"/>
  <c r="P380" i="1"/>
  <c r="R380" i="1" s="1"/>
  <c r="S380" i="1" s="1"/>
  <c r="P416" i="1"/>
  <c r="R416" i="1" s="1"/>
  <c r="S416" i="1" s="1"/>
  <c r="P452" i="1"/>
  <c r="R452" i="1" s="1"/>
  <c r="S452" i="1" s="1"/>
  <c r="P488" i="1"/>
  <c r="R488" i="1" s="1"/>
  <c r="S488" i="1" s="1"/>
  <c r="P517" i="1"/>
  <c r="R517" i="1" s="1"/>
  <c r="S517" i="1" s="1"/>
  <c r="P580" i="1"/>
  <c r="R580" i="1" s="1"/>
  <c r="S580" i="1" s="1"/>
  <c r="P802" i="1"/>
  <c r="P529" i="1"/>
  <c r="P577" i="1"/>
  <c r="R577" i="1" s="1"/>
  <c r="S577" i="1" s="1"/>
  <c r="P667" i="1"/>
  <c r="R667" i="1" s="1"/>
  <c r="S667" i="1" s="1"/>
  <c r="P706" i="1"/>
  <c r="R706" i="1" s="1"/>
  <c r="S706" i="1" s="1"/>
  <c r="R726" i="1"/>
  <c r="S726" i="1" s="1"/>
  <c r="P864" i="1"/>
  <c r="R864" i="1" s="1"/>
  <c r="S864" i="1" s="1"/>
  <c r="P632" i="1"/>
  <c r="P838" i="1"/>
  <c r="R838" i="1" s="1"/>
  <c r="S838" i="1" s="1"/>
  <c r="P896" i="1"/>
  <c r="P970" i="1"/>
  <c r="P461" i="1"/>
  <c r="R461" i="1" s="1"/>
  <c r="S461" i="1" s="1"/>
  <c r="P497" i="1"/>
  <c r="R497" i="1" s="1"/>
  <c r="S497" i="1" s="1"/>
  <c r="P568" i="1"/>
  <c r="R568" i="1" s="1"/>
  <c r="S568" i="1" s="1"/>
  <c r="P636" i="1"/>
  <c r="R636" i="1" s="1"/>
  <c r="S636" i="1" s="1"/>
  <c r="P682" i="1"/>
  <c r="R682" i="1" s="1"/>
  <c r="S682" i="1" s="1"/>
  <c r="P826" i="1"/>
  <c r="R826" i="1" s="1"/>
  <c r="S826" i="1" s="1"/>
  <c r="P565" i="1"/>
  <c r="R565" i="1" s="1"/>
  <c r="S565" i="1" s="1"/>
  <c r="P655" i="1"/>
  <c r="R655" i="1" s="1"/>
  <c r="S655" i="1" s="1"/>
  <c r="P470" i="1"/>
  <c r="R470" i="1" s="1"/>
  <c r="S470" i="1" s="1"/>
  <c r="P492" i="1"/>
  <c r="R492" i="1" s="1"/>
  <c r="S492" i="1" s="1"/>
  <c r="P512" i="1"/>
  <c r="R512" i="1" s="1"/>
  <c r="S512" i="1" s="1"/>
  <c r="P521" i="1"/>
  <c r="R521" i="1" s="1"/>
  <c r="S521" i="1" s="1"/>
  <c r="P530" i="1"/>
  <c r="R530" i="1" s="1"/>
  <c r="S530" i="1" s="1"/>
  <c r="P578" i="1"/>
  <c r="R578" i="1" s="1"/>
  <c r="S578" i="1" s="1"/>
  <c r="P629" i="1"/>
  <c r="R629" i="1" s="1"/>
  <c r="S629" i="1" s="1"/>
  <c r="P708" i="1"/>
  <c r="R708" i="1" s="1"/>
  <c r="S708" i="1" s="1"/>
  <c r="P958" i="1"/>
  <c r="R958" i="1" s="1"/>
  <c r="S958" i="1" s="1"/>
  <c r="R738" i="1"/>
  <c r="S738" i="1" s="1"/>
  <c r="P788" i="1"/>
  <c r="R788" i="1" s="1"/>
  <c r="S788" i="1" s="1"/>
  <c r="P798" i="1"/>
  <c r="R798" i="1" s="1"/>
  <c r="S798" i="1" s="1"/>
  <c r="P1807" i="1"/>
  <c r="P1859" i="1"/>
  <c r="R1859" i="1" s="1"/>
  <c r="S1859" i="1" s="1"/>
  <c r="P1048" i="1"/>
  <c r="P650" i="1"/>
  <c r="R650" i="1" s="1"/>
  <c r="S650" i="1" s="1"/>
  <c r="P698" i="1"/>
  <c r="R698" i="1" s="1"/>
  <c r="S698" i="1" s="1"/>
  <c r="P831" i="1"/>
  <c r="P856" i="1"/>
  <c r="R856" i="1" s="1"/>
  <c r="S856" i="1" s="1"/>
  <c r="P860" i="1"/>
  <c r="P888" i="1"/>
  <c r="R888" i="1" s="1"/>
  <c r="S888" i="1" s="1"/>
  <c r="P992" i="1"/>
  <c r="P1059" i="1"/>
  <c r="R1059" i="1" s="1"/>
  <c r="S1059" i="1" s="1"/>
  <c r="P627" i="1"/>
  <c r="R627" i="1" s="1"/>
  <c r="S627" i="1" s="1"/>
  <c r="P663" i="1"/>
  <c r="R663" i="1" s="1"/>
  <c r="S663" i="1" s="1"/>
  <c r="P799" i="1"/>
  <c r="R799" i="1" s="1"/>
  <c r="S799" i="1" s="1"/>
  <c r="P820" i="1"/>
  <c r="R820" i="1" s="1"/>
  <c r="S820" i="1" s="1"/>
  <c r="P897" i="1"/>
  <c r="P952" i="1"/>
  <c r="R952" i="1" s="1"/>
  <c r="S952" i="1" s="1"/>
  <c r="P964" i="1"/>
  <c r="P976" i="1"/>
  <c r="P1100" i="1"/>
  <c r="R1100" i="1" s="1"/>
  <c r="S1100" i="1" s="1"/>
  <c r="P832" i="1"/>
  <c r="P696" i="1"/>
  <c r="R696" i="1" s="1"/>
  <c r="S696" i="1" s="1"/>
  <c r="P810" i="1"/>
  <c r="R810" i="1" s="1"/>
  <c r="S810" i="1" s="1"/>
  <c r="P908" i="1"/>
  <c r="P932" i="1"/>
  <c r="R932" i="1" s="1"/>
  <c r="S932" i="1" s="1"/>
  <c r="P1095" i="1"/>
  <c r="R1095" i="1" s="1"/>
  <c r="S1095" i="1" s="1"/>
  <c r="P669" i="1"/>
  <c r="R669" i="1" s="1"/>
  <c r="S669" i="1" s="1"/>
  <c r="P674" i="1"/>
  <c r="R674" i="1" s="1"/>
  <c r="S674" i="1" s="1"/>
  <c r="P710" i="1"/>
  <c r="R710" i="1" s="1"/>
  <c r="S710" i="1" s="1"/>
  <c r="P719" i="1"/>
  <c r="R719" i="1" s="1"/>
  <c r="S719" i="1" s="1"/>
  <c r="P731" i="1"/>
  <c r="R731" i="1" s="1"/>
  <c r="S731" i="1" s="1"/>
  <c r="P743" i="1"/>
  <c r="R743" i="1" s="1"/>
  <c r="S743" i="1" s="1"/>
  <c r="P755" i="1"/>
  <c r="R755" i="1" s="1"/>
  <c r="S755" i="1" s="1"/>
  <c r="P767" i="1"/>
  <c r="R767" i="1" s="1"/>
  <c r="S767" i="1" s="1"/>
  <c r="P779" i="1"/>
  <c r="R779" i="1" s="1"/>
  <c r="S779" i="1" s="1"/>
  <c r="P782" i="1"/>
  <c r="R782" i="1" s="1"/>
  <c r="S782" i="1" s="1"/>
  <c r="P836" i="1"/>
  <c r="R836" i="1" s="1"/>
  <c r="S836" i="1" s="1"/>
  <c r="P843" i="1"/>
  <c r="R843" i="1" s="1"/>
  <c r="S843" i="1" s="1"/>
  <c r="R903" i="1"/>
  <c r="S903" i="1" s="1"/>
  <c r="P1090" i="1"/>
  <c r="P1091" i="1"/>
  <c r="R1091" i="1" s="1"/>
  <c r="S1091" i="1" s="1"/>
  <c r="P811" i="1"/>
  <c r="R811" i="1" s="1"/>
  <c r="S811" i="1" s="1"/>
  <c r="P872" i="1"/>
  <c r="P886" i="1"/>
  <c r="P1040" i="1"/>
  <c r="P815" i="1"/>
  <c r="R815" i="1" s="1"/>
  <c r="S815" i="1" s="1"/>
  <c r="P818" i="1"/>
  <c r="R818" i="1" s="1"/>
  <c r="S818" i="1" s="1"/>
  <c r="P877" i="1"/>
  <c r="P894" i="1"/>
  <c r="P924" i="1"/>
  <c r="P787" i="1"/>
  <c r="R787" i="1" s="1"/>
  <c r="S787" i="1" s="1"/>
  <c r="P1063" i="1"/>
  <c r="R1063" i="1" s="1"/>
  <c r="S1063" i="1" s="1"/>
  <c r="P1012" i="1"/>
  <c r="R1012" i="1" s="1"/>
  <c r="S1012" i="1" s="1"/>
  <c r="P1052" i="1"/>
  <c r="P1096" i="1"/>
  <c r="R1096" i="1" s="1"/>
  <c r="S1096" i="1" s="1"/>
  <c r="P913" i="1"/>
  <c r="R913" i="1" s="1"/>
  <c r="S913" i="1" s="1"/>
  <c r="P989" i="1"/>
  <c r="R989" i="1" s="1"/>
  <c r="S989" i="1" s="1"/>
  <c r="P1030" i="1"/>
  <c r="R1030" i="1" s="1"/>
  <c r="S1030" i="1" s="1"/>
  <c r="P1060" i="1"/>
  <c r="R1060" i="1" s="1"/>
  <c r="S1060" i="1" s="1"/>
  <c r="P1075" i="1"/>
  <c r="R1075" i="1" s="1"/>
  <c r="S1075" i="1" s="1"/>
  <c r="P1126" i="1"/>
  <c r="P1064" i="1"/>
  <c r="R1064" i="1" s="1"/>
  <c r="S1064" i="1" s="1"/>
  <c r="P1127" i="1"/>
  <c r="R1127" i="1" s="1"/>
  <c r="S1127" i="1" s="1"/>
  <c r="P1132" i="1"/>
  <c r="P1180" i="1"/>
  <c r="P922" i="1"/>
  <c r="R922" i="1" s="1"/>
  <c r="S922" i="1" s="1"/>
  <c r="P944" i="1"/>
  <c r="R944" i="1" s="1"/>
  <c r="S944" i="1" s="1"/>
  <c r="P996" i="1"/>
  <c r="R996" i="1" s="1"/>
  <c r="S996" i="1" s="1"/>
  <c r="P1006" i="1"/>
  <c r="R1006" i="1" s="1"/>
  <c r="S1006" i="1" s="1"/>
  <c r="P1023" i="1"/>
  <c r="R1023" i="1" s="1"/>
  <c r="S1023" i="1" s="1"/>
  <c r="P1027" i="1"/>
  <c r="R1027" i="1" s="1"/>
  <c r="S1027" i="1" s="1"/>
  <c r="P1072" i="1"/>
  <c r="R1072" i="1" s="1"/>
  <c r="S1072" i="1" s="1"/>
  <c r="P1084" i="1"/>
  <c r="R1084" i="1" s="1"/>
  <c r="S1084" i="1" s="1"/>
  <c r="P862" i="1"/>
  <c r="R862" i="1" s="1"/>
  <c r="S862" i="1" s="1"/>
  <c r="P867" i="1"/>
  <c r="R867" i="1" s="1"/>
  <c r="S867" i="1" s="1"/>
  <c r="P900" i="1"/>
  <c r="R900" i="1" s="1"/>
  <c r="S900" i="1" s="1"/>
  <c r="P936" i="1"/>
  <c r="R936" i="1" s="1"/>
  <c r="S936" i="1" s="1"/>
  <c r="P953" i="1"/>
  <c r="R953" i="1" s="1"/>
  <c r="S953" i="1" s="1"/>
  <c r="P965" i="1"/>
  <c r="R965" i="1" s="1"/>
  <c r="S965" i="1" s="1"/>
  <c r="P977" i="1"/>
  <c r="R977" i="1" s="1"/>
  <c r="S977" i="1" s="1"/>
  <c r="P999" i="1"/>
  <c r="R999" i="1" s="1"/>
  <c r="S999" i="1" s="1"/>
  <c r="P1003" i="1"/>
  <c r="R1003" i="1" s="1"/>
  <c r="S1003" i="1" s="1"/>
  <c r="P1042" i="1"/>
  <c r="R1042" i="1" s="1"/>
  <c r="S1042" i="1" s="1"/>
  <c r="P1076" i="1"/>
  <c r="R1076" i="1" s="1"/>
  <c r="S1076" i="1" s="1"/>
  <c r="P1080" i="1"/>
  <c r="R1080" i="1" s="1"/>
  <c r="S1080" i="1" s="1"/>
  <c r="P1108" i="1"/>
  <c r="P1113" i="1"/>
  <c r="R1113" i="1" s="1"/>
  <c r="S1113" i="1" s="1"/>
  <c r="P1154" i="1"/>
  <c r="P925" i="1"/>
  <c r="R925" i="1" s="1"/>
  <c r="S925" i="1" s="1"/>
  <c r="P1024" i="1"/>
  <c r="R1024" i="1" s="1"/>
  <c r="S1024" i="1" s="1"/>
  <c r="P1103" i="1"/>
  <c r="R1103" i="1" s="1"/>
  <c r="S1103" i="1" s="1"/>
  <c r="P1114" i="1"/>
  <c r="R1114" i="1" s="1"/>
  <c r="S1114" i="1" s="1"/>
  <c r="P1170" i="1"/>
  <c r="P1000" i="1"/>
  <c r="P1054" i="1"/>
  <c r="R1054" i="1" s="1"/>
  <c r="S1054" i="1" s="1"/>
  <c r="P1119" i="1"/>
  <c r="R1119" i="1" s="1"/>
  <c r="S1119" i="1" s="1"/>
  <c r="P1176" i="1"/>
  <c r="R1176" i="1" s="1"/>
  <c r="S1176" i="1" s="1"/>
  <c r="P1183" i="1"/>
  <c r="R1183" i="1" s="1"/>
  <c r="S1183" i="1" s="1"/>
  <c r="P1216" i="1"/>
  <c r="R1216" i="1" s="1"/>
  <c r="S1216" i="1" s="1"/>
  <c r="P884" i="1"/>
  <c r="R884" i="1" s="1"/>
  <c r="S884" i="1" s="1"/>
  <c r="P898" i="1"/>
  <c r="R898" i="1" s="1"/>
  <c r="S898" i="1" s="1"/>
  <c r="P987" i="1"/>
  <c r="R987" i="1" s="1"/>
  <c r="S987" i="1" s="1"/>
  <c r="P1039" i="1"/>
  <c r="R1039" i="1" s="1"/>
  <c r="S1039" i="1" s="1"/>
  <c r="P1150" i="1"/>
  <c r="P1185" i="1"/>
  <c r="P868" i="1"/>
  <c r="R868" i="1" s="1"/>
  <c r="S868" i="1" s="1"/>
  <c r="P901" i="1"/>
  <c r="R901" i="1" s="1"/>
  <c r="S901" i="1" s="1"/>
  <c r="P937" i="1"/>
  <c r="R937" i="1" s="1"/>
  <c r="S937" i="1" s="1"/>
  <c r="P951" i="1"/>
  <c r="R951" i="1" s="1"/>
  <c r="S951" i="1" s="1"/>
  <c r="P963" i="1"/>
  <c r="R963" i="1" s="1"/>
  <c r="S963" i="1" s="1"/>
  <c r="P975" i="1"/>
  <c r="R975" i="1" s="1"/>
  <c r="S975" i="1" s="1"/>
  <c r="P988" i="1"/>
  <c r="R988" i="1" s="1"/>
  <c r="S988" i="1" s="1"/>
  <c r="P1036" i="1"/>
  <c r="P1051" i="1"/>
  <c r="R1051" i="1" s="1"/>
  <c r="S1051" i="1" s="1"/>
  <c r="P1186" i="1"/>
  <c r="R1282" i="1"/>
  <c r="S1282" i="1" s="1"/>
  <c r="P1304" i="1"/>
  <c r="P1131" i="1"/>
  <c r="R1131" i="1" s="1"/>
  <c r="S1131" i="1" s="1"/>
  <c r="P1142" i="1"/>
  <c r="R1142" i="1" s="1"/>
  <c r="S1142" i="1" s="1"/>
  <c r="P1205" i="1"/>
  <c r="R1205" i="1" s="1"/>
  <c r="S1205" i="1" s="1"/>
  <c r="P1265" i="1"/>
  <c r="P1271" i="1"/>
  <c r="R1271" i="1" s="1"/>
  <c r="S1271" i="1" s="1"/>
  <c r="P1340" i="1"/>
  <c r="P1317" i="1"/>
  <c r="R1317" i="1" s="1"/>
  <c r="S1317" i="1" s="1"/>
  <c r="P1330" i="1"/>
  <c r="P1394" i="1"/>
  <c r="R1394" i="1" s="1"/>
  <c r="S1394" i="1" s="1"/>
  <c r="P1145" i="1"/>
  <c r="R1145" i="1" s="1"/>
  <c r="S1145" i="1" s="1"/>
  <c r="P1202" i="1"/>
  <c r="R1202" i="1" s="1"/>
  <c r="S1202" i="1" s="1"/>
  <c r="P1210" i="1"/>
  <c r="R1210" i="1" s="1"/>
  <c r="S1210" i="1" s="1"/>
  <c r="P1217" i="1"/>
  <c r="R1217" i="1" s="1"/>
  <c r="S1217" i="1" s="1"/>
  <c r="P1222" i="1"/>
  <c r="R1222" i="1" s="1"/>
  <c r="S1222" i="1" s="1"/>
  <c r="P1455" i="1"/>
  <c r="R1455" i="1" s="1"/>
  <c r="S1455" i="1" s="1"/>
  <c r="P1465" i="1"/>
  <c r="P1214" i="1"/>
  <c r="R1214" i="1" s="1"/>
  <c r="S1214" i="1" s="1"/>
  <c r="P1301" i="1"/>
  <c r="R1301" i="1" s="1"/>
  <c r="S1301" i="1" s="1"/>
  <c r="P1157" i="1"/>
  <c r="R1157" i="1" s="1"/>
  <c r="S1157" i="1" s="1"/>
  <c r="P1193" i="1"/>
  <c r="R1193" i="1" s="1"/>
  <c r="S1193" i="1" s="1"/>
  <c r="P1226" i="1"/>
  <c r="R1226" i="1" s="1"/>
  <c r="S1226" i="1" s="1"/>
  <c r="P1344" i="1"/>
  <c r="P1102" i="1"/>
  <c r="R1102" i="1" s="1"/>
  <c r="S1102" i="1" s="1"/>
  <c r="P1107" i="1"/>
  <c r="R1107" i="1" s="1"/>
  <c r="S1107" i="1" s="1"/>
  <c r="P1115" i="1"/>
  <c r="R1115" i="1" s="1"/>
  <c r="S1115" i="1" s="1"/>
  <c r="P1120" i="1"/>
  <c r="R1120" i="1" s="1"/>
  <c r="S1120" i="1" s="1"/>
  <c r="P1169" i="1"/>
  <c r="R1169" i="1" s="1"/>
  <c r="S1169" i="1" s="1"/>
  <c r="P1178" i="1"/>
  <c r="R1178" i="1" s="1"/>
  <c r="S1178" i="1" s="1"/>
  <c r="P1190" i="1"/>
  <c r="R1190" i="1" s="1"/>
  <c r="S1190" i="1" s="1"/>
  <c r="P1263" i="1"/>
  <c r="P1181" i="1"/>
  <c r="R1181" i="1" s="1"/>
  <c r="S1181" i="1" s="1"/>
  <c r="P1314" i="1"/>
  <c r="R1314" i="1" s="1"/>
  <c r="S1314" i="1" s="1"/>
  <c r="P1373" i="1"/>
  <c r="R1373" i="1" s="1"/>
  <c r="S1373" i="1" s="1"/>
  <c r="P1390" i="1"/>
  <c r="R1390" i="1" s="1"/>
  <c r="S1390" i="1" s="1"/>
  <c r="P1438" i="1"/>
  <c r="P1377" i="1"/>
  <c r="R1377" i="1" s="1"/>
  <c r="S1377" i="1" s="1"/>
  <c r="P1432" i="1"/>
  <c r="R1432" i="1" s="1"/>
  <c r="S1432" i="1" s="1"/>
  <c r="P1285" i="1"/>
  <c r="R1285" i="1" s="1"/>
  <c r="S1285" i="1" s="1"/>
  <c r="P1308" i="1"/>
  <c r="R1308" i="1" s="1"/>
  <c r="S1308" i="1" s="1"/>
  <c r="P1321" i="1"/>
  <c r="R1321" i="1" s="1"/>
  <c r="S1321" i="1" s="1"/>
  <c r="P1345" i="1"/>
  <c r="R1345" i="1" s="1"/>
  <c r="S1345" i="1" s="1"/>
  <c r="P1364" i="1"/>
  <c r="R1364" i="1" s="1"/>
  <c r="S1364" i="1" s="1"/>
  <c r="P1402" i="1"/>
  <c r="R1402" i="1" s="1"/>
  <c r="S1402" i="1" s="1"/>
  <c r="P1462" i="1"/>
  <c r="P1266" i="1"/>
  <c r="R1266" i="1" s="1"/>
  <c r="S1266" i="1" s="1"/>
  <c r="P1328" i="1"/>
  <c r="R1328" i="1" s="1"/>
  <c r="S1328" i="1" s="1"/>
  <c r="P1349" i="1"/>
  <c r="R1349" i="1" s="1"/>
  <c r="S1349" i="1" s="1"/>
  <c r="P1361" i="1"/>
  <c r="R1361" i="1" s="1"/>
  <c r="S1361" i="1" s="1"/>
  <c r="P1369" i="1"/>
  <c r="R1369" i="1" s="1"/>
  <c r="S1369" i="1" s="1"/>
  <c r="P1382" i="1"/>
  <c r="P1426" i="1"/>
  <c r="R1426" i="1" s="1"/>
  <c r="S1426" i="1" s="1"/>
  <c r="P1234" i="1"/>
  <c r="R1234" i="1" s="1"/>
  <c r="S1234" i="1" s="1"/>
  <c r="P1239" i="1"/>
  <c r="R1239" i="1" s="1"/>
  <c r="S1239" i="1" s="1"/>
  <c r="P1244" i="1"/>
  <c r="R1244" i="1" s="1"/>
  <c r="S1244" i="1" s="1"/>
  <c r="P1258" i="1"/>
  <c r="R1258" i="1" s="1"/>
  <c r="S1258" i="1" s="1"/>
  <c r="P1269" i="1"/>
  <c r="R1269" i="1" s="1"/>
  <c r="S1269" i="1" s="1"/>
  <c r="P1272" i="1"/>
  <c r="R1272" i="1" s="1"/>
  <c r="S1272" i="1" s="1"/>
  <c r="P1280" i="1"/>
  <c r="R1280" i="1" s="1"/>
  <c r="S1280" i="1" s="1"/>
  <c r="P1294" i="1"/>
  <c r="R1294" i="1" s="1"/>
  <c r="S1294" i="1" s="1"/>
  <c r="P1325" i="1"/>
  <c r="R1325" i="1" s="1"/>
  <c r="S1325" i="1" s="1"/>
  <c r="P1353" i="1"/>
  <c r="R1353" i="1" s="1"/>
  <c r="S1353" i="1" s="1"/>
  <c r="P1357" i="1"/>
  <c r="P1420" i="1"/>
  <c r="P1358" i="1"/>
  <c r="P1415" i="1"/>
  <c r="R1415" i="1" s="1"/>
  <c r="S1415" i="1" s="1"/>
  <c r="P1253" i="1"/>
  <c r="R1253" i="1" s="1"/>
  <c r="S1253" i="1" s="1"/>
  <c r="P1289" i="1"/>
  <c r="R1289" i="1" s="1"/>
  <c r="S1289" i="1" s="1"/>
  <c r="P1329" i="1"/>
  <c r="R1329" i="1" s="1"/>
  <c r="S1329" i="1" s="1"/>
  <c r="P1544" i="1"/>
  <c r="P1326" i="1"/>
  <c r="R1326" i="1" s="1"/>
  <c r="S1326" i="1" s="1"/>
  <c r="P1441" i="1"/>
  <c r="R1441" i="1" s="1"/>
  <c r="S1441" i="1" s="1"/>
  <c r="P1504" i="1"/>
  <c r="P1245" i="1"/>
  <c r="R1245" i="1" s="1"/>
  <c r="S1245" i="1" s="1"/>
  <c r="P1281" i="1"/>
  <c r="R1281" i="1" s="1"/>
  <c r="S1281" i="1" s="1"/>
  <c r="P1313" i="1"/>
  <c r="R1313" i="1" s="1"/>
  <c r="S1313" i="1" s="1"/>
  <c r="R1347" i="1"/>
  <c r="S1347" i="1" s="1"/>
  <c r="P1429" i="1"/>
  <c r="R1429" i="1" s="1"/>
  <c r="S1429" i="1" s="1"/>
  <c r="P1525" i="1"/>
  <c r="R1525" i="1" s="1"/>
  <c r="S1525" i="1" s="1"/>
  <c r="P1490" i="1"/>
  <c r="P1497" i="1"/>
  <c r="R1497" i="1" s="1"/>
  <c r="S1497" i="1" s="1"/>
  <c r="P1526" i="1"/>
  <c r="P1593" i="1"/>
  <c r="R1593" i="1" s="1"/>
  <c r="S1593" i="1" s="1"/>
  <c r="P1505" i="1"/>
  <c r="R1505" i="1" s="1"/>
  <c r="S1505" i="1" s="1"/>
  <c r="P1509" i="1"/>
  <c r="P1400" i="1"/>
  <c r="R1400" i="1" s="1"/>
  <c r="S1400" i="1" s="1"/>
  <c r="P1405" i="1"/>
  <c r="R1405" i="1" s="1"/>
  <c r="S1405" i="1" s="1"/>
  <c r="P1421" i="1"/>
  <c r="R1421" i="1" s="1"/>
  <c r="S1421" i="1" s="1"/>
  <c r="P1433" i="1"/>
  <c r="R1433" i="1" s="1"/>
  <c r="S1433" i="1" s="1"/>
  <c r="P1442" i="1"/>
  <c r="P1456" i="1"/>
  <c r="R1456" i="1" s="1"/>
  <c r="S1456" i="1" s="1"/>
  <c r="P1466" i="1"/>
  <c r="P1473" i="1"/>
  <c r="R1473" i="1" s="1"/>
  <c r="S1473" i="1" s="1"/>
  <c r="P1498" i="1"/>
  <c r="R1498" i="1" s="1"/>
  <c r="S1498" i="1" s="1"/>
  <c r="P1700" i="1"/>
  <c r="R1700" i="1" s="1"/>
  <c r="S1700" i="1" s="1"/>
  <c r="P1395" i="1"/>
  <c r="R1395" i="1" s="1"/>
  <c r="S1395" i="1" s="1"/>
  <c r="P1413" i="1"/>
  <c r="R1413" i="1" s="1"/>
  <c r="S1413" i="1" s="1"/>
  <c r="P1418" i="1"/>
  <c r="R1418" i="1" s="1"/>
  <c r="S1418" i="1" s="1"/>
  <c r="P1427" i="1"/>
  <c r="R1427" i="1" s="1"/>
  <c r="S1427" i="1" s="1"/>
  <c r="P1430" i="1"/>
  <c r="P1449" i="1"/>
  <c r="R1449" i="1" s="1"/>
  <c r="S1449" i="1" s="1"/>
  <c r="P1510" i="1"/>
  <c r="R1510" i="1" s="1"/>
  <c r="S1510" i="1" s="1"/>
  <c r="P1606" i="1"/>
  <c r="R1606" i="1" s="1"/>
  <c r="S1606" i="1" s="1"/>
  <c r="P1338" i="1"/>
  <c r="R1338" i="1" s="1"/>
  <c r="S1338" i="1" s="1"/>
  <c r="P1350" i="1"/>
  <c r="R1350" i="1" s="1"/>
  <c r="S1350" i="1" s="1"/>
  <c r="P1362" i="1"/>
  <c r="R1362" i="1" s="1"/>
  <c r="S1362" i="1" s="1"/>
  <c r="P1367" i="1"/>
  <c r="R1367" i="1" s="1"/>
  <c r="S1367" i="1" s="1"/>
  <c r="P1372" i="1"/>
  <c r="R1372" i="1" s="1"/>
  <c r="S1372" i="1" s="1"/>
  <c r="P1385" i="1"/>
  <c r="R1385" i="1" s="1"/>
  <c r="S1385" i="1" s="1"/>
  <c r="P1403" i="1"/>
  <c r="R1403" i="1" s="1"/>
  <c r="S1403" i="1" s="1"/>
  <c r="P1408" i="1"/>
  <c r="R1408" i="1" s="1"/>
  <c r="S1408" i="1" s="1"/>
  <c r="P1474" i="1"/>
  <c r="R1474" i="1" s="1"/>
  <c r="S1474" i="1" s="1"/>
  <c r="P1477" i="1"/>
  <c r="R1477" i="1" s="1"/>
  <c r="S1477" i="1" s="1"/>
  <c r="P1522" i="1"/>
  <c r="R1522" i="1" s="1"/>
  <c r="S1522" i="1" s="1"/>
  <c r="P1536" i="1"/>
  <c r="R1536" i="1" s="1"/>
  <c r="S1536" i="1" s="1"/>
  <c r="P1398" i="1"/>
  <c r="R1398" i="1" s="1"/>
  <c r="S1398" i="1" s="1"/>
  <c r="P1450" i="1"/>
  <c r="R1450" i="1" s="1"/>
  <c r="S1450" i="1" s="1"/>
  <c r="P1453" i="1"/>
  <c r="R1453" i="1" s="1"/>
  <c r="S1453" i="1" s="1"/>
  <c r="P1537" i="1"/>
  <c r="R1537" i="1" s="1"/>
  <c r="S1537" i="1" s="1"/>
  <c r="P1557" i="1"/>
  <c r="R1557" i="1" s="1"/>
  <c r="S1557" i="1" s="1"/>
  <c r="P1523" i="1"/>
  <c r="P1542" i="1"/>
  <c r="R1542" i="1" s="1"/>
  <c r="S1542" i="1" s="1"/>
  <c r="P1558" i="1"/>
  <c r="R1558" i="1" s="1"/>
  <c r="S1558" i="1" s="1"/>
  <c r="P1478" i="1"/>
  <c r="R1478" i="1" s="1"/>
  <c r="S1478" i="1" s="1"/>
  <c r="P1613" i="1"/>
  <c r="P1391" i="1"/>
  <c r="R1391" i="1" s="1"/>
  <c r="S1391" i="1" s="1"/>
  <c r="P1396" i="1"/>
  <c r="R1396" i="1" s="1"/>
  <c r="S1396" i="1" s="1"/>
  <c r="P1409" i="1"/>
  <c r="R1409" i="1" s="1"/>
  <c r="S1409" i="1" s="1"/>
  <c r="P1425" i="1"/>
  <c r="R1425" i="1" s="1"/>
  <c r="S1425" i="1" s="1"/>
  <c r="P1437" i="1"/>
  <c r="R1437" i="1" s="1"/>
  <c r="S1437" i="1" s="1"/>
  <c r="P1454" i="1"/>
  <c r="P1468" i="1"/>
  <c r="R1468" i="1" s="1"/>
  <c r="S1468" i="1" s="1"/>
  <c r="P1632" i="1"/>
  <c r="R1632" i="1" s="1"/>
  <c r="S1632" i="1" s="1"/>
  <c r="P1668" i="1"/>
  <c r="P1554" i="1"/>
  <c r="P1590" i="1"/>
  <c r="P1686" i="1"/>
  <c r="P1691" i="1"/>
  <c r="P1713" i="1"/>
  <c r="P1820" i="1"/>
  <c r="P1614" i="1"/>
  <c r="P1581" i="1"/>
  <c r="R1581" i="1" s="1"/>
  <c r="S1581" i="1" s="1"/>
  <c r="P1594" i="1"/>
  <c r="R1594" i="1" s="1"/>
  <c r="S1594" i="1" s="1"/>
  <c r="R1597" i="1"/>
  <c r="S1597" i="1" s="1"/>
  <c r="P1736" i="1"/>
  <c r="R1736" i="1" s="1"/>
  <c r="S1736" i="1" s="1"/>
  <c r="P1843" i="1"/>
  <c r="R1843" i="1" s="1"/>
  <c r="S1843" i="1" s="1"/>
  <c r="P1879" i="1"/>
  <c r="R1879" i="1" s="1"/>
  <c r="S1879" i="1" s="1"/>
  <c r="P1578" i="1"/>
  <c r="R1578" i="1" s="1"/>
  <c r="S1578" i="1" s="1"/>
  <c r="P1626" i="1"/>
  <c r="R1626" i="1" s="1"/>
  <c r="S1626" i="1" s="1"/>
  <c r="P1601" i="1"/>
  <c r="R1601" i="1" s="1"/>
  <c r="S1601" i="1" s="1"/>
  <c r="R1645" i="1"/>
  <c r="S1645" i="1" s="1"/>
  <c r="P1674" i="1"/>
  <c r="R1674" i="1" s="1"/>
  <c r="S1674" i="1" s="1"/>
  <c r="P1638" i="1"/>
  <c r="P1569" i="1"/>
  <c r="R1569" i="1" s="1"/>
  <c r="S1569" i="1" s="1"/>
  <c r="P1582" i="1"/>
  <c r="R1582" i="1" s="1"/>
  <c r="S1582" i="1" s="1"/>
  <c r="R1585" i="1"/>
  <c r="S1585" i="1" s="1"/>
  <c r="P1605" i="1"/>
  <c r="R1605" i="1" s="1"/>
  <c r="S1605" i="1" s="1"/>
  <c r="P1662" i="1"/>
  <c r="R1662" i="1" s="1"/>
  <c r="S1662" i="1" s="1"/>
  <c r="P1749" i="1"/>
  <c r="R1749" i="1" s="1"/>
  <c r="S1749" i="1" s="1"/>
  <c r="P1471" i="1"/>
  <c r="R1471" i="1" s="1"/>
  <c r="S1471" i="1" s="1"/>
  <c r="P1483" i="1"/>
  <c r="R1483" i="1" s="1"/>
  <c r="S1483" i="1" s="1"/>
  <c r="P1495" i="1"/>
  <c r="R1495" i="1" s="1"/>
  <c r="S1495" i="1" s="1"/>
  <c r="P1500" i="1"/>
  <c r="R1500" i="1" s="1"/>
  <c r="S1500" i="1" s="1"/>
  <c r="P1518" i="1"/>
  <c r="R1518" i="1" s="1"/>
  <c r="S1518" i="1" s="1"/>
  <c r="P1529" i="1"/>
  <c r="R1529" i="1" s="1"/>
  <c r="S1529" i="1" s="1"/>
  <c r="P1566" i="1"/>
  <c r="P1602" i="1"/>
  <c r="P1650" i="1"/>
  <c r="R1650" i="1" s="1"/>
  <c r="S1650" i="1" s="1"/>
  <c r="P1773" i="1"/>
  <c r="P1835" i="1"/>
  <c r="P1844" i="1"/>
  <c r="P1907" i="1"/>
  <c r="R1907" i="1" s="1"/>
  <c r="S1907" i="1" s="1"/>
  <c r="P1927" i="1"/>
  <c r="R1927" i="1" s="1"/>
  <c r="S1927" i="1" s="1"/>
  <c r="P1727" i="1"/>
  <c r="R1727" i="1" s="1"/>
  <c r="S1727" i="1" s="1"/>
  <c r="P1891" i="1"/>
  <c r="R1891" i="1" s="1"/>
  <c r="S1891" i="1" s="1"/>
  <c r="P1871" i="1"/>
  <c r="R1871" i="1" s="1"/>
  <c r="S1871" i="1" s="1"/>
  <c r="P1724" i="1"/>
  <c r="R1724" i="1" s="1"/>
  <c r="S1724" i="1" s="1"/>
  <c r="P1760" i="1"/>
  <c r="R1760" i="1" s="1"/>
  <c r="S1760" i="1" s="1"/>
  <c r="P1855" i="1"/>
  <c r="R1855" i="1" s="1"/>
  <c r="S1855" i="1" s="1"/>
  <c r="P1823" i="1"/>
  <c r="R1823" i="1" s="1"/>
  <c r="S1823" i="1" s="1"/>
  <c r="P1831" i="1"/>
  <c r="P1856" i="1"/>
  <c r="P1903" i="1"/>
  <c r="P1919" i="1"/>
  <c r="P1939" i="1"/>
  <c r="R1939" i="1" s="1"/>
  <c r="S1939" i="1" s="1"/>
  <c r="P1715" i="1"/>
  <c r="R1715" i="1" s="1"/>
  <c r="S1715" i="1" s="1"/>
  <c r="P1751" i="1"/>
  <c r="R1751" i="1" s="1"/>
  <c r="S1751" i="1" s="1"/>
  <c r="P1771" i="1"/>
  <c r="R1771" i="1" s="1"/>
  <c r="S1771" i="1" s="1"/>
  <c r="P1832" i="1"/>
  <c r="P1847" i="1"/>
  <c r="P1883" i="1"/>
  <c r="P1667" i="1"/>
  <c r="R1667" i="1" s="1"/>
  <c r="S1667" i="1" s="1"/>
  <c r="P1679" i="1"/>
  <c r="R1679" i="1" s="1"/>
  <c r="S1679" i="1" s="1"/>
  <c r="P1712" i="1"/>
  <c r="R1712" i="1" s="1"/>
  <c r="S1712" i="1" s="1"/>
  <c r="P1748" i="1"/>
  <c r="R1748" i="1" s="1"/>
  <c r="S1748" i="1" s="1"/>
  <c r="P1783" i="1"/>
  <c r="P1867" i="1"/>
  <c r="P1895" i="1"/>
  <c r="R1895" i="1" s="1"/>
  <c r="S1895" i="1" s="1"/>
  <c r="P1915" i="1"/>
  <c r="R1915" i="1" s="1"/>
  <c r="S1915" i="1" s="1"/>
  <c r="P1931" i="1"/>
  <c r="R1931" i="1" s="1"/>
  <c r="S1931" i="1" s="1"/>
  <c r="P1795" i="1"/>
  <c r="R1795" i="1" s="1"/>
  <c r="S1795" i="1" s="1"/>
  <c r="P1819" i="1"/>
  <c r="R1819" i="1" s="1"/>
  <c r="S1819" i="1" s="1"/>
  <c r="P1941" i="1"/>
  <c r="R1941" i="1" s="1"/>
  <c r="S1941" i="1" s="1"/>
  <c r="P1848" i="1"/>
  <c r="R1848" i="1" s="1"/>
  <c r="S1848" i="1" s="1"/>
  <c r="P1860" i="1"/>
  <c r="R1860" i="1" s="1"/>
  <c r="S1860" i="1" s="1"/>
  <c r="P1872" i="1"/>
  <c r="R1872" i="1" s="1"/>
  <c r="S1872" i="1" s="1"/>
  <c r="P1884" i="1"/>
  <c r="R1884" i="1" s="1"/>
  <c r="S1884" i="1" s="1"/>
  <c r="P1896" i="1"/>
  <c r="R1896" i="1" s="1"/>
  <c r="S1896" i="1" s="1"/>
  <c r="P1908" i="1"/>
  <c r="R1908" i="1" s="1"/>
  <c r="S1908" i="1" s="1"/>
  <c r="P1920" i="1"/>
  <c r="R1920" i="1" s="1"/>
  <c r="S1920" i="1" s="1"/>
  <c r="P1932" i="1"/>
  <c r="R1932" i="1" s="1"/>
  <c r="S1932" i="1" s="1"/>
  <c r="P1942" i="1"/>
  <c r="R1942" i="1" s="1"/>
  <c r="S1942" i="1" s="1"/>
  <c r="P1868" i="1"/>
  <c r="R1868" i="1" s="1"/>
  <c r="S1868" i="1" s="1"/>
  <c r="P1880" i="1"/>
  <c r="R1880" i="1" s="1"/>
  <c r="S1880" i="1" s="1"/>
  <c r="P1892" i="1"/>
  <c r="R1892" i="1" s="1"/>
  <c r="S1892" i="1" s="1"/>
  <c r="R337" i="1" l="1"/>
  <c r="S337" i="1" s="1"/>
  <c r="R1514" i="1"/>
  <c r="S1514" i="1" s="1"/>
  <c r="R585" i="1"/>
  <c r="S585" i="1" s="1"/>
  <c r="R11" i="1"/>
  <c r="S11" i="1" s="1"/>
  <c r="R735" i="1"/>
  <c r="S735" i="1" s="1"/>
  <c r="R127" i="1"/>
  <c r="S127" i="1" s="1"/>
  <c r="R92" i="1"/>
  <c r="S92" i="1" s="1"/>
  <c r="R1825" i="1"/>
  <c r="S1825" i="1" s="1"/>
  <c r="R863" i="1"/>
  <c r="S863" i="1" s="1"/>
  <c r="Z457" i="8"/>
  <c r="Z45" i="8"/>
  <c r="Z251" i="8"/>
  <c r="R421" i="1"/>
  <c r="S421" i="1" s="1"/>
  <c r="R417" i="1"/>
  <c r="S417" i="1" s="1"/>
  <c r="R1764" i="1"/>
  <c r="S1764" i="1" s="1"/>
  <c r="R1828" i="1"/>
  <c r="S1828" i="1" s="1"/>
  <c r="R1752" i="1"/>
  <c r="S1752" i="1" s="1"/>
  <c r="R266" i="1"/>
  <c r="S266" i="1" s="1"/>
  <c r="R502" i="1"/>
  <c r="S502" i="1" s="1"/>
  <c r="R1933" i="1"/>
  <c r="S1933" i="1" s="1"/>
  <c r="R1909" i="1"/>
  <c r="S1909" i="1" s="1"/>
  <c r="R814" i="1"/>
  <c r="S814" i="1" s="1"/>
  <c r="R1653" i="1"/>
  <c r="S1653" i="1" s="1"/>
  <c r="R1184" i="1"/>
  <c r="S1184" i="1" s="1"/>
  <c r="R622" i="1"/>
  <c r="S622" i="1" s="1"/>
  <c r="R155" i="1"/>
  <c r="S155" i="1" s="1"/>
  <c r="R330" i="1"/>
  <c r="S330" i="1" s="1"/>
  <c r="R15" i="1"/>
  <c r="S15" i="1" s="1"/>
  <c r="R1644" i="1"/>
  <c r="S1644" i="1" s="1"/>
  <c r="R1138" i="1"/>
  <c r="S1138" i="1" s="1"/>
  <c r="R619" i="1"/>
  <c r="S619" i="1" s="1"/>
  <c r="R60" i="1"/>
  <c r="S60" i="1" s="1"/>
  <c r="R1652" i="1"/>
  <c r="S1652" i="1" s="1"/>
  <c r="R1016" i="1"/>
  <c r="S1016" i="1" s="1"/>
  <c r="R1182" i="1"/>
  <c r="S1182" i="1" s="1"/>
  <c r="R980" i="1"/>
  <c r="S980" i="1" s="1"/>
  <c r="R481" i="1"/>
  <c r="S481" i="1" s="1"/>
  <c r="R158" i="1"/>
  <c r="S158" i="1" s="1"/>
  <c r="R418" i="1"/>
  <c r="S418" i="1" s="1"/>
  <c r="R1785" i="1"/>
  <c r="S1785" i="1" s="1"/>
  <c r="R1682" i="1"/>
  <c r="S1682" i="1" s="1"/>
  <c r="R429" i="1"/>
  <c r="S429" i="1" s="1"/>
  <c r="R1740" i="1"/>
  <c r="S1740" i="1" s="1"/>
  <c r="R1322" i="1"/>
  <c r="S1322" i="1" s="1"/>
  <c r="R1194" i="1"/>
  <c r="S1194" i="1" s="1"/>
  <c r="R658" i="1"/>
  <c r="S658" i="1" s="1"/>
  <c r="R875" i="1"/>
  <c r="S875" i="1" s="1"/>
  <c r="R1355" i="1"/>
  <c r="S1355" i="1" s="1"/>
  <c r="R1020" i="1"/>
  <c r="S1020" i="1" s="1"/>
  <c r="R1482" i="1"/>
  <c r="S1482" i="1" s="1"/>
  <c r="R861" i="1"/>
  <c r="S861" i="1" s="1"/>
  <c r="R1310" i="1"/>
  <c r="S1310" i="1" s="1"/>
  <c r="R730" i="1"/>
  <c r="S730" i="1" s="1"/>
  <c r="R71" i="1"/>
  <c r="S71" i="1" s="1"/>
  <c r="R419" i="1"/>
  <c r="S419" i="1" s="1"/>
  <c r="R145" i="1"/>
  <c r="S145" i="1" s="1"/>
  <c r="R1032" i="1"/>
  <c r="S1032" i="1" s="1"/>
  <c r="R1268" i="1"/>
  <c r="S1268" i="1" s="1"/>
  <c r="R185" i="1"/>
  <c r="S185" i="1" s="1"/>
  <c r="R1604" i="1"/>
  <c r="S1604" i="1" s="1"/>
  <c r="R1292" i="1"/>
  <c r="S1292" i="1" s="1"/>
  <c r="R143" i="1"/>
  <c r="S143" i="1" s="1"/>
  <c r="R1233" i="1"/>
  <c r="S1233" i="1" s="1"/>
  <c r="R969" i="1"/>
  <c r="S969" i="1" s="1"/>
  <c r="R1215" i="1"/>
  <c r="S1215" i="1" s="1"/>
  <c r="R1661" i="1"/>
  <c r="S1661" i="1" s="1"/>
  <c r="R1026" i="1"/>
  <c r="S1026" i="1" s="1"/>
  <c r="R1733" i="1"/>
  <c r="S1733" i="1" s="1"/>
  <c r="R437" i="1"/>
  <c r="S437" i="1" s="1"/>
  <c r="R196" i="1"/>
  <c r="S196" i="1" s="1"/>
  <c r="R490" i="1"/>
  <c r="S490" i="1" s="1"/>
  <c r="R547" i="1"/>
  <c r="S547" i="1" s="1"/>
  <c r="R1160" i="1"/>
  <c r="S1160" i="1" s="1"/>
  <c r="R181" i="1"/>
  <c r="S181" i="1" s="1"/>
  <c r="R796" i="1"/>
  <c r="S796" i="1" s="1"/>
  <c r="R1197" i="1"/>
  <c r="S1197" i="1" s="1"/>
  <c r="R59" i="1"/>
  <c r="S59" i="1" s="1"/>
  <c r="R385" i="1"/>
  <c r="S385" i="1" s="1"/>
  <c r="R166" i="1"/>
  <c r="S166" i="1" s="1"/>
  <c r="R147" i="1"/>
  <c r="S147" i="1" s="1"/>
  <c r="R111" i="1"/>
  <c r="S111" i="1" s="1"/>
  <c r="R454" i="1"/>
  <c r="S454" i="1" s="1"/>
  <c r="R451" i="1"/>
  <c r="S451" i="1" s="1"/>
  <c r="R1443" i="1"/>
  <c r="S1443" i="1" s="1"/>
  <c r="R909" i="1"/>
  <c r="S909" i="1" s="1"/>
  <c r="R1666" i="1"/>
  <c r="S1666" i="1" s="1"/>
  <c r="R587" i="1"/>
  <c r="S587" i="1" s="1"/>
  <c r="R93" i="1"/>
  <c r="S93" i="1" s="1"/>
  <c r="R546" i="1"/>
  <c r="S546" i="1" s="1"/>
  <c r="R610" i="1"/>
  <c r="S610" i="1" s="1"/>
  <c r="R516" i="1"/>
  <c r="S516" i="1" s="1"/>
  <c r="R50" i="1"/>
  <c r="S50" i="1" s="1"/>
  <c r="R1401" i="1"/>
  <c r="S1401" i="1" s="1"/>
  <c r="R739" i="1"/>
  <c r="S739" i="1" s="1"/>
  <c r="R1491" i="1"/>
  <c r="S1491" i="1" s="1"/>
  <c r="R518" i="1"/>
  <c r="S518" i="1" s="1"/>
  <c r="R912" i="1"/>
  <c r="S912" i="1" s="1"/>
  <c r="R1033" i="1"/>
  <c r="S1033" i="1" s="1"/>
  <c r="R1008" i="1"/>
  <c r="S1008" i="1" s="1"/>
  <c r="R1158" i="1"/>
  <c r="S1158" i="1" s="1"/>
  <c r="R1247" i="1"/>
  <c r="S1247" i="1" s="1"/>
  <c r="R75" i="1"/>
  <c r="S75" i="1" s="1"/>
  <c r="R1307" i="1"/>
  <c r="S1307" i="1" s="1"/>
  <c r="R301" i="1"/>
  <c r="S301" i="1" s="1"/>
  <c r="R277" i="1"/>
  <c r="S277" i="1" s="1"/>
  <c r="R51" i="1"/>
  <c r="S51" i="1" s="1"/>
  <c r="R1284" i="1"/>
  <c r="S1284" i="1" s="1"/>
  <c r="R1283" i="1"/>
  <c r="S1283" i="1" s="1"/>
  <c r="R800" i="1"/>
  <c r="S800" i="1" s="1"/>
  <c r="R1144" i="1"/>
  <c r="S1144" i="1" s="1"/>
  <c r="R692" i="1"/>
  <c r="S692" i="1" s="1"/>
  <c r="R227" i="1"/>
  <c r="S227" i="1" s="1"/>
  <c r="R942" i="1"/>
  <c r="S942" i="1" s="1"/>
  <c r="R1552" i="1"/>
  <c r="S1552" i="1" s="1"/>
  <c r="R828" i="1"/>
  <c r="S828" i="1" s="1"/>
  <c r="R825" i="1"/>
  <c r="S825" i="1" s="1"/>
  <c r="R361" i="1"/>
  <c r="S361" i="1" s="1"/>
  <c r="R1050" i="1"/>
  <c r="S1050" i="1" s="1"/>
  <c r="R1470" i="1"/>
  <c r="S1470" i="1" s="1"/>
  <c r="R239" i="1"/>
  <c r="S239" i="1" s="1"/>
  <c r="R122" i="1"/>
  <c r="S122" i="1" s="1"/>
  <c r="R87" i="1"/>
  <c r="S87" i="1" s="1"/>
  <c r="R253" i="1"/>
  <c r="S253" i="1" s="1"/>
  <c r="R195" i="1"/>
  <c r="S195" i="1" s="1"/>
  <c r="R243" i="1"/>
  <c r="S243" i="1" s="1"/>
  <c r="R993" i="1"/>
  <c r="S993" i="1" s="1"/>
  <c r="R786" i="1"/>
  <c r="S786" i="1" s="1"/>
  <c r="R276" i="1"/>
  <c r="S276" i="1" s="1"/>
  <c r="R1692" i="1"/>
  <c r="S1692" i="1" s="1"/>
  <c r="R1631" i="1"/>
  <c r="S1631" i="1" s="1"/>
  <c r="R1728" i="1"/>
  <c r="S1728" i="1" s="1"/>
  <c r="R1069" i="1"/>
  <c r="S1069" i="1" s="1"/>
  <c r="R1502" i="1"/>
  <c r="S1502" i="1" s="1"/>
  <c r="R1227" i="1"/>
  <c r="S1227" i="1" s="1"/>
  <c r="R1198" i="1"/>
  <c r="S1198" i="1" s="1"/>
  <c r="R742" i="1"/>
  <c r="S742" i="1" s="1"/>
  <c r="R551" i="1"/>
  <c r="S551" i="1" s="1"/>
  <c r="R91" i="1"/>
  <c r="S91" i="1" s="1"/>
  <c r="R641" i="1"/>
  <c r="S641" i="1" s="1"/>
  <c r="R313" i="1"/>
  <c r="S313" i="1" s="1"/>
  <c r="R38" i="1"/>
  <c r="S38" i="1" s="1"/>
  <c r="R846" i="1"/>
  <c r="S846" i="1" s="1"/>
  <c r="R545" i="1"/>
  <c r="S545" i="1" s="1"/>
  <c r="R1702" i="1"/>
  <c r="S1702" i="1" s="1"/>
  <c r="R1775" i="1"/>
  <c r="S1775" i="1" s="1"/>
  <c r="R1592" i="1"/>
  <c r="S1592" i="1" s="1"/>
  <c r="R1446" i="1"/>
  <c r="S1446" i="1" s="1"/>
  <c r="R1389" i="1"/>
  <c r="S1389" i="1" s="1"/>
  <c r="R1188" i="1"/>
  <c r="S1188" i="1" s="1"/>
  <c r="R595" i="1"/>
  <c r="S595" i="1" s="1"/>
  <c r="R230" i="1"/>
  <c r="S230" i="1" s="1"/>
  <c r="R25" i="1"/>
  <c r="S25" i="1" s="1"/>
  <c r="R300" i="1"/>
  <c r="S300" i="1" s="1"/>
  <c r="R690" i="1"/>
  <c r="S690" i="1" s="1"/>
  <c r="R152" i="1"/>
  <c r="S152" i="1" s="1"/>
  <c r="R35" i="1"/>
  <c r="S35" i="1" s="1"/>
  <c r="R599" i="1"/>
  <c r="S599" i="1" s="1"/>
  <c r="R395" i="1"/>
  <c r="S395" i="1" s="1"/>
  <c r="R851" i="1"/>
  <c r="S851" i="1" s="1"/>
  <c r="R1798" i="1"/>
  <c r="S1798" i="1" s="1"/>
  <c r="R1656" i="1"/>
  <c r="S1656" i="1" s="1"/>
  <c r="R1306" i="1"/>
  <c r="S1306" i="1" s="1"/>
  <c r="R1676" i="1"/>
  <c r="S1676" i="1" s="1"/>
  <c r="R778" i="1"/>
  <c r="S778" i="1" s="1"/>
  <c r="R254" i="1"/>
  <c r="S254" i="1" s="1"/>
  <c r="R1162" i="1"/>
  <c r="S1162" i="1" s="1"/>
  <c r="R1099" i="1"/>
  <c r="S1099" i="1" s="1"/>
  <c r="R718" i="1"/>
  <c r="S718" i="1" s="1"/>
  <c r="R1088" i="1"/>
  <c r="S1088" i="1" s="1"/>
  <c r="R242" i="1"/>
  <c r="S242" i="1" s="1"/>
  <c r="R1703" i="1"/>
  <c r="S1703" i="1" s="1"/>
  <c r="R183" i="1"/>
  <c r="S183" i="1" s="1"/>
  <c r="R3" i="1"/>
  <c r="S3" i="1" s="1"/>
  <c r="R113" i="1"/>
  <c r="S113" i="1" s="1"/>
  <c r="R1680" i="1"/>
  <c r="S1680" i="1" s="1"/>
  <c r="R1568" i="1"/>
  <c r="S1568" i="1" s="1"/>
  <c r="R1940" i="1"/>
  <c r="S1940" i="1" s="1"/>
  <c r="R1765" i="1"/>
  <c r="S1765" i="1" s="1"/>
  <c r="R1833" i="1"/>
  <c r="S1833" i="1" s="1"/>
  <c r="R1457" i="1"/>
  <c r="S1457" i="1" s="1"/>
  <c r="R957" i="1"/>
  <c r="S957" i="1" s="1"/>
  <c r="R1068" i="1"/>
  <c r="S1068" i="1" s="1"/>
  <c r="R550" i="1"/>
  <c r="S550" i="1" s="1"/>
  <c r="R1384" i="1"/>
  <c r="S1384" i="1" s="1"/>
  <c r="R289" i="1"/>
  <c r="S289" i="1" s="1"/>
  <c r="R446" i="1"/>
  <c r="S446" i="1" s="1"/>
  <c r="R399" i="1"/>
  <c r="S399" i="1" s="1"/>
  <c r="R943" i="1"/>
  <c r="S943" i="1" s="1"/>
  <c r="R1356" i="1"/>
  <c r="S1356" i="1" s="1"/>
  <c r="R1254" i="1"/>
  <c r="S1254" i="1" s="1"/>
  <c r="R978" i="1"/>
  <c r="S978" i="1" s="1"/>
  <c r="R1230" i="1"/>
  <c r="S1230" i="1" s="1"/>
  <c r="R47" i="1"/>
  <c r="S47" i="1" s="1"/>
  <c r="R612" i="1"/>
  <c r="S612" i="1" s="1"/>
  <c r="R63" i="1"/>
  <c r="S63" i="1" s="1"/>
  <c r="R372" i="1"/>
  <c r="S372" i="1" s="1"/>
  <c r="R217" i="1"/>
  <c r="S217" i="1" s="1"/>
  <c r="R507" i="1"/>
  <c r="S507" i="1" s="1"/>
  <c r="R1737" i="1"/>
  <c r="S1737" i="1" s="1"/>
  <c r="R918" i="1"/>
  <c r="S918" i="1" s="1"/>
  <c r="R1148" i="1"/>
  <c r="S1148" i="1" s="1"/>
  <c r="R74" i="1"/>
  <c r="S74" i="1" s="1"/>
  <c r="R1912" i="1"/>
  <c r="S1912" i="1" s="1"/>
  <c r="R1616" i="1"/>
  <c r="S1616" i="1" s="1"/>
  <c r="R1885" i="1"/>
  <c r="S1885" i="1" s="1"/>
  <c r="R1834" i="1"/>
  <c r="S1834" i="1" s="1"/>
  <c r="R1809" i="1"/>
  <c r="S1809" i="1" s="1"/>
  <c r="R1387" i="1"/>
  <c r="S1387" i="1" s="1"/>
  <c r="R1704" i="1"/>
  <c r="S1704" i="1" s="1"/>
  <c r="R1196" i="1"/>
  <c r="S1196" i="1" s="1"/>
  <c r="R1195" i="1"/>
  <c r="S1195" i="1" s="1"/>
  <c r="R1416" i="1"/>
  <c r="S1416" i="1" s="1"/>
  <c r="R1029" i="1"/>
  <c r="S1029" i="1" s="1"/>
  <c r="R1324" i="1"/>
  <c r="S1324" i="1" s="1"/>
  <c r="R258" i="1"/>
  <c r="S258" i="1" s="1"/>
  <c r="R439" i="1"/>
  <c r="S439" i="1" s="1"/>
  <c r="R1857" i="1"/>
  <c r="S1857" i="1" s="1"/>
  <c r="R1846" i="1"/>
  <c r="S1846" i="1" s="1"/>
  <c r="R1571" i="1"/>
  <c r="S1571" i="1" s="1"/>
  <c r="R130" i="1"/>
  <c r="S130" i="1" s="1"/>
  <c r="R325" i="1"/>
  <c r="S325" i="1" s="1"/>
  <c r="R1535" i="1"/>
  <c r="S1535" i="1" s="1"/>
  <c r="R1074" i="1"/>
  <c r="S1074" i="1" s="1"/>
  <c r="R1004" i="1"/>
  <c r="S1004" i="1" s="1"/>
  <c r="R635" i="1"/>
  <c r="S635" i="1" s="1"/>
  <c r="R1231" i="1"/>
  <c r="S1231" i="1" s="1"/>
  <c r="R203" i="1"/>
  <c r="S203" i="1" s="1"/>
  <c r="R290" i="1"/>
  <c r="S290" i="1" s="1"/>
  <c r="R968" i="1"/>
  <c r="S968" i="1" s="1"/>
  <c r="R382" i="1"/>
  <c r="S382" i="1" s="1"/>
  <c r="R163" i="1"/>
  <c r="S163" i="1" s="1"/>
  <c r="R94" i="1"/>
  <c r="S94" i="1" s="1"/>
  <c r="R1641" i="1"/>
  <c r="S1641" i="1" s="1"/>
  <c r="R1664" i="1"/>
  <c r="S1664" i="1" s="1"/>
  <c r="R1640" i="1"/>
  <c r="S1640" i="1" s="1"/>
  <c r="R1716" i="1"/>
  <c r="S1716" i="1" s="1"/>
  <c r="R1506" i="1"/>
  <c r="S1506" i="1" s="1"/>
  <c r="R179" i="1"/>
  <c r="S179" i="1" s="1"/>
  <c r="R379" i="1"/>
  <c r="S379" i="1" s="1"/>
  <c r="R1888" i="1"/>
  <c r="S1888" i="1" s="1"/>
  <c r="R116" i="1"/>
  <c r="S116" i="1" s="1"/>
  <c r="R906" i="1"/>
  <c r="S906" i="1" s="1"/>
  <c r="R479" i="1"/>
  <c r="S479" i="1" s="1"/>
  <c r="R312" i="1"/>
  <c r="S312" i="1" s="1"/>
  <c r="R1512" i="1"/>
  <c r="S1512" i="1" s="1"/>
  <c r="R1014" i="1"/>
  <c r="S1014" i="1" s="1"/>
  <c r="R574" i="1"/>
  <c r="S574" i="1" s="1"/>
  <c r="R235" i="1"/>
  <c r="S235" i="1" s="1"/>
  <c r="R1192" i="1"/>
  <c r="S1192" i="1" s="1"/>
  <c r="R1777" i="1"/>
  <c r="S1777" i="1" s="1"/>
  <c r="R1580" i="1"/>
  <c r="S1580" i="1" s="1"/>
  <c r="R1611" i="1"/>
  <c r="S1611" i="1" s="1"/>
  <c r="R1206" i="1"/>
  <c r="S1206" i="1" s="1"/>
  <c r="R1789" i="1"/>
  <c r="S1789" i="1" s="1"/>
  <c r="R1852" i="1"/>
  <c r="S1852" i="1" s="1"/>
  <c r="R1753" i="1"/>
  <c r="S1753" i="1" s="1"/>
  <c r="R1673" i="1"/>
  <c r="S1673" i="1" s="1"/>
  <c r="R1045" i="1"/>
  <c r="S1045" i="1" s="1"/>
  <c r="R1300" i="1"/>
  <c r="S1300" i="1" s="1"/>
  <c r="R467" i="1"/>
  <c r="S467" i="1" s="1"/>
  <c r="R408" i="1"/>
  <c r="S408" i="1" s="1"/>
  <c r="R562" i="1"/>
  <c r="S562" i="1" s="1"/>
  <c r="R1094" i="1"/>
  <c r="S1094" i="1" s="1"/>
  <c r="R444" i="1"/>
  <c r="S444" i="1" s="1"/>
  <c r="R1904" i="1"/>
  <c r="S1904" i="1" s="1"/>
  <c r="R1693" i="1"/>
  <c r="S1693" i="1" s="1"/>
  <c r="R1354" i="1"/>
  <c r="S1354" i="1" s="1"/>
  <c r="R1203" i="1"/>
  <c r="S1203" i="1" s="1"/>
  <c r="R1137" i="1"/>
  <c r="S1137" i="1" s="1"/>
  <c r="R990" i="1"/>
  <c r="S990" i="1" s="1"/>
  <c r="R873" i="1"/>
  <c r="S873" i="1" s="1"/>
  <c r="R478" i="1"/>
  <c r="S478" i="1" s="1"/>
  <c r="R1219" i="1"/>
  <c r="S1219" i="1" s="1"/>
  <c r="R933" i="1"/>
  <c r="S933" i="1" s="1"/>
  <c r="R477" i="1"/>
  <c r="S477" i="1" s="1"/>
  <c r="R1881" i="1"/>
  <c r="S1881" i="1" s="1"/>
  <c r="R956" i="1"/>
  <c r="S956" i="1" s="1"/>
  <c r="R827" i="1"/>
  <c r="S827" i="1" s="1"/>
  <c r="R1937" i="1"/>
  <c r="S1937" i="1" s="1"/>
  <c r="R1319" i="1"/>
  <c r="S1319" i="1" s="1"/>
  <c r="R1044" i="1"/>
  <c r="S1044" i="1" s="1"/>
  <c r="R1801" i="1"/>
  <c r="S1801" i="1" s="1"/>
  <c r="R1172" i="1"/>
  <c r="S1172" i="1" s="1"/>
  <c r="R945" i="1"/>
  <c r="S945" i="1" s="1"/>
  <c r="R1124" i="1"/>
  <c r="S1124" i="1" s="1"/>
  <c r="R1342" i="1"/>
  <c r="S1342" i="1" s="1"/>
  <c r="R754" i="1"/>
  <c r="S754" i="1" s="1"/>
  <c r="R109" i="1"/>
  <c r="S109" i="1" s="1"/>
  <c r="R14" i="1"/>
  <c r="S14" i="1" s="1"/>
  <c r="R149" i="1"/>
  <c r="S149" i="1" s="1"/>
  <c r="R549" i="1"/>
  <c r="S549" i="1" s="1"/>
  <c r="R921" i="1"/>
  <c r="S921" i="1" s="1"/>
  <c r="R459" i="1"/>
  <c r="S459" i="1" s="1"/>
  <c r="R265" i="1"/>
  <c r="S265" i="1" s="1"/>
  <c r="R72" i="1"/>
  <c r="S72" i="1" s="1"/>
  <c r="R349" i="1"/>
  <c r="S349" i="1" s="1"/>
  <c r="R84" i="1"/>
  <c r="S84" i="1" s="1"/>
  <c r="R564" i="1"/>
  <c r="S564" i="1" s="1"/>
  <c r="R189" i="1"/>
  <c r="S189" i="1" s="1"/>
  <c r="R407" i="1"/>
  <c r="S407" i="1" s="1"/>
  <c r="R86" i="1"/>
  <c r="S86" i="1" s="1"/>
  <c r="R1797" i="1"/>
  <c r="S1797" i="1" s="1"/>
  <c r="R1634" i="1"/>
  <c r="S1634" i="1" s="1"/>
  <c r="R1678" i="1"/>
  <c r="S1678" i="1" s="1"/>
  <c r="R1654" i="1"/>
  <c r="S1654" i="1" s="1"/>
  <c r="R1646" i="1"/>
  <c r="S1646" i="1" s="1"/>
  <c r="R443" i="1"/>
  <c r="S443" i="1" s="1"/>
  <c r="R1873" i="1"/>
  <c r="S1873" i="1" s="1"/>
  <c r="R1688" i="1"/>
  <c r="S1688" i="1" s="1"/>
  <c r="R1925" i="1"/>
  <c r="S1925" i="1" s="1"/>
  <c r="R180" i="1"/>
  <c r="S180" i="1" s="1"/>
  <c r="R1622" i="1"/>
  <c r="S1622" i="1" s="1"/>
  <c r="R1174" i="1"/>
  <c r="S1174" i="1" s="1"/>
  <c r="R1028" i="1"/>
  <c r="S1028" i="1" s="1"/>
  <c r="R790" i="1"/>
  <c r="S790" i="1" s="1"/>
  <c r="R1499" i="1"/>
  <c r="S1499" i="1" s="1"/>
  <c r="R824" i="1"/>
  <c r="S824" i="1" s="1"/>
  <c r="R676" i="1"/>
  <c r="S676" i="1" s="1"/>
  <c r="R1460" i="1"/>
  <c r="S1460" i="1" s="1"/>
  <c r="R495" i="1"/>
  <c r="S495" i="1" s="1"/>
  <c r="R1739" i="1"/>
  <c r="S1739" i="1" s="1"/>
  <c r="R1811" i="1"/>
  <c r="S1811" i="1" s="1"/>
  <c r="R1630" i="1"/>
  <c r="S1630" i="1" s="1"/>
  <c r="R1643" i="1"/>
  <c r="S1643" i="1" s="1"/>
  <c r="R65" i="1"/>
  <c r="S65" i="1" s="1"/>
  <c r="R697" i="1"/>
  <c r="S697" i="1" s="1"/>
  <c r="R412" i="1"/>
  <c r="S412" i="1" s="1"/>
  <c r="R766" i="1"/>
  <c r="S766" i="1" s="1"/>
  <c r="R357" i="1"/>
  <c r="S357" i="1" s="1"/>
  <c r="R1901" i="1"/>
  <c r="S1901" i="1" s="1"/>
  <c r="R1849" i="1"/>
  <c r="S1849" i="1" s="1"/>
  <c r="R1559" i="1"/>
  <c r="S1559" i="1" s="1"/>
  <c r="R1701" i="1"/>
  <c r="S1701" i="1" s="1"/>
  <c r="R466" i="1"/>
  <c r="S466" i="1" s="1"/>
  <c r="R1431" i="1"/>
  <c r="S1431" i="1" s="1"/>
  <c r="R1858" i="1"/>
  <c r="S1858" i="1" s="1"/>
  <c r="R1583" i="1"/>
  <c r="S1583" i="1" s="1"/>
  <c r="R1343" i="1"/>
  <c r="S1343" i="1" s="1"/>
  <c r="R1747" i="1"/>
  <c r="S1747" i="1" s="1"/>
  <c r="R426" i="1"/>
  <c r="S426" i="1" s="1"/>
  <c r="R1620" i="1"/>
  <c r="S1620" i="1" s="1"/>
  <c r="R1788" i="1"/>
  <c r="S1788" i="1" s="1"/>
  <c r="R656" i="1"/>
  <c r="S656" i="1" s="1"/>
  <c r="R1412" i="1"/>
  <c r="S1412" i="1" s="1"/>
  <c r="R579" i="1"/>
  <c r="S579" i="1" s="1"/>
  <c r="R306" i="1"/>
  <c r="S306" i="1" s="1"/>
  <c r="R741" i="1"/>
  <c r="S741" i="1" s="1"/>
  <c r="R450" i="1"/>
  <c r="S450" i="1" s="1"/>
  <c r="R329" i="1"/>
  <c r="S329" i="1" s="1"/>
  <c r="R537" i="1"/>
  <c r="S537" i="1" s="1"/>
  <c r="R1447" i="1"/>
  <c r="S1447" i="1" s="1"/>
  <c r="R191" i="1"/>
  <c r="S191" i="1" s="1"/>
  <c r="R188" i="1"/>
  <c r="S188" i="1" s="1"/>
  <c r="R397" i="1"/>
  <c r="S397" i="1" s="1"/>
  <c r="R207" i="1"/>
  <c r="S207" i="1" s="1"/>
  <c r="R85" i="1"/>
  <c r="S85" i="1" s="1"/>
  <c r="R463" i="1"/>
  <c r="S463" i="1" s="1"/>
  <c r="R1334" i="1"/>
  <c r="S1334" i="1" s="1"/>
  <c r="R716" i="1"/>
  <c r="S716" i="1" s="1"/>
  <c r="R360" i="1"/>
  <c r="S360" i="1" s="1"/>
  <c r="R241" i="1"/>
  <c r="S241" i="1" s="1"/>
  <c r="R49" i="1"/>
  <c r="S49" i="1" s="1"/>
  <c r="R1761" i="1"/>
  <c r="S1761" i="1" s="1"/>
  <c r="R1799" i="1"/>
  <c r="S1799" i="1" s="1"/>
  <c r="R638" i="1"/>
  <c r="S638" i="1" s="1"/>
  <c r="R633" i="1"/>
  <c r="S633" i="1" s="1"/>
  <c r="R345" i="1"/>
  <c r="S345" i="1" s="1"/>
  <c r="R1562" i="1"/>
  <c r="S1562" i="1" s="1"/>
  <c r="R1763" i="1"/>
  <c r="S1763" i="1" s="1"/>
  <c r="R73" i="1"/>
  <c r="S73" i="1" s="1"/>
  <c r="R1836" i="1"/>
  <c r="S1836" i="1" s="1"/>
  <c r="R1547" i="1"/>
  <c r="S1547" i="1" s="1"/>
  <c r="R405" i="1"/>
  <c r="S405" i="1" s="1"/>
  <c r="R159" i="1"/>
  <c r="S159" i="1" s="1"/>
  <c r="R1543" i="1"/>
  <c r="S1543" i="1" s="1"/>
  <c r="R1841" i="1"/>
  <c r="S1841" i="1" s="1"/>
  <c r="R1261" i="1"/>
  <c r="S1261" i="1" s="1"/>
  <c r="R1167" i="1"/>
  <c r="S1167" i="1" s="1"/>
  <c r="R1865" i="1"/>
  <c r="S1865" i="1" s="1"/>
  <c r="R1574" i="1"/>
  <c r="S1574" i="1" s="1"/>
  <c r="R324" i="1"/>
  <c r="S324" i="1" s="1"/>
  <c r="R1135" i="1"/>
  <c r="S1135" i="1" s="1"/>
  <c r="R671" i="1"/>
  <c r="S671" i="1" s="1"/>
  <c r="R1424" i="1"/>
  <c r="S1424" i="1" s="1"/>
  <c r="R1151" i="1"/>
  <c r="S1151" i="1" s="1"/>
  <c r="R1207" i="1"/>
  <c r="S1207" i="1" s="1"/>
  <c r="R688" i="1"/>
  <c r="S688" i="1" s="1"/>
  <c r="R23" i="1"/>
  <c r="S23" i="1" s="1"/>
  <c r="R1351" i="1"/>
  <c r="S1351" i="1" s="1"/>
  <c r="R893" i="1"/>
  <c r="S893" i="1" s="1"/>
  <c r="R198" i="1"/>
  <c r="S198" i="1" s="1"/>
  <c r="R1397" i="1"/>
  <c r="S1397" i="1" s="1"/>
  <c r="R1517" i="1"/>
  <c r="S1517" i="1" s="1"/>
  <c r="R1228" i="1"/>
  <c r="S1228" i="1" s="1"/>
  <c r="R1056" i="1"/>
  <c r="S1056" i="1" s="1"/>
  <c r="R715" i="1"/>
  <c r="S715" i="1" s="1"/>
  <c r="R885" i="1"/>
  <c r="S885" i="1" s="1"/>
  <c r="R783" i="1"/>
  <c r="S783" i="1" s="1"/>
  <c r="R1097" i="1"/>
  <c r="S1097" i="1" s="1"/>
  <c r="R712" i="1"/>
  <c r="S712" i="1" s="1"/>
  <c r="R653" i="1"/>
  <c r="S653" i="1" s="1"/>
  <c r="R83" i="1"/>
  <c r="S83" i="1" s="1"/>
  <c r="R1774" i="1"/>
  <c r="S1774" i="1" s="1"/>
  <c r="R1618" i="1"/>
  <c r="S1618" i="1" s="1"/>
  <c r="R1845" i="1"/>
  <c r="S1845" i="1" s="1"/>
  <c r="R1655" i="1"/>
  <c r="S1655" i="1" s="1"/>
  <c r="R1876" i="1"/>
  <c r="S1876" i="1" s="1"/>
  <c r="R1333" i="1"/>
  <c r="S1333" i="1" s="1"/>
  <c r="R1038" i="1"/>
  <c r="S1038" i="1" s="1"/>
  <c r="R1929" i="1"/>
  <c r="S1929" i="1" s="1"/>
  <c r="R1890" i="1"/>
  <c r="S1890" i="1" s="1"/>
  <c r="R1406" i="1"/>
  <c r="S1406" i="1" s="1"/>
  <c r="R1104" i="1"/>
  <c r="S1104" i="1" s="1"/>
  <c r="R960" i="1"/>
  <c r="S960" i="1" s="1"/>
  <c r="R224" i="1"/>
  <c r="S224" i="1" s="1"/>
  <c r="R604" i="1"/>
  <c r="S604" i="1" s="1"/>
  <c r="R531" i="1"/>
  <c r="S531" i="1" s="1"/>
  <c r="R106" i="1"/>
  <c r="S106" i="1" s="1"/>
  <c r="R220" i="1"/>
  <c r="S220" i="1" s="1"/>
  <c r="R675" i="1"/>
  <c r="S675" i="1" s="1"/>
  <c r="R107" i="1"/>
  <c r="S107" i="1" s="1"/>
  <c r="R1683" i="1"/>
  <c r="S1683" i="1" s="1"/>
  <c r="R523" i="1"/>
  <c r="S523" i="1" s="1"/>
  <c r="R1918" i="1"/>
  <c r="S1918" i="1" s="1"/>
  <c r="R1595" i="1"/>
  <c r="S1595" i="1" s="1"/>
  <c r="R1861" i="1"/>
  <c r="S1861" i="1" s="1"/>
  <c r="R849" i="1"/>
  <c r="S849" i="1" s="1"/>
  <c r="R644" i="1"/>
  <c r="S644" i="1" s="1"/>
  <c r="R1346" i="1"/>
  <c r="S1346" i="1" s="1"/>
  <c r="R1110" i="1"/>
  <c r="S1110" i="1" s="1"/>
  <c r="R1642" i="1"/>
  <c r="S1642" i="1" s="1"/>
  <c r="R1379" i="1"/>
  <c r="S1379" i="1" s="1"/>
  <c r="R105" i="1"/>
  <c r="S105" i="1" s="1"/>
  <c r="R1249" i="1"/>
  <c r="S1249" i="1" s="1"/>
  <c r="R1053" i="1"/>
  <c r="S1053" i="1" s="1"/>
  <c r="R216" i="1"/>
  <c r="S216" i="1" s="1"/>
  <c r="R1725" i="1"/>
  <c r="S1725" i="1" s="1"/>
  <c r="R1628" i="1"/>
  <c r="S1628" i="1" s="1"/>
  <c r="R1870" i="1"/>
  <c r="S1870" i="1" s="1"/>
  <c r="R1717" i="1"/>
  <c r="S1717" i="1" s="1"/>
  <c r="R1467" i="1"/>
  <c r="S1467" i="1" s="1"/>
  <c r="R1366" i="1"/>
  <c r="S1366" i="1" s="1"/>
  <c r="R251" i="1"/>
  <c r="S251" i="1" s="1"/>
  <c r="R1756" i="1"/>
  <c r="S1756" i="1" s="1"/>
  <c r="R1225" i="1"/>
  <c r="S1225" i="1" s="1"/>
  <c r="R1550" i="1"/>
  <c r="S1550" i="1" s="1"/>
  <c r="R1378" i="1"/>
  <c r="S1378" i="1" s="1"/>
  <c r="R1404" i="1"/>
  <c r="S1404" i="1" s="1"/>
  <c r="R173" i="1"/>
  <c r="S173" i="1" s="1"/>
  <c r="R1256" i="1"/>
  <c r="S1256" i="1" s="1"/>
  <c r="R1924" i="1"/>
  <c r="S1924" i="1" s="1"/>
  <c r="R1786" i="1"/>
  <c r="S1786" i="1" s="1"/>
  <c r="R430" i="1"/>
  <c r="S430" i="1" s="1"/>
  <c r="R455" i="1"/>
  <c r="S455" i="1" s="1"/>
  <c r="R882" i="1"/>
  <c r="S882" i="1" s="1"/>
  <c r="R1081" i="1"/>
  <c r="S1081" i="1" s="1"/>
  <c r="R532" i="1"/>
  <c r="S532" i="1" s="1"/>
  <c r="R1479" i="1"/>
  <c r="S1479" i="1" s="1"/>
  <c r="R219" i="1"/>
  <c r="S219" i="1" s="1"/>
  <c r="R119" i="1"/>
  <c r="S119" i="1" s="1"/>
  <c r="R194" i="1"/>
  <c r="S194" i="1" s="1"/>
  <c r="R1787" i="1"/>
  <c r="S1787" i="1" s="1"/>
  <c r="R1690" i="1"/>
  <c r="S1690" i="1" s="1"/>
  <c r="R1122" i="1"/>
  <c r="S1122" i="1" s="1"/>
  <c r="R1077" i="1"/>
  <c r="S1077" i="1" s="1"/>
  <c r="R1327" i="1"/>
  <c r="S1327" i="1" s="1"/>
  <c r="R1002" i="1"/>
  <c r="S1002" i="1" s="1"/>
  <c r="R1636" i="1"/>
  <c r="S1636" i="1" s="1"/>
  <c r="R506" i="1"/>
  <c r="S506" i="1" s="1"/>
  <c r="R82" i="1"/>
  <c r="S82" i="1" s="1"/>
  <c r="R596" i="1"/>
  <c r="S596" i="1" s="1"/>
  <c r="R403" i="1"/>
  <c r="S403" i="1" s="1"/>
  <c r="R108" i="1"/>
  <c r="S108" i="1" s="1"/>
  <c r="R840" i="1"/>
  <c r="S840" i="1" s="1"/>
  <c r="R165" i="1"/>
  <c r="S165" i="1" s="1"/>
  <c r="R199" i="1"/>
  <c r="S199" i="1" s="1"/>
  <c r="R1619" i="1"/>
  <c r="S1619" i="1" s="1"/>
  <c r="R1503" i="1"/>
  <c r="S1503" i="1" s="1"/>
  <c r="R263" i="1"/>
  <c r="S263" i="1" s="1"/>
  <c r="R1204" i="1"/>
  <c r="S1204" i="1" s="1"/>
  <c r="R234" i="1"/>
  <c r="S234" i="1" s="1"/>
  <c r="R581" i="1"/>
  <c r="S581" i="1" s="1"/>
  <c r="R154" i="1"/>
  <c r="S154" i="1" s="1"/>
  <c r="R1123" i="1"/>
  <c r="S1123" i="1" s="1"/>
  <c r="R616" i="1"/>
  <c r="S616" i="1" s="1"/>
  <c r="R1005" i="1"/>
  <c r="S1005" i="1" s="1"/>
  <c r="R469" i="1"/>
  <c r="S469" i="1" s="1"/>
  <c r="R1589" i="1"/>
  <c r="S1589" i="1" s="1"/>
  <c r="R1813" i="1"/>
  <c r="S1813" i="1" s="1"/>
  <c r="R1331" i="1"/>
  <c r="S1331" i="1" s="1"/>
  <c r="R1161" i="1"/>
  <c r="S1161" i="1" s="1"/>
  <c r="R752" i="1"/>
  <c r="S752" i="1" s="1"/>
  <c r="R144" i="1"/>
  <c r="S144" i="1" s="1"/>
  <c r="R338" i="1"/>
  <c r="S338" i="1" s="1"/>
  <c r="R1274" i="1"/>
  <c r="S1274" i="1" s="1"/>
  <c r="R1159" i="1"/>
  <c r="S1159" i="1" s="1"/>
  <c r="R981" i="1"/>
  <c r="S981" i="1" s="1"/>
  <c r="R1435" i="1"/>
  <c r="S1435" i="1" s="1"/>
  <c r="R1802" i="1"/>
  <c r="S1802" i="1" s="1"/>
  <c r="R1262" i="1"/>
  <c r="S1262" i="1" s="1"/>
  <c r="R668" i="1"/>
  <c r="S668" i="1" s="1"/>
  <c r="R1905" i="1"/>
  <c r="S1905" i="1" s="1"/>
  <c r="R994" i="1"/>
  <c r="S994" i="1" s="1"/>
  <c r="R240" i="1"/>
  <c r="S240" i="1" s="1"/>
  <c r="R274" i="1"/>
  <c r="S274" i="1" s="1"/>
  <c r="R660" i="1"/>
  <c r="S660" i="1" s="1"/>
  <c r="R392" i="1"/>
  <c r="S392" i="1" s="1"/>
  <c r="R1360" i="1"/>
  <c r="S1360" i="1" s="1"/>
  <c r="R540" i="1"/>
  <c r="S540" i="1" s="1"/>
  <c r="R237" i="1"/>
  <c r="S237" i="1" s="1"/>
  <c r="R853" i="1"/>
  <c r="S853" i="1" s="1"/>
  <c r="R136" i="1"/>
  <c r="S136" i="1" s="1"/>
  <c r="R1147" i="1"/>
  <c r="S1147" i="1" s="1"/>
  <c r="R880" i="1"/>
  <c r="S880" i="1" s="1"/>
  <c r="R142" i="1"/>
  <c r="S142" i="1" s="1"/>
  <c r="R211" i="1"/>
  <c r="S211" i="1" s="1"/>
  <c r="R1930" i="1"/>
  <c r="S1930" i="1" s="1"/>
  <c r="R583" i="1"/>
  <c r="S583" i="1" s="1"/>
  <c r="R491" i="1"/>
  <c r="S491" i="1" s="1"/>
  <c r="R954" i="1"/>
  <c r="S954" i="1" s="1"/>
  <c r="R1411" i="1"/>
  <c r="S1411" i="1" s="1"/>
  <c r="R249" i="1"/>
  <c r="S249" i="1" s="1"/>
  <c r="R526" i="1"/>
  <c r="S526" i="1" s="1"/>
  <c r="R1812" i="1"/>
  <c r="S1812" i="1" s="1"/>
  <c r="R493" i="1"/>
  <c r="S493" i="1" s="1"/>
  <c r="R1824" i="1"/>
  <c r="S1824" i="1" s="1"/>
  <c r="R1776" i="1"/>
  <c r="S1776" i="1" s="1"/>
  <c r="R1295" i="1"/>
  <c r="S1295" i="1" s="1"/>
  <c r="R1897" i="1"/>
  <c r="S1897" i="1" s="1"/>
  <c r="R1893" i="1"/>
  <c r="S1893" i="1" s="1"/>
  <c r="R624" i="1"/>
  <c r="S624" i="1" s="1"/>
  <c r="R1826" i="1"/>
  <c r="S1826" i="1" s="1"/>
  <c r="R727" i="1"/>
  <c r="S727" i="1" s="1"/>
  <c r="R514" i="1"/>
  <c r="S514" i="1" s="1"/>
  <c r="R1423" i="1"/>
  <c r="S1423" i="1" s="1"/>
  <c r="R1208" i="1"/>
  <c r="S1208" i="1" s="1"/>
  <c r="R348" i="1"/>
  <c r="S348" i="1" s="1"/>
  <c r="R642" i="1"/>
  <c r="S642" i="1" s="1"/>
  <c r="R1762" i="1"/>
  <c r="S1762" i="1" s="1"/>
  <c r="R1392" i="1"/>
  <c r="S1392" i="1" s="1"/>
  <c r="R486" i="1"/>
  <c r="S486" i="1" s="1"/>
  <c r="R570" i="1"/>
  <c r="S570" i="1" s="1"/>
  <c r="R1459" i="1"/>
  <c r="S1459" i="1" s="1"/>
  <c r="R288" i="1"/>
  <c r="S288" i="1" s="1"/>
  <c r="R1213" i="1"/>
  <c r="S1213" i="1" s="1"/>
  <c r="R262" i="1"/>
  <c r="S262" i="1" s="1"/>
  <c r="R1065" i="1"/>
  <c r="S1065" i="1" s="1"/>
  <c r="R177" i="1"/>
  <c r="S177" i="1" s="1"/>
  <c r="R24" i="1"/>
  <c r="S24" i="1" s="1"/>
  <c r="R1800" i="1"/>
  <c r="S1800" i="1" s="1"/>
  <c r="R1610" i="1"/>
  <c r="S1610" i="1" s="1"/>
  <c r="R1419" i="1"/>
  <c r="S1419" i="1" s="1"/>
  <c r="R728" i="1"/>
  <c r="S728" i="1" s="1"/>
  <c r="R991" i="1"/>
  <c r="S991" i="1" s="1"/>
  <c r="R607" i="1"/>
  <c r="S607" i="1" s="1"/>
  <c r="R1711" i="1"/>
  <c r="S1711" i="1" s="1"/>
  <c r="R221" i="1"/>
  <c r="S221" i="1" s="1"/>
  <c r="R1092" i="1"/>
  <c r="S1092" i="1" s="1"/>
  <c r="R776" i="1"/>
  <c r="S776" i="1" s="1"/>
  <c r="R1248" i="1"/>
  <c r="S1248" i="1" s="1"/>
  <c r="R586" i="1"/>
  <c r="S586" i="1" s="1"/>
  <c r="R598" i="1"/>
  <c r="S598" i="1" s="1"/>
  <c r="R1133" i="1"/>
  <c r="S1133" i="1" s="1"/>
  <c r="R48" i="1"/>
  <c r="S48" i="1" s="1"/>
  <c r="R1914" i="1"/>
  <c r="S1914" i="1" s="1"/>
  <c r="R533" i="1"/>
  <c r="S533" i="1" s="1"/>
  <c r="R352" i="1"/>
  <c r="S352" i="1" s="1"/>
  <c r="R1117" i="1"/>
  <c r="S1117" i="1" s="1"/>
  <c r="R164" i="1"/>
  <c r="S164" i="1" s="1"/>
  <c r="R556" i="1"/>
  <c r="S556" i="1" s="1"/>
  <c r="R27" i="1"/>
  <c r="S27" i="1" s="1"/>
  <c r="R1822" i="1"/>
  <c r="S1822" i="1" s="1"/>
  <c r="R1586" i="1"/>
  <c r="S1586" i="1" s="1"/>
  <c r="R1894" i="1"/>
  <c r="S1894" i="1" s="1"/>
  <c r="R1750" i="1"/>
  <c r="S1750" i="1" s="1"/>
  <c r="R1375" i="1"/>
  <c r="S1375" i="1" s="1"/>
  <c r="R966" i="1"/>
  <c r="S966" i="1" s="1"/>
  <c r="R764" i="1"/>
  <c r="S764" i="1" s="1"/>
  <c r="R1218" i="1"/>
  <c r="S1218" i="1" s="1"/>
  <c r="R751" i="1"/>
  <c r="S751" i="1" s="1"/>
  <c r="R559" i="1"/>
  <c r="S559" i="1" s="1"/>
  <c r="R763" i="1"/>
  <c r="S763" i="1" s="1"/>
  <c r="R972" i="1"/>
  <c r="S972" i="1" s="1"/>
  <c r="R571" i="1"/>
  <c r="S571" i="1" s="1"/>
  <c r="R1689" i="1"/>
  <c r="S1689" i="1" s="1"/>
  <c r="R1318" i="1"/>
  <c r="S1318" i="1" s="1"/>
  <c r="R833" i="1"/>
  <c r="S833" i="1" s="1"/>
  <c r="R538" i="1"/>
  <c r="S538" i="1" s="1"/>
  <c r="R1598" i="1"/>
  <c r="S1598" i="1" s="1"/>
  <c r="R13" i="1"/>
  <c r="S13" i="1" s="1"/>
  <c r="R1017" i="1"/>
  <c r="S1017" i="1" s="1"/>
  <c r="R36" i="1"/>
  <c r="S36" i="1" s="1"/>
  <c r="R129" i="1"/>
  <c r="S129" i="1" s="1"/>
  <c r="R128" i="1"/>
  <c r="S128" i="1" s="1"/>
  <c r="R322" i="1"/>
  <c r="S322" i="1" s="1"/>
  <c r="R704" i="1"/>
  <c r="S704" i="1" s="1"/>
  <c r="R1250" i="1"/>
  <c r="S1250" i="1" s="1"/>
  <c r="R1729" i="1"/>
  <c r="S1729" i="1" s="1"/>
  <c r="R1359" i="1"/>
  <c r="S1359" i="1" s="1"/>
  <c r="R1221" i="1"/>
  <c r="S1221" i="1" s="1"/>
  <c r="R1259" i="1"/>
  <c r="S1259" i="1" s="1"/>
  <c r="R1220" i="1"/>
  <c r="S1220" i="1" s="1"/>
  <c r="R680" i="1"/>
  <c r="S680" i="1" s="1"/>
  <c r="R457" i="1"/>
  <c r="S457" i="1" s="1"/>
  <c r="R1553" i="1"/>
  <c r="S1553" i="1" s="1"/>
  <c r="R1720" i="1"/>
  <c r="S1720" i="1" s="1"/>
  <c r="R1136" i="1"/>
  <c r="S1136" i="1" s="1"/>
  <c r="R1436" i="1"/>
  <c r="S1436" i="1" s="1"/>
  <c r="R1481" i="1"/>
  <c r="S1481" i="1" s="1"/>
  <c r="R1149" i="1"/>
  <c r="S1149" i="1" s="1"/>
  <c r="R1906" i="1"/>
  <c r="S1906" i="1" s="1"/>
  <c r="R1309" i="1"/>
  <c r="S1309" i="1" s="1"/>
  <c r="R808" i="1"/>
  <c r="S808" i="1" s="1"/>
  <c r="R394" i="1"/>
  <c r="S394" i="1" s="1"/>
  <c r="R141" i="1"/>
  <c r="S141" i="1" s="1"/>
  <c r="R336" i="1"/>
  <c r="S336" i="1" s="1"/>
  <c r="R175" i="1"/>
  <c r="S175" i="1" s="1"/>
  <c r="R280" i="1"/>
  <c r="S280" i="1" s="1"/>
  <c r="R432" i="1"/>
  <c r="S432" i="1" s="1"/>
  <c r="R837" i="1"/>
  <c r="S837" i="1" s="1"/>
  <c r="R1565" i="1"/>
  <c r="S1565" i="1" s="1"/>
  <c r="R1921" i="1"/>
  <c r="S1921" i="1" s="1"/>
  <c r="R1821" i="1"/>
  <c r="S1821" i="1" s="1"/>
  <c r="R1917" i="1"/>
  <c r="S1917" i="1" s="1"/>
  <c r="R1714" i="1"/>
  <c r="S1714" i="1" s="1"/>
  <c r="R640" i="1"/>
  <c r="S640" i="1" s="1"/>
  <c r="R245" i="1"/>
  <c r="S245" i="1" s="1"/>
  <c r="R934" i="1"/>
  <c r="S934" i="1" s="1"/>
  <c r="R441" i="1"/>
  <c r="S441" i="1" s="1"/>
  <c r="R1128" i="1"/>
  <c r="S1128" i="1" s="1"/>
  <c r="R812" i="1"/>
  <c r="S812" i="1" s="1"/>
  <c r="R520" i="1"/>
  <c r="S520" i="1" s="1"/>
  <c r="R1111" i="1"/>
  <c r="S1111" i="1" s="1"/>
  <c r="R1041" i="1"/>
  <c r="S1041" i="1" s="1"/>
  <c r="R200" i="1"/>
  <c r="S200" i="1" s="1"/>
  <c r="R215" i="1"/>
  <c r="S215" i="1" s="1"/>
  <c r="R760" i="1"/>
  <c r="S760" i="1" s="1"/>
  <c r="R1399" i="1"/>
  <c r="S1399" i="1" s="1"/>
  <c r="R920" i="1"/>
  <c r="S920" i="1" s="1"/>
  <c r="R1538" i="1"/>
  <c r="S1538" i="1" s="1"/>
  <c r="R740" i="1"/>
  <c r="S740" i="1" s="1"/>
  <c r="R1298" i="1"/>
  <c r="S1298" i="1" s="1"/>
  <c r="R1062" i="1"/>
  <c r="S1062" i="1" s="1"/>
  <c r="R1882" i="1"/>
  <c r="S1882" i="1" s="1"/>
  <c r="R775" i="1"/>
  <c r="S775" i="1" s="1"/>
  <c r="R1444" i="1"/>
  <c r="S1444" i="1" s="1"/>
  <c r="R1112" i="1"/>
  <c r="S1112" i="1" s="1"/>
  <c r="R391" i="1"/>
  <c r="S391" i="1" s="1"/>
  <c r="R1232" i="1"/>
  <c r="S1232" i="1" s="1"/>
  <c r="R1726" i="1"/>
  <c r="S1726" i="1" s="1"/>
  <c r="R1270" i="1"/>
  <c r="S1270" i="1" s="1"/>
  <c r="R487" i="1"/>
  <c r="S487" i="1" s="1"/>
  <c r="R1705" i="1"/>
  <c r="S1705" i="1" s="1"/>
  <c r="R264" i="1"/>
  <c r="S264" i="1" s="1"/>
  <c r="R250" i="1"/>
  <c r="S250" i="1" s="1"/>
  <c r="R1741" i="1"/>
  <c r="S1741" i="1" s="1"/>
  <c r="R1869" i="1"/>
  <c r="S1869" i="1" s="1"/>
  <c r="R1837" i="1"/>
  <c r="S1837" i="1" s="1"/>
  <c r="R1810" i="1"/>
  <c r="S1810" i="1" s="1"/>
  <c r="R1494" i="1"/>
  <c r="S1494" i="1" s="1"/>
  <c r="R1575" i="1"/>
  <c r="S1575" i="1" s="1"/>
  <c r="R1299" i="1"/>
  <c r="S1299" i="1" s="1"/>
  <c r="R1486" i="1"/>
  <c r="S1486" i="1" s="1"/>
  <c r="R535" i="1"/>
  <c r="S535" i="1" s="1"/>
  <c r="R1651" i="1"/>
  <c r="S1651" i="1" s="1"/>
  <c r="R948" i="1"/>
  <c r="S948" i="1" s="1"/>
  <c r="R499" i="1"/>
  <c r="S499" i="1" s="1"/>
  <c r="R310" i="1"/>
  <c r="S310" i="1" s="1"/>
  <c r="R1793" i="1"/>
  <c r="S1793" i="1" s="1"/>
  <c r="R1434" i="1"/>
  <c r="S1434" i="1" s="1"/>
  <c r="R1532" i="1"/>
  <c r="S1532" i="1" s="1"/>
  <c r="R1531" i="1"/>
  <c r="S1531" i="1" s="1"/>
  <c r="R1286" i="1"/>
  <c r="S1286" i="1" s="1"/>
  <c r="R1675" i="1"/>
  <c r="S1675" i="1" s="1"/>
  <c r="R1696" i="1"/>
  <c r="S1696" i="1" s="1"/>
  <c r="R402" i="1"/>
  <c r="S402" i="1" s="1"/>
  <c r="R201" i="1"/>
  <c r="S201" i="1" s="1"/>
  <c r="R1368" i="1"/>
  <c r="S1368" i="1" s="1"/>
  <c r="R319" i="1"/>
  <c r="S319" i="1" s="1"/>
  <c r="R427" i="1"/>
  <c r="S427" i="1" s="1"/>
  <c r="R370" i="1"/>
  <c r="S370" i="1" s="1"/>
  <c r="R433" i="1"/>
  <c r="S433" i="1" s="1"/>
  <c r="R1316" i="1"/>
  <c r="S1316" i="1" s="1"/>
  <c r="R39" i="1"/>
  <c r="S39" i="1" s="1"/>
  <c r="R1867" i="1"/>
  <c r="S1867" i="1" s="1"/>
  <c r="R1919" i="1"/>
  <c r="S1919" i="1" s="1"/>
  <c r="R1638" i="1"/>
  <c r="S1638" i="1" s="1"/>
  <c r="R1554" i="1"/>
  <c r="S1554" i="1" s="1"/>
  <c r="R1344" i="1"/>
  <c r="S1344" i="1" s="1"/>
  <c r="R1052" i="1"/>
  <c r="S1052" i="1" s="1"/>
  <c r="R1807" i="1"/>
  <c r="S1807" i="1" s="1"/>
  <c r="R970" i="1"/>
  <c r="S970" i="1" s="1"/>
  <c r="R946" i="1"/>
  <c r="S946" i="1" s="1"/>
  <c r="R553" i="1"/>
  <c r="S553" i="1" s="1"/>
  <c r="R287" i="1"/>
  <c r="S287" i="1" s="1"/>
  <c r="R505" i="1"/>
  <c r="S505" i="1" s="1"/>
  <c r="R684" i="1"/>
  <c r="S684" i="1" s="1"/>
  <c r="R347" i="1"/>
  <c r="S347" i="1" s="1"/>
  <c r="R311" i="1"/>
  <c r="S311" i="1" s="1"/>
  <c r="R110" i="1"/>
  <c r="S110" i="1" s="1"/>
  <c r="R1903" i="1"/>
  <c r="S1903" i="1" s="1"/>
  <c r="R1844" i="1"/>
  <c r="S1844" i="1" s="1"/>
  <c r="R1442" i="1"/>
  <c r="S1442" i="1" s="1"/>
  <c r="R1420" i="1"/>
  <c r="S1420" i="1" s="1"/>
  <c r="R1462" i="1"/>
  <c r="S1462" i="1" s="1"/>
  <c r="R1304" i="1"/>
  <c r="S1304" i="1" s="1"/>
  <c r="R1170" i="1"/>
  <c r="S1170" i="1" s="1"/>
  <c r="R1108" i="1"/>
  <c r="S1108" i="1" s="1"/>
  <c r="R894" i="1"/>
  <c r="S894" i="1" s="1"/>
  <c r="R886" i="1"/>
  <c r="S886" i="1" s="1"/>
  <c r="R976" i="1"/>
  <c r="S976" i="1" s="1"/>
  <c r="R896" i="1"/>
  <c r="S896" i="1" s="1"/>
  <c r="R589" i="1"/>
  <c r="S589" i="1" s="1"/>
  <c r="R1856" i="1"/>
  <c r="S1856" i="1" s="1"/>
  <c r="R1835" i="1"/>
  <c r="S1835" i="1" s="1"/>
  <c r="R1713" i="1"/>
  <c r="S1713" i="1" s="1"/>
  <c r="R1686" i="1"/>
  <c r="S1686" i="1" s="1"/>
  <c r="R1668" i="1"/>
  <c r="S1668" i="1" s="1"/>
  <c r="R1504" i="1"/>
  <c r="S1504" i="1" s="1"/>
  <c r="R1465" i="1"/>
  <c r="S1465" i="1" s="1"/>
  <c r="R1265" i="1"/>
  <c r="S1265" i="1" s="1"/>
  <c r="R877" i="1"/>
  <c r="S877" i="1" s="1"/>
  <c r="R872" i="1"/>
  <c r="S872" i="1" s="1"/>
  <c r="R964" i="1"/>
  <c r="S964" i="1" s="1"/>
  <c r="R831" i="1"/>
  <c r="S831" i="1" s="1"/>
  <c r="R1048" i="1"/>
  <c r="S1048" i="1" s="1"/>
  <c r="R802" i="1"/>
  <c r="S802" i="1" s="1"/>
  <c r="R456" i="1"/>
  <c r="S456" i="1" s="1"/>
  <c r="R146" i="1"/>
  <c r="S146" i="1" s="1"/>
  <c r="R1783" i="1"/>
  <c r="S1783" i="1" s="1"/>
  <c r="R1883" i="1"/>
  <c r="S1883" i="1" s="1"/>
  <c r="R1831" i="1"/>
  <c r="S1831" i="1" s="1"/>
  <c r="R1602" i="1"/>
  <c r="S1602" i="1" s="1"/>
  <c r="R1691" i="1"/>
  <c r="S1691" i="1" s="1"/>
  <c r="R1613" i="1"/>
  <c r="S1613" i="1" s="1"/>
  <c r="R1523" i="1"/>
  <c r="S1523" i="1" s="1"/>
  <c r="R1357" i="1"/>
  <c r="S1357" i="1" s="1"/>
  <c r="R1382" i="1"/>
  <c r="S1382" i="1" s="1"/>
  <c r="R1438" i="1"/>
  <c r="S1438" i="1" s="1"/>
  <c r="R1330" i="1"/>
  <c r="S1330" i="1" s="1"/>
  <c r="R1150" i="1"/>
  <c r="S1150" i="1" s="1"/>
  <c r="R869" i="1"/>
  <c r="S869" i="1" s="1"/>
  <c r="R442" i="1"/>
  <c r="S442" i="1" s="1"/>
  <c r="R1186" i="1"/>
  <c r="S1186" i="1" s="1"/>
  <c r="R632" i="1"/>
  <c r="S632" i="1" s="1"/>
  <c r="R784" i="1"/>
  <c r="S784" i="1" s="1"/>
  <c r="R694" i="1"/>
  <c r="S694" i="1" s="1"/>
  <c r="R620" i="1"/>
  <c r="S620" i="1" s="1"/>
  <c r="R1773" i="1"/>
  <c r="S1773" i="1" s="1"/>
  <c r="R1526" i="1"/>
  <c r="S1526" i="1" s="1"/>
  <c r="R992" i="1"/>
  <c r="S992" i="1" s="1"/>
  <c r="R409" i="1"/>
  <c r="S409" i="1" s="1"/>
  <c r="R434" i="1"/>
  <c r="S434" i="1" s="1"/>
  <c r="R95" i="1"/>
  <c r="S95" i="1" s="1"/>
  <c r="R1847" i="1"/>
  <c r="S1847" i="1" s="1"/>
  <c r="R1566" i="1"/>
  <c r="S1566" i="1" s="1"/>
  <c r="R1614" i="1"/>
  <c r="S1614" i="1" s="1"/>
  <c r="R1590" i="1"/>
  <c r="S1590" i="1" s="1"/>
  <c r="R1544" i="1"/>
  <c r="S1544" i="1" s="1"/>
  <c r="R1358" i="1"/>
  <c r="S1358" i="1" s="1"/>
  <c r="R1000" i="1"/>
  <c r="S1000" i="1" s="1"/>
  <c r="R1180" i="1"/>
  <c r="S1180" i="1" s="1"/>
  <c r="R1126" i="1"/>
  <c r="S1126" i="1" s="1"/>
  <c r="R1090" i="1"/>
  <c r="S1090" i="1" s="1"/>
  <c r="R832" i="1"/>
  <c r="S832" i="1" s="1"/>
  <c r="R541" i="1"/>
  <c r="S541" i="1" s="1"/>
  <c r="R388" i="1"/>
  <c r="S388" i="1" s="1"/>
  <c r="R420" i="1"/>
  <c r="S420" i="1" s="1"/>
  <c r="R169" i="1"/>
  <c r="S169" i="1" s="1"/>
  <c r="R186" i="1"/>
  <c r="S186" i="1" s="1"/>
  <c r="R1832" i="1"/>
  <c r="S1832" i="1" s="1"/>
  <c r="R1820" i="1"/>
  <c r="S1820" i="1" s="1"/>
  <c r="R1454" i="1"/>
  <c r="S1454" i="1" s="1"/>
  <c r="R1430" i="1"/>
  <c r="S1430" i="1" s="1"/>
  <c r="R1466" i="1"/>
  <c r="S1466" i="1" s="1"/>
  <c r="R1509" i="1"/>
  <c r="S1509" i="1" s="1"/>
  <c r="R1490" i="1"/>
  <c r="S1490" i="1" s="1"/>
  <c r="R1263" i="1"/>
  <c r="S1263" i="1" s="1"/>
  <c r="R1340" i="1"/>
  <c r="S1340" i="1" s="1"/>
  <c r="R1036" i="1"/>
  <c r="S1036" i="1" s="1"/>
  <c r="R1185" i="1"/>
  <c r="S1185" i="1" s="1"/>
  <c r="R1154" i="1"/>
  <c r="S1154" i="1" s="1"/>
  <c r="R1132" i="1"/>
  <c r="S1132" i="1" s="1"/>
  <c r="R924" i="1"/>
  <c r="S924" i="1" s="1"/>
  <c r="R1040" i="1"/>
  <c r="S1040" i="1" s="1"/>
  <c r="R908" i="1"/>
  <c r="S908" i="1" s="1"/>
  <c r="R897" i="1"/>
  <c r="S897" i="1" s="1"/>
  <c r="R860" i="1"/>
  <c r="S860" i="1" s="1"/>
  <c r="R529" i="1"/>
  <c r="S529" i="1" s="1"/>
  <c r="R631" i="1"/>
  <c r="S631" i="1" s="1"/>
  <c r="R384" i="1"/>
  <c r="S384" i="1" s="1"/>
  <c r="R425" i="1"/>
  <c r="S425" i="1" s="1"/>
  <c r="R359" i="1"/>
  <c r="S359" i="1" s="1"/>
  <c r="R115" i="1"/>
  <c r="S115" i="1" s="1"/>
  <c r="E1942" i="1" l="1"/>
  <c r="E1941" i="1"/>
  <c r="E1940" i="1"/>
  <c r="E1939" i="1"/>
  <c r="E1938" i="1"/>
  <c r="E1937" i="1"/>
  <c r="E1936" i="1"/>
  <c r="E1935" i="1"/>
  <c r="E1934" i="1"/>
  <c r="E1933" i="1"/>
  <c r="E1932" i="1"/>
  <c r="E1931" i="1"/>
  <c r="E1930" i="1"/>
  <c r="E1929" i="1"/>
  <c r="E1928" i="1"/>
  <c r="E1927" i="1"/>
  <c r="E1926" i="1"/>
  <c r="E1925" i="1"/>
  <c r="E1924" i="1"/>
  <c r="E1923" i="1"/>
  <c r="E1922" i="1"/>
  <c r="E1921" i="1"/>
  <c r="E1920" i="1"/>
  <c r="E1919" i="1"/>
  <c r="E1918" i="1"/>
  <c r="E1917" i="1"/>
  <c r="E1916" i="1"/>
  <c r="E1915" i="1"/>
  <c r="E1914" i="1"/>
  <c r="E1913" i="1"/>
  <c r="E1912" i="1"/>
  <c r="E1911" i="1"/>
  <c r="E1910" i="1"/>
  <c r="E1909" i="1"/>
  <c r="E1908" i="1"/>
  <c r="E1907" i="1"/>
  <c r="E1906" i="1"/>
  <c r="E1905" i="1"/>
  <c r="E1904" i="1"/>
  <c r="E1903" i="1"/>
  <c r="E1902" i="1"/>
  <c r="E1901" i="1"/>
  <c r="E1900" i="1"/>
  <c r="E1899" i="1"/>
  <c r="E1898" i="1"/>
  <c r="E1897" i="1"/>
  <c r="E1896" i="1"/>
  <c r="E1895" i="1"/>
  <c r="E1894" i="1"/>
  <c r="E1893" i="1"/>
  <c r="E1892" i="1"/>
  <c r="E1891" i="1"/>
  <c r="E1890" i="1"/>
  <c r="E1889" i="1"/>
  <c r="E1888" i="1"/>
  <c r="E1887" i="1"/>
  <c r="E1886" i="1"/>
  <c r="E1885" i="1"/>
  <c r="E1884" i="1"/>
  <c r="E1883" i="1"/>
  <c r="E1882" i="1"/>
  <c r="E1881" i="1"/>
  <c r="E1880" i="1"/>
  <c r="E1879" i="1"/>
  <c r="E1878" i="1"/>
  <c r="E1877" i="1"/>
  <c r="E1876" i="1"/>
  <c r="E1875" i="1"/>
  <c r="E1874" i="1"/>
  <c r="E1873" i="1"/>
  <c r="E1872" i="1"/>
  <c r="E1871" i="1"/>
  <c r="E1870" i="1"/>
  <c r="E1869" i="1"/>
  <c r="E1868" i="1"/>
  <c r="E1867" i="1"/>
  <c r="E1866" i="1"/>
  <c r="E1865" i="1"/>
  <c r="E1864" i="1"/>
  <c r="E1863" i="1"/>
  <c r="E1862" i="1"/>
  <c r="E1861" i="1"/>
  <c r="E1860" i="1"/>
  <c r="E1859" i="1"/>
  <c r="E1858" i="1"/>
  <c r="E1857" i="1"/>
  <c r="E1856" i="1"/>
  <c r="E1855" i="1"/>
  <c r="E1854" i="1"/>
  <c r="E1853" i="1"/>
  <c r="E1852" i="1"/>
  <c r="E1851" i="1"/>
  <c r="E1850" i="1"/>
  <c r="E1849" i="1"/>
  <c r="E1848" i="1"/>
  <c r="E1847" i="1"/>
  <c r="E1846" i="1"/>
  <c r="E1845" i="1"/>
  <c r="E1844" i="1"/>
  <c r="E1843" i="1"/>
  <c r="E1842" i="1"/>
  <c r="E1841" i="1"/>
  <c r="E1840" i="1"/>
  <c r="E1839" i="1"/>
  <c r="E1838" i="1"/>
  <c r="E1837" i="1"/>
  <c r="E1836" i="1"/>
  <c r="E1835" i="1"/>
  <c r="E1834" i="1"/>
  <c r="E1833" i="1"/>
  <c r="E1832" i="1"/>
  <c r="E1831" i="1"/>
  <c r="E1830" i="1"/>
  <c r="E1829" i="1"/>
  <c r="E1828" i="1"/>
  <c r="E1827" i="1"/>
  <c r="E1826" i="1"/>
  <c r="E1825" i="1"/>
  <c r="E1824" i="1"/>
  <c r="E1823" i="1"/>
  <c r="E1822" i="1"/>
  <c r="E1821" i="1"/>
  <c r="E1820" i="1"/>
  <c r="E1819" i="1"/>
  <c r="E1818" i="1"/>
  <c r="E1817" i="1"/>
  <c r="E1816" i="1"/>
  <c r="E1815" i="1"/>
  <c r="E1814" i="1"/>
  <c r="E1813" i="1"/>
  <c r="E1812" i="1"/>
  <c r="E1811" i="1"/>
  <c r="E1810" i="1"/>
  <c r="E1809" i="1"/>
  <c r="E1808" i="1"/>
  <c r="E1807" i="1"/>
  <c r="E1806" i="1"/>
  <c r="E1805" i="1"/>
  <c r="E1804" i="1"/>
  <c r="E1803" i="1"/>
  <c r="E1802" i="1"/>
  <c r="E1801" i="1"/>
  <c r="E1800" i="1"/>
  <c r="E1799" i="1"/>
  <c r="E1798" i="1"/>
  <c r="E1797" i="1"/>
  <c r="E1796" i="1"/>
  <c r="E1795" i="1"/>
  <c r="E1794" i="1"/>
  <c r="E1793" i="1"/>
  <c r="E1792" i="1"/>
  <c r="E1791" i="1"/>
  <c r="E1790" i="1"/>
  <c r="E1789" i="1"/>
  <c r="E1788" i="1"/>
  <c r="E1787" i="1"/>
  <c r="E1786" i="1"/>
  <c r="E1785" i="1"/>
  <c r="E1784" i="1"/>
  <c r="E1783" i="1"/>
  <c r="E1782" i="1"/>
  <c r="E1781" i="1"/>
  <c r="E1780" i="1"/>
  <c r="E1779" i="1"/>
  <c r="E1778" i="1"/>
  <c r="E1777" i="1"/>
  <c r="E1776" i="1"/>
  <c r="E1775" i="1"/>
  <c r="E1774" i="1"/>
  <c r="E1773" i="1"/>
  <c r="E1772" i="1"/>
  <c r="E1771" i="1"/>
  <c r="E1770" i="1"/>
  <c r="E1769" i="1"/>
  <c r="E1768" i="1"/>
  <c r="E1767" i="1"/>
  <c r="E1766" i="1"/>
  <c r="E1765" i="1"/>
  <c r="E1764" i="1"/>
  <c r="E1763" i="1"/>
  <c r="E1762" i="1"/>
  <c r="E1761" i="1"/>
  <c r="E1760" i="1"/>
  <c r="E1759" i="1"/>
  <c r="E1758" i="1"/>
  <c r="E1757" i="1"/>
  <c r="E1756" i="1"/>
  <c r="E1755" i="1"/>
  <c r="E1754" i="1"/>
  <c r="E1753" i="1"/>
  <c r="E1752" i="1"/>
  <c r="E1751" i="1"/>
  <c r="E1750" i="1"/>
  <c r="E1749" i="1"/>
  <c r="E1748" i="1"/>
  <c r="E1747" i="1"/>
  <c r="E1746" i="1"/>
  <c r="E1745" i="1"/>
  <c r="E1744" i="1"/>
  <c r="E1743" i="1"/>
  <c r="E1742" i="1"/>
  <c r="E1741" i="1"/>
  <c r="E1740" i="1"/>
  <c r="E1739" i="1"/>
  <c r="E1738" i="1"/>
  <c r="E1737" i="1"/>
  <c r="E1736" i="1"/>
  <c r="E1735" i="1"/>
  <c r="E1734" i="1"/>
  <c r="E1733" i="1"/>
  <c r="E1732" i="1"/>
  <c r="E1731" i="1"/>
  <c r="E1730" i="1"/>
  <c r="E1729" i="1"/>
  <c r="E1728" i="1"/>
  <c r="E1727" i="1"/>
  <c r="E1726" i="1"/>
  <c r="E1725" i="1"/>
  <c r="E1724" i="1"/>
  <c r="E1723" i="1"/>
  <c r="E1722" i="1"/>
  <c r="E1721" i="1"/>
  <c r="E1720" i="1"/>
  <c r="E1719" i="1"/>
  <c r="E1718" i="1"/>
  <c r="E1717" i="1"/>
  <c r="E1716" i="1"/>
  <c r="E1715" i="1"/>
  <c r="E1714" i="1"/>
  <c r="E1713" i="1"/>
  <c r="E1712" i="1"/>
  <c r="E1711" i="1"/>
  <c r="E1710" i="1"/>
  <c r="E1709" i="1"/>
  <c r="E1708" i="1"/>
  <c r="E1707" i="1"/>
  <c r="E1706" i="1"/>
  <c r="E1705" i="1"/>
  <c r="E1704" i="1"/>
  <c r="E1703" i="1"/>
  <c r="E1702" i="1"/>
  <c r="E1701" i="1"/>
  <c r="E1700" i="1"/>
  <c r="E1699" i="1"/>
  <c r="E1698" i="1"/>
  <c r="E1697" i="1"/>
  <c r="E1696" i="1"/>
  <c r="E1695" i="1"/>
  <c r="E1694" i="1"/>
  <c r="E1693" i="1"/>
  <c r="E1692" i="1"/>
  <c r="E1691" i="1"/>
  <c r="E1690" i="1"/>
  <c r="E1689" i="1"/>
  <c r="E1688" i="1"/>
  <c r="E1687" i="1"/>
  <c r="E1686" i="1"/>
  <c r="E1685" i="1"/>
  <c r="E1684" i="1"/>
  <c r="E1683" i="1"/>
  <c r="E1682" i="1"/>
  <c r="E1681" i="1"/>
  <c r="E1680" i="1"/>
  <c r="E1679" i="1"/>
  <c r="E1678" i="1"/>
  <c r="E1677" i="1"/>
  <c r="E1676" i="1"/>
  <c r="E1675" i="1"/>
  <c r="E1674" i="1"/>
  <c r="E1673" i="1"/>
  <c r="E1672" i="1"/>
  <c r="E1671" i="1"/>
  <c r="E1670" i="1"/>
  <c r="E1669" i="1"/>
  <c r="E1668" i="1"/>
  <c r="E1667" i="1"/>
  <c r="E1666" i="1"/>
  <c r="E1665" i="1"/>
  <c r="E1664" i="1"/>
  <c r="E1663" i="1"/>
  <c r="E1662" i="1"/>
  <c r="E1661" i="1"/>
  <c r="E1660" i="1"/>
  <c r="E1659" i="1"/>
  <c r="E1658" i="1"/>
  <c r="E1657" i="1"/>
  <c r="E1656" i="1"/>
  <c r="E1655" i="1"/>
  <c r="E1654" i="1"/>
  <c r="E1653" i="1"/>
  <c r="E1652" i="1"/>
  <c r="E1651" i="1"/>
  <c r="E1650" i="1"/>
  <c r="E1649" i="1"/>
  <c r="E1648" i="1"/>
  <c r="E1647" i="1"/>
  <c r="E1646" i="1"/>
  <c r="E1645" i="1"/>
  <c r="E1644" i="1"/>
  <c r="E1643" i="1"/>
  <c r="E1642" i="1"/>
  <c r="E1641" i="1"/>
  <c r="E1640" i="1"/>
  <c r="E1639" i="1"/>
  <c r="E1638" i="1"/>
  <c r="E1637" i="1"/>
  <c r="E1636" i="1"/>
  <c r="E1635" i="1"/>
  <c r="E1634" i="1"/>
  <c r="E1633" i="1"/>
  <c r="E1632" i="1"/>
  <c r="E1631" i="1"/>
  <c r="E1630" i="1"/>
  <c r="E1629" i="1"/>
  <c r="E1628" i="1"/>
  <c r="E1627" i="1"/>
  <c r="E1626" i="1"/>
  <c r="E1625" i="1"/>
  <c r="E1624" i="1"/>
  <c r="E1623" i="1"/>
  <c r="E1622" i="1"/>
  <c r="E1621" i="1"/>
  <c r="E1620" i="1"/>
  <c r="E1619" i="1"/>
  <c r="E1618" i="1"/>
  <c r="E1617" i="1"/>
  <c r="E1616" i="1"/>
  <c r="E1615" i="1"/>
  <c r="E1614" i="1"/>
  <c r="E1613" i="1"/>
  <c r="E1612" i="1"/>
  <c r="E1611" i="1"/>
  <c r="E1610" i="1"/>
  <c r="E1609" i="1"/>
  <c r="E1608" i="1"/>
  <c r="E1607" i="1"/>
  <c r="E1606" i="1"/>
  <c r="E1605" i="1"/>
  <c r="E1604" i="1"/>
  <c r="E1603" i="1"/>
  <c r="E1602" i="1"/>
  <c r="E1601" i="1"/>
  <c r="E1600" i="1"/>
  <c r="E1599" i="1"/>
  <c r="E1598" i="1"/>
  <c r="E1597" i="1"/>
  <c r="E1596" i="1"/>
  <c r="E1595" i="1"/>
  <c r="E1594" i="1"/>
  <c r="E1593" i="1"/>
  <c r="E1592" i="1"/>
  <c r="E1591" i="1"/>
  <c r="E1590" i="1"/>
  <c r="E1589" i="1"/>
  <c r="E1588" i="1"/>
  <c r="E1587" i="1"/>
  <c r="E1586" i="1"/>
  <c r="E1585" i="1"/>
  <c r="E1584" i="1"/>
  <c r="E1583" i="1"/>
  <c r="E1582" i="1"/>
  <c r="E1581" i="1"/>
  <c r="E1580" i="1"/>
  <c r="E1579" i="1"/>
  <c r="E1578" i="1"/>
  <c r="E1577" i="1"/>
  <c r="E1576" i="1"/>
  <c r="E1575" i="1"/>
  <c r="E1574" i="1"/>
  <c r="E1573" i="1"/>
  <c r="E1572" i="1"/>
  <c r="E1571" i="1"/>
  <c r="E1570" i="1"/>
  <c r="E1569" i="1"/>
  <c r="E1568" i="1"/>
  <c r="E1567" i="1"/>
  <c r="E1566" i="1"/>
  <c r="E1565" i="1"/>
  <c r="E1564" i="1"/>
  <c r="E1563" i="1"/>
  <c r="E1562" i="1"/>
  <c r="E1561" i="1"/>
  <c r="E1560" i="1"/>
  <c r="E1559" i="1"/>
  <c r="E1558" i="1"/>
  <c r="E1557" i="1"/>
  <c r="E1556" i="1"/>
  <c r="E1555" i="1"/>
  <c r="E1554" i="1"/>
  <c r="E1553" i="1"/>
  <c r="E1552" i="1"/>
  <c r="E1551" i="1"/>
  <c r="E1550" i="1"/>
  <c r="E1549" i="1"/>
  <c r="E1548" i="1"/>
  <c r="E1547" i="1"/>
  <c r="E1546" i="1"/>
  <c r="E1545" i="1"/>
  <c r="E1544" i="1"/>
  <c r="E1543" i="1"/>
  <c r="E1542" i="1"/>
  <c r="E1541" i="1"/>
  <c r="E1540" i="1"/>
  <c r="E1539" i="1"/>
  <c r="E1538" i="1"/>
  <c r="E1537" i="1"/>
  <c r="E1536" i="1"/>
  <c r="E1535" i="1"/>
  <c r="E1534" i="1"/>
  <c r="E1533" i="1"/>
  <c r="E1532" i="1"/>
  <c r="E1531" i="1"/>
  <c r="E1530" i="1"/>
  <c r="E1529" i="1"/>
  <c r="E1528" i="1"/>
  <c r="E1527" i="1"/>
  <c r="E1526" i="1"/>
  <c r="E1525" i="1"/>
  <c r="E1524" i="1"/>
  <c r="E1523" i="1"/>
  <c r="E1522" i="1"/>
  <c r="E1521" i="1"/>
  <c r="E1520" i="1"/>
  <c r="E1519" i="1"/>
  <c r="E1518" i="1"/>
  <c r="E1517" i="1"/>
  <c r="E1516" i="1"/>
  <c r="E1515" i="1"/>
  <c r="E1514" i="1"/>
  <c r="E1513" i="1"/>
  <c r="E1512" i="1"/>
  <c r="E1511" i="1"/>
  <c r="E1510" i="1"/>
  <c r="E1509" i="1"/>
  <c r="E1508" i="1"/>
  <c r="E1507" i="1"/>
  <c r="E1506" i="1"/>
  <c r="E1505" i="1"/>
  <c r="E1504" i="1"/>
  <c r="E1503" i="1"/>
  <c r="E1502" i="1"/>
  <c r="E1501" i="1"/>
  <c r="E1500" i="1"/>
  <c r="E1499" i="1"/>
  <c r="E1498" i="1"/>
  <c r="E1497" i="1"/>
  <c r="E1496" i="1"/>
  <c r="E1495" i="1"/>
  <c r="E1494" i="1"/>
  <c r="E1493" i="1"/>
  <c r="E1492" i="1"/>
  <c r="E1491" i="1"/>
  <c r="E1490" i="1"/>
  <c r="E1489" i="1"/>
  <c r="E1488" i="1"/>
  <c r="E1487" i="1"/>
  <c r="E1486" i="1"/>
  <c r="E1485" i="1"/>
  <c r="E1484" i="1"/>
  <c r="E1483" i="1"/>
  <c r="E1482" i="1"/>
  <c r="E1481" i="1"/>
  <c r="E1480" i="1"/>
  <c r="E1479" i="1"/>
  <c r="E1478" i="1"/>
  <c r="E1477" i="1"/>
  <c r="E1476" i="1"/>
  <c r="E1475" i="1"/>
  <c r="E1474" i="1"/>
  <c r="E1473" i="1"/>
  <c r="E1472" i="1"/>
  <c r="E1471" i="1"/>
  <c r="E1470" i="1"/>
  <c r="E1469" i="1"/>
  <c r="E1468" i="1"/>
  <c r="E1467" i="1"/>
  <c r="E1466" i="1"/>
  <c r="E1465" i="1"/>
  <c r="E1464" i="1"/>
  <c r="E1463" i="1"/>
  <c r="E1462" i="1"/>
  <c r="E1461" i="1"/>
  <c r="E1460" i="1"/>
  <c r="E1459" i="1"/>
  <c r="E1458" i="1"/>
  <c r="E1457" i="1"/>
  <c r="E1456" i="1"/>
  <c r="E1455" i="1"/>
  <c r="E1454" i="1"/>
  <c r="E1453" i="1"/>
  <c r="E1452" i="1"/>
  <c r="E1451" i="1"/>
  <c r="E1450" i="1"/>
  <c r="E1449" i="1"/>
  <c r="E1448" i="1"/>
  <c r="E1447" i="1"/>
  <c r="E1446" i="1"/>
  <c r="E1445" i="1"/>
  <c r="E1444" i="1"/>
  <c r="E1443" i="1"/>
  <c r="E1442" i="1"/>
  <c r="E1441" i="1"/>
  <c r="E1440" i="1"/>
  <c r="E1439" i="1"/>
  <c r="E1438" i="1"/>
  <c r="E1437" i="1"/>
  <c r="E1436" i="1"/>
  <c r="E1435" i="1"/>
  <c r="E1434" i="1"/>
  <c r="E1433" i="1"/>
  <c r="E1432" i="1"/>
  <c r="E1431" i="1"/>
  <c r="E1430" i="1"/>
  <c r="E1429" i="1"/>
  <c r="E1428" i="1"/>
  <c r="E1427" i="1"/>
  <c r="E1426" i="1"/>
  <c r="E1425" i="1"/>
  <c r="E1424" i="1"/>
  <c r="E1423" i="1"/>
  <c r="E1422" i="1"/>
  <c r="E1421" i="1"/>
  <c r="E1420" i="1"/>
  <c r="E1419" i="1"/>
  <c r="E1418" i="1"/>
  <c r="E1417" i="1"/>
  <c r="E1416" i="1"/>
  <c r="E1415" i="1"/>
  <c r="E1414" i="1"/>
  <c r="E1413" i="1"/>
  <c r="E1412" i="1"/>
  <c r="E1411" i="1"/>
  <c r="E1410" i="1"/>
  <c r="E1409" i="1"/>
  <c r="E1408" i="1"/>
  <c r="E1407" i="1"/>
  <c r="E1406" i="1"/>
  <c r="E1405" i="1"/>
  <c r="E1404" i="1"/>
  <c r="E1403" i="1"/>
  <c r="E1402" i="1"/>
  <c r="E1401" i="1"/>
  <c r="E1400" i="1"/>
  <c r="E1399" i="1"/>
  <c r="E1398" i="1"/>
  <c r="E1397" i="1"/>
  <c r="E1396" i="1"/>
  <c r="E1395" i="1"/>
  <c r="E1394" i="1"/>
  <c r="E1393" i="1"/>
  <c r="E1392" i="1"/>
  <c r="E1391" i="1"/>
  <c r="E1390" i="1"/>
  <c r="E1389" i="1"/>
  <c r="E1388" i="1"/>
  <c r="E1387" i="1"/>
  <c r="E1386" i="1"/>
  <c r="E1385" i="1"/>
  <c r="E1384" i="1"/>
  <c r="E1383" i="1"/>
  <c r="E1382" i="1"/>
  <c r="E1381" i="1"/>
  <c r="E1380" i="1"/>
  <c r="E1379" i="1"/>
  <c r="E1378" i="1"/>
  <c r="E1377" i="1"/>
  <c r="E1376" i="1"/>
  <c r="E1375" i="1"/>
  <c r="E1374" i="1"/>
  <c r="E1373" i="1"/>
  <c r="E1372" i="1"/>
  <c r="E1371" i="1"/>
  <c r="E1370" i="1"/>
  <c r="E1369" i="1"/>
  <c r="E1368" i="1"/>
  <c r="E1367" i="1"/>
  <c r="E1366" i="1"/>
  <c r="E1365" i="1"/>
  <c r="E1364" i="1"/>
  <c r="E1363" i="1"/>
  <c r="E1362" i="1"/>
  <c r="E1361" i="1"/>
  <c r="E1360" i="1"/>
  <c r="E1359" i="1"/>
  <c r="E1358" i="1"/>
  <c r="E1357" i="1"/>
  <c r="E1356" i="1"/>
  <c r="E1355" i="1"/>
  <c r="E1354" i="1"/>
  <c r="E1353" i="1"/>
  <c r="E1352" i="1"/>
  <c r="E1351" i="1"/>
  <c r="E1350" i="1"/>
  <c r="E1349" i="1"/>
  <c r="E1348" i="1"/>
  <c r="E1347" i="1"/>
  <c r="E1346" i="1"/>
  <c r="E1345" i="1"/>
  <c r="E1344" i="1"/>
  <c r="E1343" i="1"/>
  <c r="E1342" i="1"/>
  <c r="E1341" i="1"/>
  <c r="E1340" i="1"/>
  <c r="E1339" i="1"/>
  <c r="E1338" i="1"/>
  <c r="E1337" i="1"/>
  <c r="E1336" i="1"/>
  <c r="E1335" i="1"/>
  <c r="E1334" i="1"/>
  <c r="E1333" i="1"/>
  <c r="E1332" i="1"/>
  <c r="E1331" i="1"/>
  <c r="E1330" i="1"/>
  <c r="E1329" i="1"/>
  <c r="E1328" i="1"/>
  <c r="E1327" i="1"/>
  <c r="E1326" i="1"/>
  <c r="E1325" i="1"/>
  <c r="E1324" i="1"/>
  <c r="E1323" i="1"/>
  <c r="E1322" i="1"/>
  <c r="E1321" i="1"/>
  <c r="E1320" i="1"/>
  <c r="E1319" i="1"/>
  <c r="E1318" i="1"/>
  <c r="E1317" i="1"/>
  <c r="E1316" i="1"/>
  <c r="E1315" i="1"/>
  <c r="E1314" i="1"/>
  <c r="E1313" i="1"/>
  <c r="E1312" i="1"/>
  <c r="E1311" i="1"/>
  <c r="E1310" i="1"/>
  <c r="E1309" i="1"/>
  <c r="E1308" i="1"/>
  <c r="E1307" i="1"/>
  <c r="E1306" i="1"/>
  <c r="E1305" i="1"/>
  <c r="E1304" i="1"/>
  <c r="E1303" i="1"/>
  <c r="E1302" i="1"/>
  <c r="E1301" i="1"/>
  <c r="E1300" i="1"/>
  <c r="E1299" i="1"/>
  <c r="E1298" i="1"/>
  <c r="E1297" i="1"/>
  <c r="E1296" i="1"/>
  <c r="E1295" i="1"/>
  <c r="E1294" i="1"/>
  <c r="E1293" i="1"/>
  <c r="E1292" i="1"/>
  <c r="E1291" i="1"/>
  <c r="E1290" i="1"/>
  <c r="E1289" i="1"/>
  <c r="E1288" i="1"/>
  <c r="E1287" i="1"/>
  <c r="E1286" i="1"/>
  <c r="E1285" i="1"/>
  <c r="E1284" i="1"/>
  <c r="E1283" i="1"/>
  <c r="E1282" i="1"/>
  <c r="E1281" i="1"/>
  <c r="E1280" i="1"/>
  <c r="E1279" i="1"/>
  <c r="E1278" i="1"/>
  <c r="E1277" i="1"/>
  <c r="E1276" i="1"/>
  <c r="E1275" i="1"/>
  <c r="E1274" i="1"/>
  <c r="E1273" i="1"/>
  <c r="E1272" i="1"/>
  <c r="E1271" i="1"/>
  <c r="E1270" i="1"/>
  <c r="E1269" i="1"/>
  <c r="E1268" i="1"/>
  <c r="E1267" i="1"/>
  <c r="E1266" i="1"/>
  <c r="E1265" i="1"/>
  <c r="E1264" i="1"/>
  <c r="E1263" i="1"/>
  <c r="E1262" i="1"/>
  <c r="E1261" i="1"/>
  <c r="E1260" i="1"/>
  <c r="E1259" i="1"/>
  <c r="E1258" i="1"/>
  <c r="E1257" i="1"/>
  <c r="E1256" i="1"/>
  <c r="E1255" i="1"/>
  <c r="E1254" i="1"/>
  <c r="E1253" i="1"/>
  <c r="E1252" i="1"/>
  <c r="E1251" i="1"/>
  <c r="E1250" i="1"/>
  <c r="E1249" i="1"/>
  <c r="E1248" i="1"/>
  <c r="E1247" i="1"/>
  <c r="E1246" i="1"/>
  <c r="E1245" i="1"/>
  <c r="E1244" i="1"/>
  <c r="E1243" i="1"/>
  <c r="E1242" i="1"/>
  <c r="E1241" i="1"/>
  <c r="E1240" i="1"/>
  <c r="E1239" i="1"/>
  <c r="E1238" i="1"/>
  <c r="E1237" i="1"/>
  <c r="E1236" i="1"/>
  <c r="E1235" i="1"/>
  <c r="E1234" i="1"/>
  <c r="E1233" i="1"/>
  <c r="E1232" i="1"/>
  <c r="E1231" i="1"/>
  <c r="E1230" i="1"/>
  <c r="E1229" i="1"/>
  <c r="E1228" i="1"/>
  <c r="E1227" i="1"/>
  <c r="E1226" i="1"/>
  <c r="E1225" i="1"/>
  <c r="E1224" i="1"/>
  <c r="E1223" i="1"/>
  <c r="E1222" i="1"/>
  <c r="E1221" i="1"/>
  <c r="E1220" i="1"/>
  <c r="E1219" i="1"/>
  <c r="E1218" i="1"/>
  <c r="E1217" i="1"/>
  <c r="E1216" i="1"/>
  <c r="E1215" i="1"/>
  <c r="E1214" i="1"/>
  <c r="E1213" i="1"/>
  <c r="E1212" i="1"/>
  <c r="E1211" i="1"/>
  <c r="E1210" i="1"/>
  <c r="E1209" i="1"/>
  <c r="E1208" i="1"/>
  <c r="E1207" i="1"/>
  <c r="E1206" i="1"/>
  <c r="E1205" i="1"/>
  <c r="E1204" i="1"/>
  <c r="E1203" i="1"/>
  <c r="E1202" i="1"/>
  <c r="E1201" i="1"/>
  <c r="E1200" i="1"/>
  <c r="E1199" i="1"/>
  <c r="E1198" i="1"/>
  <c r="E1197" i="1"/>
  <c r="E1196" i="1"/>
  <c r="E1195" i="1"/>
  <c r="E1194" i="1"/>
  <c r="E1193" i="1"/>
  <c r="E1192" i="1"/>
  <c r="E1191" i="1"/>
  <c r="E1190" i="1"/>
  <c r="E1189" i="1"/>
  <c r="E1188" i="1"/>
  <c r="E1187" i="1"/>
  <c r="E1186" i="1"/>
  <c r="E1185" i="1"/>
  <c r="E1184" i="1"/>
  <c r="E1183" i="1"/>
  <c r="E1182" i="1"/>
  <c r="E1181" i="1"/>
  <c r="E1180" i="1"/>
  <c r="E1179" i="1"/>
  <c r="E1178" i="1"/>
  <c r="E1177" i="1"/>
  <c r="E1176" i="1"/>
  <c r="E1175" i="1"/>
  <c r="E1174" i="1"/>
  <c r="E1173" i="1"/>
  <c r="E1172" i="1"/>
  <c r="E1171" i="1"/>
  <c r="E1170" i="1"/>
  <c r="E1169" i="1"/>
  <c r="E1168" i="1"/>
  <c r="E1167" i="1"/>
  <c r="E1166" i="1"/>
  <c r="E1165" i="1"/>
  <c r="E1164" i="1"/>
  <c r="E1163" i="1"/>
  <c r="E1162" i="1"/>
  <c r="E1161" i="1"/>
  <c r="E1160" i="1"/>
  <c r="E1159" i="1"/>
  <c r="E1158" i="1"/>
  <c r="E1157" i="1"/>
  <c r="E1156" i="1"/>
  <c r="E1155" i="1"/>
  <c r="E1154" i="1"/>
  <c r="E1153" i="1"/>
  <c r="E1152" i="1"/>
  <c r="E1151" i="1"/>
  <c r="E1150" i="1"/>
  <c r="E1149" i="1"/>
  <c r="E1148" i="1"/>
  <c r="E1147" i="1"/>
  <c r="E1146" i="1"/>
  <c r="E1145" i="1"/>
  <c r="E1144" i="1"/>
  <c r="E1143" i="1"/>
  <c r="E1142" i="1"/>
  <c r="E1141" i="1"/>
  <c r="E1140" i="1"/>
  <c r="E1139" i="1"/>
  <c r="E1138" i="1"/>
  <c r="E1137" i="1"/>
  <c r="E1136" i="1"/>
  <c r="E1135" i="1"/>
  <c r="E1134" i="1"/>
  <c r="E1133" i="1"/>
  <c r="E1132" i="1"/>
  <c r="E1131" i="1"/>
  <c r="E1130" i="1"/>
  <c r="E1129" i="1"/>
  <c r="E1128" i="1"/>
  <c r="E1127" i="1"/>
  <c r="E1126" i="1"/>
  <c r="E1125" i="1"/>
  <c r="E1124" i="1"/>
  <c r="E1123" i="1"/>
  <c r="E1122" i="1"/>
  <c r="E1121" i="1"/>
  <c r="E1120" i="1"/>
  <c r="E1119" i="1"/>
  <c r="E1118" i="1"/>
  <c r="E1117" i="1"/>
  <c r="E1116" i="1"/>
  <c r="E1115" i="1"/>
  <c r="E1114" i="1"/>
  <c r="E1113" i="1"/>
  <c r="E1112" i="1"/>
  <c r="E1111" i="1"/>
  <c r="E1110" i="1"/>
  <c r="E1109" i="1"/>
  <c r="E1108" i="1"/>
  <c r="E1107" i="1"/>
  <c r="E1106" i="1"/>
  <c r="E1105" i="1"/>
  <c r="E1104" i="1"/>
  <c r="E1103" i="1"/>
  <c r="E1102" i="1"/>
  <c r="E1101" i="1"/>
  <c r="E1100" i="1"/>
  <c r="E1099" i="1"/>
  <c r="E1098" i="1"/>
  <c r="E1097" i="1"/>
  <c r="E1096" i="1"/>
  <c r="E1095" i="1"/>
  <c r="E1094" i="1"/>
  <c r="E1093" i="1"/>
  <c r="E1092" i="1"/>
  <c r="E1091" i="1"/>
  <c r="E1090" i="1"/>
  <c r="E1089" i="1"/>
  <c r="E1088" i="1"/>
  <c r="E1087" i="1"/>
  <c r="E1086" i="1"/>
  <c r="E1085" i="1"/>
  <c r="E1084" i="1"/>
  <c r="E1083" i="1"/>
  <c r="E1082" i="1"/>
  <c r="E1081" i="1"/>
  <c r="E1080" i="1"/>
  <c r="E1079" i="1"/>
  <c r="E1078" i="1"/>
  <c r="E1077" i="1"/>
  <c r="E1076" i="1"/>
  <c r="E1075" i="1"/>
  <c r="E1074" i="1"/>
  <c r="E1073" i="1"/>
  <c r="E1072" i="1"/>
  <c r="E1071" i="1"/>
  <c r="E1070" i="1"/>
  <c r="E1069" i="1"/>
  <c r="E1068" i="1"/>
  <c r="E1067" i="1"/>
  <c r="E1066" i="1"/>
  <c r="E1065" i="1"/>
  <c r="E1064" i="1"/>
  <c r="E1063" i="1"/>
  <c r="E1062" i="1"/>
  <c r="E1061" i="1"/>
  <c r="E1060" i="1"/>
  <c r="E1059" i="1"/>
  <c r="E1058" i="1"/>
  <c r="E1057" i="1"/>
  <c r="E1056" i="1"/>
  <c r="E1055" i="1"/>
  <c r="E1054" i="1"/>
  <c r="E1053" i="1"/>
  <c r="E1052" i="1"/>
  <c r="E1051" i="1"/>
  <c r="E1050" i="1"/>
  <c r="E1049" i="1"/>
  <c r="E1048" i="1"/>
  <c r="E1047" i="1"/>
  <c r="E1046" i="1"/>
  <c r="E1045" i="1"/>
  <c r="E1044" i="1"/>
  <c r="E1043" i="1"/>
  <c r="E1042" i="1"/>
  <c r="E1041" i="1"/>
  <c r="E1040" i="1"/>
  <c r="E1039" i="1"/>
  <c r="E1038" i="1"/>
  <c r="E1037" i="1"/>
  <c r="E1036" i="1"/>
  <c r="E1035" i="1"/>
  <c r="E1034" i="1"/>
  <c r="E1033" i="1"/>
  <c r="E1032" i="1"/>
  <c r="E1031" i="1"/>
  <c r="E1030" i="1"/>
  <c r="E1029" i="1"/>
  <c r="E1028" i="1"/>
  <c r="E1027" i="1"/>
  <c r="E1026" i="1"/>
  <c r="E1025" i="1"/>
  <c r="E1024" i="1"/>
  <c r="E1023" i="1"/>
  <c r="E1022" i="1"/>
  <c r="E1021" i="1"/>
  <c r="E1020" i="1"/>
  <c r="E1019" i="1"/>
  <c r="E1018" i="1"/>
  <c r="E1017" i="1"/>
  <c r="E1016" i="1"/>
  <c r="E1015" i="1"/>
  <c r="E1014" i="1"/>
  <c r="E1013" i="1"/>
  <c r="E1012" i="1"/>
  <c r="E1011" i="1"/>
  <c r="E1010" i="1"/>
  <c r="E1009" i="1"/>
  <c r="E1008" i="1"/>
  <c r="E1007" i="1"/>
  <c r="E1006" i="1"/>
  <c r="E1005" i="1"/>
  <c r="E1004" i="1"/>
  <c r="E1003" i="1"/>
  <c r="E1002" i="1"/>
  <c r="E1001" i="1"/>
  <c r="E1000" i="1"/>
  <c r="E999" i="1"/>
  <c r="E998" i="1"/>
  <c r="E997" i="1"/>
  <c r="E996" i="1"/>
  <c r="E995" i="1"/>
  <c r="E994" i="1"/>
  <c r="E993" i="1"/>
  <c r="E992" i="1"/>
  <c r="E991" i="1"/>
  <c r="E990" i="1"/>
  <c r="E989" i="1"/>
  <c r="E988" i="1"/>
  <c r="E987" i="1"/>
  <c r="E986" i="1"/>
  <c r="E985" i="1"/>
  <c r="E984" i="1"/>
  <c r="E983" i="1"/>
  <c r="E982" i="1"/>
  <c r="E981" i="1"/>
  <c r="E980" i="1"/>
  <c r="E979" i="1"/>
  <c r="E978" i="1"/>
  <c r="E977" i="1"/>
  <c r="E976" i="1"/>
  <c r="E975" i="1"/>
  <c r="E974" i="1"/>
  <c r="E973" i="1"/>
  <c r="E972" i="1"/>
  <c r="E971" i="1"/>
  <c r="E970" i="1"/>
  <c r="E969" i="1"/>
  <c r="E968" i="1"/>
  <c r="E967" i="1"/>
  <c r="E966" i="1"/>
  <c r="E965" i="1"/>
  <c r="E964" i="1"/>
  <c r="E963" i="1"/>
  <c r="E962" i="1"/>
  <c r="E961" i="1"/>
  <c r="E960" i="1"/>
  <c r="E959" i="1"/>
  <c r="E958" i="1"/>
  <c r="E957" i="1"/>
  <c r="E956" i="1"/>
  <c r="E955" i="1"/>
  <c r="E954" i="1"/>
  <c r="E953" i="1"/>
  <c r="E952" i="1"/>
  <c r="E951" i="1"/>
  <c r="E950" i="1"/>
  <c r="E949" i="1"/>
  <c r="E948" i="1"/>
  <c r="E947" i="1"/>
  <c r="E946" i="1"/>
  <c r="E945" i="1"/>
  <c r="E944" i="1"/>
  <c r="E943" i="1"/>
  <c r="E942" i="1"/>
  <c r="E941" i="1"/>
  <c r="E940" i="1"/>
  <c r="E939" i="1"/>
  <c r="E938" i="1"/>
  <c r="E937" i="1"/>
  <c r="E936" i="1"/>
  <c r="E935" i="1"/>
  <c r="E934" i="1"/>
  <c r="E933" i="1"/>
  <c r="E932" i="1"/>
  <c r="E931" i="1"/>
  <c r="E930" i="1"/>
  <c r="E929" i="1"/>
  <c r="E928" i="1"/>
  <c r="E927" i="1"/>
  <c r="E926" i="1"/>
  <c r="E925" i="1"/>
  <c r="E924" i="1"/>
  <c r="E923" i="1"/>
  <c r="E922" i="1"/>
  <c r="E921" i="1"/>
  <c r="E920" i="1"/>
  <c r="E919" i="1"/>
  <c r="E918" i="1"/>
  <c r="E917" i="1"/>
  <c r="E916" i="1"/>
  <c r="E915" i="1"/>
  <c r="E914" i="1"/>
  <c r="E913" i="1"/>
  <c r="E912" i="1"/>
  <c r="E911" i="1"/>
  <c r="E910" i="1"/>
  <c r="E909" i="1"/>
  <c r="E908" i="1"/>
  <c r="E907" i="1"/>
  <c r="E906" i="1"/>
  <c r="E905" i="1"/>
  <c r="E904" i="1"/>
  <c r="E903" i="1"/>
  <c r="E902" i="1"/>
  <c r="E901" i="1"/>
  <c r="E900" i="1"/>
  <c r="E899" i="1"/>
  <c r="E898" i="1"/>
  <c r="E897" i="1"/>
  <c r="E896" i="1"/>
  <c r="E895" i="1"/>
  <c r="E894" i="1"/>
  <c r="E893" i="1"/>
  <c r="E892" i="1"/>
  <c r="E891" i="1"/>
  <c r="E890" i="1"/>
  <c r="E889" i="1"/>
  <c r="E888" i="1"/>
  <c r="E887" i="1"/>
  <c r="E886" i="1"/>
  <c r="E885" i="1"/>
  <c r="E884" i="1"/>
  <c r="E883" i="1"/>
  <c r="E882" i="1"/>
  <c r="E881" i="1"/>
  <c r="E880" i="1"/>
  <c r="E879" i="1"/>
  <c r="E878" i="1"/>
  <c r="E877" i="1"/>
  <c r="E876" i="1"/>
  <c r="E875" i="1"/>
  <c r="E874" i="1"/>
  <c r="E873" i="1"/>
  <c r="E872" i="1"/>
  <c r="E871" i="1"/>
  <c r="E870" i="1"/>
  <c r="E869" i="1"/>
  <c r="E868" i="1"/>
  <c r="E867" i="1"/>
  <c r="E866" i="1"/>
  <c r="E865" i="1"/>
  <c r="E864" i="1"/>
  <c r="E863" i="1"/>
  <c r="E862" i="1"/>
  <c r="E861" i="1"/>
  <c r="E860" i="1"/>
  <c r="E859" i="1"/>
  <c r="E858" i="1"/>
  <c r="E857" i="1"/>
  <c r="E856" i="1"/>
  <c r="E855" i="1"/>
  <c r="E854" i="1"/>
  <c r="E853" i="1"/>
  <c r="E852" i="1"/>
  <c r="E851" i="1"/>
  <c r="E850" i="1"/>
  <c r="E849" i="1"/>
  <c r="E848" i="1"/>
  <c r="E847" i="1"/>
  <c r="E846" i="1"/>
  <c r="E845" i="1"/>
  <c r="E844" i="1"/>
  <c r="E843" i="1"/>
  <c r="E842" i="1"/>
  <c r="E841" i="1"/>
  <c r="E840" i="1"/>
  <c r="E839" i="1"/>
  <c r="E838" i="1"/>
  <c r="E837" i="1"/>
  <c r="E836" i="1"/>
  <c r="E835" i="1"/>
  <c r="E834" i="1"/>
  <c r="E833" i="1"/>
  <c r="E832" i="1"/>
  <c r="E831" i="1"/>
  <c r="E830" i="1"/>
  <c r="E829" i="1"/>
  <c r="E828" i="1"/>
  <c r="E827" i="1"/>
  <c r="E826" i="1"/>
  <c r="E825" i="1"/>
  <c r="E824" i="1"/>
  <c r="E823" i="1"/>
  <c r="E822" i="1"/>
  <c r="E821" i="1"/>
  <c r="E820" i="1"/>
  <c r="E819" i="1"/>
  <c r="E818" i="1"/>
  <c r="E817" i="1"/>
  <c r="E816" i="1"/>
  <c r="E815" i="1"/>
  <c r="E814" i="1"/>
  <c r="E813" i="1"/>
  <c r="E812" i="1"/>
  <c r="E811" i="1"/>
  <c r="E810" i="1"/>
  <c r="E809" i="1"/>
  <c r="E808" i="1"/>
  <c r="E807" i="1"/>
  <c r="E806" i="1"/>
  <c r="E805" i="1"/>
  <c r="E804" i="1"/>
  <c r="E803" i="1"/>
  <c r="E802" i="1"/>
  <c r="E801" i="1"/>
  <c r="E800" i="1"/>
  <c r="E799" i="1"/>
  <c r="E798" i="1"/>
  <c r="E797" i="1"/>
  <c r="E796" i="1"/>
  <c r="E795" i="1"/>
  <c r="E794" i="1"/>
  <c r="E793" i="1"/>
  <c r="E792" i="1"/>
  <c r="E791" i="1"/>
  <c r="E790" i="1"/>
  <c r="E789" i="1"/>
  <c r="E788" i="1"/>
  <c r="E787" i="1"/>
  <c r="E786" i="1"/>
  <c r="E785" i="1"/>
  <c r="E784" i="1"/>
  <c r="E783" i="1"/>
  <c r="E782" i="1"/>
  <c r="E781" i="1"/>
  <c r="E780" i="1"/>
  <c r="E779" i="1"/>
  <c r="E778" i="1"/>
  <c r="E777" i="1"/>
  <c r="E776" i="1"/>
  <c r="E775" i="1"/>
  <c r="E774" i="1"/>
  <c r="E773" i="1"/>
  <c r="E772" i="1"/>
  <c r="E771" i="1"/>
  <c r="E770" i="1"/>
  <c r="E769" i="1"/>
  <c r="E768" i="1"/>
  <c r="E767" i="1"/>
  <c r="E766" i="1"/>
  <c r="E765" i="1"/>
  <c r="E764" i="1"/>
  <c r="E763" i="1"/>
  <c r="E762" i="1"/>
  <c r="E761" i="1"/>
  <c r="E760" i="1"/>
  <c r="E759" i="1"/>
  <c r="E758" i="1"/>
  <c r="E757" i="1"/>
  <c r="E756" i="1"/>
  <c r="E755" i="1"/>
  <c r="E754" i="1"/>
  <c r="E753" i="1"/>
  <c r="E752" i="1"/>
  <c r="E751" i="1"/>
  <c r="E750" i="1"/>
  <c r="E749" i="1"/>
  <c r="E748" i="1"/>
  <c r="E747" i="1"/>
  <c r="E746" i="1"/>
  <c r="E745" i="1"/>
  <c r="E744" i="1"/>
  <c r="E743" i="1"/>
  <c r="E742" i="1"/>
  <c r="E741" i="1"/>
  <c r="E740" i="1"/>
  <c r="E739" i="1"/>
  <c r="E738" i="1"/>
  <c r="E737" i="1"/>
  <c r="E736" i="1"/>
  <c r="E735" i="1"/>
  <c r="E734" i="1"/>
  <c r="E733" i="1"/>
  <c r="E732" i="1"/>
  <c r="E731" i="1"/>
  <c r="E730" i="1"/>
  <c r="E729" i="1"/>
  <c r="E728" i="1"/>
  <c r="E727" i="1"/>
  <c r="E726" i="1"/>
  <c r="E725" i="1"/>
  <c r="E724" i="1"/>
  <c r="E723" i="1"/>
  <c r="E722" i="1"/>
  <c r="E721" i="1"/>
  <c r="E720" i="1"/>
  <c r="E719" i="1"/>
  <c r="E718" i="1"/>
  <c r="E717" i="1"/>
  <c r="E716" i="1"/>
  <c r="E715" i="1"/>
  <c r="E714" i="1"/>
  <c r="E713" i="1"/>
  <c r="E712" i="1"/>
  <c r="E711" i="1"/>
  <c r="E710" i="1"/>
  <c r="E709" i="1"/>
  <c r="E708" i="1"/>
  <c r="E707" i="1"/>
  <c r="E706" i="1"/>
  <c r="E705" i="1"/>
  <c r="E704" i="1"/>
  <c r="E703" i="1"/>
  <c r="E702" i="1"/>
  <c r="E701" i="1"/>
  <c r="E700" i="1"/>
  <c r="E699" i="1"/>
  <c r="E698" i="1"/>
  <c r="E697" i="1"/>
  <c r="E696" i="1"/>
  <c r="E695" i="1"/>
  <c r="E694" i="1"/>
  <c r="E693" i="1"/>
  <c r="E692" i="1"/>
  <c r="E691" i="1"/>
  <c r="E690" i="1"/>
  <c r="E689" i="1"/>
  <c r="E688" i="1"/>
  <c r="E687" i="1"/>
  <c r="E686" i="1"/>
  <c r="E685" i="1"/>
  <c r="E684" i="1"/>
  <c r="E683" i="1"/>
  <c r="E682" i="1"/>
  <c r="E681" i="1"/>
  <c r="E680" i="1"/>
  <c r="E679" i="1"/>
  <c r="E678" i="1"/>
  <c r="E677" i="1"/>
  <c r="E676" i="1"/>
  <c r="E675" i="1"/>
  <c r="E674" i="1"/>
  <c r="E673" i="1"/>
  <c r="E672" i="1"/>
  <c r="E671" i="1"/>
  <c r="E670" i="1"/>
  <c r="E669" i="1"/>
  <c r="E668" i="1"/>
  <c r="E667" i="1"/>
  <c r="E666" i="1"/>
  <c r="E665" i="1"/>
  <c r="E664" i="1"/>
  <c r="E663" i="1"/>
  <c r="E662" i="1"/>
  <c r="E661" i="1"/>
  <c r="E660" i="1"/>
  <c r="E659" i="1"/>
  <c r="E658" i="1"/>
  <c r="E657" i="1"/>
  <c r="E656" i="1"/>
  <c r="E655" i="1"/>
  <c r="E654" i="1"/>
  <c r="E653" i="1"/>
  <c r="E652" i="1"/>
  <c r="E651" i="1"/>
  <c r="E650" i="1"/>
  <c r="E649" i="1"/>
  <c r="E648" i="1"/>
  <c r="E647" i="1"/>
  <c r="E646" i="1"/>
  <c r="E645" i="1"/>
  <c r="E644" i="1"/>
  <c r="E643" i="1"/>
  <c r="E642" i="1"/>
  <c r="E641" i="1"/>
  <c r="E640" i="1"/>
  <c r="E639" i="1"/>
  <c r="E638" i="1"/>
  <c r="E637" i="1"/>
  <c r="E636" i="1"/>
  <c r="E635" i="1"/>
  <c r="E634" i="1"/>
  <c r="E633" i="1"/>
  <c r="E632" i="1"/>
  <c r="E631" i="1"/>
  <c r="E630" i="1"/>
  <c r="E629" i="1"/>
  <c r="E628" i="1"/>
  <c r="E627" i="1"/>
  <c r="E626" i="1"/>
  <c r="E625" i="1"/>
  <c r="E624" i="1"/>
  <c r="E623" i="1"/>
  <c r="E622" i="1"/>
  <c r="E621" i="1"/>
  <c r="E620" i="1"/>
  <c r="E619" i="1"/>
  <c r="E618" i="1"/>
  <c r="E617" i="1"/>
  <c r="E616" i="1"/>
  <c r="E615" i="1"/>
  <c r="E614" i="1"/>
  <c r="E613" i="1"/>
  <c r="E612" i="1"/>
  <c r="E611" i="1"/>
  <c r="E610" i="1"/>
  <c r="E609" i="1"/>
  <c r="E608" i="1"/>
  <c r="E607" i="1"/>
  <c r="E606" i="1"/>
  <c r="E605" i="1"/>
  <c r="E604" i="1"/>
  <c r="E603" i="1"/>
  <c r="E602" i="1"/>
  <c r="E601" i="1"/>
  <c r="E600" i="1"/>
  <c r="E599" i="1"/>
  <c r="E598" i="1"/>
  <c r="E597" i="1"/>
  <c r="E596" i="1"/>
  <c r="E595" i="1"/>
  <c r="E594" i="1"/>
  <c r="E593" i="1"/>
  <c r="E592" i="1"/>
  <c r="E591" i="1"/>
  <c r="E590" i="1"/>
  <c r="E589" i="1"/>
  <c r="E588" i="1"/>
  <c r="E587" i="1"/>
  <c r="E586" i="1"/>
  <c r="E585" i="1"/>
  <c r="E584" i="1"/>
  <c r="E583" i="1"/>
  <c r="E582" i="1"/>
  <c r="E581" i="1"/>
  <c r="E580" i="1"/>
  <c r="E579" i="1"/>
  <c r="E578" i="1"/>
  <c r="E577" i="1"/>
  <c r="E576" i="1"/>
  <c r="E575" i="1"/>
  <c r="E574" i="1"/>
  <c r="E573" i="1"/>
  <c r="E572" i="1"/>
  <c r="E571" i="1"/>
  <c r="E570" i="1"/>
  <c r="E569" i="1"/>
  <c r="E568" i="1"/>
  <c r="E567" i="1"/>
  <c r="E566" i="1"/>
  <c r="E565" i="1"/>
  <c r="E564" i="1"/>
  <c r="E563" i="1"/>
  <c r="E562" i="1"/>
  <c r="E561" i="1"/>
  <c r="E560" i="1"/>
  <c r="E559" i="1"/>
  <c r="E558" i="1"/>
  <c r="E557" i="1"/>
  <c r="E556" i="1"/>
  <c r="E555" i="1"/>
  <c r="E554" i="1"/>
  <c r="E553" i="1"/>
  <c r="E552" i="1"/>
  <c r="E551" i="1"/>
  <c r="E550" i="1"/>
  <c r="E549" i="1"/>
  <c r="E548" i="1"/>
  <c r="E547" i="1"/>
  <c r="E546" i="1"/>
  <c r="E545" i="1"/>
  <c r="E544" i="1"/>
  <c r="E543" i="1"/>
  <c r="E542" i="1"/>
  <c r="E541" i="1"/>
  <c r="E540" i="1"/>
  <c r="E539" i="1"/>
  <c r="E538" i="1"/>
  <c r="E537" i="1"/>
  <c r="E536" i="1"/>
  <c r="E535" i="1"/>
  <c r="E534" i="1"/>
  <c r="E533" i="1"/>
  <c r="E532" i="1"/>
  <c r="E531" i="1"/>
  <c r="E530" i="1"/>
  <c r="E529" i="1"/>
  <c r="E528" i="1"/>
  <c r="E527" i="1"/>
  <c r="E526" i="1"/>
  <c r="E525" i="1"/>
  <c r="E524" i="1"/>
  <c r="E523" i="1"/>
  <c r="E522" i="1"/>
  <c r="E521" i="1"/>
  <c r="E520" i="1"/>
  <c r="E519" i="1"/>
  <c r="E518" i="1"/>
  <c r="E517" i="1"/>
  <c r="E516" i="1"/>
  <c r="E515" i="1"/>
  <c r="E514" i="1"/>
  <c r="E513" i="1"/>
  <c r="E512" i="1"/>
  <c r="E511" i="1"/>
  <c r="E510" i="1"/>
  <c r="E509" i="1"/>
  <c r="E508" i="1"/>
  <c r="E507" i="1"/>
  <c r="E506" i="1"/>
  <c r="E505" i="1"/>
  <c r="E504" i="1"/>
  <c r="E503" i="1"/>
  <c r="E502" i="1"/>
  <c r="E501" i="1"/>
  <c r="E500" i="1"/>
  <c r="E499" i="1"/>
  <c r="E498" i="1"/>
  <c r="E497" i="1"/>
  <c r="E496" i="1"/>
  <c r="E495" i="1"/>
  <c r="E494" i="1"/>
  <c r="E493" i="1"/>
  <c r="E492" i="1"/>
  <c r="E491" i="1"/>
  <c r="E490" i="1"/>
  <c r="E489" i="1"/>
  <c r="E488" i="1"/>
  <c r="E487" i="1"/>
  <c r="E486" i="1"/>
  <c r="E485" i="1"/>
  <c r="E484" i="1"/>
  <c r="E483" i="1"/>
  <c r="E482" i="1"/>
  <c r="E481" i="1"/>
  <c r="E480" i="1"/>
  <c r="E479" i="1"/>
  <c r="E478" i="1"/>
  <c r="E477" i="1"/>
  <c r="E476" i="1"/>
  <c r="E475" i="1"/>
  <c r="E474" i="1"/>
  <c r="E473" i="1"/>
  <c r="E472" i="1"/>
  <c r="E471" i="1"/>
  <c r="E470" i="1"/>
  <c r="E469" i="1"/>
  <c r="E468" i="1"/>
  <c r="E467" i="1"/>
  <c r="E466" i="1"/>
  <c r="E465" i="1"/>
  <c r="E464" i="1"/>
  <c r="E463" i="1"/>
  <c r="E462" i="1"/>
  <c r="E461" i="1"/>
  <c r="E460" i="1"/>
  <c r="E459" i="1"/>
  <c r="E458" i="1"/>
  <c r="E457" i="1"/>
  <c r="E456" i="1"/>
  <c r="E455" i="1"/>
  <c r="E454" i="1"/>
  <c r="E453" i="1"/>
  <c r="E452" i="1"/>
  <c r="E451" i="1"/>
  <c r="E450" i="1"/>
  <c r="E449" i="1"/>
  <c r="E448" i="1"/>
  <c r="E447" i="1"/>
  <c r="E446" i="1"/>
  <c r="E445" i="1"/>
  <c r="E444" i="1"/>
  <c r="E443" i="1"/>
  <c r="E442" i="1"/>
  <c r="E441" i="1"/>
  <c r="E440" i="1"/>
  <c r="E439" i="1"/>
  <c r="E438" i="1"/>
  <c r="E437" i="1"/>
  <c r="E436" i="1"/>
  <c r="E435" i="1"/>
  <c r="E434" i="1"/>
  <c r="E433" i="1"/>
  <c r="E432" i="1"/>
  <c r="E431" i="1"/>
  <c r="E430" i="1"/>
  <c r="E429" i="1"/>
  <c r="E428" i="1"/>
  <c r="E427" i="1"/>
  <c r="E426" i="1"/>
  <c r="E425" i="1"/>
  <c r="E424" i="1"/>
  <c r="E423" i="1"/>
  <c r="E422" i="1"/>
  <c r="E421" i="1"/>
  <c r="E420" i="1"/>
  <c r="E419" i="1"/>
  <c r="E418" i="1"/>
  <c r="E417" i="1"/>
  <c r="E416" i="1"/>
  <c r="E415" i="1"/>
  <c r="E414" i="1"/>
  <c r="E413" i="1"/>
  <c r="E412" i="1"/>
  <c r="E411" i="1"/>
  <c r="E410" i="1"/>
  <c r="E409" i="1"/>
  <c r="E408" i="1"/>
  <c r="E407" i="1"/>
  <c r="E406" i="1"/>
  <c r="E405" i="1"/>
  <c r="E404" i="1"/>
  <c r="E403" i="1"/>
  <c r="E402" i="1"/>
  <c r="E401" i="1"/>
  <c r="E400" i="1"/>
  <c r="E399" i="1"/>
  <c r="E398" i="1"/>
  <c r="E397" i="1"/>
  <c r="E396" i="1"/>
  <c r="E395" i="1"/>
  <c r="E394" i="1"/>
  <c r="E393" i="1"/>
  <c r="E392" i="1"/>
  <c r="E391" i="1"/>
  <c r="E390" i="1"/>
  <c r="E389" i="1"/>
  <c r="E388" i="1"/>
  <c r="E387" i="1"/>
  <c r="E386" i="1"/>
  <c r="E385" i="1"/>
  <c r="E384" i="1"/>
  <c r="E383" i="1"/>
  <c r="E382" i="1"/>
  <c r="E381" i="1"/>
  <c r="E380" i="1"/>
  <c r="E379" i="1"/>
  <c r="E378" i="1"/>
  <c r="E377" i="1"/>
  <c r="E376" i="1"/>
  <c r="E375" i="1"/>
  <c r="E374" i="1"/>
  <c r="E373" i="1"/>
  <c r="E372" i="1"/>
  <c r="E371" i="1"/>
  <c r="E370" i="1"/>
  <c r="E369" i="1"/>
  <c r="E368" i="1"/>
  <c r="E367" i="1"/>
  <c r="E366" i="1"/>
  <c r="E365" i="1"/>
  <c r="E364" i="1"/>
  <c r="E363" i="1"/>
  <c r="E362" i="1"/>
  <c r="E361" i="1"/>
  <c r="E360" i="1"/>
  <c r="E359" i="1"/>
  <c r="E358" i="1"/>
  <c r="E357" i="1"/>
  <c r="E356" i="1"/>
  <c r="E355" i="1"/>
  <c r="E354" i="1"/>
  <c r="E353" i="1"/>
  <c r="E352" i="1"/>
  <c r="E351" i="1"/>
  <c r="E350" i="1"/>
  <c r="E349" i="1"/>
  <c r="E348" i="1"/>
  <c r="E347" i="1"/>
  <c r="E346" i="1"/>
  <c r="E345" i="1"/>
  <c r="E344" i="1"/>
  <c r="E343" i="1"/>
  <c r="E342" i="1"/>
  <c r="E341" i="1"/>
  <c r="E340" i="1"/>
  <c r="E339" i="1"/>
  <c r="E338" i="1"/>
  <c r="E337" i="1"/>
  <c r="E336" i="1"/>
  <c r="E335" i="1"/>
  <c r="E334" i="1"/>
  <c r="E333" i="1"/>
  <c r="E332" i="1"/>
  <c r="E331" i="1"/>
  <c r="E330" i="1"/>
  <c r="E329" i="1"/>
  <c r="E328" i="1"/>
  <c r="E327" i="1"/>
  <c r="E326" i="1"/>
  <c r="E325" i="1"/>
  <c r="E324" i="1"/>
  <c r="E323" i="1"/>
  <c r="E322" i="1"/>
  <c r="E321" i="1"/>
  <c r="E320" i="1"/>
  <c r="E319" i="1"/>
  <c r="E318" i="1"/>
  <c r="E317" i="1"/>
  <c r="E316" i="1"/>
  <c r="E315" i="1"/>
  <c r="E314" i="1"/>
  <c r="E313" i="1"/>
  <c r="E312" i="1"/>
  <c r="E311" i="1"/>
  <c r="E310" i="1"/>
  <c r="E309" i="1"/>
  <c r="E308" i="1"/>
  <c r="E307" i="1"/>
  <c r="E306" i="1"/>
  <c r="E305" i="1"/>
  <c r="E304" i="1"/>
  <c r="E303" i="1"/>
  <c r="E302" i="1"/>
  <c r="E301" i="1"/>
  <c r="E300" i="1"/>
  <c r="E299" i="1"/>
  <c r="E298" i="1"/>
  <c r="E297" i="1"/>
  <c r="E296" i="1"/>
  <c r="E295" i="1"/>
  <c r="E294" i="1"/>
  <c r="E293" i="1"/>
  <c r="E292" i="1"/>
  <c r="E291" i="1"/>
  <c r="E290" i="1"/>
  <c r="E289" i="1"/>
  <c r="E288" i="1"/>
  <c r="E287" i="1"/>
  <c r="E286" i="1"/>
  <c r="E285" i="1"/>
  <c r="E284" i="1"/>
  <c r="E283" i="1"/>
  <c r="E282" i="1"/>
  <c r="E281" i="1"/>
  <c r="E280" i="1"/>
  <c r="E279" i="1"/>
  <c r="E278" i="1"/>
  <c r="E277" i="1"/>
  <c r="E276" i="1"/>
  <c r="E275" i="1"/>
  <c r="E274" i="1"/>
  <c r="E273" i="1"/>
  <c r="E272" i="1"/>
  <c r="E271" i="1"/>
  <c r="E270" i="1"/>
  <c r="E269" i="1"/>
  <c r="E268" i="1"/>
  <c r="E267" i="1"/>
  <c r="E266" i="1"/>
  <c r="E265" i="1"/>
  <c r="E264" i="1"/>
  <c r="E263" i="1"/>
  <c r="E262" i="1"/>
  <c r="E261" i="1"/>
  <c r="E260" i="1"/>
  <c r="E259" i="1"/>
  <c r="E258" i="1"/>
  <c r="E257" i="1"/>
  <c r="E256" i="1"/>
  <c r="E255" i="1"/>
  <c r="E254" i="1"/>
  <c r="E253" i="1"/>
  <c r="E252" i="1"/>
  <c r="E251" i="1"/>
  <c r="E250" i="1"/>
  <c r="E249" i="1"/>
  <c r="E248" i="1"/>
  <c r="E247" i="1"/>
  <c r="E246" i="1"/>
  <c r="E245" i="1"/>
  <c r="E244" i="1"/>
  <c r="E243" i="1"/>
  <c r="E242" i="1"/>
  <c r="E241" i="1"/>
  <c r="E240" i="1"/>
  <c r="E239" i="1"/>
  <c r="E238" i="1"/>
  <c r="E237" i="1"/>
  <c r="E236" i="1"/>
  <c r="E235" i="1"/>
  <c r="E234" i="1"/>
  <c r="E233" i="1"/>
  <c r="E232" i="1"/>
  <c r="E231" i="1"/>
  <c r="E230" i="1"/>
  <c r="E229" i="1"/>
  <c r="E228" i="1"/>
  <c r="E227" i="1"/>
  <c r="E226" i="1"/>
  <c r="E225" i="1"/>
  <c r="E224" i="1"/>
  <c r="E223" i="1"/>
  <c r="E222" i="1"/>
  <c r="E221" i="1"/>
  <c r="E220" i="1"/>
  <c r="E219" i="1"/>
  <c r="E218" i="1"/>
  <c r="E217" i="1"/>
  <c r="E216" i="1"/>
  <c r="E215" i="1"/>
  <c r="E214" i="1"/>
  <c r="E213" i="1"/>
  <c r="E212" i="1"/>
  <c r="E211" i="1"/>
  <c r="E210" i="1"/>
  <c r="E209" i="1"/>
  <c r="E208" i="1"/>
  <c r="E207" i="1"/>
  <c r="E206" i="1"/>
  <c r="E205" i="1"/>
  <c r="E204" i="1"/>
  <c r="E203" i="1"/>
  <c r="E202" i="1"/>
  <c r="E201" i="1"/>
  <c r="E200" i="1"/>
  <c r="E199" i="1"/>
  <c r="E198" i="1"/>
  <c r="E197" i="1"/>
  <c r="E196" i="1"/>
  <c r="E195" i="1"/>
  <c r="E194" i="1"/>
  <c r="E193" i="1"/>
  <c r="E192" i="1"/>
  <c r="E191" i="1"/>
  <c r="E190" i="1"/>
  <c r="E189" i="1"/>
  <c r="E188" i="1"/>
  <c r="E187" i="1"/>
  <c r="E186" i="1"/>
  <c r="E185" i="1"/>
  <c r="E184" i="1"/>
  <c r="E183" i="1"/>
  <c r="E182" i="1"/>
  <c r="E181" i="1"/>
  <c r="E180" i="1"/>
  <c r="E179" i="1"/>
  <c r="E178" i="1"/>
  <c r="E177" i="1"/>
  <c r="E176" i="1"/>
  <c r="E175" i="1"/>
  <c r="E174" i="1"/>
  <c r="E173" i="1"/>
  <c r="E172" i="1"/>
  <c r="E171" i="1"/>
  <c r="E170" i="1"/>
  <c r="E169" i="1"/>
  <c r="E168" i="1"/>
  <c r="E167" i="1"/>
  <c r="E166" i="1"/>
  <c r="E165" i="1"/>
  <c r="E164" i="1"/>
  <c r="E163" i="1"/>
  <c r="E162" i="1"/>
  <c r="E161" i="1"/>
  <c r="E160" i="1"/>
  <c r="E159" i="1"/>
  <c r="E158" i="1"/>
  <c r="E157" i="1"/>
  <c r="E156" i="1"/>
  <c r="E155" i="1"/>
  <c r="E154" i="1"/>
  <c r="E153" i="1"/>
  <c r="E152" i="1"/>
  <c r="E151" i="1"/>
  <c r="E150" i="1"/>
  <c r="E149" i="1"/>
  <c r="E148" i="1"/>
  <c r="E147" i="1"/>
  <c r="E146" i="1"/>
  <c r="E145" i="1"/>
  <c r="E144" i="1"/>
  <c r="E143" i="1"/>
  <c r="E142" i="1"/>
  <c r="E141" i="1"/>
  <c r="E140" i="1"/>
  <c r="E139" i="1"/>
  <c r="E138" i="1"/>
  <c r="E137" i="1"/>
  <c r="E136" i="1"/>
  <c r="E135" i="1"/>
  <c r="E134" i="1"/>
  <c r="E133" i="1"/>
  <c r="E132" i="1"/>
  <c r="E131" i="1"/>
  <c r="E130" i="1"/>
  <c r="E129" i="1"/>
  <c r="E128" i="1"/>
  <c r="E127" i="1"/>
  <c r="E126" i="1"/>
  <c r="E125" i="1"/>
  <c r="E124" i="1"/>
  <c r="E123" i="1"/>
  <c r="E122" i="1"/>
  <c r="E121" i="1"/>
  <c r="E120" i="1"/>
  <c r="E119" i="1"/>
  <c r="E118" i="1"/>
  <c r="E117" i="1"/>
  <c r="E116" i="1"/>
  <c r="E115" i="1"/>
  <c r="E114" i="1"/>
  <c r="E113" i="1"/>
  <c r="E112" i="1"/>
  <c r="E111" i="1"/>
  <c r="E110" i="1"/>
  <c r="E109" i="1"/>
  <c r="E108" i="1"/>
  <c r="E107" i="1"/>
  <c r="E106" i="1"/>
  <c r="E105" i="1"/>
  <c r="E104" i="1"/>
  <c r="E103" i="1"/>
  <c r="E102" i="1"/>
  <c r="E101" i="1"/>
  <c r="E100" i="1"/>
  <c r="E99" i="1"/>
  <c r="E98" i="1"/>
  <c r="E97" i="1"/>
  <c r="E96" i="1"/>
  <c r="E95" i="1"/>
  <c r="E94" i="1"/>
  <c r="E93" i="1"/>
  <c r="E92" i="1"/>
  <c r="E91" i="1"/>
  <c r="E90" i="1"/>
  <c r="E89" i="1"/>
  <c r="E88" i="1"/>
  <c r="E87" i="1"/>
  <c r="E86" i="1"/>
  <c r="E85" i="1"/>
  <c r="E84" i="1"/>
  <c r="E83" i="1"/>
  <c r="E82" i="1"/>
  <c r="E81" i="1"/>
  <c r="E80" i="1"/>
  <c r="E79" i="1"/>
  <c r="E78" i="1"/>
  <c r="E77" i="1"/>
  <c r="E76" i="1"/>
  <c r="E75" i="1"/>
  <c r="E74" i="1"/>
  <c r="E73" i="1"/>
  <c r="E72" i="1"/>
  <c r="E71" i="1"/>
  <c r="E70" i="1"/>
  <c r="E69" i="1"/>
  <c r="E68" i="1"/>
  <c r="E67" i="1"/>
  <c r="E66" i="1"/>
  <c r="E65" i="1"/>
  <c r="E64" i="1"/>
  <c r="E63" i="1"/>
  <c r="E62" i="1"/>
  <c r="E61" i="1"/>
  <c r="E60" i="1"/>
  <c r="E59" i="1"/>
  <c r="E58" i="1"/>
  <c r="E57" i="1"/>
  <c r="E56" i="1"/>
  <c r="E55" i="1"/>
  <c r="E54" i="1"/>
  <c r="E53" i="1"/>
  <c r="E52" i="1"/>
  <c r="E51" i="1"/>
  <c r="E50" i="1"/>
  <c r="E49" i="1"/>
  <c r="E48" i="1"/>
  <c r="E47" i="1"/>
  <c r="E46" i="1"/>
  <c r="E45" i="1"/>
  <c r="E44" i="1"/>
  <c r="E43" i="1"/>
  <c r="E42" i="1"/>
  <c r="E41" i="1"/>
  <c r="E40" i="1"/>
  <c r="E39" i="1"/>
  <c r="E38" i="1"/>
  <c r="E37" i="1"/>
  <c r="E36" i="1"/>
  <c r="E35" i="1"/>
  <c r="E34" i="1"/>
  <c r="E33" i="1"/>
  <c r="E32" i="1"/>
  <c r="E31" i="1"/>
  <c r="E30" i="1"/>
  <c r="E29" i="1"/>
  <c r="E28" i="1"/>
  <c r="E27" i="1"/>
  <c r="E26" i="1"/>
  <c r="E25" i="1"/>
  <c r="E24" i="1"/>
  <c r="E23" i="1"/>
  <c r="E22" i="1"/>
  <c r="E21" i="1"/>
  <c r="E20" i="1"/>
  <c r="E19" i="1"/>
  <c r="E18" i="1"/>
  <c r="E17" i="1"/>
  <c r="E16" i="1"/>
  <c r="E15" i="1"/>
  <c r="E14" i="1"/>
  <c r="E13" i="1"/>
  <c r="E12" i="1"/>
  <c r="E11" i="1"/>
  <c r="E10" i="1"/>
  <c r="E9" i="1"/>
  <c r="E8" i="1"/>
  <c r="E7" i="1"/>
  <c r="E6" i="1"/>
  <c r="E5" i="1"/>
  <c r="E4" i="1"/>
  <c r="E3" i="1"/>
  <c r="E2" i="1"/>
  <c r="Z76" i="9" l="1"/>
  <c r="Z77" i="9"/>
  <c r="Z78" i="9"/>
  <c r="Z79" i="9"/>
  <c r="Z80" i="9"/>
  <c r="Z81" i="9"/>
  <c r="Z82" i="9"/>
  <c r="Z83" i="9"/>
  <c r="Z84" i="9"/>
  <c r="Z85" i="9"/>
  <c r="Z86" i="9"/>
  <c r="Z87" i="9"/>
  <c r="Z88" i="9"/>
  <c r="Z89" i="9"/>
  <c r="Z90" i="9"/>
  <c r="Z91" i="9"/>
  <c r="Z92" i="9"/>
  <c r="Z93" i="9"/>
  <c r="Z94" i="9"/>
  <c r="Z95" i="9"/>
  <c r="Z96" i="9"/>
  <c r="Z97" i="9"/>
  <c r="Z98" i="9"/>
  <c r="Z99" i="9"/>
  <c r="Z100" i="9"/>
  <c r="Z101" i="9"/>
  <c r="Z103" i="9" l="1"/>
  <c r="Z10" i="7"/>
  <c r="Z11" i="7"/>
  <c r="Z12" i="7"/>
  <c r="Z13" i="7"/>
  <c r="Z14" i="7"/>
  <c r="Z15" i="7"/>
  <c r="Z16" i="7"/>
  <c r="Z17" i="7"/>
  <c r="Z18" i="7"/>
  <c r="Z19" i="7"/>
  <c r="Z28" i="7"/>
  <c r="Z29" i="7"/>
  <c r="Z30" i="7"/>
  <c r="Z31" i="7"/>
  <c r="Z32" i="7"/>
  <c r="Z33" i="7"/>
  <c r="Z34" i="7"/>
  <c r="Z35" i="7"/>
  <c r="Z36" i="7"/>
  <c r="Z37" i="7"/>
  <c r="Z46" i="7"/>
  <c r="Z47" i="7"/>
  <c r="Z48" i="7"/>
  <c r="Z49" i="7"/>
  <c r="Z50" i="7"/>
  <c r="Z51" i="7"/>
  <c r="Z52" i="7"/>
  <c r="Z53" i="7"/>
  <c r="Z54" i="7"/>
  <c r="Z55" i="7"/>
  <c r="Z38" i="7" l="1"/>
  <c r="Z56" i="7"/>
  <c r="Z20" i="7"/>
</calcChain>
</file>

<file path=xl/sharedStrings.xml><?xml version="1.0" encoding="utf-8"?>
<sst xmlns="http://schemas.openxmlformats.org/spreadsheetml/2006/main" count="29068" uniqueCount="620">
  <si>
    <t>Sigla Empresa</t>
  </si>
  <si>
    <t>Nombre</t>
  </si>
  <si>
    <t>Fecha</t>
  </si>
  <si>
    <t>Año</t>
  </si>
  <si>
    <t>Número de Mes</t>
  </si>
  <si>
    <t>Matrícula</t>
  </si>
  <si>
    <t>Tipo de Equipo</t>
  </si>
  <si>
    <t>Actividad</t>
  </si>
  <si>
    <t>Número de Vuelos</t>
  </si>
  <si>
    <t>Distancia Recorrida (Km.)</t>
  </si>
  <si>
    <t>Horas Bloque</t>
  </si>
  <si>
    <t>Código de la Zona</t>
  </si>
  <si>
    <t>Ciudad</t>
  </si>
  <si>
    <t>Departamento</t>
  </si>
  <si>
    <t>0AC</t>
  </si>
  <si>
    <t>AEROESTUDIOS</t>
  </si>
  <si>
    <t>HK2127</t>
  </si>
  <si>
    <t>C182</t>
  </si>
  <si>
    <t>AEROFOTOGRAMETRÍA</t>
  </si>
  <si>
    <t>23001</t>
  </si>
  <si>
    <t>25175</t>
  </si>
  <si>
    <t>5001</t>
  </si>
  <si>
    <t>ANTIOQUIA</t>
  </si>
  <si>
    <t>73443</t>
  </si>
  <si>
    <t>MARIQUITA</t>
  </si>
  <si>
    <t>85001</t>
  </si>
  <si>
    <t>YOPAL</t>
  </si>
  <si>
    <t>8758</t>
  </si>
  <si>
    <t>SOLEDAD</t>
  </si>
  <si>
    <t>HK2899</t>
  </si>
  <si>
    <t>C206</t>
  </si>
  <si>
    <t>68081</t>
  </si>
  <si>
    <t>BARRANCABERMEJA</t>
  </si>
  <si>
    <t>20001</t>
  </si>
  <si>
    <t>VALLEDUPAR</t>
  </si>
  <si>
    <t>68001</t>
  </si>
  <si>
    <t>BUCARAMANGA</t>
  </si>
  <si>
    <t>68406</t>
  </si>
  <si>
    <t>LEBRIJA</t>
  </si>
  <si>
    <t>11001</t>
  </si>
  <si>
    <t>17662</t>
  </si>
  <si>
    <t>SAMANA</t>
  </si>
  <si>
    <t>20400</t>
  </si>
  <si>
    <t>25200</t>
  </si>
  <si>
    <t>COGUA</t>
  </si>
  <si>
    <t>25793</t>
  </si>
  <si>
    <t>TAUSA</t>
  </si>
  <si>
    <t>5368</t>
  </si>
  <si>
    <t>JERICO</t>
  </si>
  <si>
    <t>5615</t>
  </si>
  <si>
    <t>RIONEGRO - ANTIOQUIA</t>
  </si>
  <si>
    <t>25293</t>
  </si>
  <si>
    <t>GACHALA</t>
  </si>
  <si>
    <t>25297</t>
  </si>
  <si>
    <t>GACHETA</t>
  </si>
  <si>
    <t>25299</t>
  </si>
  <si>
    <t>GAMA</t>
  </si>
  <si>
    <t>25839</t>
  </si>
  <si>
    <t>UBALA</t>
  </si>
  <si>
    <t>5031</t>
  </si>
  <si>
    <t>AMALFI</t>
  </si>
  <si>
    <t>5038</t>
  </si>
  <si>
    <t>ANGOSTURA</t>
  </si>
  <si>
    <t>5138</t>
  </si>
  <si>
    <t>5190</t>
  </si>
  <si>
    <t>CISNEROS</t>
  </si>
  <si>
    <t>5310</t>
  </si>
  <si>
    <t>GOMEZ PLATA</t>
  </si>
  <si>
    <t>5315</t>
  </si>
  <si>
    <t>GUADALUPE</t>
  </si>
  <si>
    <t>5501</t>
  </si>
  <si>
    <t>OLAYA</t>
  </si>
  <si>
    <t>5649</t>
  </si>
  <si>
    <t>SAN CARLOS</t>
  </si>
  <si>
    <t>5656</t>
  </si>
  <si>
    <t>SAN JERONIMO</t>
  </si>
  <si>
    <t>5756</t>
  </si>
  <si>
    <t>SONSON</t>
  </si>
  <si>
    <t>5842</t>
  </si>
  <si>
    <t>URAMITA</t>
  </si>
  <si>
    <t>0BZ</t>
  </si>
  <si>
    <t>FACON</t>
  </si>
  <si>
    <t>HK5427</t>
  </si>
  <si>
    <t>73001</t>
  </si>
  <si>
    <t>CHEQUEO</t>
  </si>
  <si>
    <t>0DW</t>
  </si>
  <si>
    <t>QUERGEO SAS</t>
  </si>
  <si>
    <t>HK4781</t>
  </si>
  <si>
    <t>41001</t>
  </si>
  <si>
    <t>NEIVA</t>
  </si>
  <si>
    <t>HK4984</t>
  </si>
  <si>
    <t>PA23</t>
  </si>
  <si>
    <t>HK4994</t>
  </si>
  <si>
    <t>PAY2</t>
  </si>
  <si>
    <t>0DZ</t>
  </si>
  <si>
    <t>FUNDACION CARDIOVASCULAR DE COLOMBIA</t>
  </si>
  <si>
    <t>HK4891</t>
  </si>
  <si>
    <t>LJ31</t>
  </si>
  <si>
    <t>AMBULANCIA</t>
  </si>
  <si>
    <t>54001</t>
  </si>
  <si>
    <t>8001</t>
  </si>
  <si>
    <t>BARRANQUILLA</t>
  </si>
  <si>
    <t>52001</t>
  </si>
  <si>
    <t>PASTO</t>
  </si>
  <si>
    <t>0EA</t>
  </si>
  <si>
    <t>COLCHARTER LTDA.</t>
  </si>
  <si>
    <t>HK4714</t>
  </si>
  <si>
    <t>C414</t>
  </si>
  <si>
    <t>27001</t>
  </si>
  <si>
    <t>81001</t>
  </si>
  <si>
    <t>97001</t>
  </si>
  <si>
    <t>99001</t>
  </si>
  <si>
    <t>HK4966</t>
  </si>
  <si>
    <t>AC90</t>
  </si>
  <si>
    <t>81736</t>
  </si>
  <si>
    <t>SARAVENA</t>
  </si>
  <si>
    <t>88001</t>
  </si>
  <si>
    <t>SAN ANDRES - ISLA</t>
  </si>
  <si>
    <t>91001</t>
  </si>
  <si>
    <t>LETICIA</t>
  </si>
  <si>
    <t>HK5020</t>
  </si>
  <si>
    <t>PA34</t>
  </si>
  <si>
    <t>19318</t>
  </si>
  <si>
    <t>GUAPI</t>
  </si>
  <si>
    <t>19809</t>
  </si>
  <si>
    <t>HK2714</t>
  </si>
  <si>
    <t>27075</t>
  </si>
  <si>
    <t>5400</t>
  </si>
  <si>
    <t>99524</t>
  </si>
  <si>
    <t>LA PRIMAVERA</t>
  </si>
  <si>
    <t>13001</t>
  </si>
  <si>
    <t>94001</t>
  </si>
  <si>
    <t>17001</t>
  </si>
  <si>
    <t>MANIZALES</t>
  </si>
  <si>
    <t>27495</t>
  </si>
  <si>
    <t>99773</t>
  </si>
  <si>
    <t>CUMARIBO</t>
  </si>
  <si>
    <t>54498</t>
  </si>
  <si>
    <t>70215</t>
  </si>
  <si>
    <t>COROZAL</t>
  </si>
  <si>
    <t>47001</t>
  </si>
  <si>
    <t>SANTA MARTA</t>
  </si>
  <si>
    <t>50350</t>
  </si>
  <si>
    <t>LA MACARENA</t>
  </si>
  <si>
    <t>63001</t>
  </si>
  <si>
    <t>ARMENIA</t>
  </si>
  <si>
    <t>50001</t>
  </si>
  <si>
    <t>VILLAVICENCIO</t>
  </si>
  <si>
    <t>88564</t>
  </si>
  <si>
    <t>PROVIDENCIA</t>
  </si>
  <si>
    <t>94343</t>
  </si>
  <si>
    <t>0EB</t>
  </si>
  <si>
    <t>ISATECH CORPORATION S A S</t>
  </si>
  <si>
    <t>HK4870</t>
  </si>
  <si>
    <t>HK5061</t>
  </si>
  <si>
    <t>68190</t>
  </si>
  <si>
    <t>CIMITARRA</t>
  </si>
  <si>
    <t>76147</t>
  </si>
  <si>
    <t>CARTAGO</t>
  </si>
  <si>
    <t>44001</t>
  </si>
  <si>
    <t>RIOHACHA</t>
  </si>
  <si>
    <t>19001</t>
  </si>
  <si>
    <t>0EC</t>
  </si>
  <si>
    <t>SAE</t>
  </si>
  <si>
    <t>HK1833</t>
  </si>
  <si>
    <t>41132</t>
  </si>
  <si>
    <t>CAMPOALEGRE</t>
  </si>
  <si>
    <t>91407</t>
  </si>
  <si>
    <t>LA PEDRERA</t>
  </si>
  <si>
    <t>91798</t>
  </si>
  <si>
    <t>TARAPACA</t>
  </si>
  <si>
    <t>94883</t>
  </si>
  <si>
    <t>SAN FELIPE</t>
  </si>
  <si>
    <t>95001</t>
  </si>
  <si>
    <t>95200</t>
  </si>
  <si>
    <t>MIRAFLORES - GUAVIARE</t>
  </si>
  <si>
    <t>HK3059</t>
  </si>
  <si>
    <t>86568</t>
  </si>
  <si>
    <t>HK3245</t>
  </si>
  <si>
    <t>91405</t>
  </si>
  <si>
    <t>LA CHORRERA</t>
  </si>
  <si>
    <t>HK4040</t>
  </si>
  <si>
    <t>27077</t>
  </si>
  <si>
    <t>HK4785</t>
  </si>
  <si>
    <t>HK4850</t>
  </si>
  <si>
    <t>HK4865</t>
  </si>
  <si>
    <t>T210</t>
  </si>
  <si>
    <t>91460</t>
  </si>
  <si>
    <t>HK4983</t>
  </si>
  <si>
    <t>C421</t>
  </si>
  <si>
    <t>8372</t>
  </si>
  <si>
    <t>JUAN DE ACOSTA</t>
  </si>
  <si>
    <t>18756</t>
  </si>
  <si>
    <t>SOLANO</t>
  </si>
  <si>
    <t>50325</t>
  </si>
  <si>
    <t>91263</t>
  </si>
  <si>
    <t>EL ENCANTO</t>
  </si>
  <si>
    <t>66001</t>
  </si>
  <si>
    <t>PEREIRA</t>
  </si>
  <si>
    <t>18753</t>
  </si>
  <si>
    <t>50573</t>
  </si>
  <si>
    <t>50689</t>
  </si>
  <si>
    <t>SAN MARTIN</t>
  </si>
  <si>
    <t>97161</t>
  </si>
  <si>
    <t>97666</t>
  </si>
  <si>
    <t>TARAIRA</t>
  </si>
  <si>
    <t>HK2822</t>
  </si>
  <si>
    <t>BN2P</t>
  </si>
  <si>
    <t>52835</t>
  </si>
  <si>
    <t>18001</t>
  </si>
  <si>
    <t>FLORENCIA</t>
  </si>
  <si>
    <t>HK5072</t>
  </si>
  <si>
    <t>C207</t>
  </si>
  <si>
    <t>0ED</t>
  </si>
  <si>
    <t>GOOD FLY CO SAS</t>
  </si>
  <si>
    <t>HK877</t>
  </si>
  <si>
    <t>C180</t>
  </si>
  <si>
    <t>0EJ</t>
  </si>
  <si>
    <t>SKY AMBULANCE SAS</t>
  </si>
  <si>
    <t>HK4684</t>
  </si>
  <si>
    <t>BE9L</t>
  </si>
  <si>
    <t>86573</t>
  </si>
  <si>
    <t>5045</t>
  </si>
  <si>
    <t>27006</t>
  </si>
  <si>
    <t>0EL</t>
  </si>
  <si>
    <t>FUNDACION PATRULLA AEREA DEL CHOCO</t>
  </si>
  <si>
    <t>HK4944</t>
  </si>
  <si>
    <t>PA31</t>
  </si>
  <si>
    <t>0EM</t>
  </si>
  <si>
    <t>FOTO RUDOLF</t>
  </si>
  <si>
    <t>0ES</t>
  </si>
  <si>
    <t>AIR MEDICAL SERVICE</t>
  </si>
  <si>
    <t>HK4566</t>
  </si>
  <si>
    <t>R44</t>
  </si>
  <si>
    <t>HK4569</t>
  </si>
  <si>
    <t>15455</t>
  </si>
  <si>
    <t>MIRAFLORES</t>
  </si>
  <si>
    <t>HK5078</t>
  </si>
  <si>
    <t>27372</t>
  </si>
  <si>
    <t>5147</t>
  </si>
  <si>
    <t>CAREPA</t>
  </si>
  <si>
    <t>76001</t>
  </si>
  <si>
    <t>52356</t>
  </si>
  <si>
    <t>IPIALES</t>
  </si>
  <si>
    <t>76563</t>
  </si>
  <si>
    <t>PRADERA</t>
  </si>
  <si>
    <t>19418</t>
  </si>
  <si>
    <t>HK1925</t>
  </si>
  <si>
    <t>5154</t>
  </si>
  <si>
    <t>CAUCASIA</t>
  </si>
  <si>
    <t>0EU</t>
  </si>
  <si>
    <t>AERO AMBULANCIAS</t>
  </si>
  <si>
    <t>HK4490</t>
  </si>
  <si>
    <t>HK5118</t>
  </si>
  <si>
    <t>1CG</t>
  </si>
  <si>
    <t>AVIOCESAR</t>
  </si>
  <si>
    <t>HK3117</t>
  </si>
  <si>
    <t>15325</t>
  </si>
  <si>
    <t>GUAYATA</t>
  </si>
  <si>
    <t>68615</t>
  </si>
  <si>
    <t>RIONEGRO</t>
  </si>
  <si>
    <t>85263</t>
  </si>
  <si>
    <t>PORE</t>
  </si>
  <si>
    <t>1DE</t>
  </si>
  <si>
    <t>LANDI</t>
  </si>
  <si>
    <t>HK5255</t>
  </si>
  <si>
    <t>LJ45</t>
  </si>
  <si>
    <t>5040</t>
  </si>
  <si>
    <t>ANORI</t>
  </si>
  <si>
    <t>1DF</t>
  </si>
  <si>
    <t>LANS S.A.S</t>
  </si>
  <si>
    <t>HK4685</t>
  </si>
  <si>
    <t>1DS</t>
  </si>
  <si>
    <t>RIO SUR</t>
  </si>
  <si>
    <t>HK2596</t>
  </si>
  <si>
    <t>HK2907</t>
  </si>
  <si>
    <t>1DW</t>
  </si>
  <si>
    <t>SADI S.A.S</t>
  </si>
  <si>
    <t>HK1934</t>
  </si>
  <si>
    <t>H500</t>
  </si>
  <si>
    <t>11550</t>
  </si>
  <si>
    <t>GUAYMARAL</t>
  </si>
  <si>
    <t>15759</t>
  </si>
  <si>
    <t>SOGAMOSO</t>
  </si>
  <si>
    <t>HK4249</t>
  </si>
  <si>
    <t>AS50</t>
  </si>
  <si>
    <t>15001</t>
  </si>
  <si>
    <t>TUNJA</t>
  </si>
  <si>
    <t>HK5137</t>
  </si>
  <si>
    <t>BK17</t>
  </si>
  <si>
    <t>5284</t>
  </si>
  <si>
    <t>FRONTINO</t>
  </si>
  <si>
    <t>HK5210</t>
  </si>
  <si>
    <t>25307</t>
  </si>
  <si>
    <t>GIRARDOT</t>
  </si>
  <si>
    <t>25438</t>
  </si>
  <si>
    <t>MEDINA</t>
  </si>
  <si>
    <t>25486</t>
  </si>
  <si>
    <t>NEMOCON</t>
  </si>
  <si>
    <t>25899</t>
  </si>
  <si>
    <t>ZIPAQUIRA</t>
  </si>
  <si>
    <t>25402</t>
  </si>
  <si>
    <t>LA VEGA</t>
  </si>
  <si>
    <t>20011</t>
  </si>
  <si>
    <t>AGUACHICA</t>
  </si>
  <si>
    <t>5847</t>
  </si>
  <si>
    <t>URRAO</t>
  </si>
  <si>
    <t>25394</t>
  </si>
  <si>
    <t>LA PALMA</t>
  </si>
  <si>
    <t>25530</t>
  </si>
  <si>
    <t>PARATEBUENO</t>
  </si>
  <si>
    <t>86885</t>
  </si>
  <si>
    <t>HK5015</t>
  </si>
  <si>
    <t>1ED</t>
  </si>
  <si>
    <t>SARPA S.A.S</t>
  </si>
  <si>
    <t>HK4411</t>
  </si>
  <si>
    <t>JS32</t>
  </si>
  <si>
    <t>HK4541</t>
  </si>
  <si>
    <t>JS52</t>
  </si>
  <si>
    <t>1GK</t>
  </si>
  <si>
    <t>HK4876</t>
  </si>
  <si>
    <t>P32R</t>
  </si>
  <si>
    <t>HK4894</t>
  </si>
  <si>
    <t>HK5027</t>
  </si>
  <si>
    <t>1GQ</t>
  </si>
  <si>
    <t>AMBULANCIAS AEREAS DE COLOMBIA LTDA</t>
  </si>
  <si>
    <t>HK4787</t>
  </si>
  <si>
    <t>HK5052</t>
  </si>
  <si>
    <t>HK5123</t>
  </si>
  <si>
    <t>HK5279</t>
  </si>
  <si>
    <t>HK5333</t>
  </si>
  <si>
    <t>BE20</t>
  </si>
  <si>
    <t>HK3052</t>
  </si>
  <si>
    <t>C303</t>
  </si>
  <si>
    <t>44874</t>
  </si>
  <si>
    <t>VILLANUEVA - GUAJIRA</t>
  </si>
  <si>
    <t>81794</t>
  </si>
  <si>
    <t>TAME</t>
  </si>
  <si>
    <t>52490</t>
  </si>
  <si>
    <t>OLAYA HERRERA (BOCAS DE SANTIN</t>
  </si>
  <si>
    <t>85230</t>
  </si>
  <si>
    <t>85440</t>
  </si>
  <si>
    <t>5059</t>
  </si>
  <si>
    <t>ARMENIA - ANTIOQUIA</t>
  </si>
  <si>
    <t>1GS</t>
  </si>
  <si>
    <t>SOLAIR S.A.S</t>
  </si>
  <si>
    <t>HK4179</t>
  </si>
  <si>
    <t>HK4754</t>
  </si>
  <si>
    <t>HK5110</t>
  </si>
  <si>
    <t>76109</t>
  </si>
  <si>
    <t>BUENAVENTURA</t>
  </si>
  <si>
    <t>41551</t>
  </si>
  <si>
    <t>PITALITO</t>
  </si>
  <si>
    <t>5AD</t>
  </si>
  <si>
    <t>REGION AIR SAS</t>
  </si>
  <si>
    <t>OAA</t>
  </si>
  <si>
    <t>XMPC</t>
  </si>
  <si>
    <t>HK5195</t>
  </si>
  <si>
    <t>HK5124</t>
  </si>
  <si>
    <t>OEA</t>
  </si>
  <si>
    <t>ORIENT EXPRESS AIR</t>
  </si>
  <si>
    <t>HK1966</t>
  </si>
  <si>
    <t>C188</t>
  </si>
  <si>
    <t>OEF</t>
  </si>
  <si>
    <t>MG MEDICAL GROUP SAS</t>
  </si>
  <si>
    <t>HK2084</t>
  </si>
  <si>
    <t>52250</t>
  </si>
  <si>
    <t>EL CHARCO</t>
  </si>
  <si>
    <t>HK4360</t>
  </si>
  <si>
    <t>OEZ</t>
  </si>
  <si>
    <t>AEROMAS SAS</t>
  </si>
  <si>
    <t>HK4846</t>
  </si>
  <si>
    <t>HK5002</t>
  </si>
  <si>
    <t>HK5107</t>
  </si>
  <si>
    <t>15516</t>
  </si>
  <si>
    <t>PAIPA</t>
  </si>
  <si>
    <t>HK4146</t>
  </si>
  <si>
    <t>L410</t>
  </si>
  <si>
    <t>AEROESTAR</t>
  </si>
  <si>
    <t>AEROFOTOGRAFÍA</t>
  </si>
  <si>
    <t>AEROFOTOGRAFÍA Y AEROFOTOGRAMETRÍA</t>
  </si>
  <si>
    <t>Etiquetas de columna</t>
  </si>
  <si>
    <t>Total general</t>
  </si>
  <si>
    <t>Etiquetas de fila</t>
  </si>
  <si>
    <t>enero</t>
  </si>
  <si>
    <t>febrero</t>
  </si>
  <si>
    <t>marzo</t>
  </si>
  <si>
    <t>abril</t>
  </si>
  <si>
    <t>mayo</t>
  </si>
  <si>
    <t>junio</t>
  </si>
  <si>
    <t>(Todas)</t>
  </si>
  <si>
    <t>Suma de Número de Vuelos</t>
  </si>
  <si>
    <t>Suma de Distancia Recorrida (Km.)</t>
  </si>
  <si>
    <t>Fuente: Aeronáutica Civil - Oficina de Analítica</t>
  </si>
  <si>
    <t>Mes</t>
  </si>
  <si>
    <t>Promedio Mensual</t>
  </si>
  <si>
    <t>Desviación Estándar</t>
  </si>
  <si>
    <t>Mediana</t>
  </si>
  <si>
    <t>Mínimo</t>
  </si>
  <si>
    <t>Máximo</t>
  </si>
  <si>
    <t>Distancia Recorrida Km.</t>
  </si>
  <si>
    <t>TRASLADO</t>
  </si>
  <si>
    <t>CUADRO 2. BOLETÍN TRABAJOS AÉREOS ESPECIALES - Actividad</t>
  </si>
  <si>
    <t>CUADRO 3. BOLETÍN TRABAJOS AÉREOS ESPECIALES - Departamento y Ciudad</t>
  </si>
  <si>
    <t>Empresa</t>
  </si>
  <si>
    <t>LARGO</t>
  </si>
  <si>
    <t>HORAS</t>
  </si>
  <si>
    <t>MINUTOS</t>
  </si>
  <si>
    <t>Total Minutos</t>
  </si>
  <si>
    <t>Total Horas Bloque</t>
  </si>
  <si>
    <t>Suma de Total Horas Bloque</t>
  </si>
  <si>
    <t>Indicadores</t>
  </si>
  <si>
    <t>Número de Vuelos / Horas Voladas</t>
  </si>
  <si>
    <t>Horas Voladas / Número de vuelos</t>
  </si>
  <si>
    <t>Distancia Recorrida (Km) / Horas Voladas</t>
  </si>
  <si>
    <t>TRASLADO2</t>
  </si>
  <si>
    <t>Distancia Recorrida Km. Por Departamento</t>
  </si>
  <si>
    <t>Distancia Recorrida Km. Por Ciudad</t>
  </si>
  <si>
    <t>Vuelos por Departamento</t>
  </si>
  <si>
    <t>Vuelos por Ciudad</t>
  </si>
  <si>
    <t>Número de Vuelos por Tipo de Equipo</t>
  </si>
  <si>
    <t>Horas Voladas por Tipo de Equipo</t>
  </si>
  <si>
    <t>Número de Vuelos por Empresa</t>
  </si>
  <si>
    <t>Horas Voladas por Empresa</t>
  </si>
  <si>
    <t>% Participación Acum.</t>
  </si>
  <si>
    <t>Horas Voladas</t>
  </si>
  <si>
    <t>Horas Voladas por Departamento</t>
  </si>
  <si>
    <t>Horas Voladas por Ciudad</t>
  </si>
  <si>
    <t>CUADRO 4. BOLETÍN TRABAJOS AÉREOS ESPECIALES - Tipo de Equipo - Empresa</t>
  </si>
  <si>
    <t>CUADRO 1. BOLETÍN TRABAJOS AÉREOS ESPECIALES - Número de Vuelos - Distancia Recorrida - Horas Voladas</t>
  </si>
  <si>
    <t>Distancia Recorrida Km. por Tipo de Equipo</t>
  </si>
  <si>
    <t>Distancia Recorrida Km. por Departamento y Tipo de Equipo</t>
  </si>
  <si>
    <t>13140</t>
  </si>
  <si>
    <t>CALAMAR</t>
  </si>
  <si>
    <t>13657</t>
  </si>
  <si>
    <t>SAN JUAN NEPOMUCENO</t>
  </si>
  <si>
    <t>23570</t>
  </si>
  <si>
    <t>PUEBLO NUEVO</t>
  </si>
  <si>
    <t>23660</t>
  </si>
  <si>
    <t>SAHAGUN</t>
  </si>
  <si>
    <t>5134</t>
  </si>
  <si>
    <t>CAMPAMENTO</t>
  </si>
  <si>
    <t>5142</t>
  </si>
  <si>
    <t>CARACOLI</t>
  </si>
  <si>
    <t>5197</t>
  </si>
  <si>
    <t>COCORNA</t>
  </si>
  <si>
    <t>5670</t>
  </si>
  <si>
    <t>SAN ROQUE</t>
  </si>
  <si>
    <t>5887</t>
  </si>
  <si>
    <t>YARUMAL</t>
  </si>
  <si>
    <t>5890</t>
  </si>
  <si>
    <t>YOLOMBO</t>
  </si>
  <si>
    <t>5042</t>
  </si>
  <si>
    <t>27205</t>
  </si>
  <si>
    <t>CONDOTO</t>
  </si>
  <si>
    <t>19390</t>
  </si>
  <si>
    <t>LA ROMELIA</t>
  </si>
  <si>
    <t>97511</t>
  </si>
  <si>
    <t>PACOA</t>
  </si>
  <si>
    <t>HK5214</t>
  </si>
  <si>
    <t>julio</t>
  </si>
  <si>
    <t>Distancia Recorrida (Km.) / Número de vuelos</t>
  </si>
  <si>
    <t>Minutos Voladas / Distancia Recorrida (Km.)</t>
  </si>
  <si>
    <t>Mes
(Enero a Julio)</t>
  </si>
  <si>
    <t>Reporte Publicado en Julio</t>
  </si>
  <si>
    <t>Reporte Actualizado a Julio</t>
  </si>
  <si>
    <t>Diferencia</t>
  </si>
  <si>
    <t>ENTRENAMIENTO Y CHEQUEO</t>
  </si>
  <si>
    <t>HK4460</t>
  </si>
  <si>
    <t>PREVENCION VIGILANCIA  EXTINCION Y CONTROL</t>
  </si>
  <si>
    <t xml:space="preserve">
EMISIONES DE TELEVISION CONTROL</t>
  </si>
  <si>
    <t>HK4708</t>
  </si>
  <si>
    <t>5055</t>
  </si>
  <si>
    <t>ARGELIA</t>
  </si>
  <si>
    <t>5347</t>
  </si>
  <si>
    <t>HELICONIA</t>
  </si>
  <si>
    <t>5628</t>
  </si>
  <si>
    <t>SABANALARGA</t>
  </si>
  <si>
    <t>5664</t>
  </si>
  <si>
    <t>SAN PEDRO</t>
  </si>
  <si>
    <t>5686</t>
  </si>
  <si>
    <t>SANTA ROSA DE OSOS</t>
  </si>
  <si>
    <t>81220</t>
  </si>
  <si>
    <t>CRAVO NORTE</t>
  </si>
  <si>
    <t>68020</t>
  </si>
  <si>
    <t>ALBANIA</t>
  </si>
  <si>
    <t>17380</t>
  </si>
  <si>
    <t>LA DORADA</t>
  </si>
  <si>
    <t>Atlántico</t>
  </si>
  <si>
    <t>Cundinamarca</t>
  </si>
  <si>
    <t>Amazonas</t>
  </si>
  <si>
    <t>Bolívar</t>
  </si>
  <si>
    <t>Boyacá</t>
  </si>
  <si>
    <t>Caquetá</t>
  </si>
  <si>
    <t>Chocó</t>
  </si>
  <si>
    <t>Córdoba</t>
  </si>
  <si>
    <t>La Guajira</t>
  </si>
  <si>
    <t>Guaviare</t>
  </si>
  <si>
    <t>Putumayo</t>
  </si>
  <si>
    <t>Sucre</t>
  </si>
  <si>
    <t>Valle del Cauca</t>
  </si>
  <si>
    <t>Nariño</t>
  </si>
  <si>
    <t>Norte de Santander</t>
  </si>
  <si>
    <t>Vaupés</t>
  </si>
  <si>
    <t>Antioquia</t>
  </si>
  <si>
    <t>Tolima</t>
  </si>
  <si>
    <t>Casanare</t>
  </si>
  <si>
    <t>Santander</t>
  </si>
  <si>
    <t>Cesar</t>
  </si>
  <si>
    <t>Caldas</t>
  </si>
  <si>
    <t>Huila</t>
  </si>
  <si>
    <t>Vichada</t>
  </si>
  <si>
    <t>Cauca</t>
  </si>
  <si>
    <t>Magdalena</t>
  </si>
  <si>
    <t>Meta</t>
  </si>
  <si>
    <t>Quindio</t>
  </si>
  <si>
    <t>Risaralda</t>
  </si>
  <si>
    <t>agosto</t>
  </si>
  <si>
    <t>Titulo:</t>
  </si>
  <si>
    <t>Total:</t>
  </si>
  <si>
    <t>septiembre</t>
  </si>
  <si>
    <t>5490</t>
  </si>
  <si>
    <t>5659</t>
  </si>
  <si>
    <t>SAN JUAN DE URABA</t>
  </si>
  <si>
    <t>5665</t>
  </si>
  <si>
    <t>SAN PEDRO DE URABA</t>
  </si>
  <si>
    <t>73563</t>
  </si>
  <si>
    <t>PRADO</t>
  </si>
  <si>
    <t>TOLIMA</t>
  </si>
  <si>
    <t>73585</t>
  </si>
  <si>
    <t>CUNDINAMARCA</t>
  </si>
  <si>
    <t>CESAR</t>
  </si>
  <si>
    <t>META</t>
  </si>
  <si>
    <t>SANTANDER</t>
  </si>
  <si>
    <t>CASANARE</t>
  </si>
  <si>
    <t>ARAUCA</t>
  </si>
  <si>
    <t>GUAVIARE</t>
  </si>
  <si>
    <t>CAUCA</t>
  </si>
  <si>
    <t>VICHADA</t>
  </si>
  <si>
    <t>AMAZONAS</t>
  </si>
  <si>
    <t>NORTE DE SANTANDER</t>
  </si>
  <si>
    <t>QUINDIO</t>
  </si>
  <si>
    <t>PUTUMAYO</t>
  </si>
  <si>
    <t>RISARALDA</t>
  </si>
  <si>
    <t>52520</t>
  </si>
  <si>
    <t>FRANCISCO PIZARRO (SALAHONDA)</t>
  </si>
  <si>
    <t>SUCRE</t>
  </si>
  <si>
    <t>25099</t>
  </si>
  <si>
    <t>BOJACA</t>
  </si>
  <si>
    <t>MAGDALENA</t>
  </si>
  <si>
    <t>HUILA</t>
  </si>
  <si>
    <t>CAÑASGORDAS</t>
  </si>
  <si>
    <t>X</t>
  </si>
  <si>
    <t>BOGOTÁ, D.C.</t>
  </si>
  <si>
    <t>5861</t>
  </si>
  <si>
    <t>VENECIA</t>
  </si>
  <si>
    <t>5051</t>
  </si>
  <si>
    <t>ARBOLETES</t>
  </si>
  <si>
    <t>SAN JOSÉ DE CÚCUTA</t>
  </si>
  <si>
    <t>LA GUAJIRA</t>
  </si>
  <si>
    <t>NARIÑO</t>
  </si>
  <si>
    <t>ARCHIPIÉLAGO DE SAN ANDRÉS, PROVIDENCIA Y SANTA CATALINA</t>
  </si>
  <si>
    <t>VALLE DEL CAUCA</t>
  </si>
  <si>
    <t>HK4924</t>
  </si>
  <si>
    <t>68385</t>
  </si>
  <si>
    <t>LANDAZURI</t>
  </si>
  <si>
    <t>OCAÑA</t>
  </si>
  <si>
    <t>85125</t>
  </si>
  <si>
    <t>HATO COROZAL</t>
  </si>
  <si>
    <t>HK4791</t>
  </si>
  <si>
    <t>VILLANUEVA</t>
  </si>
  <si>
    <t>Octubre</t>
  </si>
  <si>
    <t>ACANDÍ</t>
  </si>
  <si>
    <t>APARTADÓ</t>
  </si>
  <si>
    <t>BAHÍA SOLANO</t>
  </si>
  <si>
    <t>BAJO BAUDÓ</t>
  </si>
  <si>
    <t>CHÍA</t>
  </si>
  <si>
    <t>IBAGUÉ</t>
  </si>
  <si>
    <t>INÍRIDA</t>
  </si>
  <si>
    <t>JURADÓ</t>
  </si>
  <si>
    <t>LA JAGUA DE IBIRICO</t>
  </si>
  <si>
    <t>LA UNIÓN</t>
  </si>
  <si>
    <t>LÓPEZ DE MICAY</t>
  </si>
  <si>
    <t>MAPIRIPÁN</t>
  </si>
  <si>
    <t>MEDELLÍN</t>
  </si>
  <si>
    <t>MIRITÍ - PARANÁ</t>
  </si>
  <si>
    <t>MITÚ</t>
  </si>
  <si>
    <t>MONTERÍA</t>
  </si>
  <si>
    <t>NECOCLÍ</t>
  </si>
  <si>
    <t>NUQUÍ</t>
  </si>
  <si>
    <t>OROCUÉ</t>
  </si>
  <si>
    <t>POPAYÁN</t>
  </si>
  <si>
    <t>PUERTO ASÍS</t>
  </si>
  <si>
    <t>PUERTO CARREÑO</t>
  </si>
  <si>
    <t>PUERTO LEGUÍZAMO</t>
  </si>
  <si>
    <t>PUERTO LÓPEZ</t>
  </si>
  <si>
    <t>PURIFICACIÓN</t>
  </si>
  <si>
    <t>QUIBDÓ</t>
  </si>
  <si>
    <t>SAN JOSÉ DEL GUAVIARE</t>
  </si>
  <si>
    <t>SAN VICENTE DEL CAGUÁN</t>
  </si>
  <si>
    <t>SAN ANDRÉS DE TUMACO</t>
  </si>
  <si>
    <t>SANTIAGO DE CALI</t>
  </si>
  <si>
    <t>TIMBIQUÍ</t>
  </si>
  <si>
    <t>VIlLANUEVA</t>
  </si>
  <si>
    <t>VILLAGARZÓN</t>
  </si>
  <si>
    <t>CARTAGENA DE INDIAS</t>
  </si>
  <si>
    <t>CARURÚ</t>
  </si>
  <si>
    <t>BARRANCOMINAS</t>
  </si>
  <si>
    <t>BOYACÁ</t>
  </si>
  <si>
    <t>CAQUETÁ</t>
  </si>
  <si>
    <t>CHOCÓ</t>
  </si>
  <si>
    <t>CÓRDOBA</t>
  </si>
  <si>
    <t>GUAINÍA</t>
  </si>
  <si>
    <t>VAUPÉS</t>
  </si>
  <si>
    <t>ATLÁNTICO</t>
  </si>
  <si>
    <t>BOLÍVAR</t>
  </si>
  <si>
    <t>Periodo del reporte: Enero a Octubre 2024</t>
  </si>
  <si>
    <t>Total Enero - Octubre</t>
  </si>
  <si>
    <t>LABORES AÉREAS DE CONSTRUCCIÓN</t>
  </si>
  <si>
    <t>octubre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</si>
</sst>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3" formatCode="_-* #,##0.00_-;\-* #,##0.00_-;_-* &quot;-&quot;??_-;_-@_-"/>
    <numFmt numFmtId="164" formatCode="dd\-mmm\-yy\ hh:mm:ss"/>
    <numFmt numFmtId="165" formatCode="#0"/>
    <numFmt numFmtId="166" formatCode="_-* #,##0_-;\-* #,##0_-;_-* &quot;-&quot;??_-;_-@_-"/>
    <numFmt numFmtId="167" formatCode="_-* #,##0.0_-;\-* #,##0.0_-;_-* &quot;-&quot;??_-;_-@_-"/>
    <numFmt numFmtId="168" formatCode="#,##0.0"/>
    <numFmt numFmtId="169" formatCode="0.0%"/>
  </numFmts>
  <fonts count="12">
    <font>
      <sz val="10"/>
      <color theme="1"/>
      <name val="Tahoma"/>
      <family val="2"/>
    </font>
    <font>
      <sz val="11"/>
      <color theme="1"/>
      <name val="Calibri"/>
      <family val="2"/>
      <scheme val="minor"/>
    </font>
    <font>
      <b/>
      <sz val="10"/>
      <color theme="1"/>
      <name val="Tahoma"/>
      <family val="2"/>
    </font>
    <font>
      <sz val="10"/>
      <color theme="1"/>
      <name val="Tahoma"/>
      <family val="2"/>
    </font>
    <font>
      <b/>
      <sz val="14"/>
      <color theme="3" tint="-0.499984740745262"/>
      <name val="Segoe"/>
    </font>
    <font>
      <b/>
      <sz val="11"/>
      <color theme="0"/>
      <name val="Segoe"/>
    </font>
    <font>
      <sz val="11"/>
      <color theme="1"/>
      <name val="Segoe"/>
    </font>
    <font>
      <b/>
      <sz val="14"/>
      <color rgb="FFFF0000"/>
      <name val="Segoe BOLD"/>
    </font>
    <font>
      <b/>
      <sz val="14"/>
      <color rgb="FFFF0000"/>
      <name val="Segoe"/>
    </font>
    <font>
      <sz val="8"/>
      <color rgb="FF454545"/>
      <name val="Arial"/>
      <family val="2"/>
    </font>
    <font>
      <b/>
      <sz val="11"/>
      <color theme="1"/>
      <name val="Calibri"/>
      <family val="2"/>
      <scheme val="minor"/>
    </font>
    <font>
      <b/>
      <sz val="14"/>
      <color rgb="FF235148"/>
      <name val="Segoe BOLD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C3300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/>
      <bottom style="thin">
        <color theme="4" tint="0.39997558519241921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medium">
        <color rgb="FFE2E2E2"/>
      </left>
      <right style="medium">
        <color rgb="FFE2E2E2"/>
      </right>
      <top style="medium">
        <color rgb="FFE2E2E2"/>
      </top>
      <bottom style="medium">
        <color rgb="FFE2E2E2"/>
      </bottom>
      <diagonal/>
    </border>
    <border>
      <left/>
      <right/>
      <top/>
      <bottom style="thin">
        <color indexed="64"/>
      </bottom>
      <diagonal/>
    </border>
  </borders>
  <cellStyleXfs count="4">
    <xf numFmtId="0" fontId="0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" fillId="0" borderId="0"/>
  </cellStyleXfs>
  <cellXfs count="63">
    <xf numFmtId="0" fontId="0" fillId="0" borderId="0" xfId="0"/>
    <xf numFmtId="164" fontId="0" fillId="0" borderId="0" xfId="0" applyNumberFormat="1"/>
    <xf numFmtId="165" fontId="0" fillId="0" borderId="0" xfId="0" applyNumberFormat="1"/>
    <xf numFmtId="3" fontId="0" fillId="0" borderId="0" xfId="0" applyNumberFormat="1"/>
    <xf numFmtId="0" fontId="0" fillId="0" borderId="0" xfId="0" pivotButton="1"/>
    <xf numFmtId="165" fontId="0" fillId="0" borderId="0" xfId="0" applyNumberFormat="1" applyAlignment="1">
      <alignment horizontal="left"/>
    </xf>
    <xf numFmtId="166" fontId="0" fillId="0" borderId="0" xfId="0" applyNumberFormat="1"/>
    <xf numFmtId="0" fontId="0" fillId="0" borderId="0" xfId="0" applyAlignment="1">
      <alignment horizontal="left"/>
    </xf>
    <xf numFmtId="0" fontId="0" fillId="3" borderId="0" xfId="0" applyFill="1"/>
    <xf numFmtId="0" fontId="0" fillId="3" borderId="0" xfId="0" applyFill="1" applyAlignment="1">
      <alignment wrapText="1"/>
    </xf>
    <xf numFmtId="0" fontId="2" fillId="3" borderId="0" xfId="0" applyFont="1" applyFill="1" applyAlignment="1">
      <alignment horizontal="left"/>
    </xf>
    <xf numFmtId="0" fontId="4" fillId="0" borderId="0" xfId="0" applyFont="1" applyAlignment="1">
      <alignment vertical="center"/>
    </xf>
    <xf numFmtId="166" fontId="6" fillId="0" borderId="1" xfId="0" applyNumberFormat="1" applyFont="1" applyBorder="1" applyAlignment="1">
      <alignment vertical="center"/>
    </xf>
    <xf numFmtId="166" fontId="6" fillId="0" borderId="1" xfId="1" applyNumberFormat="1" applyFont="1" applyBorder="1" applyAlignment="1">
      <alignment vertical="center"/>
    </xf>
    <xf numFmtId="166" fontId="0" fillId="0" borderId="0" xfId="1" applyNumberFormat="1" applyFont="1"/>
    <xf numFmtId="0" fontId="0" fillId="2" borderId="0" xfId="0" applyFill="1"/>
    <xf numFmtId="43" fontId="0" fillId="2" borderId="0" xfId="1" applyFont="1" applyFill="1" applyAlignment="1">
      <alignment horizontal="right"/>
    </xf>
    <xf numFmtId="166" fontId="0" fillId="2" borderId="0" xfId="1" applyNumberFormat="1" applyFont="1" applyFill="1"/>
    <xf numFmtId="0" fontId="2" fillId="2" borderId="0" xfId="0" applyFont="1" applyFill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166" fontId="2" fillId="2" borderId="0" xfId="1" applyNumberFormat="1" applyFont="1" applyFill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167" fontId="0" fillId="0" borderId="0" xfId="0" applyNumberFormat="1"/>
    <xf numFmtId="43" fontId="3" fillId="0" borderId="0" xfId="1" applyFont="1" applyFill="1"/>
    <xf numFmtId="167" fontId="3" fillId="0" borderId="0" xfId="1" applyNumberFormat="1" applyFont="1" applyFill="1"/>
    <xf numFmtId="0" fontId="0" fillId="0" borderId="0" xfId="0" applyAlignment="1">
      <alignment horizontal="left" indent="1"/>
    </xf>
    <xf numFmtId="0" fontId="2" fillId="0" borderId="9" xfId="0" applyFont="1" applyBorder="1" applyAlignment="1">
      <alignment horizontal="left"/>
    </xf>
    <xf numFmtId="166" fontId="2" fillId="0" borderId="9" xfId="0" applyNumberFormat="1" applyFont="1" applyBorder="1"/>
    <xf numFmtId="10" fontId="0" fillId="0" borderId="0" xfId="2" applyNumberFormat="1" applyFont="1"/>
    <xf numFmtId="0" fontId="7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5" fillId="4" borderId="3" xfId="0" applyFont="1" applyFill="1" applyBorder="1" applyAlignment="1">
      <alignment horizontal="center" vertical="center" wrapText="1"/>
    </xf>
    <xf numFmtId="0" fontId="5" fillId="4" borderId="1" xfId="0" applyFont="1" applyFill="1" applyBorder="1" applyAlignment="1">
      <alignment vertical="center"/>
    </xf>
    <xf numFmtId="166" fontId="5" fillId="4" borderId="1" xfId="1" applyNumberFormat="1" applyFont="1" applyFill="1" applyBorder="1" applyAlignment="1">
      <alignment vertical="center"/>
    </xf>
    <xf numFmtId="167" fontId="5" fillId="4" borderId="1" xfId="1" applyNumberFormat="1" applyFont="1" applyFill="1" applyBorder="1" applyAlignment="1">
      <alignment vertical="center"/>
    </xf>
    <xf numFmtId="0" fontId="5" fillId="4" borderId="4" xfId="0" applyFont="1" applyFill="1" applyBorder="1" applyAlignment="1">
      <alignment vertical="center"/>
    </xf>
    <xf numFmtId="0" fontId="5" fillId="4" borderId="2" xfId="0" applyFont="1" applyFill="1" applyBorder="1" applyAlignment="1">
      <alignment vertical="center"/>
    </xf>
    <xf numFmtId="0" fontId="5" fillId="4" borderId="5" xfId="0" applyFont="1" applyFill="1" applyBorder="1" applyAlignment="1">
      <alignment vertical="center"/>
    </xf>
    <xf numFmtId="0" fontId="5" fillId="4" borderId="10" xfId="0" applyFont="1" applyFill="1" applyBorder="1" applyAlignment="1">
      <alignment horizontal="center" vertical="center" wrapText="1"/>
    </xf>
    <xf numFmtId="0" fontId="5" fillId="4" borderId="3" xfId="0" applyFont="1" applyFill="1" applyBorder="1" applyAlignment="1">
      <alignment horizontal="left" vertical="center" wrapText="1"/>
    </xf>
    <xf numFmtId="166" fontId="5" fillId="4" borderId="3" xfId="1" applyNumberFormat="1" applyFont="1" applyFill="1" applyBorder="1" applyAlignment="1">
      <alignment horizontal="center" vertical="center" wrapText="1"/>
    </xf>
    <xf numFmtId="10" fontId="5" fillId="4" borderId="3" xfId="2" applyNumberFormat="1" applyFont="1" applyFill="1" applyBorder="1" applyAlignment="1">
      <alignment horizontal="right" vertical="center" wrapText="1"/>
    </xf>
    <xf numFmtId="0" fontId="0" fillId="4" borderId="0" xfId="0" applyFill="1" applyAlignment="1">
      <alignment horizontal="left"/>
    </xf>
    <xf numFmtId="166" fontId="0" fillId="4" borderId="0" xfId="0" applyNumberFormat="1" applyFill="1"/>
    <xf numFmtId="165" fontId="9" fillId="0" borderId="11" xfId="0" applyNumberFormat="1" applyFont="1" applyBorder="1" applyAlignment="1">
      <alignment vertical="top"/>
    </xf>
    <xf numFmtId="0" fontId="0" fillId="0" borderId="12" xfId="0" applyBorder="1"/>
    <xf numFmtId="166" fontId="0" fillId="0" borderId="12" xfId="1" applyNumberFormat="1" applyFont="1" applyBorder="1"/>
    <xf numFmtId="0" fontId="2" fillId="0" borderId="0" xfId="0" applyFont="1"/>
    <xf numFmtId="166" fontId="2" fillId="0" borderId="0" xfId="0" applyNumberFormat="1" applyFont="1"/>
    <xf numFmtId="0" fontId="0" fillId="0" borderId="0" xfId="0" applyAlignment="1">
      <alignment wrapText="1"/>
    </xf>
    <xf numFmtId="169" fontId="5" fillId="4" borderId="1" xfId="2" applyNumberFormat="1" applyFont="1" applyFill="1" applyBorder="1" applyAlignment="1">
      <alignment vertical="center"/>
    </xf>
    <xf numFmtId="169" fontId="0" fillId="0" borderId="0" xfId="2" applyNumberFormat="1" applyFont="1"/>
    <xf numFmtId="169" fontId="5" fillId="4" borderId="10" xfId="2" applyNumberFormat="1" applyFont="1" applyFill="1" applyBorder="1" applyAlignment="1">
      <alignment horizontal="center" vertical="center" wrapText="1"/>
    </xf>
    <xf numFmtId="0" fontId="0" fillId="0" borderId="0" xfId="0" applyFill="1" applyAlignment="1">
      <alignment horizontal="left"/>
    </xf>
    <xf numFmtId="0" fontId="10" fillId="0" borderId="0" xfId="3" applyFont="1"/>
    <xf numFmtId="0" fontId="11" fillId="0" borderId="0" xfId="3" applyFont="1" applyAlignment="1">
      <alignment vertical="center"/>
    </xf>
    <xf numFmtId="0" fontId="1" fillId="0" borderId="0" xfId="3"/>
    <xf numFmtId="4" fontId="0" fillId="0" borderId="0" xfId="0" applyNumberFormat="1"/>
    <xf numFmtId="9" fontId="5" fillId="4" borderId="1" xfId="2" applyFont="1" applyFill="1" applyBorder="1" applyAlignment="1">
      <alignment vertical="center"/>
    </xf>
    <xf numFmtId="0" fontId="5" fillId="4" borderId="6" xfId="0" applyFont="1" applyFill="1" applyBorder="1" applyAlignment="1">
      <alignment horizontal="center" vertical="center" wrapText="1"/>
    </xf>
    <xf numFmtId="0" fontId="5" fillId="4" borderId="7" xfId="0" applyFont="1" applyFill="1" applyBorder="1" applyAlignment="1">
      <alignment horizontal="center" vertical="center" wrapText="1"/>
    </xf>
    <xf numFmtId="0" fontId="5" fillId="4" borderId="8" xfId="0" applyFont="1" applyFill="1" applyBorder="1" applyAlignment="1">
      <alignment horizontal="center" vertical="center" wrapText="1"/>
    </xf>
    <xf numFmtId="166" fontId="0" fillId="0" borderId="0" xfId="1" applyNumberFormat="1" applyFont="1" applyAlignment="1">
      <alignment horizontal="left"/>
    </xf>
  </cellXfs>
  <cellStyles count="4">
    <cellStyle name="Millares" xfId="1" builtinId="3"/>
    <cellStyle name="Normal" xfId="0" builtinId="0"/>
    <cellStyle name="Normal 2" xfId="3" xr:uid="{6A11EDDE-7BF6-49B8-920C-B39AB09F5BB7}"/>
    <cellStyle name="Porcentaje" xfId="2" builtinId="5"/>
  </cellStyles>
  <dxfs count="302">
    <dxf>
      <numFmt numFmtId="35" formatCode="_-* #,##0.00_-;\-* #,##0.00_-;_-* &quot;-&quot;??_-;_-@_-"/>
    </dxf>
    <dxf>
      <numFmt numFmtId="167" formatCode="_-* #,##0.0_-;\-* #,##0.0_-;_-* &quot;-&quot;??_-;_-@_-"/>
    </dxf>
    <dxf>
      <numFmt numFmtId="166" formatCode="_-* #,##0_-;\-* #,##0_-;_-* &quot;-&quot;??_-;_-@_-"/>
    </dxf>
    <dxf>
      <fill>
        <patternFill>
          <bgColor rgb="FFCC3300"/>
        </patternFill>
      </fill>
    </dxf>
    <dxf>
      <fill>
        <patternFill patternType="none">
          <fgColor indexed="64"/>
          <bgColor indexed="65"/>
        </patternFill>
      </fill>
    </dxf>
    <dxf>
      <numFmt numFmtId="35" formatCode="_-* #,##0.00_-;\-* #,##0.00_-;_-* &quot;-&quot;??_-;_-@_-"/>
    </dxf>
    <dxf>
      <numFmt numFmtId="167" formatCode="_-* #,##0.0_-;\-* #,##0.0_-;_-* &quot;-&quot;??_-;_-@_-"/>
    </dxf>
    <dxf>
      <numFmt numFmtId="166" formatCode="_-* #,##0_-;\-* #,##0_-;_-* &quot;-&quot;??_-;_-@_-"/>
    </dxf>
    <dxf>
      <numFmt numFmtId="35" formatCode="_-* #,##0.00_-;\-* #,##0.00_-;_-* &quot;-&quot;??_-;_-@_-"/>
    </dxf>
    <dxf>
      <numFmt numFmtId="167" formatCode="_-* #,##0.0_-;\-* #,##0.0_-;_-* &quot;-&quot;??_-;_-@_-"/>
    </dxf>
    <dxf>
      <numFmt numFmtId="166" formatCode="_-* #,##0_-;\-* #,##0_-;_-* &quot;-&quot;??_-;_-@_-"/>
    </dxf>
    <dxf>
      <numFmt numFmtId="35" formatCode="_-* #,##0.00_-;\-* #,##0.00_-;_-* &quot;-&quot;??_-;_-@_-"/>
    </dxf>
    <dxf>
      <numFmt numFmtId="167" formatCode="_-* #,##0.0_-;\-* #,##0.0_-;_-* &quot;-&quot;??_-;_-@_-"/>
    </dxf>
    <dxf>
      <numFmt numFmtId="166" formatCode="_-* #,##0_-;\-* #,##0_-;_-* &quot;-&quot;??_-;_-@_-"/>
    </dxf>
    <dxf>
      <numFmt numFmtId="35" formatCode="_-* #,##0.00_-;\-* #,##0.00_-;_-* &quot;-&quot;??_-;_-@_-"/>
    </dxf>
    <dxf>
      <numFmt numFmtId="167" formatCode="_-* #,##0.0_-;\-* #,##0.0_-;_-* &quot;-&quot;??_-;_-@_-"/>
    </dxf>
    <dxf>
      <numFmt numFmtId="166" formatCode="_-* #,##0_-;\-* #,##0_-;_-* &quot;-&quot;??_-;_-@_-"/>
    </dxf>
    <dxf>
      <numFmt numFmtId="35" formatCode="_-* #,##0.00_-;\-* #,##0.00_-;_-* &quot;-&quot;??_-;_-@_-"/>
    </dxf>
    <dxf>
      <numFmt numFmtId="167" formatCode="_-* #,##0.0_-;\-* #,##0.0_-;_-* &quot;-&quot;??_-;_-@_-"/>
    </dxf>
    <dxf>
      <numFmt numFmtId="166" formatCode="_-* #,##0_-;\-* #,##0_-;_-* &quot;-&quot;??_-;_-@_-"/>
    </dxf>
    <dxf>
      <numFmt numFmtId="35" formatCode="_-* #,##0.00_-;\-* #,##0.00_-;_-* &quot;-&quot;??_-;_-@_-"/>
    </dxf>
    <dxf>
      <numFmt numFmtId="167" formatCode="_-* #,##0.0_-;\-* #,##0.0_-;_-* &quot;-&quot;??_-;_-@_-"/>
    </dxf>
    <dxf>
      <numFmt numFmtId="166" formatCode="_-* #,##0_-;\-* #,##0_-;_-* &quot;-&quot;??_-;_-@_-"/>
    </dxf>
    <dxf>
      <numFmt numFmtId="35" formatCode="_-* #,##0.00_-;\-* #,##0.00_-;_-* &quot;-&quot;??_-;_-@_-"/>
    </dxf>
    <dxf>
      <numFmt numFmtId="167" formatCode="_-* #,##0.0_-;\-* #,##0.0_-;_-* &quot;-&quot;??_-;_-@_-"/>
    </dxf>
    <dxf>
      <numFmt numFmtId="166" formatCode="_-* #,##0_-;\-* #,##0_-;_-* &quot;-&quot;??_-;_-@_-"/>
    </dxf>
    <dxf>
      <numFmt numFmtId="35" formatCode="_-* #,##0.00_-;\-* #,##0.00_-;_-* &quot;-&quot;??_-;_-@_-"/>
    </dxf>
    <dxf>
      <numFmt numFmtId="167" formatCode="_-* #,##0.0_-;\-* #,##0.0_-;_-* &quot;-&quot;??_-;_-@_-"/>
    </dxf>
    <dxf>
      <numFmt numFmtId="166" formatCode="_-* #,##0_-;\-* #,##0_-;_-* &quot;-&quot;??_-;_-@_-"/>
    </dxf>
    <dxf>
      <numFmt numFmtId="35" formatCode="_-* #,##0.00_-;\-* #,##0.00_-;_-* &quot;-&quot;??_-;_-@_-"/>
    </dxf>
    <dxf>
      <numFmt numFmtId="167" formatCode="_-* #,##0.0_-;\-* #,##0.0_-;_-* &quot;-&quot;??_-;_-@_-"/>
    </dxf>
    <dxf>
      <numFmt numFmtId="166" formatCode="_-* #,##0_-;\-* #,##0_-;_-* &quot;-&quot;??_-;_-@_-"/>
    </dxf>
    <dxf>
      <fill>
        <patternFill>
          <bgColor rgb="FFCC3300"/>
        </patternFill>
      </fill>
    </dxf>
    <dxf>
      <fill>
        <patternFill>
          <bgColor rgb="FFCC3300"/>
        </patternFill>
      </fill>
    </dxf>
    <dxf>
      <numFmt numFmtId="35" formatCode="_-* #,##0.00_-;\-* #,##0.00_-;_-* &quot;-&quot;??_-;_-@_-"/>
    </dxf>
    <dxf>
      <numFmt numFmtId="167" formatCode="_-* #,##0.0_-;\-* #,##0.0_-;_-* &quot;-&quot;??_-;_-@_-"/>
    </dxf>
    <dxf>
      <numFmt numFmtId="166" formatCode="_-* #,##0_-;\-* #,##0_-;_-* &quot;-&quot;??_-;_-@_-"/>
    </dxf>
    <dxf>
      <numFmt numFmtId="35" formatCode="_-* #,##0.00_-;\-* #,##0.00_-;_-* &quot;-&quot;??_-;_-@_-"/>
    </dxf>
    <dxf>
      <numFmt numFmtId="167" formatCode="_-* #,##0.0_-;\-* #,##0.0_-;_-* &quot;-&quot;??_-;_-@_-"/>
    </dxf>
    <dxf>
      <numFmt numFmtId="166" formatCode="_-* #,##0_-;\-* #,##0_-;_-* &quot;-&quot;??_-;_-@_-"/>
    </dxf>
    <dxf>
      <numFmt numFmtId="35" formatCode="_-* #,##0.00_-;\-* #,##0.00_-;_-* &quot;-&quot;??_-;_-@_-"/>
    </dxf>
    <dxf>
      <numFmt numFmtId="167" formatCode="_-* #,##0.0_-;\-* #,##0.0_-;_-* &quot;-&quot;??_-;_-@_-"/>
    </dxf>
    <dxf>
      <numFmt numFmtId="166" formatCode="_-* #,##0_-;\-* #,##0_-;_-* &quot;-&quot;??_-;_-@_-"/>
    </dxf>
    <dxf>
      <numFmt numFmtId="35" formatCode="_-* #,##0.00_-;\-* #,##0.00_-;_-* &quot;-&quot;??_-;_-@_-"/>
    </dxf>
    <dxf>
      <numFmt numFmtId="167" formatCode="_-* #,##0.0_-;\-* #,##0.0_-;_-* &quot;-&quot;??_-;_-@_-"/>
    </dxf>
    <dxf>
      <numFmt numFmtId="166" formatCode="_-* #,##0_-;\-* #,##0_-;_-* &quot;-&quot;??_-;_-@_-"/>
    </dxf>
    <dxf>
      <numFmt numFmtId="35" formatCode="_-* #,##0.00_-;\-* #,##0.00_-;_-* &quot;-&quot;??_-;_-@_-"/>
    </dxf>
    <dxf>
      <numFmt numFmtId="167" formatCode="_-* #,##0.0_-;\-* #,##0.0_-;_-* &quot;-&quot;??_-;_-@_-"/>
    </dxf>
    <dxf>
      <numFmt numFmtId="166" formatCode="_-* #,##0_-;\-* #,##0_-;_-* &quot;-&quot;??_-;_-@_-"/>
    </dxf>
    <dxf>
      <numFmt numFmtId="35" formatCode="_-* #,##0.00_-;\-* #,##0.00_-;_-* &quot;-&quot;??_-;_-@_-"/>
    </dxf>
    <dxf>
      <numFmt numFmtId="167" formatCode="_-* #,##0.0_-;\-* #,##0.0_-;_-* &quot;-&quot;??_-;_-@_-"/>
    </dxf>
    <dxf>
      <numFmt numFmtId="166" formatCode="_-* #,##0_-;\-* #,##0_-;_-* &quot;-&quot;??_-;_-@_-"/>
    </dxf>
    <dxf>
      <numFmt numFmtId="35" formatCode="_-* #,##0.00_-;\-* #,##0.00_-;_-* &quot;-&quot;??_-;_-@_-"/>
    </dxf>
    <dxf>
      <numFmt numFmtId="167" formatCode="_-* #,##0.0_-;\-* #,##0.0_-;_-* &quot;-&quot;??_-;_-@_-"/>
    </dxf>
    <dxf>
      <numFmt numFmtId="166" formatCode="_-* #,##0_-;\-* #,##0_-;_-* &quot;-&quot;??_-;_-@_-"/>
    </dxf>
    <dxf>
      <numFmt numFmtId="35" formatCode="_-* #,##0.00_-;\-* #,##0.00_-;_-* &quot;-&quot;??_-;_-@_-"/>
    </dxf>
    <dxf>
      <numFmt numFmtId="167" formatCode="_-* #,##0.0_-;\-* #,##0.0_-;_-* &quot;-&quot;??_-;_-@_-"/>
    </dxf>
    <dxf>
      <numFmt numFmtId="166" formatCode="_-* #,##0_-;\-* #,##0_-;_-* &quot;-&quot;??_-;_-@_-"/>
    </dxf>
    <dxf>
      <numFmt numFmtId="35" formatCode="_-* #,##0.00_-;\-* #,##0.00_-;_-* &quot;-&quot;??_-;_-@_-"/>
    </dxf>
    <dxf>
      <numFmt numFmtId="167" formatCode="_-* #,##0.0_-;\-* #,##0.0_-;_-* &quot;-&quot;??_-;_-@_-"/>
    </dxf>
    <dxf>
      <numFmt numFmtId="166" formatCode="_-* #,##0_-;\-* #,##0_-;_-* &quot;-&quot;??_-;_-@_-"/>
    </dxf>
    <dxf>
      <fill>
        <patternFill>
          <bgColor rgb="FFCC3300"/>
        </patternFill>
      </fill>
    </dxf>
    <dxf>
      <fill>
        <patternFill patternType="none">
          <fgColor indexed="64"/>
          <bgColor indexed="65"/>
        </patternFill>
      </fill>
    </dxf>
    <dxf>
      <numFmt numFmtId="35" formatCode="_-* #,##0.00_-;\-* #,##0.00_-;_-* &quot;-&quot;??_-;_-@_-"/>
    </dxf>
    <dxf>
      <numFmt numFmtId="167" formatCode="_-* #,##0.0_-;\-* #,##0.0_-;_-* &quot;-&quot;??_-;_-@_-"/>
    </dxf>
    <dxf>
      <numFmt numFmtId="166" formatCode="_-* #,##0_-;\-* #,##0_-;_-* &quot;-&quot;??_-;_-@_-"/>
    </dxf>
    <dxf>
      <numFmt numFmtId="35" formatCode="_-* #,##0.00_-;\-* #,##0.00_-;_-* &quot;-&quot;??_-;_-@_-"/>
    </dxf>
    <dxf>
      <numFmt numFmtId="167" formatCode="_-* #,##0.0_-;\-* #,##0.0_-;_-* &quot;-&quot;??_-;_-@_-"/>
    </dxf>
    <dxf>
      <numFmt numFmtId="166" formatCode="_-* #,##0_-;\-* #,##0_-;_-* &quot;-&quot;??_-;_-@_-"/>
    </dxf>
    <dxf>
      <numFmt numFmtId="35" formatCode="_-* #,##0.00_-;\-* #,##0.00_-;_-* &quot;-&quot;??_-;_-@_-"/>
    </dxf>
    <dxf>
      <numFmt numFmtId="167" formatCode="_-* #,##0.0_-;\-* #,##0.0_-;_-* &quot;-&quot;??_-;_-@_-"/>
    </dxf>
    <dxf>
      <numFmt numFmtId="166" formatCode="_-* #,##0_-;\-* #,##0_-;_-* &quot;-&quot;??_-;_-@_-"/>
    </dxf>
    <dxf>
      <numFmt numFmtId="35" formatCode="_-* #,##0.00_-;\-* #,##0.00_-;_-* &quot;-&quot;??_-;_-@_-"/>
    </dxf>
    <dxf>
      <numFmt numFmtId="167" formatCode="_-* #,##0.0_-;\-* #,##0.0_-;_-* &quot;-&quot;??_-;_-@_-"/>
    </dxf>
    <dxf>
      <numFmt numFmtId="166" formatCode="_-* #,##0_-;\-* #,##0_-;_-* &quot;-&quot;??_-;_-@_-"/>
    </dxf>
    <dxf>
      <numFmt numFmtId="35" formatCode="_-* #,##0.00_-;\-* #,##0.00_-;_-* &quot;-&quot;??_-;_-@_-"/>
    </dxf>
    <dxf>
      <numFmt numFmtId="167" formatCode="_-* #,##0.0_-;\-* #,##0.0_-;_-* &quot;-&quot;??_-;_-@_-"/>
    </dxf>
    <dxf>
      <numFmt numFmtId="166" formatCode="_-* #,##0_-;\-* #,##0_-;_-* &quot;-&quot;??_-;_-@_-"/>
    </dxf>
    <dxf>
      <numFmt numFmtId="35" formatCode="_-* #,##0.00_-;\-* #,##0.00_-;_-* &quot;-&quot;??_-;_-@_-"/>
    </dxf>
    <dxf>
      <numFmt numFmtId="167" formatCode="_-* #,##0.0_-;\-* #,##0.0_-;_-* &quot;-&quot;??_-;_-@_-"/>
    </dxf>
    <dxf>
      <numFmt numFmtId="166" formatCode="_-* #,##0_-;\-* #,##0_-;_-* &quot;-&quot;??_-;_-@_-"/>
    </dxf>
    <dxf>
      <numFmt numFmtId="35" formatCode="_-* #,##0.00_-;\-* #,##0.00_-;_-* &quot;-&quot;??_-;_-@_-"/>
    </dxf>
    <dxf>
      <numFmt numFmtId="167" formatCode="_-* #,##0.0_-;\-* #,##0.0_-;_-* &quot;-&quot;??_-;_-@_-"/>
    </dxf>
    <dxf>
      <numFmt numFmtId="166" formatCode="_-* #,##0_-;\-* #,##0_-;_-* &quot;-&quot;??_-;_-@_-"/>
    </dxf>
    <dxf>
      <numFmt numFmtId="35" formatCode="_-* #,##0.00_-;\-* #,##0.00_-;_-* &quot;-&quot;??_-;_-@_-"/>
    </dxf>
    <dxf>
      <numFmt numFmtId="167" formatCode="_-* #,##0.0_-;\-* #,##0.0_-;_-* &quot;-&quot;??_-;_-@_-"/>
    </dxf>
    <dxf>
      <numFmt numFmtId="166" formatCode="_-* #,##0_-;\-* #,##0_-;_-* &quot;-&quot;??_-;_-@_-"/>
    </dxf>
    <dxf>
      <numFmt numFmtId="35" formatCode="_-* #,##0.00_-;\-* #,##0.00_-;_-* &quot;-&quot;??_-;_-@_-"/>
    </dxf>
    <dxf>
      <numFmt numFmtId="167" formatCode="_-* #,##0.0_-;\-* #,##0.0_-;_-* &quot;-&quot;??_-;_-@_-"/>
    </dxf>
    <dxf>
      <numFmt numFmtId="166" formatCode="_-* #,##0_-;\-* #,##0_-;_-* &quot;-&quot;??_-;_-@_-"/>
    </dxf>
    <dxf>
      <fill>
        <patternFill>
          <bgColor rgb="FFCC3300"/>
        </patternFill>
      </fill>
    </dxf>
    <dxf>
      <fill>
        <patternFill>
          <bgColor rgb="FFCC3300"/>
        </patternFill>
      </fill>
    </dxf>
    <dxf>
      <numFmt numFmtId="35" formatCode="_-* #,##0.00_-;\-* #,##0.00_-;_-* &quot;-&quot;??_-;_-@_-"/>
    </dxf>
    <dxf>
      <numFmt numFmtId="167" formatCode="_-* #,##0.0_-;\-* #,##0.0_-;_-* &quot;-&quot;??_-;_-@_-"/>
    </dxf>
    <dxf>
      <numFmt numFmtId="166" formatCode="_-* #,##0_-;\-* #,##0_-;_-* &quot;-&quot;??_-;_-@_-"/>
    </dxf>
    <dxf>
      <numFmt numFmtId="35" formatCode="_-* #,##0.00_-;\-* #,##0.00_-;_-* &quot;-&quot;??_-;_-@_-"/>
    </dxf>
    <dxf>
      <numFmt numFmtId="167" formatCode="_-* #,##0.0_-;\-* #,##0.0_-;_-* &quot;-&quot;??_-;_-@_-"/>
    </dxf>
    <dxf>
      <numFmt numFmtId="166" formatCode="_-* #,##0_-;\-* #,##0_-;_-* &quot;-&quot;??_-;_-@_-"/>
    </dxf>
    <dxf>
      <numFmt numFmtId="35" formatCode="_-* #,##0.00_-;\-* #,##0.00_-;_-* &quot;-&quot;??_-;_-@_-"/>
    </dxf>
    <dxf>
      <numFmt numFmtId="167" formatCode="_-* #,##0.0_-;\-* #,##0.0_-;_-* &quot;-&quot;??_-;_-@_-"/>
    </dxf>
    <dxf>
      <numFmt numFmtId="166" formatCode="_-* #,##0_-;\-* #,##0_-;_-* &quot;-&quot;??_-;_-@_-"/>
    </dxf>
    <dxf>
      <numFmt numFmtId="35" formatCode="_-* #,##0.00_-;\-* #,##0.00_-;_-* &quot;-&quot;??_-;_-@_-"/>
    </dxf>
    <dxf>
      <numFmt numFmtId="167" formatCode="_-* #,##0.0_-;\-* #,##0.0_-;_-* &quot;-&quot;??_-;_-@_-"/>
    </dxf>
    <dxf>
      <numFmt numFmtId="166" formatCode="_-* #,##0_-;\-* #,##0_-;_-* &quot;-&quot;??_-;_-@_-"/>
    </dxf>
    <dxf>
      <numFmt numFmtId="35" formatCode="_-* #,##0.00_-;\-* #,##0.00_-;_-* &quot;-&quot;??_-;_-@_-"/>
    </dxf>
    <dxf>
      <numFmt numFmtId="167" formatCode="_-* #,##0.0_-;\-* #,##0.0_-;_-* &quot;-&quot;??_-;_-@_-"/>
    </dxf>
    <dxf>
      <numFmt numFmtId="166" formatCode="_-* #,##0_-;\-* #,##0_-;_-* &quot;-&quot;??_-;_-@_-"/>
    </dxf>
    <dxf>
      <numFmt numFmtId="35" formatCode="_-* #,##0.00_-;\-* #,##0.00_-;_-* &quot;-&quot;??_-;_-@_-"/>
    </dxf>
    <dxf>
      <numFmt numFmtId="167" formatCode="_-* #,##0.0_-;\-* #,##0.0_-;_-* &quot;-&quot;??_-;_-@_-"/>
    </dxf>
    <dxf>
      <numFmt numFmtId="166" formatCode="_-* #,##0_-;\-* #,##0_-;_-* &quot;-&quot;??_-;_-@_-"/>
    </dxf>
    <dxf>
      <numFmt numFmtId="35" formatCode="_-* #,##0.00_-;\-* #,##0.00_-;_-* &quot;-&quot;??_-;_-@_-"/>
    </dxf>
    <dxf>
      <numFmt numFmtId="167" formatCode="_-* #,##0.0_-;\-* #,##0.0_-;_-* &quot;-&quot;??_-;_-@_-"/>
    </dxf>
    <dxf>
      <numFmt numFmtId="166" formatCode="_-* #,##0_-;\-* #,##0_-;_-* &quot;-&quot;??_-;_-@_-"/>
    </dxf>
    <dxf>
      <numFmt numFmtId="35" formatCode="_-* #,##0.00_-;\-* #,##0.00_-;_-* &quot;-&quot;??_-;_-@_-"/>
    </dxf>
    <dxf>
      <numFmt numFmtId="167" formatCode="_-* #,##0.0_-;\-* #,##0.0_-;_-* &quot;-&quot;??_-;_-@_-"/>
    </dxf>
    <dxf>
      <numFmt numFmtId="166" formatCode="_-* #,##0_-;\-* #,##0_-;_-* &quot;-&quot;??_-;_-@_-"/>
    </dxf>
    <dxf>
      <numFmt numFmtId="35" formatCode="_-* #,##0.00_-;\-* #,##0.00_-;_-* &quot;-&quot;??_-;_-@_-"/>
    </dxf>
    <dxf>
      <numFmt numFmtId="167" formatCode="_-* #,##0.0_-;\-* #,##0.0_-;_-* &quot;-&quot;??_-;_-@_-"/>
    </dxf>
    <dxf>
      <numFmt numFmtId="166" formatCode="_-* #,##0_-;\-* #,##0_-;_-* &quot;-&quot;??_-;_-@_-"/>
    </dxf>
    <dxf>
      <numFmt numFmtId="35" formatCode="_-* #,##0.00_-;\-* #,##0.00_-;_-* &quot;-&quot;??_-;_-@_-"/>
    </dxf>
    <dxf>
      <numFmt numFmtId="167" formatCode="_-* #,##0.0_-;\-* #,##0.0_-;_-* &quot;-&quot;??_-;_-@_-"/>
    </dxf>
    <dxf>
      <numFmt numFmtId="166" formatCode="_-* #,##0_-;\-* #,##0_-;_-* &quot;-&quot;??_-;_-@_-"/>
    </dxf>
    <dxf>
      <fill>
        <patternFill>
          <bgColor rgb="FFCC3300"/>
        </patternFill>
      </fill>
    </dxf>
    <dxf>
      <fill>
        <patternFill patternType="none">
          <fgColor indexed="64"/>
          <bgColor indexed="65"/>
        </patternFill>
      </fill>
    </dxf>
    <dxf>
      <numFmt numFmtId="35" formatCode="_-* #,##0.00_-;\-* #,##0.00_-;_-* &quot;-&quot;??_-;_-@_-"/>
    </dxf>
    <dxf>
      <numFmt numFmtId="167" formatCode="_-* #,##0.0_-;\-* #,##0.0_-;_-* &quot;-&quot;??_-;_-@_-"/>
    </dxf>
    <dxf>
      <numFmt numFmtId="166" formatCode="_-* #,##0_-;\-* #,##0_-;_-* &quot;-&quot;??_-;_-@_-"/>
    </dxf>
    <dxf>
      <numFmt numFmtId="35" formatCode="_-* #,##0.00_-;\-* #,##0.00_-;_-* &quot;-&quot;??_-;_-@_-"/>
    </dxf>
    <dxf>
      <numFmt numFmtId="167" formatCode="_-* #,##0.0_-;\-* #,##0.0_-;_-* &quot;-&quot;??_-;_-@_-"/>
    </dxf>
    <dxf>
      <numFmt numFmtId="166" formatCode="_-* #,##0_-;\-* #,##0_-;_-* &quot;-&quot;??_-;_-@_-"/>
    </dxf>
    <dxf>
      <numFmt numFmtId="35" formatCode="_-* #,##0.00_-;\-* #,##0.00_-;_-* &quot;-&quot;??_-;_-@_-"/>
    </dxf>
    <dxf>
      <numFmt numFmtId="167" formatCode="_-* #,##0.0_-;\-* #,##0.0_-;_-* &quot;-&quot;??_-;_-@_-"/>
    </dxf>
    <dxf>
      <numFmt numFmtId="166" formatCode="_-* #,##0_-;\-* #,##0_-;_-* &quot;-&quot;??_-;_-@_-"/>
    </dxf>
    <dxf>
      <numFmt numFmtId="35" formatCode="_-* #,##0.00_-;\-* #,##0.00_-;_-* &quot;-&quot;??_-;_-@_-"/>
    </dxf>
    <dxf>
      <numFmt numFmtId="167" formatCode="_-* #,##0.0_-;\-* #,##0.0_-;_-* &quot;-&quot;??_-;_-@_-"/>
    </dxf>
    <dxf>
      <numFmt numFmtId="166" formatCode="_-* #,##0_-;\-* #,##0_-;_-* &quot;-&quot;??_-;_-@_-"/>
    </dxf>
    <dxf>
      <numFmt numFmtId="35" formatCode="_-* #,##0.00_-;\-* #,##0.00_-;_-* &quot;-&quot;??_-;_-@_-"/>
    </dxf>
    <dxf>
      <numFmt numFmtId="167" formatCode="_-* #,##0.0_-;\-* #,##0.0_-;_-* &quot;-&quot;??_-;_-@_-"/>
    </dxf>
    <dxf>
      <numFmt numFmtId="166" formatCode="_-* #,##0_-;\-* #,##0_-;_-* &quot;-&quot;??_-;_-@_-"/>
    </dxf>
    <dxf>
      <numFmt numFmtId="35" formatCode="_-* #,##0.00_-;\-* #,##0.00_-;_-* &quot;-&quot;??_-;_-@_-"/>
    </dxf>
    <dxf>
      <numFmt numFmtId="167" formatCode="_-* #,##0.0_-;\-* #,##0.0_-;_-* &quot;-&quot;??_-;_-@_-"/>
    </dxf>
    <dxf>
      <numFmt numFmtId="166" formatCode="_-* #,##0_-;\-* #,##0_-;_-* &quot;-&quot;??_-;_-@_-"/>
    </dxf>
    <dxf>
      <numFmt numFmtId="35" formatCode="_-* #,##0.00_-;\-* #,##0.00_-;_-* &quot;-&quot;??_-;_-@_-"/>
    </dxf>
    <dxf>
      <numFmt numFmtId="167" formatCode="_-* #,##0.0_-;\-* #,##0.0_-;_-* &quot;-&quot;??_-;_-@_-"/>
    </dxf>
    <dxf>
      <numFmt numFmtId="166" formatCode="_-* #,##0_-;\-* #,##0_-;_-* &quot;-&quot;??_-;_-@_-"/>
    </dxf>
    <dxf>
      <numFmt numFmtId="35" formatCode="_-* #,##0.00_-;\-* #,##0.00_-;_-* &quot;-&quot;??_-;_-@_-"/>
    </dxf>
    <dxf>
      <numFmt numFmtId="167" formatCode="_-* #,##0.0_-;\-* #,##0.0_-;_-* &quot;-&quot;??_-;_-@_-"/>
    </dxf>
    <dxf>
      <numFmt numFmtId="166" formatCode="_-* #,##0_-;\-* #,##0_-;_-* &quot;-&quot;??_-;_-@_-"/>
    </dxf>
    <dxf>
      <numFmt numFmtId="35" formatCode="_-* #,##0.00_-;\-* #,##0.00_-;_-* &quot;-&quot;??_-;_-@_-"/>
    </dxf>
    <dxf>
      <numFmt numFmtId="167" formatCode="_-* #,##0.0_-;\-* #,##0.0_-;_-* &quot;-&quot;??_-;_-@_-"/>
    </dxf>
    <dxf>
      <numFmt numFmtId="166" formatCode="_-* #,##0_-;\-* #,##0_-;_-* &quot;-&quot;??_-;_-@_-"/>
    </dxf>
    <dxf>
      <fill>
        <patternFill>
          <bgColor rgb="FFCC3300"/>
        </patternFill>
      </fill>
    </dxf>
    <dxf>
      <fill>
        <patternFill>
          <bgColor rgb="FFCC3300"/>
        </patternFill>
      </fill>
    </dxf>
    <dxf>
      <numFmt numFmtId="35" formatCode="_-* #,##0.00_-;\-* #,##0.00_-;_-* &quot;-&quot;??_-;_-@_-"/>
    </dxf>
    <dxf>
      <numFmt numFmtId="167" formatCode="_-* #,##0.0_-;\-* #,##0.0_-;_-* &quot;-&quot;??_-;_-@_-"/>
    </dxf>
    <dxf>
      <numFmt numFmtId="166" formatCode="_-* #,##0_-;\-* #,##0_-;_-* &quot;-&quot;??_-;_-@_-"/>
    </dxf>
    <dxf>
      <numFmt numFmtId="35" formatCode="_-* #,##0.00_-;\-* #,##0.00_-;_-* &quot;-&quot;??_-;_-@_-"/>
    </dxf>
    <dxf>
      <numFmt numFmtId="167" formatCode="_-* #,##0.0_-;\-* #,##0.0_-;_-* &quot;-&quot;??_-;_-@_-"/>
    </dxf>
    <dxf>
      <numFmt numFmtId="166" formatCode="_-* #,##0_-;\-* #,##0_-;_-* &quot;-&quot;??_-;_-@_-"/>
    </dxf>
    <dxf>
      <numFmt numFmtId="35" formatCode="_-* #,##0.00_-;\-* #,##0.00_-;_-* &quot;-&quot;??_-;_-@_-"/>
    </dxf>
    <dxf>
      <numFmt numFmtId="167" formatCode="_-* #,##0.0_-;\-* #,##0.0_-;_-* &quot;-&quot;??_-;_-@_-"/>
    </dxf>
    <dxf>
      <numFmt numFmtId="166" formatCode="_-* #,##0_-;\-* #,##0_-;_-* &quot;-&quot;??_-;_-@_-"/>
    </dxf>
    <dxf>
      <numFmt numFmtId="35" formatCode="_-* #,##0.00_-;\-* #,##0.00_-;_-* &quot;-&quot;??_-;_-@_-"/>
    </dxf>
    <dxf>
      <numFmt numFmtId="167" formatCode="_-* #,##0.0_-;\-* #,##0.0_-;_-* &quot;-&quot;??_-;_-@_-"/>
    </dxf>
    <dxf>
      <numFmt numFmtId="166" formatCode="_-* #,##0_-;\-* #,##0_-;_-* &quot;-&quot;??_-;_-@_-"/>
    </dxf>
    <dxf>
      <numFmt numFmtId="35" formatCode="_-* #,##0.00_-;\-* #,##0.00_-;_-* &quot;-&quot;??_-;_-@_-"/>
    </dxf>
    <dxf>
      <numFmt numFmtId="167" formatCode="_-* #,##0.0_-;\-* #,##0.0_-;_-* &quot;-&quot;??_-;_-@_-"/>
    </dxf>
    <dxf>
      <numFmt numFmtId="166" formatCode="_-* #,##0_-;\-* #,##0_-;_-* &quot;-&quot;??_-;_-@_-"/>
    </dxf>
    <dxf>
      <numFmt numFmtId="35" formatCode="_-* #,##0.00_-;\-* #,##0.00_-;_-* &quot;-&quot;??_-;_-@_-"/>
    </dxf>
    <dxf>
      <numFmt numFmtId="167" formatCode="_-* #,##0.0_-;\-* #,##0.0_-;_-* &quot;-&quot;??_-;_-@_-"/>
    </dxf>
    <dxf>
      <numFmt numFmtId="166" formatCode="_-* #,##0_-;\-* #,##0_-;_-* &quot;-&quot;??_-;_-@_-"/>
    </dxf>
    <dxf>
      <numFmt numFmtId="35" formatCode="_-* #,##0.00_-;\-* #,##0.00_-;_-* &quot;-&quot;??_-;_-@_-"/>
    </dxf>
    <dxf>
      <numFmt numFmtId="167" formatCode="_-* #,##0.0_-;\-* #,##0.0_-;_-* &quot;-&quot;??_-;_-@_-"/>
    </dxf>
    <dxf>
      <numFmt numFmtId="166" formatCode="_-* #,##0_-;\-* #,##0_-;_-* &quot;-&quot;??_-;_-@_-"/>
    </dxf>
    <dxf>
      <numFmt numFmtId="35" formatCode="_-* #,##0.00_-;\-* #,##0.00_-;_-* &quot;-&quot;??_-;_-@_-"/>
    </dxf>
    <dxf>
      <numFmt numFmtId="167" formatCode="_-* #,##0.0_-;\-* #,##0.0_-;_-* &quot;-&quot;??_-;_-@_-"/>
    </dxf>
    <dxf>
      <numFmt numFmtId="166" formatCode="_-* #,##0_-;\-* #,##0_-;_-* &quot;-&quot;??_-;_-@_-"/>
    </dxf>
    <dxf>
      <numFmt numFmtId="35" formatCode="_-* #,##0.00_-;\-* #,##0.00_-;_-* &quot;-&quot;??_-;_-@_-"/>
    </dxf>
    <dxf>
      <numFmt numFmtId="167" formatCode="_-* #,##0.0_-;\-* #,##0.0_-;_-* &quot;-&quot;??_-;_-@_-"/>
    </dxf>
    <dxf>
      <numFmt numFmtId="166" formatCode="_-* #,##0_-;\-* #,##0_-;_-* &quot;-&quot;??_-;_-@_-"/>
    </dxf>
    <dxf>
      <numFmt numFmtId="35" formatCode="_-* #,##0.00_-;\-* #,##0.00_-;_-* &quot;-&quot;??_-;_-@_-"/>
    </dxf>
    <dxf>
      <numFmt numFmtId="167" formatCode="_-* #,##0.0_-;\-* #,##0.0_-;_-* &quot;-&quot;??_-;_-@_-"/>
    </dxf>
    <dxf>
      <numFmt numFmtId="166" formatCode="_-* #,##0_-;\-* #,##0_-;_-* &quot;-&quot;??_-;_-@_-"/>
    </dxf>
    <dxf>
      <fill>
        <patternFill>
          <bgColor rgb="FFCC3300"/>
        </patternFill>
      </fill>
    </dxf>
    <dxf>
      <fill>
        <patternFill patternType="none">
          <fgColor indexed="64"/>
          <bgColor indexed="65"/>
        </patternFill>
      </fill>
    </dxf>
    <dxf>
      <numFmt numFmtId="35" formatCode="_-* #,##0.00_-;\-* #,##0.00_-;_-* &quot;-&quot;??_-;_-@_-"/>
    </dxf>
    <dxf>
      <numFmt numFmtId="167" formatCode="_-* #,##0.0_-;\-* #,##0.0_-;_-* &quot;-&quot;??_-;_-@_-"/>
    </dxf>
    <dxf>
      <numFmt numFmtId="166" formatCode="_-* #,##0_-;\-* #,##0_-;_-* &quot;-&quot;??_-;_-@_-"/>
    </dxf>
    <dxf>
      <numFmt numFmtId="35" formatCode="_-* #,##0.00_-;\-* #,##0.00_-;_-* &quot;-&quot;??_-;_-@_-"/>
    </dxf>
    <dxf>
      <numFmt numFmtId="167" formatCode="_-* #,##0.0_-;\-* #,##0.0_-;_-* &quot;-&quot;??_-;_-@_-"/>
    </dxf>
    <dxf>
      <numFmt numFmtId="166" formatCode="_-* #,##0_-;\-* #,##0_-;_-* &quot;-&quot;??_-;_-@_-"/>
    </dxf>
    <dxf>
      <numFmt numFmtId="35" formatCode="_-* #,##0.00_-;\-* #,##0.00_-;_-* &quot;-&quot;??_-;_-@_-"/>
    </dxf>
    <dxf>
      <numFmt numFmtId="167" formatCode="_-* #,##0.0_-;\-* #,##0.0_-;_-* &quot;-&quot;??_-;_-@_-"/>
    </dxf>
    <dxf>
      <numFmt numFmtId="166" formatCode="_-* #,##0_-;\-* #,##0_-;_-* &quot;-&quot;??_-;_-@_-"/>
    </dxf>
    <dxf>
      <numFmt numFmtId="35" formatCode="_-* #,##0.00_-;\-* #,##0.00_-;_-* &quot;-&quot;??_-;_-@_-"/>
    </dxf>
    <dxf>
      <numFmt numFmtId="167" formatCode="_-* #,##0.0_-;\-* #,##0.0_-;_-* &quot;-&quot;??_-;_-@_-"/>
    </dxf>
    <dxf>
      <numFmt numFmtId="166" formatCode="_-* #,##0_-;\-* #,##0_-;_-* &quot;-&quot;??_-;_-@_-"/>
    </dxf>
    <dxf>
      <numFmt numFmtId="35" formatCode="_-* #,##0.00_-;\-* #,##0.00_-;_-* &quot;-&quot;??_-;_-@_-"/>
    </dxf>
    <dxf>
      <numFmt numFmtId="167" formatCode="_-* #,##0.0_-;\-* #,##0.0_-;_-* &quot;-&quot;??_-;_-@_-"/>
    </dxf>
    <dxf>
      <numFmt numFmtId="166" formatCode="_-* #,##0_-;\-* #,##0_-;_-* &quot;-&quot;??_-;_-@_-"/>
    </dxf>
    <dxf>
      <numFmt numFmtId="35" formatCode="_-* #,##0.00_-;\-* #,##0.00_-;_-* &quot;-&quot;??_-;_-@_-"/>
    </dxf>
    <dxf>
      <numFmt numFmtId="167" formatCode="_-* #,##0.0_-;\-* #,##0.0_-;_-* &quot;-&quot;??_-;_-@_-"/>
    </dxf>
    <dxf>
      <numFmt numFmtId="166" formatCode="_-* #,##0_-;\-* #,##0_-;_-* &quot;-&quot;??_-;_-@_-"/>
    </dxf>
    <dxf>
      <numFmt numFmtId="35" formatCode="_-* #,##0.00_-;\-* #,##0.00_-;_-* &quot;-&quot;??_-;_-@_-"/>
    </dxf>
    <dxf>
      <numFmt numFmtId="167" formatCode="_-* #,##0.0_-;\-* #,##0.0_-;_-* &quot;-&quot;??_-;_-@_-"/>
    </dxf>
    <dxf>
      <numFmt numFmtId="166" formatCode="_-* #,##0_-;\-* #,##0_-;_-* &quot;-&quot;??_-;_-@_-"/>
    </dxf>
    <dxf>
      <numFmt numFmtId="35" formatCode="_-* #,##0.00_-;\-* #,##0.00_-;_-* &quot;-&quot;??_-;_-@_-"/>
    </dxf>
    <dxf>
      <numFmt numFmtId="167" formatCode="_-* #,##0.0_-;\-* #,##0.0_-;_-* &quot;-&quot;??_-;_-@_-"/>
    </dxf>
    <dxf>
      <numFmt numFmtId="166" formatCode="_-* #,##0_-;\-* #,##0_-;_-* &quot;-&quot;??_-;_-@_-"/>
    </dxf>
    <dxf>
      <numFmt numFmtId="35" formatCode="_-* #,##0.00_-;\-* #,##0.00_-;_-* &quot;-&quot;??_-;_-@_-"/>
    </dxf>
    <dxf>
      <numFmt numFmtId="167" formatCode="_-* #,##0.0_-;\-* #,##0.0_-;_-* &quot;-&quot;??_-;_-@_-"/>
    </dxf>
    <dxf>
      <numFmt numFmtId="166" formatCode="_-* #,##0_-;\-* #,##0_-;_-* &quot;-&quot;??_-;_-@_-"/>
    </dxf>
    <dxf>
      <fill>
        <patternFill>
          <bgColor rgb="FFCC3300"/>
        </patternFill>
      </fill>
    </dxf>
    <dxf>
      <fill>
        <patternFill>
          <bgColor rgb="FFCC3300"/>
        </patternFill>
      </fill>
    </dxf>
    <dxf>
      <numFmt numFmtId="35" formatCode="_-* #,##0.00_-;\-* #,##0.00_-;_-* &quot;-&quot;??_-;_-@_-"/>
    </dxf>
    <dxf>
      <numFmt numFmtId="167" formatCode="_-* #,##0.0_-;\-* #,##0.0_-;_-* &quot;-&quot;??_-;_-@_-"/>
    </dxf>
    <dxf>
      <numFmt numFmtId="166" formatCode="_-* #,##0_-;\-* #,##0_-;_-* &quot;-&quot;??_-;_-@_-"/>
    </dxf>
    <dxf>
      <numFmt numFmtId="35" formatCode="_-* #,##0.00_-;\-* #,##0.00_-;_-* &quot;-&quot;??_-;_-@_-"/>
    </dxf>
    <dxf>
      <numFmt numFmtId="167" formatCode="_-* #,##0.0_-;\-* #,##0.0_-;_-* &quot;-&quot;??_-;_-@_-"/>
    </dxf>
    <dxf>
      <numFmt numFmtId="166" formatCode="_-* #,##0_-;\-* #,##0_-;_-* &quot;-&quot;??_-;_-@_-"/>
    </dxf>
    <dxf>
      <numFmt numFmtId="35" formatCode="_-* #,##0.00_-;\-* #,##0.00_-;_-* &quot;-&quot;??_-;_-@_-"/>
    </dxf>
    <dxf>
      <numFmt numFmtId="167" formatCode="_-* #,##0.0_-;\-* #,##0.0_-;_-* &quot;-&quot;??_-;_-@_-"/>
    </dxf>
    <dxf>
      <numFmt numFmtId="166" formatCode="_-* #,##0_-;\-* #,##0_-;_-* &quot;-&quot;??_-;_-@_-"/>
    </dxf>
    <dxf>
      <numFmt numFmtId="35" formatCode="_-* #,##0.00_-;\-* #,##0.00_-;_-* &quot;-&quot;??_-;_-@_-"/>
    </dxf>
    <dxf>
      <numFmt numFmtId="167" formatCode="_-* #,##0.0_-;\-* #,##0.0_-;_-* &quot;-&quot;??_-;_-@_-"/>
    </dxf>
    <dxf>
      <numFmt numFmtId="166" formatCode="_-* #,##0_-;\-* #,##0_-;_-* &quot;-&quot;??_-;_-@_-"/>
    </dxf>
    <dxf>
      <numFmt numFmtId="35" formatCode="_-* #,##0.00_-;\-* #,##0.00_-;_-* &quot;-&quot;??_-;_-@_-"/>
    </dxf>
    <dxf>
      <numFmt numFmtId="167" formatCode="_-* #,##0.0_-;\-* #,##0.0_-;_-* &quot;-&quot;??_-;_-@_-"/>
    </dxf>
    <dxf>
      <numFmt numFmtId="166" formatCode="_-* #,##0_-;\-* #,##0_-;_-* &quot;-&quot;??_-;_-@_-"/>
    </dxf>
    <dxf>
      <numFmt numFmtId="35" formatCode="_-* #,##0.00_-;\-* #,##0.00_-;_-* &quot;-&quot;??_-;_-@_-"/>
    </dxf>
    <dxf>
      <numFmt numFmtId="167" formatCode="_-* #,##0.0_-;\-* #,##0.0_-;_-* &quot;-&quot;??_-;_-@_-"/>
    </dxf>
    <dxf>
      <numFmt numFmtId="166" formatCode="_-* #,##0_-;\-* #,##0_-;_-* &quot;-&quot;??_-;_-@_-"/>
    </dxf>
    <dxf>
      <numFmt numFmtId="35" formatCode="_-* #,##0.00_-;\-* #,##0.00_-;_-* &quot;-&quot;??_-;_-@_-"/>
    </dxf>
    <dxf>
      <numFmt numFmtId="167" formatCode="_-* #,##0.0_-;\-* #,##0.0_-;_-* &quot;-&quot;??_-;_-@_-"/>
    </dxf>
    <dxf>
      <numFmt numFmtId="166" formatCode="_-* #,##0_-;\-* #,##0_-;_-* &quot;-&quot;??_-;_-@_-"/>
    </dxf>
    <dxf>
      <numFmt numFmtId="35" formatCode="_-* #,##0.00_-;\-* #,##0.00_-;_-* &quot;-&quot;??_-;_-@_-"/>
    </dxf>
    <dxf>
      <numFmt numFmtId="167" formatCode="_-* #,##0.0_-;\-* #,##0.0_-;_-* &quot;-&quot;??_-;_-@_-"/>
    </dxf>
    <dxf>
      <numFmt numFmtId="166" formatCode="_-* #,##0_-;\-* #,##0_-;_-* &quot;-&quot;??_-;_-@_-"/>
    </dxf>
    <dxf>
      <numFmt numFmtId="35" formatCode="_-* #,##0.00_-;\-* #,##0.00_-;_-* &quot;-&quot;??_-;_-@_-"/>
    </dxf>
    <dxf>
      <numFmt numFmtId="167" formatCode="_-* #,##0.0_-;\-* #,##0.0_-;_-* &quot;-&quot;??_-;_-@_-"/>
    </dxf>
    <dxf>
      <numFmt numFmtId="166" formatCode="_-* #,##0_-;\-* #,##0_-;_-* &quot;-&quot;??_-;_-@_-"/>
    </dxf>
    <dxf>
      <numFmt numFmtId="35" formatCode="_-* #,##0.00_-;\-* #,##0.00_-;_-* &quot;-&quot;??_-;_-@_-"/>
    </dxf>
    <dxf>
      <numFmt numFmtId="167" formatCode="_-* #,##0.0_-;\-* #,##0.0_-;_-* &quot;-&quot;??_-;_-@_-"/>
    </dxf>
    <dxf>
      <numFmt numFmtId="166" formatCode="_-* #,##0_-;\-* #,##0_-;_-* &quot;-&quot;??_-;_-@_-"/>
    </dxf>
    <dxf>
      <numFmt numFmtId="166" formatCode="_-* #,##0_-;\-* #,##0_-;_-* &quot;-&quot;??_-;_-@_-"/>
    </dxf>
    <dxf>
      <numFmt numFmtId="167" formatCode="_-* #,##0.0_-;\-* #,##0.0_-;_-* &quot;-&quot;??_-;_-@_-"/>
    </dxf>
    <dxf>
      <numFmt numFmtId="35" formatCode="_-* #,##0.00_-;\-* #,##0.00_-;_-* &quot;-&quot;??_-;_-@_-"/>
    </dxf>
    <dxf>
      <numFmt numFmtId="166" formatCode="_-* #,##0_-;\-* #,##0_-;_-* &quot;-&quot;??_-;_-@_-"/>
    </dxf>
    <dxf>
      <numFmt numFmtId="167" formatCode="_-* #,##0.0_-;\-* #,##0.0_-;_-* &quot;-&quot;??_-;_-@_-"/>
    </dxf>
    <dxf>
      <numFmt numFmtId="35" formatCode="_-* #,##0.00_-;\-* #,##0.00_-;_-* &quot;-&quot;??_-;_-@_-"/>
    </dxf>
    <dxf>
      <numFmt numFmtId="166" formatCode="_-* #,##0_-;\-* #,##0_-;_-* &quot;-&quot;??_-;_-@_-"/>
    </dxf>
    <dxf>
      <numFmt numFmtId="167" formatCode="_-* #,##0.0_-;\-* #,##0.0_-;_-* &quot;-&quot;??_-;_-@_-"/>
    </dxf>
    <dxf>
      <numFmt numFmtId="35" formatCode="_-* #,##0.00_-;\-* #,##0.00_-;_-* &quot;-&quot;??_-;_-@_-"/>
    </dxf>
    <dxf>
      <numFmt numFmtId="166" formatCode="_-* #,##0_-;\-* #,##0_-;_-* &quot;-&quot;??_-;_-@_-"/>
    </dxf>
    <dxf>
      <numFmt numFmtId="167" formatCode="_-* #,##0.0_-;\-* #,##0.0_-;_-* &quot;-&quot;??_-;_-@_-"/>
    </dxf>
    <dxf>
      <numFmt numFmtId="35" formatCode="_-* #,##0.00_-;\-* #,##0.00_-;_-* &quot;-&quot;??_-;_-@_-"/>
    </dxf>
    <dxf>
      <fill>
        <patternFill patternType="none">
          <fgColor indexed="64"/>
          <bgColor indexed="65"/>
        </patternFill>
      </fill>
    </dxf>
    <dxf>
      <fill>
        <patternFill>
          <bgColor rgb="FFCC3300"/>
        </patternFill>
      </fill>
    </dxf>
    <dxf>
      <numFmt numFmtId="166" formatCode="_-* #,##0_-;\-* #,##0_-;_-* &quot;-&quot;??_-;_-@_-"/>
    </dxf>
    <dxf>
      <numFmt numFmtId="167" formatCode="_-* #,##0.0_-;\-* #,##0.0_-;_-* &quot;-&quot;??_-;_-@_-"/>
    </dxf>
    <dxf>
      <numFmt numFmtId="35" formatCode="_-* #,##0.00_-;\-* #,##0.00_-;_-* &quot;-&quot;??_-;_-@_-"/>
    </dxf>
    <dxf>
      <numFmt numFmtId="166" formatCode="_-* #,##0_-;\-* #,##0_-;_-* &quot;-&quot;??_-;_-@_-"/>
    </dxf>
    <dxf>
      <numFmt numFmtId="167" formatCode="_-* #,##0.0_-;\-* #,##0.0_-;_-* &quot;-&quot;??_-;_-@_-"/>
    </dxf>
    <dxf>
      <numFmt numFmtId="35" formatCode="_-* #,##0.00_-;\-* #,##0.00_-;_-* &quot;-&quot;??_-;_-@_-"/>
    </dxf>
    <dxf>
      <fill>
        <patternFill>
          <bgColor rgb="FFCC3300"/>
        </patternFill>
      </fill>
    </dxf>
    <dxf>
      <fill>
        <patternFill>
          <bgColor rgb="FFCC3300"/>
        </patternFill>
      </fill>
    </dxf>
    <dxf>
      <numFmt numFmtId="166" formatCode="_-* #,##0_-;\-* #,##0_-;_-* &quot;-&quot;??_-;_-@_-"/>
    </dxf>
    <dxf>
      <numFmt numFmtId="167" formatCode="_-* #,##0.0_-;\-* #,##0.0_-;_-* &quot;-&quot;??_-;_-@_-"/>
    </dxf>
    <dxf>
      <numFmt numFmtId="35" formatCode="_-* #,##0.00_-;\-* #,##0.00_-;_-* &quot;-&quot;??_-;_-@_-"/>
    </dxf>
    <dxf>
      <numFmt numFmtId="166" formatCode="_-* #,##0_-;\-* #,##0_-;_-* &quot;-&quot;??_-;_-@_-"/>
    </dxf>
    <dxf>
      <numFmt numFmtId="167" formatCode="_-* #,##0.0_-;\-* #,##0.0_-;_-* &quot;-&quot;??_-;_-@_-"/>
    </dxf>
    <dxf>
      <numFmt numFmtId="35" formatCode="_-* #,##0.00_-;\-* #,##0.00_-;_-* &quot;-&quot;??_-;_-@_-"/>
    </dxf>
    <dxf>
      <numFmt numFmtId="166" formatCode="_-* #,##0_-;\-* #,##0_-;_-* &quot;-&quot;??_-;_-@_-"/>
    </dxf>
    <dxf>
      <numFmt numFmtId="167" formatCode="_-* #,##0.0_-;\-* #,##0.0_-;_-* &quot;-&quot;??_-;_-@_-"/>
    </dxf>
    <dxf>
      <numFmt numFmtId="35" formatCode="_-* #,##0.00_-;\-* #,##0.00_-;_-* &quot;-&quot;??_-;_-@_-"/>
    </dxf>
    <dxf>
      <numFmt numFmtId="166" formatCode="_-* #,##0_-;\-* #,##0_-;_-* &quot;-&quot;??_-;_-@_-"/>
    </dxf>
    <dxf>
      <numFmt numFmtId="167" formatCode="_-* #,##0.0_-;\-* #,##0.0_-;_-* &quot;-&quot;??_-;_-@_-"/>
    </dxf>
    <dxf>
      <numFmt numFmtId="35" formatCode="_-* #,##0.00_-;\-* #,##0.00_-;_-* &quot;-&quot;??_-;_-@_-"/>
    </dxf>
    <dxf>
      <numFmt numFmtId="166" formatCode="_-* #,##0_-;\-* #,##0_-;_-* &quot;-&quot;??_-;_-@_-"/>
    </dxf>
    <dxf>
      <numFmt numFmtId="167" formatCode="_-* #,##0.0_-;\-* #,##0.0_-;_-* &quot;-&quot;??_-;_-@_-"/>
    </dxf>
    <dxf>
      <numFmt numFmtId="35" formatCode="_-* #,##0.00_-;\-* #,##0.00_-;_-* &quot;-&quot;??_-;_-@_-"/>
    </dxf>
    <dxf>
      <numFmt numFmtId="166" formatCode="_-* #,##0_-;\-* #,##0_-;_-* &quot;-&quot;??_-;_-@_-"/>
    </dxf>
    <dxf>
      <numFmt numFmtId="167" formatCode="_-* #,##0.0_-;\-* #,##0.0_-;_-* &quot;-&quot;??_-;_-@_-"/>
    </dxf>
    <dxf>
      <numFmt numFmtId="35" formatCode="_-* #,##0.00_-;\-* #,##0.00_-;_-* &quot;-&quot;??_-;_-@_-"/>
    </dxf>
    <dxf>
      <numFmt numFmtId="166" formatCode="_-* #,##0_-;\-* #,##0_-;_-* &quot;-&quot;??_-;_-@_-"/>
    </dxf>
    <dxf>
      <numFmt numFmtId="167" formatCode="_-* #,##0.0_-;\-* #,##0.0_-;_-* &quot;-&quot;??_-;_-@_-"/>
    </dxf>
    <dxf>
      <numFmt numFmtId="35" formatCode="_-* #,##0.00_-;\-* #,##0.00_-;_-* &quot;-&quot;??_-;_-@_-"/>
    </dxf>
    <dxf>
      <numFmt numFmtId="166" formatCode="_-* #,##0_-;\-* #,##0_-;_-* &quot;-&quot;??_-;_-@_-"/>
    </dxf>
    <dxf>
      <numFmt numFmtId="167" formatCode="_-* #,##0.0_-;\-* #,##0.0_-;_-* &quot;-&quot;??_-;_-@_-"/>
    </dxf>
    <dxf>
      <numFmt numFmtId="35" formatCode="_-* #,##0.00_-;\-* #,##0.00_-;_-* &quot;-&quot;??_-;_-@_-"/>
    </dxf>
    <dxf>
      <numFmt numFmtId="166" formatCode="_-* #,##0_-;\-* #,##0_-;_-* &quot;-&quot;??_-;_-@_-"/>
    </dxf>
    <dxf>
      <numFmt numFmtId="167" formatCode="_-* #,##0.0_-;\-* #,##0.0_-;_-* &quot;-&quot;??_-;_-@_-"/>
    </dxf>
    <dxf>
      <numFmt numFmtId="35" formatCode="_-* #,##0.00_-;\-* #,##0.00_-;_-* &quot;-&quot;??_-;_-@_-"/>
    </dxf>
    <dxf>
      <numFmt numFmtId="166" formatCode="_-* #,##0_-;\-* #,##0_-;_-* &quot;-&quot;??_-;_-@_-"/>
    </dxf>
    <dxf>
      <numFmt numFmtId="167" formatCode="_-* #,##0.0_-;\-* #,##0.0_-;_-* &quot;-&quot;??_-;_-@_-"/>
    </dxf>
    <dxf>
      <numFmt numFmtId="35" formatCode="_-* #,##0.00_-;\-* #,##0.00_-;_-* &quot;-&quot;??_-;_-@_-"/>
    </dxf>
    <dxf>
      <numFmt numFmtId="166" formatCode="_-* #,##0_-;\-* #,##0_-;_-* &quot;-&quot;??_-;_-@_-"/>
    </dxf>
    <dxf>
      <numFmt numFmtId="167" formatCode="_-* #,##0.0_-;\-* #,##0.0_-;_-* &quot;-&quot;??_-;_-@_-"/>
    </dxf>
    <dxf>
      <numFmt numFmtId="35" formatCode="_-* #,##0.00_-;\-* #,##0.00_-;_-* &quot;-&quot;??_-;_-@_-"/>
    </dxf>
    <dxf>
      <numFmt numFmtId="166" formatCode="_-* #,##0_-;\-* #,##0_-;_-* &quot;-&quot;??_-;_-@_-"/>
    </dxf>
    <dxf>
      <numFmt numFmtId="167" formatCode="_-* #,##0.0_-;\-* #,##0.0_-;_-* &quot;-&quot;??_-;_-@_-"/>
    </dxf>
    <dxf>
      <numFmt numFmtId="35" formatCode="_-* #,##0.00_-;\-* #,##0.00_-;_-* &quot;-&quot;??_-;_-@_-"/>
    </dxf>
  </dxfs>
  <tableStyles count="0" defaultTableStyle="TableStyleMedium9" defaultPivotStyle="PivotStyleLight16"/>
  <colors>
    <mruColors>
      <color rgb="FFCC3300"/>
      <color rgb="FF000000"/>
      <color rgb="FFC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2.xml"/><Relationship Id="rId1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pivotCacheDefinition" Target="pivotCache/pivotCacheDefinition1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20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</a:rPr>
              <a:t>Distancia Recorrida (Km.) </a:t>
            </a:r>
            <a:r>
              <a:rPr lang="es-CO">
                <a:solidFill>
                  <a:schemeClr val="bg1"/>
                </a:solidFill>
              </a:rPr>
              <a:t>- Número de Vuelos - Horas Voladas</a:t>
            </a:r>
          </a:p>
        </c:rich>
      </c:tx>
      <c:layout>
        <c:manualLayout>
          <c:xMode val="edge"/>
          <c:yMode val="edge"/>
          <c:x val="0.35726220853009349"/>
          <c:y val="5.425970437905788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5.3042041547667722E-2"/>
          <c:y val="0.23597194995771656"/>
          <c:w val="0.91619513616174564"/>
          <c:h val="0.60539180646052371"/>
        </c:manualLayout>
      </c:layout>
      <c:barChart>
        <c:barDir val="col"/>
        <c:grouping val="clustered"/>
        <c:varyColors val="0"/>
        <c:ser>
          <c:idx val="2"/>
          <c:order val="1"/>
          <c:tx>
            <c:strRef>
              <c:f>'1. Vuelos-Horas Bloque-Distanci'!$O$7</c:f>
              <c:strCache>
                <c:ptCount val="1"/>
                <c:pt idx="0">
                  <c:v>Número de Vuelos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40000"/>
                    <a:satMod val="155000"/>
                  </a:schemeClr>
                </a:gs>
                <a:gs pos="65000">
                  <a:schemeClr val="accent3">
                    <a:shade val="85000"/>
                    <a:satMod val="155000"/>
                  </a:schemeClr>
                </a:gs>
                <a:gs pos="100000">
                  <a:schemeClr val="accent3">
                    <a:shade val="95000"/>
                    <a:satMod val="15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  <a:scene3d>
              <a:camera prst="orthographicFront" fov="0">
                <a:rot lat="0" lon="0" rev="0"/>
              </a:camera>
              <a:lightRig rig="threePt" dir="t">
                <a:rot lat="0" lon="0" rev="0"/>
              </a:lightRig>
            </a:scene3d>
            <a:sp3d prstMaterial="matte">
              <a:bevelT h="22225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'1. Vuelos-Horas Bloque-Distanci'!$M$8:$M$17</c:f>
              <c:strCache>
                <c:ptCount val="10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</c:strCache>
            </c:strRef>
          </c:cat>
          <c:val>
            <c:numRef>
              <c:f>'1. Vuelos-Horas Bloque-Distanci'!$O$8:$O$17</c:f>
              <c:numCache>
                <c:formatCode>_-* #,##0_-;\-* #,##0_-;_-* "-"??_-;_-@_-</c:formatCode>
                <c:ptCount val="10"/>
                <c:pt idx="0">
                  <c:v>6541</c:v>
                </c:pt>
                <c:pt idx="1">
                  <c:v>9989</c:v>
                </c:pt>
                <c:pt idx="2">
                  <c:v>1204</c:v>
                </c:pt>
                <c:pt idx="3">
                  <c:v>732</c:v>
                </c:pt>
                <c:pt idx="4">
                  <c:v>1068</c:v>
                </c:pt>
                <c:pt idx="5">
                  <c:v>2142</c:v>
                </c:pt>
                <c:pt idx="6">
                  <c:v>1203</c:v>
                </c:pt>
                <c:pt idx="7">
                  <c:v>1160</c:v>
                </c:pt>
                <c:pt idx="8">
                  <c:v>1771</c:v>
                </c:pt>
                <c:pt idx="9">
                  <c:v>1902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D47-4619-A51A-C859CE2E6147}"/>
            </c:ext>
          </c:extLst>
        </c:ser>
        <c:ser>
          <c:idx val="0"/>
          <c:order val="2"/>
          <c:tx>
            <c:strRef>
              <c:f>'1. Vuelos-Horas Bloque-Distanci'!$P$7</c:f>
              <c:strCache>
                <c:ptCount val="1"/>
                <c:pt idx="0">
                  <c:v>Horas Voladas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  <a:scene3d>
              <a:camera prst="orthographicFront" fov="0">
                <a:rot lat="0" lon="0" rev="0"/>
              </a:camera>
              <a:lightRig rig="threePt" dir="t">
                <a:rot lat="0" lon="0" rev="0"/>
              </a:lightRig>
            </a:scene3d>
            <a:sp3d prstMaterial="matte">
              <a:bevelT h="22225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'1. Vuelos-Horas Bloque-Distanci'!$M$8:$M$17</c:f>
              <c:strCache>
                <c:ptCount val="10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</c:strCache>
            </c:strRef>
          </c:cat>
          <c:val>
            <c:numRef>
              <c:f>'1. Vuelos-Horas Bloque-Distanci'!$P$8:$P$17</c:f>
              <c:numCache>
                <c:formatCode>_-* #,##0_-;\-* #,##0_-;_-* "-"??_-;_-@_-</c:formatCode>
                <c:ptCount val="10"/>
                <c:pt idx="0">
                  <c:v>1615.9609999999986</c:v>
                </c:pt>
                <c:pt idx="1">
                  <c:v>1606.2093333333312</c:v>
                </c:pt>
                <c:pt idx="2">
                  <c:v>1685.1043333333316</c:v>
                </c:pt>
                <c:pt idx="3">
                  <c:v>1104.9059999999999</c:v>
                </c:pt>
                <c:pt idx="4">
                  <c:v>1223.0305000000001</c:v>
                </c:pt>
                <c:pt idx="5">
                  <c:v>1546.3633333333321</c:v>
                </c:pt>
                <c:pt idx="6">
                  <c:v>1447.7583333333323</c:v>
                </c:pt>
                <c:pt idx="7">
                  <c:v>1400.3319999999994</c:v>
                </c:pt>
                <c:pt idx="8">
                  <c:v>1271.7749999999992</c:v>
                </c:pt>
                <c:pt idx="9">
                  <c:v>1914.2751666666636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D47-4619-A51A-C859CE2E61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axId val="1726824992"/>
        <c:axId val="1726827072"/>
      </c:barChart>
      <c:lineChart>
        <c:grouping val="standard"/>
        <c:varyColors val="0"/>
        <c:ser>
          <c:idx val="1"/>
          <c:order val="0"/>
          <c:tx>
            <c:strRef>
              <c:f>'1. Vuelos-Horas Bloque-Distanci'!$N$7</c:f>
              <c:strCache>
                <c:ptCount val="1"/>
                <c:pt idx="0">
                  <c:v>Distancia Recorrida (Km.)</c:v>
                </c:pt>
              </c:strCache>
            </c:strRef>
          </c:tx>
          <c:spPr>
            <a:ln w="34925" cap="rnd">
              <a:solidFill>
                <a:schemeClr val="tx2">
                  <a:lumMod val="60000"/>
                  <a:lumOff val="40000"/>
                </a:schemeClr>
              </a:solidFill>
              <a:round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dLbls>
            <c:dLbl>
              <c:idx val="5"/>
              <c:layout>
                <c:manualLayout>
                  <c:x val="-2.5464833125509796E-2"/>
                  <c:y val="-0.12416473683166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D47-4619-A51A-C859CE2E614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'1. Vuelos-Horas Bloque-Distanci'!$M$8:$M$17</c:f>
              <c:strCache>
                <c:ptCount val="10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</c:strCache>
            </c:strRef>
          </c:cat>
          <c:val>
            <c:numRef>
              <c:f>'1. Vuelos-Horas Bloque-Distanci'!$N$8:$N$17</c:f>
              <c:numCache>
                <c:formatCode>_-* #,##0_-;\-* #,##0_-;_-* "-"??_-;_-@_-</c:formatCode>
                <c:ptCount val="10"/>
                <c:pt idx="0">
                  <c:v>511526</c:v>
                </c:pt>
                <c:pt idx="1">
                  <c:v>447766.36999999994</c:v>
                </c:pt>
                <c:pt idx="2">
                  <c:v>483414.57</c:v>
                </c:pt>
                <c:pt idx="3">
                  <c:v>305072.3</c:v>
                </c:pt>
                <c:pt idx="4">
                  <c:v>312924.62</c:v>
                </c:pt>
                <c:pt idx="5">
                  <c:v>385375.14999999997</c:v>
                </c:pt>
                <c:pt idx="6">
                  <c:v>416911.72</c:v>
                </c:pt>
                <c:pt idx="7">
                  <c:v>378522.28</c:v>
                </c:pt>
                <c:pt idx="8">
                  <c:v>394969.80999999994</c:v>
                </c:pt>
                <c:pt idx="9">
                  <c:v>511124.9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D47-4619-A51A-C859CE2E61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98795215"/>
        <c:axId val="1088551407"/>
      </c:lineChart>
      <c:catAx>
        <c:axId val="17268249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726827072"/>
        <c:crosses val="autoZero"/>
        <c:auto val="1"/>
        <c:lblAlgn val="ctr"/>
        <c:lblOffset val="100"/>
        <c:noMultiLvlLbl val="0"/>
      </c:catAx>
      <c:valAx>
        <c:axId val="1726827072"/>
        <c:scaling>
          <c:orientation val="minMax"/>
        </c:scaling>
        <c:delete val="0"/>
        <c:axPos val="l"/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726824992"/>
        <c:crosses val="autoZero"/>
        <c:crossBetween val="between"/>
      </c:valAx>
      <c:valAx>
        <c:axId val="1088551407"/>
        <c:scaling>
          <c:orientation val="minMax"/>
        </c:scaling>
        <c:delete val="0"/>
        <c:axPos val="r"/>
        <c:numFmt formatCode="_-* #,##0_-;\-* #,##0_-;_-* &quot;-&quot;??_-;_-@_-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098795215"/>
        <c:crosses val="max"/>
        <c:crossBetween val="between"/>
      </c:valAx>
      <c:catAx>
        <c:axId val="1098795215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088551407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8561178794892054"/>
          <c:y val="0.91005055946953983"/>
          <c:w val="0.41980863322351519"/>
          <c:h val="7.595006149024585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  <c:extLst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Horas Voladas por</a:t>
            </a:r>
            <a:r>
              <a:rPr lang="es-CO" baseline="0">
                <a:solidFill>
                  <a:schemeClr val="bg1"/>
                </a:solidFill>
              </a:rPr>
              <a:t> Departamento</a:t>
            </a:r>
            <a:endParaRPr lang="es-CO">
              <a:solidFill>
                <a:schemeClr val="bg1"/>
              </a:solidFill>
            </a:endParaRPr>
          </a:p>
        </c:rich>
      </c:tx>
      <c:layout>
        <c:manualLayout>
          <c:xMode val="edge"/>
          <c:yMode val="edge"/>
          <c:x val="0.3471952262873218"/>
          <c:y val="5.551790014740824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36548475671310315"/>
          <c:y val="0.21407532058492687"/>
          <c:w val="0.49835601319065881"/>
          <c:h val="0.66637318335208096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40000"/>
                      <a:satMod val="155000"/>
                    </a:schemeClr>
                  </a:gs>
                  <a:gs pos="65000">
                    <a:schemeClr val="accent1">
                      <a:shade val="85000"/>
                      <a:satMod val="155000"/>
                    </a:schemeClr>
                  </a:gs>
                  <a:gs pos="100000">
                    <a:schemeClr val="accent1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1-162D-4B4E-BA52-2550A25998B0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40000"/>
                      <a:satMod val="155000"/>
                    </a:schemeClr>
                  </a:gs>
                  <a:gs pos="65000">
                    <a:schemeClr val="accent2">
                      <a:shade val="85000"/>
                      <a:satMod val="155000"/>
                    </a:schemeClr>
                  </a:gs>
                  <a:gs pos="100000">
                    <a:schemeClr val="accent2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3-162D-4B4E-BA52-2550A25998B0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hade val="40000"/>
                      <a:satMod val="155000"/>
                    </a:schemeClr>
                  </a:gs>
                  <a:gs pos="65000">
                    <a:schemeClr val="accent3">
                      <a:shade val="85000"/>
                      <a:satMod val="155000"/>
                    </a:schemeClr>
                  </a:gs>
                  <a:gs pos="100000">
                    <a:schemeClr val="accent3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5-162D-4B4E-BA52-2550A25998B0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hade val="40000"/>
                      <a:satMod val="155000"/>
                    </a:schemeClr>
                  </a:gs>
                  <a:gs pos="65000">
                    <a:schemeClr val="accent4">
                      <a:shade val="85000"/>
                      <a:satMod val="155000"/>
                    </a:schemeClr>
                  </a:gs>
                  <a:gs pos="100000">
                    <a:schemeClr val="accent4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7-162D-4B4E-BA52-2550A25998B0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hade val="40000"/>
                      <a:satMod val="155000"/>
                    </a:schemeClr>
                  </a:gs>
                  <a:gs pos="65000">
                    <a:schemeClr val="accent5">
                      <a:shade val="85000"/>
                      <a:satMod val="155000"/>
                    </a:schemeClr>
                  </a:gs>
                  <a:gs pos="100000">
                    <a:schemeClr val="accent5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9-162D-4B4E-BA52-2550A25998B0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hade val="40000"/>
                      <a:satMod val="155000"/>
                    </a:schemeClr>
                  </a:gs>
                  <a:gs pos="65000">
                    <a:schemeClr val="accent6">
                      <a:shade val="85000"/>
                      <a:satMod val="155000"/>
                    </a:schemeClr>
                  </a:gs>
                  <a:gs pos="100000">
                    <a:schemeClr val="accent6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B-162D-4B4E-BA52-2550A25998B0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D-162D-4B4E-BA52-2550A25998B0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F-162D-4B4E-BA52-2550A25998B0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1-162D-4B4E-BA52-2550A25998B0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3-162D-4B4E-BA52-2550A25998B0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5-162D-4B4E-BA52-2550A25998B0}"/>
              </c:ext>
            </c:extLst>
          </c:dPt>
          <c:dPt>
            <c:idx val="11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7-162D-4B4E-BA52-2550A25998B0}"/>
              </c:ext>
            </c:extLst>
          </c:dPt>
          <c:dPt>
            <c:idx val="12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9-162D-4B4E-BA52-2550A25998B0}"/>
              </c:ext>
            </c:extLst>
          </c:dPt>
          <c:dPt>
            <c:idx val="13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B-162D-4B4E-BA52-2550A25998B0}"/>
              </c:ext>
            </c:extLst>
          </c:dPt>
          <c:dPt>
            <c:idx val="14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D-162D-4B4E-BA52-2550A25998B0}"/>
              </c:ext>
            </c:extLst>
          </c:dPt>
          <c:dPt>
            <c:idx val="15"/>
            <c:bubble3D val="0"/>
            <c:spPr>
              <a:gradFill rotWithShape="1">
                <a:gsLst>
                  <a:gs pos="0">
                    <a:schemeClr val="accent4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F-162D-4B4E-BA52-2550A25998B0}"/>
              </c:ext>
            </c:extLst>
          </c:dPt>
          <c:dPt>
            <c:idx val="16"/>
            <c:bubble3D val="0"/>
            <c:spPr>
              <a:gradFill rotWithShape="1">
                <a:gsLst>
                  <a:gs pos="0">
                    <a:schemeClr val="accent5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1-162D-4B4E-BA52-2550A25998B0}"/>
              </c:ext>
            </c:extLst>
          </c:dPt>
          <c:dPt>
            <c:idx val="17"/>
            <c:bubble3D val="0"/>
            <c:spPr>
              <a:gradFill rotWithShape="1">
                <a:gsLst>
                  <a:gs pos="0">
                    <a:schemeClr val="accent6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3-162D-4B4E-BA52-2550A25998B0}"/>
              </c:ext>
            </c:extLst>
          </c:dPt>
          <c:dPt>
            <c:idx val="18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5-162D-4B4E-BA52-2550A25998B0}"/>
              </c:ext>
            </c:extLst>
          </c:dPt>
          <c:dPt>
            <c:idx val="19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7-162D-4B4E-BA52-2550A25998B0}"/>
              </c:ext>
            </c:extLst>
          </c:dPt>
          <c:dPt>
            <c:idx val="20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9-162D-4B4E-BA52-2550A25998B0}"/>
              </c:ext>
            </c:extLst>
          </c:dPt>
          <c:dPt>
            <c:idx val="21"/>
            <c:bubble3D val="0"/>
            <c:spPr>
              <a:gradFill rotWithShape="1">
                <a:gsLst>
                  <a:gs pos="0">
                    <a:schemeClr val="accent4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B-162D-4B4E-BA52-2550A25998B0}"/>
              </c:ext>
            </c:extLst>
          </c:dPt>
          <c:dPt>
            <c:idx val="22"/>
            <c:bubble3D val="0"/>
            <c:spPr>
              <a:gradFill rotWithShape="1">
                <a:gsLst>
                  <a:gs pos="0">
                    <a:schemeClr val="accent5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D-162D-4B4E-BA52-2550A25998B0}"/>
              </c:ext>
            </c:extLst>
          </c:dPt>
          <c:dPt>
            <c:idx val="23"/>
            <c:bubble3D val="0"/>
            <c:spPr>
              <a:gradFill rotWithShape="1">
                <a:gsLst>
                  <a:gs pos="0">
                    <a:schemeClr val="accent6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F-162D-4B4E-BA52-2550A25998B0}"/>
              </c:ext>
            </c:extLst>
          </c:dPt>
          <c:dPt>
            <c:idx val="24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1-162D-4B4E-BA52-2550A25998B0}"/>
              </c:ext>
            </c:extLst>
          </c:dPt>
          <c:dPt>
            <c:idx val="25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3-162D-4B4E-BA52-2550A25998B0}"/>
              </c:ext>
            </c:extLst>
          </c:dPt>
          <c:dPt>
            <c:idx val="26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5-162D-4B4E-BA52-2550A25998B0}"/>
              </c:ext>
            </c:extLst>
          </c:dPt>
          <c:dPt>
            <c:idx val="27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7-162D-4B4E-BA52-2550A25998B0}"/>
              </c:ext>
            </c:extLst>
          </c:dPt>
          <c:dPt>
            <c:idx val="28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9-162D-4B4E-BA52-2550A25998B0}"/>
              </c:ext>
            </c:extLst>
          </c:dPt>
          <c:dPt>
            <c:idx val="29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B-162D-4B4E-BA52-2550A25998B0}"/>
              </c:ext>
            </c:extLst>
          </c:dPt>
          <c:dPt>
            <c:idx val="30"/>
            <c:bubble3D val="0"/>
            <c:spPr>
              <a:gradFill rotWithShape="1">
                <a:gsLst>
                  <a:gs pos="0">
                    <a:schemeClr val="accent1">
                      <a:lumMod val="5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5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5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D-162D-4B4E-BA52-2550A25998B0}"/>
              </c:ext>
            </c:extLst>
          </c:dPt>
          <c:dPt>
            <c:idx val="31"/>
            <c:bubble3D val="0"/>
            <c:spPr>
              <a:gradFill rotWithShape="1">
                <a:gsLst>
                  <a:gs pos="0">
                    <a:schemeClr val="accent2">
                      <a:lumMod val="5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5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5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F-162D-4B4E-BA52-2550A25998B0}"/>
              </c:ext>
            </c:extLst>
          </c:dPt>
          <c:dPt>
            <c:idx val="32"/>
            <c:bubble3D val="0"/>
            <c:spPr>
              <a:gradFill rotWithShape="1">
                <a:gsLst>
                  <a:gs pos="0">
                    <a:schemeClr val="accent3">
                      <a:lumMod val="5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5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5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41-162D-4B4E-BA52-2550A25998B0}"/>
              </c:ext>
            </c:extLst>
          </c:dPt>
          <c:dLbls>
            <c:dLbl>
              <c:idx val="1"/>
              <c:layout>
                <c:manualLayout>
                  <c:x val="-1.6701468946215978E-2"/>
                  <c:y val="-6.0340108747217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62D-4B4E-BA52-2550A25998B0}"/>
                </c:ext>
              </c:extLst>
            </c:dLbl>
            <c:dLbl>
              <c:idx val="2"/>
              <c:layout>
                <c:manualLayout>
                  <c:x val="-1.0092661069300107E-2"/>
                  <c:y val="-1.36605481151698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62D-4B4E-BA52-2550A25998B0}"/>
                </c:ext>
              </c:extLst>
            </c:dLbl>
            <c:dLbl>
              <c:idx val="3"/>
              <c:layout>
                <c:manualLayout>
                  <c:x val="1.4005887385623691E-2"/>
                  <c:y val="-1.29237674707148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62D-4B4E-BA52-2550A25998B0}"/>
                </c:ext>
              </c:extLst>
            </c:dLbl>
            <c:dLbl>
              <c:idx val="5"/>
              <c:layout>
                <c:manualLayout>
                  <c:x val="1.3250097881411233E-2"/>
                  <c:y val="-2.895039305381579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62D-4B4E-BA52-2550A25998B0}"/>
                </c:ext>
              </c:extLst>
            </c:dLbl>
            <c:dLbl>
              <c:idx val="6"/>
              <c:layout>
                <c:manualLayout>
                  <c:x val="1.2425283856092506E-2"/>
                  <c:y val="-1.28136827317471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62D-4B4E-BA52-2550A25998B0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162D-4B4E-BA52-2550A25998B0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162D-4B4E-BA52-2550A25998B0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162D-4B4E-BA52-2550A25998B0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162D-4B4E-BA52-2550A25998B0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162D-4B4E-BA52-2550A25998B0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162D-4B4E-BA52-2550A25998B0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162D-4B4E-BA52-2550A25998B0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162D-4B4E-BA52-2550A25998B0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162D-4B4E-BA52-2550A25998B0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162D-4B4E-BA52-2550A25998B0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162D-4B4E-BA52-2550A25998B0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162D-4B4E-BA52-2550A25998B0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162D-4B4E-BA52-2550A25998B0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162D-4B4E-BA52-2550A25998B0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162D-4B4E-BA52-2550A25998B0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162D-4B4E-BA52-2550A25998B0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162D-4B4E-BA52-2550A25998B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'3. Departamento - Ciudad'!$N$424:$N$456</c:f>
              <c:strCache>
                <c:ptCount val="33"/>
                <c:pt idx="0">
                  <c:v>BOGOTÁ, D.C.</c:v>
                </c:pt>
                <c:pt idx="1">
                  <c:v>Amazonas</c:v>
                </c:pt>
                <c:pt idx="2">
                  <c:v>Meta</c:v>
                </c:pt>
                <c:pt idx="3">
                  <c:v>Antioquia</c:v>
                </c:pt>
                <c:pt idx="4">
                  <c:v>ARAUCA</c:v>
                </c:pt>
                <c:pt idx="5">
                  <c:v>Vichada</c:v>
                </c:pt>
                <c:pt idx="6">
                  <c:v>GUAINÍA</c:v>
                </c:pt>
                <c:pt idx="7">
                  <c:v>ARCHIPIÉLAGO DE SAN ANDRÉS, PROVIDENCIA Y SANTA CATALINA</c:v>
                </c:pt>
                <c:pt idx="8">
                  <c:v>Chocó</c:v>
                </c:pt>
                <c:pt idx="9">
                  <c:v>Vaupés</c:v>
                </c:pt>
                <c:pt idx="10">
                  <c:v>Cundinamarca</c:v>
                </c:pt>
                <c:pt idx="11">
                  <c:v>Atlántico</c:v>
                </c:pt>
                <c:pt idx="12">
                  <c:v>Cauca</c:v>
                </c:pt>
                <c:pt idx="13">
                  <c:v>Córdoba</c:v>
                </c:pt>
                <c:pt idx="14">
                  <c:v>Santander</c:v>
                </c:pt>
                <c:pt idx="15">
                  <c:v>Cesar</c:v>
                </c:pt>
                <c:pt idx="16">
                  <c:v>Guaviare</c:v>
                </c:pt>
                <c:pt idx="17">
                  <c:v>Valle del Cauca</c:v>
                </c:pt>
                <c:pt idx="18">
                  <c:v>Norte de Santander</c:v>
                </c:pt>
                <c:pt idx="19">
                  <c:v>Casanare</c:v>
                </c:pt>
                <c:pt idx="20">
                  <c:v>Nariño</c:v>
                </c:pt>
                <c:pt idx="21">
                  <c:v>La Guajira</c:v>
                </c:pt>
                <c:pt idx="22">
                  <c:v>Boyacá</c:v>
                </c:pt>
                <c:pt idx="23">
                  <c:v>Huila</c:v>
                </c:pt>
                <c:pt idx="24">
                  <c:v>Tolima</c:v>
                </c:pt>
                <c:pt idx="25">
                  <c:v>Bolívar</c:v>
                </c:pt>
                <c:pt idx="26">
                  <c:v>Caquetá</c:v>
                </c:pt>
                <c:pt idx="27">
                  <c:v>Magdalena</c:v>
                </c:pt>
                <c:pt idx="28">
                  <c:v>Putumayo</c:v>
                </c:pt>
                <c:pt idx="29">
                  <c:v>Risaralda</c:v>
                </c:pt>
                <c:pt idx="30">
                  <c:v>Sucre</c:v>
                </c:pt>
                <c:pt idx="31">
                  <c:v>Quindio</c:v>
                </c:pt>
                <c:pt idx="32">
                  <c:v>Caldas</c:v>
                </c:pt>
              </c:strCache>
            </c:strRef>
          </c:cat>
          <c:val>
            <c:numRef>
              <c:f>'3. Departamento - Ciudad'!$Y$424:$Y$456</c:f>
              <c:numCache>
                <c:formatCode>_-* #,##0_-;\-* #,##0_-;_-* "-"??_-;_-@_-</c:formatCode>
                <c:ptCount val="33"/>
                <c:pt idx="0">
                  <c:v>1684.0451666666668</c:v>
                </c:pt>
                <c:pt idx="1">
                  <c:v>1524.6615000000002</c:v>
                </c:pt>
                <c:pt idx="2">
                  <c:v>1289.2921666666668</c:v>
                </c:pt>
                <c:pt idx="3">
                  <c:v>1180.4910000000002</c:v>
                </c:pt>
                <c:pt idx="4">
                  <c:v>1155.8791666666668</c:v>
                </c:pt>
                <c:pt idx="5">
                  <c:v>1140.3269999999998</c:v>
                </c:pt>
                <c:pt idx="6">
                  <c:v>857.74</c:v>
                </c:pt>
                <c:pt idx="7">
                  <c:v>837.55866666666668</c:v>
                </c:pt>
                <c:pt idx="8">
                  <c:v>730.83916666666664</c:v>
                </c:pt>
                <c:pt idx="9">
                  <c:v>508.13733333333334</c:v>
                </c:pt>
                <c:pt idx="10">
                  <c:v>442.79949999999997</c:v>
                </c:pt>
                <c:pt idx="11">
                  <c:v>417.04833333333335</c:v>
                </c:pt>
                <c:pt idx="12">
                  <c:v>369.8658333333334</c:v>
                </c:pt>
                <c:pt idx="13">
                  <c:v>348.39349999999996</c:v>
                </c:pt>
                <c:pt idx="14">
                  <c:v>311.7713333333333</c:v>
                </c:pt>
                <c:pt idx="15">
                  <c:v>287.10849999999999</c:v>
                </c:pt>
                <c:pt idx="16">
                  <c:v>232.85716666666667</c:v>
                </c:pt>
                <c:pt idx="17">
                  <c:v>227.42933333333335</c:v>
                </c:pt>
                <c:pt idx="18">
                  <c:v>223.65</c:v>
                </c:pt>
                <c:pt idx="19">
                  <c:v>200.3</c:v>
                </c:pt>
                <c:pt idx="20">
                  <c:v>192.01999999999998</c:v>
                </c:pt>
                <c:pt idx="21">
                  <c:v>102.06950000000001</c:v>
                </c:pt>
                <c:pt idx="22">
                  <c:v>90.287333333333322</c:v>
                </c:pt>
                <c:pt idx="23">
                  <c:v>85.126833333333323</c:v>
                </c:pt>
                <c:pt idx="24">
                  <c:v>83.716666666666669</c:v>
                </c:pt>
                <c:pt idx="25">
                  <c:v>72.183333333333323</c:v>
                </c:pt>
                <c:pt idx="26">
                  <c:v>58.4</c:v>
                </c:pt>
                <c:pt idx="27">
                  <c:v>51.733333333333327</c:v>
                </c:pt>
                <c:pt idx="28">
                  <c:v>34.9</c:v>
                </c:pt>
                <c:pt idx="29">
                  <c:v>27.033333333333335</c:v>
                </c:pt>
                <c:pt idx="30">
                  <c:v>20.3</c:v>
                </c:pt>
                <c:pt idx="31">
                  <c:v>14.449999999999998</c:v>
                </c:pt>
                <c:pt idx="32">
                  <c:v>13.3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2-162D-4B4E-BA52-2550A25998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1.1049723756906077E-2"/>
          <c:y val="0.16686486835895198"/>
          <c:w val="0.27523292280772593"/>
          <c:h val="0.773216826748107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7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Número</a:t>
            </a:r>
            <a:r>
              <a:rPr lang="es-CO" baseline="0">
                <a:solidFill>
                  <a:schemeClr val="bg1"/>
                </a:solidFill>
              </a:rPr>
              <a:t> de Vuelos por Empresa</a:t>
            </a:r>
            <a:endParaRPr lang="es-CO">
              <a:solidFill>
                <a:schemeClr val="bg1"/>
              </a:solidFill>
            </a:endParaRPr>
          </a:p>
        </c:rich>
      </c:tx>
      <c:layout>
        <c:manualLayout>
          <c:xMode val="edge"/>
          <c:yMode val="edge"/>
          <c:x val="0.31036281376430158"/>
          <c:y val="4.03561653833521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39525342122089863"/>
          <c:y val="0.25207690774228503"/>
          <c:w val="0.42911121336801739"/>
          <c:h val="0.60154557043029488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40000"/>
                      <a:satMod val="155000"/>
                    </a:schemeClr>
                  </a:gs>
                  <a:gs pos="65000">
                    <a:schemeClr val="accent1">
                      <a:shade val="85000"/>
                      <a:satMod val="155000"/>
                    </a:schemeClr>
                  </a:gs>
                  <a:gs pos="100000">
                    <a:schemeClr val="accent1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1-D2F7-4185-B321-89860D322D2C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40000"/>
                      <a:satMod val="155000"/>
                    </a:schemeClr>
                  </a:gs>
                  <a:gs pos="65000">
                    <a:schemeClr val="accent2">
                      <a:shade val="85000"/>
                      <a:satMod val="155000"/>
                    </a:schemeClr>
                  </a:gs>
                  <a:gs pos="100000">
                    <a:schemeClr val="accent2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3-D2F7-4185-B321-89860D322D2C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hade val="40000"/>
                      <a:satMod val="155000"/>
                    </a:schemeClr>
                  </a:gs>
                  <a:gs pos="65000">
                    <a:schemeClr val="accent3">
                      <a:shade val="85000"/>
                      <a:satMod val="155000"/>
                    </a:schemeClr>
                  </a:gs>
                  <a:gs pos="100000">
                    <a:schemeClr val="accent3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5-D2F7-4185-B321-89860D322D2C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hade val="40000"/>
                      <a:satMod val="155000"/>
                    </a:schemeClr>
                  </a:gs>
                  <a:gs pos="65000">
                    <a:schemeClr val="accent4">
                      <a:shade val="85000"/>
                      <a:satMod val="155000"/>
                    </a:schemeClr>
                  </a:gs>
                  <a:gs pos="100000">
                    <a:schemeClr val="accent4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7-D2F7-4185-B321-89860D322D2C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hade val="40000"/>
                      <a:satMod val="155000"/>
                    </a:schemeClr>
                  </a:gs>
                  <a:gs pos="65000">
                    <a:schemeClr val="accent5">
                      <a:shade val="85000"/>
                      <a:satMod val="155000"/>
                    </a:schemeClr>
                  </a:gs>
                  <a:gs pos="100000">
                    <a:schemeClr val="accent5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9-D2F7-4185-B321-89860D322D2C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hade val="40000"/>
                      <a:satMod val="155000"/>
                    </a:schemeClr>
                  </a:gs>
                  <a:gs pos="65000">
                    <a:schemeClr val="accent6">
                      <a:shade val="85000"/>
                      <a:satMod val="155000"/>
                    </a:schemeClr>
                  </a:gs>
                  <a:gs pos="100000">
                    <a:schemeClr val="accent6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B-D2F7-4185-B321-89860D322D2C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D-D2F7-4185-B321-89860D322D2C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F-D2F7-4185-B321-89860D322D2C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1-D2F7-4185-B321-89860D322D2C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3-D2F7-4185-B321-89860D322D2C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5-A88D-4605-8A4B-6CE12925A253}"/>
              </c:ext>
            </c:extLst>
          </c:dPt>
          <c:dPt>
            <c:idx val="11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7-A88D-4605-8A4B-6CE12925A253}"/>
              </c:ext>
            </c:extLst>
          </c:dPt>
          <c:dPt>
            <c:idx val="12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9-A88D-4605-8A4B-6CE12925A253}"/>
              </c:ext>
            </c:extLst>
          </c:dPt>
          <c:dPt>
            <c:idx val="13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B-A88D-4605-8A4B-6CE12925A253}"/>
              </c:ext>
            </c:extLst>
          </c:dPt>
          <c:dPt>
            <c:idx val="14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D-A88D-4605-8A4B-6CE12925A253}"/>
              </c:ext>
            </c:extLst>
          </c:dPt>
          <c:dPt>
            <c:idx val="15"/>
            <c:bubble3D val="0"/>
            <c:spPr>
              <a:gradFill rotWithShape="1">
                <a:gsLst>
                  <a:gs pos="0">
                    <a:schemeClr val="accent4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F-A88D-4605-8A4B-6CE12925A253}"/>
              </c:ext>
            </c:extLst>
          </c:dPt>
          <c:dPt>
            <c:idx val="16"/>
            <c:bubble3D val="0"/>
            <c:spPr>
              <a:gradFill rotWithShape="1">
                <a:gsLst>
                  <a:gs pos="0">
                    <a:schemeClr val="accent5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1-A88D-4605-8A4B-6CE12925A253}"/>
              </c:ext>
            </c:extLst>
          </c:dPt>
          <c:dPt>
            <c:idx val="17"/>
            <c:bubble3D val="0"/>
            <c:spPr>
              <a:gradFill rotWithShape="1">
                <a:gsLst>
                  <a:gs pos="0">
                    <a:schemeClr val="accent6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3-A88D-4605-8A4B-6CE12925A253}"/>
              </c:ext>
            </c:extLst>
          </c:dPt>
          <c:dPt>
            <c:idx val="18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5-A88D-4605-8A4B-6CE12925A253}"/>
              </c:ext>
            </c:extLst>
          </c:dPt>
          <c:dPt>
            <c:idx val="19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7-A88D-4605-8A4B-6CE12925A253}"/>
              </c:ext>
            </c:extLst>
          </c:dPt>
          <c:dPt>
            <c:idx val="20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9-A88D-4605-8A4B-6CE12925A253}"/>
              </c:ext>
            </c:extLst>
          </c:dPt>
          <c:dPt>
            <c:idx val="21"/>
            <c:bubble3D val="0"/>
            <c:spPr>
              <a:gradFill rotWithShape="1">
                <a:gsLst>
                  <a:gs pos="0">
                    <a:schemeClr val="accent4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B-A88D-4605-8A4B-6CE12925A253}"/>
              </c:ext>
            </c:extLst>
          </c:dPt>
          <c:dPt>
            <c:idx val="22"/>
            <c:bubble3D val="0"/>
            <c:spPr>
              <a:gradFill rotWithShape="1">
                <a:gsLst>
                  <a:gs pos="0">
                    <a:schemeClr val="accent5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D-A88D-4605-8A4B-6CE12925A253}"/>
              </c:ext>
            </c:extLst>
          </c:dPt>
          <c:dPt>
            <c:idx val="23"/>
            <c:bubble3D val="0"/>
            <c:spPr>
              <a:gradFill rotWithShape="1">
                <a:gsLst>
                  <a:gs pos="0">
                    <a:schemeClr val="accent6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F-A88D-4605-8A4B-6CE12925A253}"/>
              </c:ext>
            </c:extLst>
          </c:dPt>
          <c:dPt>
            <c:idx val="24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1-A88D-4605-8A4B-6CE12925A253}"/>
              </c:ext>
            </c:extLst>
          </c:dPt>
          <c:dPt>
            <c:idx val="25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3-A88D-4605-8A4B-6CE12925A253}"/>
              </c:ext>
            </c:extLst>
          </c:dPt>
          <c:dPt>
            <c:idx val="26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5-A88D-4605-8A4B-6CE12925A25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'4. Tipo de Equipo y Empresa'!$N$475:$N$484</c:f>
              <c:strCache>
                <c:ptCount val="10"/>
                <c:pt idx="0">
                  <c:v>AIR MEDICAL SERVICE</c:v>
                </c:pt>
                <c:pt idx="1">
                  <c:v>AMBULANCIAS AEREAS DE COLOMBIA LTDA</c:v>
                </c:pt>
                <c:pt idx="2">
                  <c:v>SAE</c:v>
                </c:pt>
                <c:pt idx="3">
                  <c:v>SADI S.A.S</c:v>
                </c:pt>
                <c:pt idx="4">
                  <c:v>COLCHARTER LTDA.</c:v>
                </c:pt>
                <c:pt idx="5">
                  <c:v>AEROMAS SAS</c:v>
                </c:pt>
                <c:pt idx="6">
                  <c:v>AEROESTAR</c:v>
                </c:pt>
                <c:pt idx="7">
                  <c:v>SOLAIR S.A.S</c:v>
                </c:pt>
                <c:pt idx="8">
                  <c:v>AERO AMBULANCIAS</c:v>
                </c:pt>
                <c:pt idx="9">
                  <c:v>AVIOCESAR</c:v>
                </c:pt>
              </c:strCache>
            </c:strRef>
          </c:cat>
          <c:val>
            <c:numRef>
              <c:f>'4. Tipo de Equipo y Empresa'!$Y$475:$Y$484</c:f>
              <c:numCache>
                <c:formatCode>_-* #,##0_-;\-* #,##0_-;_-* "-"??_-;_-@_-</c:formatCode>
                <c:ptCount val="10"/>
                <c:pt idx="0">
                  <c:v>15050</c:v>
                </c:pt>
                <c:pt idx="1">
                  <c:v>4102</c:v>
                </c:pt>
                <c:pt idx="2">
                  <c:v>2388</c:v>
                </c:pt>
                <c:pt idx="3">
                  <c:v>1445</c:v>
                </c:pt>
                <c:pt idx="4">
                  <c:v>1085</c:v>
                </c:pt>
                <c:pt idx="5">
                  <c:v>508</c:v>
                </c:pt>
                <c:pt idx="6">
                  <c:v>478</c:v>
                </c:pt>
                <c:pt idx="7">
                  <c:v>475</c:v>
                </c:pt>
                <c:pt idx="8">
                  <c:v>267</c:v>
                </c:pt>
                <c:pt idx="9">
                  <c:v>265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D2F7-4185-B321-89860D322D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1.1049723756906077E-2"/>
          <c:y val="0.16686486835895198"/>
          <c:w val="0.28774690348443849"/>
          <c:h val="0.773216826748107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7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Distancia</a:t>
            </a:r>
            <a:r>
              <a:rPr lang="es-CO" baseline="0">
                <a:solidFill>
                  <a:schemeClr val="bg1"/>
                </a:solidFill>
              </a:rPr>
              <a:t> Recorrida Km.</a:t>
            </a:r>
            <a:r>
              <a:rPr lang="es-CO">
                <a:solidFill>
                  <a:schemeClr val="bg1"/>
                </a:solidFill>
              </a:rPr>
              <a:t> </a:t>
            </a:r>
            <a:r>
              <a:rPr lang="es-CO" baseline="0">
                <a:solidFill>
                  <a:schemeClr val="bg1"/>
                </a:solidFill>
              </a:rPr>
              <a:t>por Tipo de Equipo</a:t>
            </a:r>
            <a:endParaRPr lang="es-CO">
              <a:solidFill>
                <a:schemeClr val="bg1"/>
              </a:solidFill>
            </a:endParaRPr>
          </a:p>
        </c:rich>
      </c:tx>
      <c:layout>
        <c:manualLayout>
          <c:xMode val="edge"/>
          <c:yMode val="edge"/>
          <c:x val="0.22568397860860145"/>
          <c:y val="3.814458603528129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28400788415365136"/>
          <c:y val="0.2234288132758189"/>
          <c:w val="0.51382723535792585"/>
          <c:h val="0.66118311212688807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40000"/>
                      <a:satMod val="155000"/>
                    </a:schemeClr>
                  </a:gs>
                  <a:gs pos="65000">
                    <a:schemeClr val="accent1">
                      <a:shade val="85000"/>
                      <a:satMod val="155000"/>
                    </a:schemeClr>
                  </a:gs>
                  <a:gs pos="100000">
                    <a:schemeClr val="accent1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1-97C1-4382-986D-A44C4D111AE7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40000"/>
                      <a:satMod val="155000"/>
                    </a:schemeClr>
                  </a:gs>
                  <a:gs pos="65000">
                    <a:schemeClr val="accent2">
                      <a:shade val="85000"/>
                      <a:satMod val="155000"/>
                    </a:schemeClr>
                  </a:gs>
                  <a:gs pos="100000">
                    <a:schemeClr val="accent2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3-97C1-4382-986D-A44C4D111AE7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hade val="40000"/>
                      <a:satMod val="155000"/>
                    </a:schemeClr>
                  </a:gs>
                  <a:gs pos="65000">
                    <a:schemeClr val="accent3">
                      <a:shade val="85000"/>
                      <a:satMod val="155000"/>
                    </a:schemeClr>
                  </a:gs>
                  <a:gs pos="100000">
                    <a:schemeClr val="accent3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5-97C1-4382-986D-A44C4D111AE7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hade val="40000"/>
                      <a:satMod val="155000"/>
                    </a:schemeClr>
                  </a:gs>
                  <a:gs pos="65000">
                    <a:schemeClr val="accent4">
                      <a:shade val="85000"/>
                      <a:satMod val="155000"/>
                    </a:schemeClr>
                  </a:gs>
                  <a:gs pos="100000">
                    <a:schemeClr val="accent4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7-97C1-4382-986D-A44C4D111AE7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hade val="40000"/>
                      <a:satMod val="155000"/>
                    </a:schemeClr>
                  </a:gs>
                  <a:gs pos="65000">
                    <a:schemeClr val="accent5">
                      <a:shade val="85000"/>
                      <a:satMod val="155000"/>
                    </a:schemeClr>
                  </a:gs>
                  <a:gs pos="100000">
                    <a:schemeClr val="accent5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9-97C1-4382-986D-A44C4D111AE7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hade val="40000"/>
                      <a:satMod val="155000"/>
                    </a:schemeClr>
                  </a:gs>
                  <a:gs pos="65000">
                    <a:schemeClr val="accent6">
                      <a:shade val="85000"/>
                      <a:satMod val="155000"/>
                    </a:schemeClr>
                  </a:gs>
                  <a:gs pos="100000">
                    <a:schemeClr val="accent6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B-97C1-4382-986D-A44C4D111AE7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D-97C1-4382-986D-A44C4D111AE7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F-97C1-4382-986D-A44C4D111AE7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1-97C1-4382-986D-A44C4D111AE7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3-97C1-4382-986D-A44C4D111AE7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5-97C1-4382-986D-A44C4D111AE7}"/>
              </c:ext>
            </c:extLst>
          </c:dPt>
          <c:dPt>
            <c:idx val="11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7-97C1-4382-986D-A44C4D111AE7}"/>
              </c:ext>
            </c:extLst>
          </c:dPt>
          <c:dPt>
            <c:idx val="12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9-97C1-4382-986D-A44C4D111AE7}"/>
              </c:ext>
            </c:extLst>
          </c:dPt>
          <c:dPt>
            <c:idx val="13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B-97C1-4382-986D-A44C4D111AE7}"/>
              </c:ext>
            </c:extLst>
          </c:dPt>
          <c:dPt>
            <c:idx val="14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D-97C1-4382-986D-A44C4D111AE7}"/>
              </c:ext>
            </c:extLst>
          </c:dPt>
          <c:dPt>
            <c:idx val="15"/>
            <c:bubble3D val="0"/>
            <c:spPr>
              <a:gradFill rotWithShape="1">
                <a:gsLst>
                  <a:gs pos="0">
                    <a:schemeClr val="accent4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F-97C1-4382-986D-A44C4D111AE7}"/>
              </c:ext>
            </c:extLst>
          </c:dPt>
          <c:dPt>
            <c:idx val="16"/>
            <c:bubble3D val="0"/>
            <c:spPr>
              <a:gradFill rotWithShape="1">
                <a:gsLst>
                  <a:gs pos="0">
                    <a:schemeClr val="accent5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1-97C1-4382-986D-A44C4D111AE7}"/>
              </c:ext>
            </c:extLst>
          </c:dPt>
          <c:dPt>
            <c:idx val="17"/>
            <c:bubble3D val="0"/>
            <c:spPr>
              <a:gradFill rotWithShape="1">
                <a:gsLst>
                  <a:gs pos="0">
                    <a:schemeClr val="accent6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3-97C1-4382-986D-A44C4D111AE7}"/>
              </c:ext>
            </c:extLst>
          </c:dPt>
          <c:dPt>
            <c:idx val="18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5-97C1-4382-986D-A44C4D111AE7}"/>
              </c:ext>
            </c:extLst>
          </c:dPt>
          <c:dPt>
            <c:idx val="19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7-97C1-4382-986D-A44C4D111AE7}"/>
              </c:ext>
            </c:extLst>
          </c:dPt>
          <c:dPt>
            <c:idx val="20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9-97C1-4382-986D-A44C4D111AE7}"/>
              </c:ext>
            </c:extLst>
          </c:dPt>
          <c:dPt>
            <c:idx val="21"/>
            <c:bubble3D val="0"/>
            <c:spPr>
              <a:gradFill rotWithShape="1">
                <a:gsLst>
                  <a:gs pos="0">
                    <a:schemeClr val="accent4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B-97C1-4382-986D-A44C4D111AE7}"/>
              </c:ext>
            </c:extLst>
          </c:dPt>
          <c:dPt>
            <c:idx val="22"/>
            <c:bubble3D val="0"/>
            <c:spPr>
              <a:gradFill rotWithShape="1">
                <a:gsLst>
                  <a:gs pos="0">
                    <a:schemeClr val="accent5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D-97C1-4382-986D-A44C4D111AE7}"/>
              </c:ext>
            </c:extLst>
          </c:dPt>
          <c:dPt>
            <c:idx val="23"/>
            <c:bubble3D val="0"/>
            <c:spPr>
              <a:gradFill rotWithShape="1">
                <a:gsLst>
                  <a:gs pos="0">
                    <a:schemeClr val="accent6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F-97C1-4382-986D-A44C4D111AE7}"/>
              </c:ext>
            </c:extLst>
          </c:dPt>
          <c:dPt>
            <c:idx val="24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1-97C1-4382-986D-A44C4D111AE7}"/>
              </c:ext>
            </c:extLst>
          </c:dPt>
          <c:dPt>
            <c:idx val="25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3-97C1-4382-986D-A44C4D111AE7}"/>
              </c:ext>
            </c:extLst>
          </c:dPt>
          <c:dPt>
            <c:idx val="26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5-97C1-4382-986D-A44C4D111AE7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7C1-4382-986D-A44C4D111AE7}"/>
                </c:ext>
              </c:extLst>
            </c:dLbl>
            <c:dLbl>
              <c:idx val="1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7C1-4382-986D-A44C4D111AE7}"/>
                </c:ext>
              </c:extLst>
            </c:dLbl>
            <c:dLbl>
              <c:idx val="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7C1-4382-986D-A44C4D111AE7}"/>
                </c:ext>
              </c:extLst>
            </c:dLbl>
            <c:dLbl>
              <c:idx val="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7C1-4382-986D-A44C4D111AE7}"/>
                </c:ext>
              </c:extLst>
            </c:dLbl>
            <c:dLbl>
              <c:idx val="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7C1-4382-986D-A44C4D111AE7}"/>
                </c:ext>
              </c:extLst>
            </c:dLbl>
            <c:dLbl>
              <c:idx val="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7C1-4382-986D-A44C4D111AE7}"/>
                </c:ext>
              </c:extLst>
            </c:dLbl>
            <c:dLbl>
              <c:idx val="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7C1-4382-986D-A44C4D111AE7}"/>
                </c:ext>
              </c:extLst>
            </c:dLbl>
            <c:dLbl>
              <c:idx val="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7C1-4382-986D-A44C4D111AE7}"/>
                </c:ext>
              </c:extLst>
            </c:dLbl>
            <c:dLbl>
              <c:idx val="8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7C1-4382-986D-A44C4D111AE7}"/>
                </c:ext>
              </c:extLst>
            </c:dLbl>
            <c:dLbl>
              <c:idx val="9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7C1-4382-986D-A44C4D111AE7}"/>
                </c:ext>
              </c:extLst>
            </c:dLbl>
            <c:dLbl>
              <c:idx val="1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7C1-4382-986D-A44C4D111AE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/>
            </c:extLst>
          </c:dLbls>
          <c:cat>
            <c:strRef>
              <c:f>'4. Tipo de Equipo y Empresa'!$N$9:$N$26</c:f>
              <c:strCache>
                <c:ptCount val="18"/>
                <c:pt idx="0">
                  <c:v>BE9L</c:v>
                </c:pt>
                <c:pt idx="1">
                  <c:v>PA34</c:v>
                </c:pt>
                <c:pt idx="2">
                  <c:v>C206</c:v>
                </c:pt>
                <c:pt idx="3">
                  <c:v>AC90</c:v>
                </c:pt>
                <c:pt idx="4">
                  <c:v>PAY2</c:v>
                </c:pt>
                <c:pt idx="5">
                  <c:v>C182</c:v>
                </c:pt>
                <c:pt idx="6">
                  <c:v>BE20</c:v>
                </c:pt>
                <c:pt idx="7">
                  <c:v>C414</c:v>
                </c:pt>
                <c:pt idx="8">
                  <c:v>C207</c:v>
                </c:pt>
                <c:pt idx="9">
                  <c:v>P32R</c:v>
                </c:pt>
                <c:pt idx="10">
                  <c:v>AS50</c:v>
                </c:pt>
                <c:pt idx="11">
                  <c:v>PA31</c:v>
                </c:pt>
                <c:pt idx="12">
                  <c:v>BK17</c:v>
                </c:pt>
                <c:pt idx="13">
                  <c:v>JS32</c:v>
                </c:pt>
                <c:pt idx="14">
                  <c:v>LJ45</c:v>
                </c:pt>
                <c:pt idx="15">
                  <c:v>PA23</c:v>
                </c:pt>
                <c:pt idx="16">
                  <c:v>T210</c:v>
                </c:pt>
                <c:pt idx="17">
                  <c:v>H500</c:v>
                </c:pt>
              </c:strCache>
            </c:strRef>
          </c:cat>
          <c:val>
            <c:numRef>
              <c:f>'4. Tipo de Equipo y Empresa'!$Y$9:$Y$26</c:f>
              <c:numCache>
                <c:formatCode>_-* #,##0_-;\-* #,##0_-;_-* "-"??_-;_-@_-</c:formatCode>
                <c:ptCount val="18"/>
                <c:pt idx="0">
                  <c:v>1260553.22</c:v>
                </c:pt>
                <c:pt idx="1">
                  <c:v>1222916.02</c:v>
                </c:pt>
                <c:pt idx="2">
                  <c:v>447980.03</c:v>
                </c:pt>
                <c:pt idx="3">
                  <c:v>241144</c:v>
                </c:pt>
                <c:pt idx="4">
                  <c:v>206682</c:v>
                </c:pt>
                <c:pt idx="5">
                  <c:v>154112</c:v>
                </c:pt>
                <c:pt idx="6">
                  <c:v>142243.45000000001</c:v>
                </c:pt>
                <c:pt idx="7">
                  <c:v>78348</c:v>
                </c:pt>
                <c:pt idx="8">
                  <c:v>58705</c:v>
                </c:pt>
                <c:pt idx="9">
                  <c:v>53802</c:v>
                </c:pt>
                <c:pt idx="10">
                  <c:v>48618</c:v>
                </c:pt>
                <c:pt idx="11">
                  <c:v>39006</c:v>
                </c:pt>
                <c:pt idx="12">
                  <c:v>27288</c:v>
                </c:pt>
                <c:pt idx="13">
                  <c:v>26020</c:v>
                </c:pt>
                <c:pt idx="14">
                  <c:v>24134</c:v>
                </c:pt>
                <c:pt idx="15">
                  <c:v>21831</c:v>
                </c:pt>
                <c:pt idx="16">
                  <c:v>21490</c:v>
                </c:pt>
                <c:pt idx="17">
                  <c:v>17082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6-97C1-4382-986D-A44C4D111A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7.5964421867584118E-3"/>
          <c:y val="0.16686483645629513"/>
          <c:w val="0.10666138983010752"/>
          <c:h val="0.773216826748107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Número de Vuelos </a:t>
            </a:r>
            <a:r>
              <a:rPr lang="es-CO" baseline="0">
                <a:solidFill>
                  <a:schemeClr val="bg1"/>
                </a:solidFill>
              </a:rPr>
              <a:t>por Tipo de Equipo</a:t>
            </a:r>
            <a:endParaRPr lang="es-CO">
              <a:solidFill>
                <a:schemeClr val="bg1"/>
              </a:solidFill>
            </a:endParaRPr>
          </a:p>
        </c:rich>
      </c:tx>
      <c:layout>
        <c:manualLayout>
          <c:xMode val="edge"/>
          <c:yMode val="edge"/>
          <c:x val="0.28131102362204724"/>
          <c:y val="3.561831137126036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28400788415365136"/>
          <c:y val="0.2234288132758189"/>
          <c:w val="0.51382723535792585"/>
          <c:h val="0.66118311212688807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40000"/>
                      <a:satMod val="155000"/>
                    </a:schemeClr>
                  </a:gs>
                  <a:gs pos="65000">
                    <a:schemeClr val="accent1">
                      <a:shade val="85000"/>
                      <a:satMod val="155000"/>
                    </a:schemeClr>
                  </a:gs>
                  <a:gs pos="100000">
                    <a:schemeClr val="accent1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1-B48C-4934-B47B-5F8860351121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40000"/>
                      <a:satMod val="155000"/>
                    </a:schemeClr>
                  </a:gs>
                  <a:gs pos="65000">
                    <a:schemeClr val="accent2">
                      <a:shade val="85000"/>
                      <a:satMod val="155000"/>
                    </a:schemeClr>
                  </a:gs>
                  <a:gs pos="100000">
                    <a:schemeClr val="accent2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3-B48C-4934-B47B-5F8860351121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hade val="40000"/>
                      <a:satMod val="155000"/>
                    </a:schemeClr>
                  </a:gs>
                  <a:gs pos="65000">
                    <a:schemeClr val="accent3">
                      <a:shade val="85000"/>
                      <a:satMod val="155000"/>
                    </a:schemeClr>
                  </a:gs>
                  <a:gs pos="100000">
                    <a:schemeClr val="accent3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5-B48C-4934-B47B-5F8860351121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hade val="40000"/>
                      <a:satMod val="155000"/>
                    </a:schemeClr>
                  </a:gs>
                  <a:gs pos="65000">
                    <a:schemeClr val="accent4">
                      <a:shade val="85000"/>
                      <a:satMod val="155000"/>
                    </a:schemeClr>
                  </a:gs>
                  <a:gs pos="100000">
                    <a:schemeClr val="accent4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7-B48C-4934-B47B-5F8860351121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hade val="40000"/>
                      <a:satMod val="155000"/>
                    </a:schemeClr>
                  </a:gs>
                  <a:gs pos="65000">
                    <a:schemeClr val="accent5">
                      <a:shade val="85000"/>
                      <a:satMod val="155000"/>
                    </a:schemeClr>
                  </a:gs>
                  <a:gs pos="100000">
                    <a:schemeClr val="accent5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9-B48C-4934-B47B-5F8860351121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hade val="40000"/>
                      <a:satMod val="155000"/>
                    </a:schemeClr>
                  </a:gs>
                  <a:gs pos="65000">
                    <a:schemeClr val="accent6">
                      <a:shade val="85000"/>
                      <a:satMod val="155000"/>
                    </a:schemeClr>
                  </a:gs>
                  <a:gs pos="100000">
                    <a:schemeClr val="accent6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B-B48C-4934-B47B-5F8860351121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D-B48C-4934-B47B-5F8860351121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F-B48C-4934-B47B-5F8860351121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1-B48C-4934-B47B-5F8860351121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3-B48C-4934-B47B-5F8860351121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5-B48C-4934-B47B-5F8860351121}"/>
              </c:ext>
            </c:extLst>
          </c:dPt>
          <c:dPt>
            <c:idx val="11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7-B48C-4934-B47B-5F8860351121}"/>
              </c:ext>
            </c:extLst>
          </c:dPt>
          <c:dPt>
            <c:idx val="12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9-B48C-4934-B47B-5F8860351121}"/>
              </c:ext>
            </c:extLst>
          </c:dPt>
          <c:dPt>
            <c:idx val="13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B-B48C-4934-B47B-5F8860351121}"/>
              </c:ext>
            </c:extLst>
          </c:dPt>
          <c:dPt>
            <c:idx val="14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D-B48C-4934-B47B-5F8860351121}"/>
              </c:ext>
            </c:extLst>
          </c:dPt>
          <c:dPt>
            <c:idx val="15"/>
            <c:bubble3D val="0"/>
            <c:spPr>
              <a:gradFill rotWithShape="1">
                <a:gsLst>
                  <a:gs pos="0">
                    <a:schemeClr val="accent4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F-B48C-4934-B47B-5F8860351121}"/>
              </c:ext>
            </c:extLst>
          </c:dPt>
          <c:dPt>
            <c:idx val="16"/>
            <c:bubble3D val="0"/>
            <c:spPr>
              <a:gradFill rotWithShape="1">
                <a:gsLst>
                  <a:gs pos="0">
                    <a:schemeClr val="accent5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1-B48C-4934-B47B-5F8860351121}"/>
              </c:ext>
            </c:extLst>
          </c:dPt>
          <c:dPt>
            <c:idx val="17"/>
            <c:bubble3D val="0"/>
            <c:spPr>
              <a:gradFill rotWithShape="1">
                <a:gsLst>
                  <a:gs pos="0">
                    <a:schemeClr val="accent6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3-B48C-4934-B47B-5F8860351121}"/>
              </c:ext>
            </c:extLst>
          </c:dPt>
          <c:dPt>
            <c:idx val="18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5-B48C-4934-B47B-5F8860351121}"/>
              </c:ext>
            </c:extLst>
          </c:dPt>
          <c:dPt>
            <c:idx val="19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7-B48C-4934-B47B-5F8860351121}"/>
              </c:ext>
            </c:extLst>
          </c:dPt>
          <c:dPt>
            <c:idx val="20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9-B48C-4934-B47B-5F8860351121}"/>
              </c:ext>
            </c:extLst>
          </c:dPt>
          <c:dPt>
            <c:idx val="21"/>
            <c:bubble3D val="0"/>
            <c:spPr>
              <a:gradFill rotWithShape="1">
                <a:gsLst>
                  <a:gs pos="0">
                    <a:schemeClr val="accent4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B-B48C-4934-B47B-5F8860351121}"/>
              </c:ext>
            </c:extLst>
          </c:dPt>
          <c:dPt>
            <c:idx val="22"/>
            <c:bubble3D val="0"/>
            <c:spPr>
              <a:gradFill rotWithShape="1">
                <a:gsLst>
                  <a:gs pos="0">
                    <a:schemeClr val="accent5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D-B48C-4934-B47B-5F8860351121}"/>
              </c:ext>
            </c:extLst>
          </c:dPt>
          <c:dPt>
            <c:idx val="23"/>
            <c:bubble3D val="0"/>
            <c:spPr>
              <a:gradFill rotWithShape="1">
                <a:gsLst>
                  <a:gs pos="0">
                    <a:schemeClr val="accent6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F-B48C-4934-B47B-5F8860351121}"/>
              </c:ext>
            </c:extLst>
          </c:dPt>
          <c:dPt>
            <c:idx val="24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1-B48C-4934-B47B-5F8860351121}"/>
              </c:ext>
            </c:extLst>
          </c:dPt>
          <c:dPt>
            <c:idx val="25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3-B48C-4934-B47B-5F8860351121}"/>
              </c:ext>
            </c:extLst>
          </c:dPt>
          <c:dPt>
            <c:idx val="26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5-B48C-4934-B47B-5F8860351121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48C-4934-B47B-5F8860351121}"/>
                </c:ext>
              </c:extLst>
            </c:dLbl>
            <c:dLbl>
              <c:idx val="1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48C-4934-B47B-5F8860351121}"/>
                </c:ext>
              </c:extLst>
            </c:dLbl>
            <c:dLbl>
              <c:idx val="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48C-4934-B47B-5F8860351121}"/>
                </c:ext>
              </c:extLst>
            </c:dLbl>
            <c:dLbl>
              <c:idx val="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48C-4934-B47B-5F8860351121}"/>
                </c:ext>
              </c:extLst>
            </c:dLbl>
            <c:dLbl>
              <c:idx val="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48C-4934-B47B-5F8860351121}"/>
                </c:ext>
              </c:extLst>
            </c:dLbl>
            <c:dLbl>
              <c:idx val="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48C-4934-B47B-5F8860351121}"/>
                </c:ext>
              </c:extLst>
            </c:dLbl>
            <c:dLbl>
              <c:idx val="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48C-4934-B47B-5F8860351121}"/>
                </c:ext>
              </c:extLst>
            </c:dLbl>
            <c:dLbl>
              <c:idx val="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48C-4934-B47B-5F886035112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/>
            </c:extLst>
          </c:dLbls>
          <c:cat>
            <c:strRef>
              <c:f>'4. Tipo de Equipo y Empresa'!$N$43:$N$52</c:f>
              <c:strCache>
                <c:ptCount val="10"/>
                <c:pt idx="0">
                  <c:v>PA34</c:v>
                </c:pt>
                <c:pt idx="1">
                  <c:v>BE9L</c:v>
                </c:pt>
                <c:pt idx="2">
                  <c:v>C206</c:v>
                </c:pt>
                <c:pt idx="3">
                  <c:v>BE20</c:v>
                </c:pt>
                <c:pt idx="4">
                  <c:v>AS50</c:v>
                </c:pt>
                <c:pt idx="5">
                  <c:v>AC90</c:v>
                </c:pt>
                <c:pt idx="6">
                  <c:v>PAY2</c:v>
                </c:pt>
                <c:pt idx="7">
                  <c:v>BK17</c:v>
                </c:pt>
                <c:pt idx="8">
                  <c:v>C182</c:v>
                </c:pt>
                <c:pt idx="9">
                  <c:v>P32R</c:v>
                </c:pt>
              </c:strCache>
            </c:strRef>
          </c:cat>
          <c:val>
            <c:numRef>
              <c:f>'4. Tipo de Equipo y Empresa'!$Y$43:$Y$52</c:f>
              <c:numCache>
                <c:formatCode>_-* #,##0_-;\-* #,##0_-;_-* "-"??_-;_-@_-</c:formatCode>
                <c:ptCount val="10"/>
                <c:pt idx="0">
                  <c:v>17615</c:v>
                </c:pt>
                <c:pt idx="1">
                  <c:v>3472</c:v>
                </c:pt>
                <c:pt idx="2">
                  <c:v>1481</c:v>
                </c:pt>
                <c:pt idx="3">
                  <c:v>1268</c:v>
                </c:pt>
                <c:pt idx="4">
                  <c:v>951</c:v>
                </c:pt>
                <c:pt idx="5">
                  <c:v>492</c:v>
                </c:pt>
                <c:pt idx="6">
                  <c:v>463</c:v>
                </c:pt>
                <c:pt idx="7">
                  <c:v>449</c:v>
                </c:pt>
                <c:pt idx="8">
                  <c:v>284</c:v>
                </c:pt>
                <c:pt idx="9">
                  <c:v>212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6-B48C-4934-B47B-5F88603511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7.5964421867584118E-3"/>
          <c:y val="0.16686483645629513"/>
          <c:w val="0.10666138983010752"/>
          <c:h val="0.773216826748107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Horas Voladas </a:t>
            </a:r>
            <a:r>
              <a:rPr lang="es-CO" baseline="0">
                <a:solidFill>
                  <a:schemeClr val="bg1"/>
                </a:solidFill>
              </a:rPr>
              <a:t>por Tipo de Equipo</a:t>
            </a:r>
            <a:endParaRPr lang="es-CO">
              <a:solidFill>
                <a:schemeClr val="bg1"/>
              </a:solidFill>
            </a:endParaRPr>
          </a:p>
        </c:rich>
      </c:tx>
      <c:layout>
        <c:manualLayout>
          <c:xMode val="edge"/>
          <c:yMode val="edge"/>
          <c:x val="0.26649616127360937"/>
          <c:y val="3.56183129157189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28400788415365136"/>
          <c:y val="0.2234288132758189"/>
          <c:w val="0.51382723535792585"/>
          <c:h val="0.66118311212688807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40000"/>
                      <a:satMod val="155000"/>
                    </a:schemeClr>
                  </a:gs>
                  <a:gs pos="65000">
                    <a:schemeClr val="accent1">
                      <a:shade val="85000"/>
                      <a:satMod val="155000"/>
                    </a:schemeClr>
                  </a:gs>
                  <a:gs pos="100000">
                    <a:schemeClr val="accent1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1-0F78-47A5-88D2-C2AAB44CCC55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40000"/>
                      <a:satMod val="155000"/>
                    </a:schemeClr>
                  </a:gs>
                  <a:gs pos="65000">
                    <a:schemeClr val="accent2">
                      <a:shade val="85000"/>
                      <a:satMod val="155000"/>
                    </a:schemeClr>
                  </a:gs>
                  <a:gs pos="100000">
                    <a:schemeClr val="accent2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3-0F78-47A5-88D2-C2AAB44CCC55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hade val="40000"/>
                      <a:satMod val="155000"/>
                    </a:schemeClr>
                  </a:gs>
                  <a:gs pos="65000">
                    <a:schemeClr val="accent3">
                      <a:shade val="85000"/>
                      <a:satMod val="155000"/>
                    </a:schemeClr>
                  </a:gs>
                  <a:gs pos="100000">
                    <a:schemeClr val="accent3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5-0F78-47A5-88D2-C2AAB44CCC55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hade val="40000"/>
                      <a:satMod val="155000"/>
                    </a:schemeClr>
                  </a:gs>
                  <a:gs pos="65000">
                    <a:schemeClr val="accent4">
                      <a:shade val="85000"/>
                      <a:satMod val="155000"/>
                    </a:schemeClr>
                  </a:gs>
                  <a:gs pos="100000">
                    <a:schemeClr val="accent4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7-0F78-47A5-88D2-C2AAB44CCC55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hade val="40000"/>
                      <a:satMod val="155000"/>
                    </a:schemeClr>
                  </a:gs>
                  <a:gs pos="65000">
                    <a:schemeClr val="accent5">
                      <a:shade val="85000"/>
                      <a:satMod val="155000"/>
                    </a:schemeClr>
                  </a:gs>
                  <a:gs pos="100000">
                    <a:schemeClr val="accent5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9-0F78-47A5-88D2-C2AAB44CCC55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hade val="40000"/>
                      <a:satMod val="155000"/>
                    </a:schemeClr>
                  </a:gs>
                  <a:gs pos="65000">
                    <a:schemeClr val="accent6">
                      <a:shade val="85000"/>
                      <a:satMod val="155000"/>
                    </a:schemeClr>
                  </a:gs>
                  <a:gs pos="100000">
                    <a:schemeClr val="accent6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B-0F78-47A5-88D2-C2AAB44CCC55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D-0F78-47A5-88D2-C2AAB44CCC55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F-0F78-47A5-88D2-C2AAB44CCC55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1-0F78-47A5-88D2-C2AAB44CCC55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3-0F78-47A5-88D2-C2AAB44CCC55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5-0F78-47A5-88D2-C2AAB44CCC55}"/>
              </c:ext>
            </c:extLst>
          </c:dPt>
          <c:dPt>
            <c:idx val="11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7-0F78-47A5-88D2-C2AAB44CCC55}"/>
              </c:ext>
            </c:extLst>
          </c:dPt>
          <c:dPt>
            <c:idx val="12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9-0F78-47A5-88D2-C2AAB44CCC55}"/>
              </c:ext>
            </c:extLst>
          </c:dPt>
          <c:dPt>
            <c:idx val="13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B-0F78-47A5-88D2-C2AAB44CCC55}"/>
              </c:ext>
            </c:extLst>
          </c:dPt>
          <c:dPt>
            <c:idx val="14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D-0F78-47A5-88D2-C2AAB44CCC55}"/>
              </c:ext>
            </c:extLst>
          </c:dPt>
          <c:dPt>
            <c:idx val="15"/>
            <c:bubble3D val="0"/>
            <c:spPr>
              <a:gradFill rotWithShape="1">
                <a:gsLst>
                  <a:gs pos="0">
                    <a:schemeClr val="accent4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F-0F78-47A5-88D2-C2AAB44CCC55}"/>
              </c:ext>
            </c:extLst>
          </c:dPt>
          <c:dPt>
            <c:idx val="16"/>
            <c:bubble3D val="0"/>
            <c:spPr>
              <a:gradFill rotWithShape="1">
                <a:gsLst>
                  <a:gs pos="0">
                    <a:schemeClr val="accent5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1-0F78-47A5-88D2-C2AAB44CCC55}"/>
              </c:ext>
            </c:extLst>
          </c:dPt>
          <c:dPt>
            <c:idx val="17"/>
            <c:bubble3D val="0"/>
            <c:spPr>
              <a:gradFill rotWithShape="1">
                <a:gsLst>
                  <a:gs pos="0">
                    <a:schemeClr val="accent6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3-0F78-47A5-88D2-C2AAB44CCC55}"/>
              </c:ext>
            </c:extLst>
          </c:dPt>
          <c:dPt>
            <c:idx val="18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5-0F78-47A5-88D2-C2AAB44CCC55}"/>
              </c:ext>
            </c:extLst>
          </c:dPt>
          <c:dPt>
            <c:idx val="19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7-0F78-47A5-88D2-C2AAB44CCC55}"/>
              </c:ext>
            </c:extLst>
          </c:dPt>
          <c:dPt>
            <c:idx val="20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9-0F78-47A5-88D2-C2AAB44CCC55}"/>
              </c:ext>
            </c:extLst>
          </c:dPt>
          <c:dPt>
            <c:idx val="21"/>
            <c:bubble3D val="0"/>
            <c:spPr>
              <a:gradFill rotWithShape="1">
                <a:gsLst>
                  <a:gs pos="0">
                    <a:schemeClr val="accent4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B-0F78-47A5-88D2-C2AAB44CCC55}"/>
              </c:ext>
            </c:extLst>
          </c:dPt>
          <c:dPt>
            <c:idx val="22"/>
            <c:bubble3D val="0"/>
            <c:spPr>
              <a:gradFill rotWithShape="1">
                <a:gsLst>
                  <a:gs pos="0">
                    <a:schemeClr val="accent5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D-0F78-47A5-88D2-C2AAB44CCC55}"/>
              </c:ext>
            </c:extLst>
          </c:dPt>
          <c:dPt>
            <c:idx val="23"/>
            <c:bubble3D val="0"/>
            <c:spPr>
              <a:gradFill rotWithShape="1">
                <a:gsLst>
                  <a:gs pos="0">
                    <a:schemeClr val="accent6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F-0F78-47A5-88D2-C2AAB44CCC55}"/>
              </c:ext>
            </c:extLst>
          </c:dPt>
          <c:dPt>
            <c:idx val="24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1-0F78-47A5-88D2-C2AAB44CCC55}"/>
              </c:ext>
            </c:extLst>
          </c:dPt>
          <c:dPt>
            <c:idx val="25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3-0F78-47A5-88D2-C2AAB44CCC55}"/>
              </c:ext>
            </c:extLst>
          </c:dPt>
          <c:dPt>
            <c:idx val="26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5-0F78-47A5-88D2-C2AAB44CCC5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'4. Tipo de Equipo y Empresa'!$N$76:$N$89</c:f>
              <c:strCache>
                <c:ptCount val="14"/>
                <c:pt idx="0">
                  <c:v>BE9L</c:v>
                </c:pt>
                <c:pt idx="1">
                  <c:v>PA34</c:v>
                </c:pt>
                <c:pt idx="2">
                  <c:v>C206</c:v>
                </c:pt>
                <c:pt idx="3">
                  <c:v>C182</c:v>
                </c:pt>
                <c:pt idx="4">
                  <c:v>AC90</c:v>
                </c:pt>
                <c:pt idx="5">
                  <c:v>BE20</c:v>
                </c:pt>
                <c:pt idx="6">
                  <c:v>PAY2</c:v>
                </c:pt>
                <c:pt idx="7">
                  <c:v>AS50</c:v>
                </c:pt>
                <c:pt idx="8">
                  <c:v>JS32</c:v>
                </c:pt>
                <c:pt idx="9">
                  <c:v>LJ45</c:v>
                </c:pt>
                <c:pt idx="10">
                  <c:v>C414</c:v>
                </c:pt>
                <c:pt idx="11">
                  <c:v>P32R</c:v>
                </c:pt>
                <c:pt idx="12">
                  <c:v>C207</c:v>
                </c:pt>
                <c:pt idx="13">
                  <c:v>BK17</c:v>
                </c:pt>
              </c:strCache>
            </c:strRef>
          </c:cat>
          <c:val>
            <c:numRef>
              <c:f>'4. Tipo de Equipo y Empresa'!$Y$76:$Y$89</c:f>
              <c:numCache>
                <c:formatCode>_-* #,##0_-;\-* #,##0_-;_-* "-"??_-;_-@_-</c:formatCode>
                <c:ptCount val="14"/>
                <c:pt idx="0">
                  <c:v>4288.9598333333333</c:v>
                </c:pt>
                <c:pt idx="1">
                  <c:v>3942.6026666666671</c:v>
                </c:pt>
                <c:pt idx="2">
                  <c:v>2180.2204999999999</c:v>
                </c:pt>
                <c:pt idx="3">
                  <c:v>709.33850000000007</c:v>
                </c:pt>
                <c:pt idx="4">
                  <c:v>704.68749999999989</c:v>
                </c:pt>
                <c:pt idx="5">
                  <c:v>528.55649999999991</c:v>
                </c:pt>
                <c:pt idx="6">
                  <c:v>490.34049999999996</c:v>
                </c:pt>
                <c:pt idx="7">
                  <c:v>239.51133333333331</c:v>
                </c:pt>
                <c:pt idx="8">
                  <c:v>236.36166666666665</c:v>
                </c:pt>
                <c:pt idx="9">
                  <c:v>215.19900000000001</c:v>
                </c:pt>
                <c:pt idx="10">
                  <c:v>203.90316666666666</c:v>
                </c:pt>
                <c:pt idx="11">
                  <c:v>202.95333333333335</c:v>
                </c:pt>
                <c:pt idx="12">
                  <c:v>201.35333333333332</c:v>
                </c:pt>
                <c:pt idx="13">
                  <c:v>148.333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6-0F78-47A5-88D2-C2AAB44CCC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7.5964421867584118E-3"/>
          <c:y val="0.16686483645629513"/>
          <c:w val="0.10666138983010752"/>
          <c:h val="0.773216826748107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Horas Voladas </a:t>
            </a:r>
            <a:r>
              <a:rPr lang="es-CO" baseline="0">
                <a:solidFill>
                  <a:schemeClr val="bg1"/>
                </a:solidFill>
              </a:rPr>
              <a:t>por Empresa</a:t>
            </a:r>
            <a:endParaRPr lang="es-CO">
              <a:solidFill>
                <a:schemeClr val="bg1"/>
              </a:solidFill>
            </a:endParaRPr>
          </a:p>
        </c:rich>
      </c:tx>
      <c:layout>
        <c:manualLayout>
          <c:xMode val="edge"/>
          <c:yMode val="edge"/>
          <c:x val="0.31036281376430158"/>
          <c:y val="4.03561653833521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38037377209942769"/>
          <c:y val="0.24686213256730277"/>
          <c:w val="0.44771077476985605"/>
          <c:h val="0.62761906404337331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40000"/>
                      <a:satMod val="155000"/>
                    </a:schemeClr>
                  </a:gs>
                  <a:gs pos="65000">
                    <a:schemeClr val="accent1">
                      <a:shade val="85000"/>
                      <a:satMod val="155000"/>
                    </a:schemeClr>
                  </a:gs>
                  <a:gs pos="100000">
                    <a:schemeClr val="accent1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1-AA3C-4F9F-B185-4169D564F104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40000"/>
                      <a:satMod val="155000"/>
                    </a:schemeClr>
                  </a:gs>
                  <a:gs pos="65000">
                    <a:schemeClr val="accent2">
                      <a:shade val="85000"/>
                      <a:satMod val="155000"/>
                    </a:schemeClr>
                  </a:gs>
                  <a:gs pos="100000">
                    <a:schemeClr val="accent2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3-AA3C-4F9F-B185-4169D564F104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hade val="40000"/>
                      <a:satMod val="155000"/>
                    </a:schemeClr>
                  </a:gs>
                  <a:gs pos="65000">
                    <a:schemeClr val="accent3">
                      <a:shade val="85000"/>
                      <a:satMod val="155000"/>
                    </a:schemeClr>
                  </a:gs>
                  <a:gs pos="100000">
                    <a:schemeClr val="accent3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5-AA3C-4F9F-B185-4169D564F104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hade val="40000"/>
                      <a:satMod val="155000"/>
                    </a:schemeClr>
                  </a:gs>
                  <a:gs pos="65000">
                    <a:schemeClr val="accent4">
                      <a:shade val="85000"/>
                      <a:satMod val="155000"/>
                    </a:schemeClr>
                  </a:gs>
                  <a:gs pos="100000">
                    <a:schemeClr val="accent4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7-AA3C-4F9F-B185-4169D564F104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hade val="40000"/>
                      <a:satMod val="155000"/>
                    </a:schemeClr>
                  </a:gs>
                  <a:gs pos="65000">
                    <a:schemeClr val="accent5">
                      <a:shade val="85000"/>
                      <a:satMod val="155000"/>
                    </a:schemeClr>
                  </a:gs>
                  <a:gs pos="100000">
                    <a:schemeClr val="accent5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9-AA3C-4F9F-B185-4169D564F104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hade val="40000"/>
                      <a:satMod val="155000"/>
                    </a:schemeClr>
                  </a:gs>
                  <a:gs pos="65000">
                    <a:schemeClr val="accent6">
                      <a:shade val="85000"/>
                      <a:satMod val="155000"/>
                    </a:schemeClr>
                  </a:gs>
                  <a:gs pos="100000">
                    <a:schemeClr val="accent6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B-AA3C-4F9F-B185-4169D564F104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D-AA3C-4F9F-B185-4169D564F104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F-AA3C-4F9F-B185-4169D564F104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1-AA3C-4F9F-B185-4169D564F104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3-AA3C-4F9F-B185-4169D564F104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5-AA3C-4F9F-B185-4169D564F104}"/>
              </c:ext>
            </c:extLst>
          </c:dPt>
          <c:dPt>
            <c:idx val="11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7-AA3C-4F9F-B185-4169D564F104}"/>
              </c:ext>
            </c:extLst>
          </c:dPt>
          <c:dPt>
            <c:idx val="12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9-AA3C-4F9F-B185-4169D564F104}"/>
              </c:ext>
            </c:extLst>
          </c:dPt>
          <c:dPt>
            <c:idx val="13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B-AA3C-4F9F-B185-4169D564F104}"/>
              </c:ext>
            </c:extLst>
          </c:dPt>
          <c:dPt>
            <c:idx val="14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D-AA3C-4F9F-B185-4169D564F104}"/>
              </c:ext>
            </c:extLst>
          </c:dPt>
          <c:dPt>
            <c:idx val="15"/>
            <c:bubble3D val="0"/>
            <c:spPr>
              <a:gradFill rotWithShape="1">
                <a:gsLst>
                  <a:gs pos="0">
                    <a:schemeClr val="accent4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F-AA3C-4F9F-B185-4169D564F104}"/>
              </c:ext>
            </c:extLst>
          </c:dPt>
          <c:dPt>
            <c:idx val="16"/>
            <c:bubble3D val="0"/>
            <c:spPr>
              <a:gradFill rotWithShape="1">
                <a:gsLst>
                  <a:gs pos="0">
                    <a:schemeClr val="accent5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1-AA3C-4F9F-B185-4169D564F104}"/>
              </c:ext>
            </c:extLst>
          </c:dPt>
          <c:dPt>
            <c:idx val="17"/>
            <c:bubble3D val="0"/>
            <c:spPr>
              <a:gradFill rotWithShape="1">
                <a:gsLst>
                  <a:gs pos="0">
                    <a:schemeClr val="accent6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3-AA3C-4F9F-B185-4169D564F104}"/>
              </c:ext>
            </c:extLst>
          </c:dPt>
          <c:dPt>
            <c:idx val="18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5-AA3C-4F9F-B185-4169D564F104}"/>
              </c:ext>
            </c:extLst>
          </c:dPt>
          <c:dPt>
            <c:idx val="19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7-AA3C-4F9F-B185-4169D564F104}"/>
              </c:ext>
            </c:extLst>
          </c:dPt>
          <c:dPt>
            <c:idx val="20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9-AA3C-4F9F-B185-4169D564F104}"/>
              </c:ext>
            </c:extLst>
          </c:dPt>
          <c:dPt>
            <c:idx val="21"/>
            <c:bubble3D val="0"/>
            <c:spPr>
              <a:gradFill rotWithShape="1">
                <a:gsLst>
                  <a:gs pos="0">
                    <a:schemeClr val="accent4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B-AA3C-4F9F-B185-4169D564F104}"/>
              </c:ext>
            </c:extLst>
          </c:dPt>
          <c:dPt>
            <c:idx val="22"/>
            <c:bubble3D val="0"/>
            <c:spPr>
              <a:gradFill rotWithShape="1">
                <a:gsLst>
                  <a:gs pos="0">
                    <a:schemeClr val="accent5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D-AA3C-4F9F-B185-4169D564F104}"/>
              </c:ext>
            </c:extLst>
          </c:dPt>
          <c:dPt>
            <c:idx val="23"/>
            <c:bubble3D val="0"/>
            <c:spPr>
              <a:gradFill rotWithShape="1">
                <a:gsLst>
                  <a:gs pos="0">
                    <a:schemeClr val="accent6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F-AA3C-4F9F-B185-4169D564F104}"/>
              </c:ext>
            </c:extLst>
          </c:dPt>
          <c:dPt>
            <c:idx val="24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1-AA3C-4F9F-B185-4169D564F104}"/>
              </c:ext>
            </c:extLst>
          </c:dPt>
          <c:dPt>
            <c:idx val="25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3-AA3C-4F9F-B185-4169D564F104}"/>
              </c:ext>
            </c:extLst>
          </c:dPt>
          <c:dPt>
            <c:idx val="26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5-AA3C-4F9F-B185-4169D564F10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'4. Tipo de Equipo y Empresa'!$N$511:$N$523</c:f>
              <c:strCache>
                <c:ptCount val="13"/>
                <c:pt idx="0">
                  <c:v>AMBULANCIAS AEREAS DE COLOMBIA LTDA</c:v>
                </c:pt>
                <c:pt idx="1">
                  <c:v>SAE</c:v>
                </c:pt>
                <c:pt idx="2">
                  <c:v>AIR MEDICAL SERVICE</c:v>
                </c:pt>
                <c:pt idx="3">
                  <c:v>COLCHARTER LTDA.</c:v>
                </c:pt>
                <c:pt idx="4">
                  <c:v>AEROMAS SAS</c:v>
                </c:pt>
                <c:pt idx="5">
                  <c:v>ISATECH CORPORATION S A S</c:v>
                </c:pt>
                <c:pt idx="6">
                  <c:v>AEROESTUDIOS</c:v>
                </c:pt>
                <c:pt idx="7">
                  <c:v>AEROESTAR</c:v>
                </c:pt>
                <c:pt idx="8">
                  <c:v>SADI S.A.S</c:v>
                </c:pt>
                <c:pt idx="9">
                  <c:v>SOLAIR S.A.S</c:v>
                </c:pt>
                <c:pt idx="10">
                  <c:v>AERO AMBULANCIAS</c:v>
                </c:pt>
                <c:pt idx="11">
                  <c:v>SARPA S.A.S</c:v>
                </c:pt>
                <c:pt idx="12">
                  <c:v>AVIOCESAR</c:v>
                </c:pt>
              </c:strCache>
            </c:strRef>
          </c:cat>
          <c:val>
            <c:numRef>
              <c:f>'4. Tipo de Equipo y Empresa'!$Y$511:$Y$523</c:f>
              <c:numCache>
                <c:formatCode>_-* #,##0_-;\-* #,##0_-;_-* "-"??_-;_-@_-</c:formatCode>
                <c:ptCount val="13"/>
                <c:pt idx="0">
                  <c:v>4109.4013333333342</c:v>
                </c:pt>
                <c:pt idx="1">
                  <c:v>2708.7625000000007</c:v>
                </c:pt>
                <c:pt idx="2">
                  <c:v>1331.3065000000001</c:v>
                </c:pt>
                <c:pt idx="3">
                  <c:v>1165.4023333333332</c:v>
                </c:pt>
                <c:pt idx="4">
                  <c:v>765.60749999999985</c:v>
                </c:pt>
                <c:pt idx="5">
                  <c:v>566.97916666666663</c:v>
                </c:pt>
                <c:pt idx="6">
                  <c:v>560.88</c:v>
                </c:pt>
                <c:pt idx="7">
                  <c:v>483.74916666666667</c:v>
                </c:pt>
                <c:pt idx="8">
                  <c:v>480.51233333333329</c:v>
                </c:pt>
                <c:pt idx="9">
                  <c:v>404.36583333333334</c:v>
                </c:pt>
                <c:pt idx="10">
                  <c:v>401.82900000000006</c:v>
                </c:pt>
                <c:pt idx="11">
                  <c:v>344.97233333333332</c:v>
                </c:pt>
                <c:pt idx="12">
                  <c:v>272.75416666666666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6-AA3C-4F9F-B185-4169D564F1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1.1049723756906077E-2"/>
          <c:y val="0.16686486835895198"/>
          <c:w val="0.30851531856947989"/>
          <c:h val="0.773216826748107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7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Número</a:t>
            </a:r>
            <a:r>
              <a:rPr lang="es-CO" baseline="0">
                <a:solidFill>
                  <a:schemeClr val="bg1"/>
                </a:solidFill>
              </a:rPr>
              <a:t> de Vuelos por Actividad</a:t>
            </a:r>
            <a:endParaRPr lang="es-CO">
              <a:solidFill>
                <a:schemeClr val="bg1"/>
              </a:solidFill>
            </a:endParaRPr>
          </a:p>
        </c:rich>
      </c:tx>
      <c:layout>
        <c:manualLayout>
          <c:xMode val="edge"/>
          <c:yMode val="edge"/>
          <c:x val="0.31036281376430158"/>
          <c:y val="4.03561653833521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42873261698641263"/>
          <c:y val="0.23222331530775278"/>
          <c:w val="0.33425341859891822"/>
          <c:h val="0.68036309723571364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40000"/>
                      <a:satMod val="155000"/>
                    </a:schemeClr>
                  </a:gs>
                  <a:gs pos="65000">
                    <a:schemeClr val="accent1">
                      <a:shade val="85000"/>
                      <a:satMod val="155000"/>
                    </a:schemeClr>
                  </a:gs>
                  <a:gs pos="100000">
                    <a:schemeClr val="accent1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1-FCC2-4E1F-BD88-78C2A0EC84C1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40000"/>
                      <a:satMod val="155000"/>
                    </a:schemeClr>
                  </a:gs>
                  <a:gs pos="65000">
                    <a:schemeClr val="accent2">
                      <a:shade val="85000"/>
                      <a:satMod val="155000"/>
                    </a:schemeClr>
                  </a:gs>
                  <a:gs pos="100000">
                    <a:schemeClr val="accent2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8-BE95-4E59-B602-5614D2788B6A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hade val="40000"/>
                      <a:satMod val="155000"/>
                    </a:schemeClr>
                  </a:gs>
                  <a:gs pos="65000">
                    <a:schemeClr val="accent3">
                      <a:shade val="85000"/>
                      <a:satMod val="155000"/>
                    </a:schemeClr>
                  </a:gs>
                  <a:gs pos="100000">
                    <a:schemeClr val="accent3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9-BE95-4E59-B602-5614D2788B6A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hade val="40000"/>
                      <a:satMod val="155000"/>
                    </a:schemeClr>
                  </a:gs>
                  <a:gs pos="65000">
                    <a:schemeClr val="accent4">
                      <a:shade val="85000"/>
                      <a:satMod val="155000"/>
                    </a:schemeClr>
                  </a:gs>
                  <a:gs pos="100000">
                    <a:schemeClr val="accent4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7-BE95-4E59-B602-5614D2788B6A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hade val="40000"/>
                      <a:satMod val="155000"/>
                    </a:schemeClr>
                  </a:gs>
                  <a:gs pos="65000">
                    <a:schemeClr val="accent5">
                      <a:shade val="85000"/>
                      <a:satMod val="155000"/>
                    </a:schemeClr>
                  </a:gs>
                  <a:gs pos="100000">
                    <a:schemeClr val="accent5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6-BE95-4E59-B602-5614D2788B6A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hade val="40000"/>
                      <a:satMod val="155000"/>
                    </a:schemeClr>
                  </a:gs>
                  <a:gs pos="65000">
                    <a:schemeClr val="accent6">
                      <a:shade val="85000"/>
                      <a:satMod val="155000"/>
                    </a:schemeClr>
                  </a:gs>
                  <a:gs pos="100000">
                    <a:schemeClr val="accent6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5-BE95-4E59-B602-5614D2788B6A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4-BE95-4E59-B602-5614D2788B6A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3-BE95-4E59-B602-5614D2788B6A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2-BE95-4E59-B602-5614D2788B6A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1-BE95-4E59-B602-5614D2788B6A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5-5381-42A8-91EC-E6D32571BD5E}"/>
              </c:ext>
            </c:extLst>
          </c:dPt>
          <c:dLbls>
            <c:dLbl>
              <c:idx val="1"/>
              <c:layout>
                <c:manualLayout>
                  <c:x val="-1.6701468946215978E-2"/>
                  <c:y val="-6.0340108747217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E95-4E59-B602-5614D2788B6A}"/>
                </c:ext>
              </c:extLst>
            </c:dLbl>
            <c:dLbl>
              <c:idx val="2"/>
              <c:layout>
                <c:manualLayout>
                  <c:x val="-1.0092661069300107E-2"/>
                  <c:y val="-1.36605481151698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E95-4E59-B602-5614D2788B6A}"/>
                </c:ext>
              </c:extLst>
            </c:dLbl>
            <c:dLbl>
              <c:idx val="3"/>
              <c:layout>
                <c:manualLayout>
                  <c:x val="1.4005887385623691E-2"/>
                  <c:y val="-1.29237674707148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E95-4E59-B602-5614D2788B6A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E95-4E59-B602-5614D2788B6A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E95-4E59-B602-5614D2788B6A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E95-4E59-B602-5614D2788B6A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E95-4E59-B602-5614D2788B6A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E95-4E59-B602-5614D2788B6A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E95-4E59-B602-5614D2788B6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'2. Actividad'!$N$46:$N$55</c:f>
              <c:strCache>
                <c:ptCount val="10"/>
                <c:pt idx="0">
                  <c:v>AMBULANCIA</c:v>
                </c:pt>
                <c:pt idx="1">
                  <c:v>LABORES AÉREAS DE CONSTRUCCIÓN</c:v>
                </c:pt>
                <c:pt idx="2">
                  <c:v>PREVENCION VIGILANCIA  EXTINCION Y CONTROL</c:v>
                </c:pt>
                <c:pt idx="3">
                  <c:v>AEROFOTOGRAMETRÍA</c:v>
                </c:pt>
                <c:pt idx="4">
                  <c:v>AEROFOTOGRAFÍA</c:v>
                </c:pt>
                <c:pt idx="5">
                  <c:v>AEROFOTOGRAFÍA Y AEROFOTOGRAMETRÍA</c:v>
                </c:pt>
                <c:pt idx="6">
                  <c:v>
EMISIONES DE TELEVISION CONTROL</c:v>
                </c:pt>
                <c:pt idx="7">
                  <c:v>ENTRENAMIENTO Y CHEQUEO</c:v>
                </c:pt>
                <c:pt idx="8">
                  <c:v>TRASLADO2</c:v>
                </c:pt>
                <c:pt idx="9">
                  <c:v>CHEQUEO</c:v>
                </c:pt>
              </c:strCache>
            </c:strRef>
          </c:cat>
          <c:val>
            <c:numRef>
              <c:f>'2. Actividad'!$Y$46:$Y$55</c:f>
              <c:numCache>
                <c:formatCode>_-* #,##0_-;\-* #,##0_-;_-* "-"??_-;_-@_-</c:formatCode>
                <c:ptCount val="10"/>
                <c:pt idx="0">
                  <c:v>25630</c:v>
                </c:pt>
                <c:pt idx="1">
                  <c:v>907</c:v>
                </c:pt>
                <c:pt idx="2">
                  <c:v>429</c:v>
                </c:pt>
                <c:pt idx="3">
                  <c:v>398</c:v>
                </c:pt>
                <c:pt idx="4">
                  <c:v>228</c:v>
                </c:pt>
                <c:pt idx="5">
                  <c:v>70</c:v>
                </c:pt>
                <c:pt idx="6">
                  <c:v>39</c:v>
                </c:pt>
                <c:pt idx="7">
                  <c:v>4</c:v>
                </c:pt>
                <c:pt idx="8">
                  <c:v>4</c:v>
                </c:pt>
                <c:pt idx="9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95-4E59-B602-5614D2788B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1.1049723756906077E-2"/>
          <c:y val="0.16686486835895198"/>
          <c:w val="0.40709299459114573"/>
          <c:h val="0.773216826748107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7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 baseline="0">
                <a:solidFill>
                  <a:schemeClr val="bg1"/>
                </a:solidFill>
              </a:rPr>
              <a:t>Distancia Recorrida Km. por Actividad</a:t>
            </a:r>
            <a:endParaRPr lang="es-CO">
              <a:solidFill>
                <a:schemeClr val="bg1"/>
              </a:solidFill>
            </a:endParaRPr>
          </a:p>
        </c:rich>
      </c:tx>
      <c:layout>
        <c:manualLayout>
          <c:xMode val="edge"/>
          <c:yMode val="edge"/>
          <c:x val="0.26063905685822419"/>
          <c:y val="4.03561653833521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42873261698641263"/>
          <c:y val="0.23222331530775278"/>
          <c:w val="0.33425341859891822"/>
          <c:h val="0.68036309723571364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40000"/>
                      <a:satMod val="155000"/>
                    </a:schemeClr>
                  </a:gs>
                  <a:gs pos="65000">
                    <a:schemeClr val="accent1">
                      <a:shade val="85000"/>
                      <a:satMod val="155000"/>
                    </a:schemeClr>
                  </a:gs>
                  <a:gs pos="100000">
                    <a:schemeClr val="accent1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1-74E0-42FE-89F4-DA68856F3C66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40000"/>
                      <a:satMod val="155000"/>
                    </a:schemeClr>
                  </a:gs>
                  <a:gs pos="65000">
                    <a:schemeClr val="accent2">
                      <a:shade val="85000"/>
                      <a:satMod val="155000"/>
                    </a:schemeClr>
                  </a:gs>
                  <a:gs pos="100000">
                    <a:schemeClr val="accent2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3-74E0-42FE-89F4-DA68856F3C66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hade val="40000"/>
                      <a:satMod val="155000"/>
                    </a:schemeClr>
                  </a:gs>
                  <a:gs pos="65000">
                    <a:schemeClr val="accent3">
                      <a:shade val="85000"/>
                      <a:satMod val="155000"/>
                    </a:schemeClr>
                  </a:gs>
                  <a:gs pos="100000">
                    <a:schemeClr val="accent3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5-74E0-42FE-89F4-DA68856F3C66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hade val="40000"/>
                      <a:satMod val="155000"/>
                    </a:schemeClr>
                  </a:gs>
                  <a:gs pos="65000">
                    <a:schemeClr val="accent4">
                      <a:shade val="85000"/>
                      <a:satMod val="155000"/>
                    </a:schemeClr>
                  </a:gs>
                  <a:gs pos="100000">
                    <a:schemeClr val="accent4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7-74E0-42FE-89F4-DA68856F3C66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hade val="40000"/>
                      <a:satMod val="155000"/>
                    </a:schemeClr>
                  </a:gs>
                  <a:gs pos="65000">
                    <a:schemeClr val="accent5">
                      <a:shade val="85000"/>
                      <a:satMod val="155000"/>
                    </a:schemeClr>
                  </a:gs>
                  <a:gs pos="100000">
                    <a:schemeClr val="accent5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9-74E0-42FE-89F4-DA68856F3C66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hade val="40000"/>
                      <a:satMod val="155000"/>
                    </a:schemeClr>
                  </a:gs>
                  <a:gs pos="65000">
                    <a:schemeClr val="accent6">
                      <a:shade val="85000"/>
                      <a:satMod val="155000"/>
                    </a:schemeClr>
                  </a:gs>
                  <a:gs pos="100000">
                    <a:schemeClr val="accent6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B-74E0-42FE-89F4-DA68856F3C66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D-74E0-42FE-89F4-DA68856F3C66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F-74E0-42FE-89F4-DA68856F3C66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1-74E0-42FE-89F4-DA68856F3C66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3-74E0-42FE-89F4-DA68856F3C66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5-4765-4CEF-8C99-9971357ADB31}"/>
              </c:ext>
            </c:extLst>
          </c:dPt>
          <c:dLbls>
            <c:dLbl>
              <c:idx val="1"/>
              <c:layout>
                <c:manualLayout>
                  <c:x val="-1.6701468946215978E-2"/>
                  <c:y val="-6.0340108747217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4E0-42FE-89F4-DA68856F3C66}"/>
                </c:ext>
              </c:extLst>
            </c:dLbl>
            <c:dLbl>
              <c:idx val="2"/>
              <c:layout>
                <c:manualLayout>
                  <c:x val="-6.4094198169980807E-3"/>
                  <c:y val="-1.82950771813305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4E0-42FE-89F4-DA68856F3C66}"/>
                </c:ext>
              </c:extLst>
            </c:dLbl>
            <c:dLbl>
              <c:idx val="3"/>
              <c:layout>
                <c:manualLayout>
                  <c:x val="1.4005887385623691E-2"/>
                  <c:y val="-1.29237674707148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4E0-42FE-89F4-DA68856F3C66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4E0-42FE-89F4-DA68856F3C66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4E0-42FE-89F4-DA68856F3C66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4E0-42FE-89F4-DA68856F3C66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4E0-42FE-89F4-DA68856F3C66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4E0-42FE-89F4-DA68856F3C66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4E0-42FE-89F4-DA68856F3C6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'2. Actividad'!$N$10:$N$19</c:f>
              <c:strCache>
                <c:ptCount val="10"/>
                <c:pt idx="0">
                  <c:v>AMBULANCIA</c:v>
                </c:pt>
                <c:pt idx="1">
                  <c:v>AEROFOTOGRAMETRÍA</c:v>
                </c:pt>
                <c:pt idx="2">
                  <c:v>AEROFOTOGRAFÍA</c:v>
                </c:pt>
                <c:pt idx="3">
                  <c:v>LABORES AÉREAS DE CONSTRUCCIÓN</c:v>
                </c:pt>
                <c:pt idx="4">
                  <c:v>AEROFOTOGRAFÍA Y AEROFOTOGRAMETRÍA</c:v>
                </c:pt>
                <c:pt idx="5">
                  <c:v>PREVENCION VIGILANCIA  EXTINCION Y CONTROL</c:v>
                </c:pt>
                <c:pt idx="6">
                  <c:v>
EMISIONES DE TELEVISION CONTROL</c:v>
                </c:pt>
                <c:pt idx="7">
                  <c:v>TRASLADO</c:v>
                </c:pt>
                <c:pt idx="8">
                  <c:v>ENTRENAMIENTO Y CHEQUEO</c:v>
                </c:pt>
                <c:pt idx="9">
                  <c:v>CHEQUEO</c:v>
                </c:pt>
              </c:strCache>
            </c:strRef>
          </c:cat>
          <c:val>
            <c:numRef>
              <c:f>'2. Actividad'!$Y$10:$Y$19</c:f>
              <c:numCache>
                <c:formatCode>_-* #,##0_-;\-* #,##0_-;_-* "-"??_-;_-@_-</c:formatCode>
                <c:ptCount val="10"/>
                <c:pt idx="0">
                  <c:v>3734170.7199999997</c:v>
                </c:pt>
                <c:pt idx="1">
                  <c:v>207443</c:v>
                </c:pt>
                <c:pt idx="2">
                  <c:v>111556</c:v>
                </c:pt>
                <c:pt idx="3">
                  <c:v>53136</c:v>
                </c:pt>
                <c:pt idx="4">
                  <c:v>25524</c:v>
                </c:pt>
                <c:pt idx="5">
                  <c:v>11934</c:v>
                </c:pt>
                <c:pt idx="6">
                  <c:v>2394</c:v>
                </c:pt>
                <c:pt idx="7">
                  <c:v>1150</c:v>
                </c:pt>
                <c:pt idx="8">
                  <c:v>180</c:v>
                </c:pt>
                <c:pt idx="9">
                  <c:v>120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74E0-42FE-89F4-DA68856F3C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1.1049723756906077E-2"/>
          <c:y val="0.16686486835895198"/>
          <c:w val="0.40709299459114573"/>
          <c:h val="0.773216826748107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7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 baseline="0">
                <a:solidFill>
                  <a:schemeClr val="bg1"/>
                </a:solidFill>
              </a:rPr>
              <a:t>Horas Voladas por Actividad</a:t>
            </a:r>
            <a:endParaRPr lang="es-CO">
              <a:solidFill>
                <a:schemeClr val="bg1"/>
              </a:solidFill>
            </a:endParaRPr>
          </a:p>
        </c:rich>
      </c:tx>
      <c:layout>
        <c:manualLayout>
          <c:xMode val="edge"/>
          <c:yMode val="edge"/>
          <c:x val="0.34535360566117079"/>
          <c:y val="4.03561653833521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42873261698641263"/>
          <c:y val="0.23222331530775278"/>
          <c:w val="0.33425341859891822"/>
          <c:h val="0.68036309723571364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40000"/>
                      <a:satMod val="155000"/>
                    </a:schemeClr>
                  </a:gs>
                  <a:gs pos="65000">
                    <a:schemeClr val="accent1">
                      <a:shade val="85000"/>
                      <a:satMod val="155000"/>
                    </a:schemeClr>
                  </a:gs>
                  <a:gs pos="100000">
                    <a:schemeClr val="accent1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1-F975-494A-B079-A44951B212A4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40000"/>
                      <a:satMod val="155000"/>
                    </a:schemeClr>
                  </a:gs>
                  <a:gs pos="65000">
                    <a:schemeClr val="accent2">
                      <a:shade val="85000"/>
                      <a:satMod val="155000"/>
                    </a:schemeClr>
                  </a:gs>
                  <a:gs pos="100000">
                    <a:schemeClr val="accent2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3-F975-494A-B079-A44951B212A4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hade val="40000"/>
                      <a:satMod val="155000"/>
                    </a:schemeClr>
                  </a:gs>
                  <a:gs pos="65000">
                    <a:schemeClr val="accent3">
                      <a:shade val="85000"/>
                      <a:satMod val="155000"/>
                    </a:schemeClr>
                  </a:gs>
                  <a:gs pos="100000">
                    <a:schemeClr val="accent3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5-F975-494A-B079-A44951B212A4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hade val="40000"/>
                      <a:satMod val="155000"/>
                    </a:schemeClr>
                  </a:gs>
                  <a:gs pos="65000">
                    <a:schemeClr val="accent4">
                      <a:shade val="85000"/>
                      <a:satMod val="155000"/>
                    </a:schemeClr>
                  </a:gs>
                  <a:gs pos="100000">
                    <a:schemeClr val="accent4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7-F975-494A-B079-A44951B212A4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hade val="40000"/>
                      <a:satMod val="155000"/>
                    </a:schemeClr>
                  </a:gs>
                  <a:gs pos="65000">
                    <a:schemeClr val="accent5">
                      <a:shade val="85000"/>
                      <a:satMod val="155000"/>
                    </a:schemeClr>
                  </a:gs>
                  <a:gs pos="100000">
                    <a:schemeClr val="accent5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9-F975-494A-B079-A44951B212A4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hade val="40000"/>
                      <a:satMod val="155000"/>
                    </a:schemeClr>
                  </a:gs>
                  <a:gs pos="65000">
                    <a:schemeClr val="accent6">
                      <a:shade val="85000"/>
                      <a:satMod val="155000"/>
                    </a:schemeClr>
                  </a:gs>
                  <a:gs pos="100000">
                    <a:schemeClr val="accent6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B-F975-494A-B079-A44951B212A4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D-F975-494A-B079-A44951B212A4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F-F975-494A-B079-A44951B212A4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1-F975-494A-B079-A44951B212A4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3-F975-494A-B079-A44951B212A4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5-548C-4B80-A9EE-4B6BB261F550}"/>
              </c:ext>
            </c:extLst>
          </c:dPt>
          <c:dLbls>
            <c:dLbl>
              <c:idx val="1"/>
              <c:layout>
                <c:manualLayout>
                  <c:x val="-1.6701468946215978E-2"/>
                  <c:y val="-6.0340108747217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975-494A-B079-A44951B212A4}"/>
                </c:ext>
              </c:extLst>
            </c:dLbl>
            <c:dLbl>
              <c:idx val="2"/>
              <c:layout>
                <c:manualLayout>
                  <c:x val="-1.5617522947753145E-2"/>
                  <c:y val="-9.026019049009211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975-494A-B079-A44951B212A4}"/>
                </c:ext>
              </c:extLst>
            </c:dLbl>
            <c:dLbl>
              <c:idx val="3"/>
              <c:layout>
                <c:manualLayout>
                  <c:x val="1.4005887385623691E-2"/>
                  <c:y val="-1.29237674707148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975-494A-B079-A44951B212A4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975-494A-B079-A44951B212A4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975-494A-B079-A44951B212A4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975-494A-B079-A44951B212A4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975-494A-B079-A44951B212A4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975-494A-B079-A44951B212A4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975-494A-B079-A44951B212A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'2. Actividad'!$N$28:$N$37</c:f>
              <c:strCache>
                <c:ptCount val="10"/>
                <c:pt idx="0">
                  <c:v>AMBULANCIA</c:v>
                </c:pt>
                <c:pt idx="1">
                  <c:v>AEROFOTOGRAMETRÍA</c:v>
                </c:pt>
                <c:pt idx="2">
                  <c:v>AEROFOTOGRAFÍA</c:v>
                </c:pt>
                <c:pt idx="3">
                  <c:v>LABORES AÉREAS DE CONSTRUCCIÓN</c:v>
                </c:pt>
                <c:pt idx="4">
                  <c:v>AEROFOTOGRAFÍA Y AEROFOTOGRAMETRÍA</c:v>
                </c:pt>
                <c:pt idx="5">
                  <c:v>PREVENCION VIGILANCIA  EXTINCION Y CONTROL</c:v>
                </c:pt>
                <c:pt idx="6">
                  <c:v>
EMISIONES DE TELEVISION CONTROL</c:v>
                </c:pt>
                <c:pt idx="7">
                  <c:v>TRASLADO</c:v>
                </c:pt>
                <c:pt idx="8">
                  <c:v>ENTRENAMIENTO Y CHEQUEO</c:v>
                </c:pt>
                <c:pt idx="9">
                  <c:v>CHEQUEO</c:v>
                </c:pt>
              </c:strCache>
            </c:strRef>
          </c:cat>
          <c:val>
            <c:numRef>
              <c:f>'2. Actividad'!$Y$28:$Y$37</c:f>
              <c:numCache>
                <c:formatCode>_-* #,##0_-;\-* #,##0_-;_-* "-"??_-;_-@_-</c:formatCode>
                <c:ptCount val="10"/>
                <c:pt idx="0">
                  <c:v>12797.48233333333</c:v>
                </c:pt>
                <c:pt idx="1">
                  <c:v>964.78516666666667</c:v>
                </c:pt>
                <c:pt idx="2">
                  <c:v>557.88516666666658</c:v>
                </c:pt>
                <c:pt idx="3">
                  <c:v>287.58533333333332</c:v>
                </c:pt>
                <c:pt idx="4">
                  <c:v>115.17200000000001</c:v>
                </c:pt>
                <c:pt idx="5">
                  <c:v>64.905000000000001</c:v>
                </c:pt>
                <c:pt idx="6">
                  <c:v>12.850000000000001</c:v>
                </c:pt>
                <c:pt idx="7">
                  <c:v>7.05</c:v>
                </c:pt>
                <c:pt idx="8">
                  <c:v>5</c:v>
                </c:pt>
                <c:pt idx="9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F975-494A-B079-A44951B212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1.1049723756906077E-2"/>
          <c:y val="0.16686486835895198"/>
          <c:w val="0.40709299459114573"/>
          <c:h val="0.773216826748107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7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chemeClr val="bg1"/>
                </a:solidFill>
              </a:rPr>
              <a:t>Distancia Recorrida Km. por Departamento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accent2"/>
            </a:solidFill>
            <a:ln>
              <a:noFill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  <a:scene3d>
              <a:camera prst="orthographicFront" fov="0">
                <a:rot lat="0" lon="0" rev="0"/>
              </a:camera>
              <a:lightRig rig="threePt" dir="t">
                <a:rot lat="0" lon="0" rev="0"/>
              </a:lightRig>
            </a:scene3d>
            <a:sp3d prstMaterial="matte">
              <a:bevelT h="22225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'3. Departamento - Ciudad'!$N$12:$N$44</c:f>
              <c:strCache>
                <c:ptCount val="33"/>
                <c:pt idx="0">
                  <c:v>Amazonas</c:v>
                </c:pt>
                <c:pt idx="1">
                  <c:v>ARAUCA</c:v>
                </c:pt>
                <c:pt idx="2">
                  <c:v>Vichada</c:v>
                </c:pt>
                <c:pt idx="3">
                  <c:v>Meta</c:v>
                </c:pt>
                <c:pt idx="4">
                  <c:v>ARCHIPIÉLAGO DE SAN ANDRÉS, PROVIDENCIA Y SANTA CATALINA</c:v>
                </c:pt>
                <c:pt idx="5">
                  <c:v>Antioquia</c:v>
                </c:pt>
                <c:pt idx="6">
                  <c:v>Chocó</c:v>
                </c:pt>
                <c:pt idx="7">
                  <c:v>GUAINÍA</c:v>
                </c:pt>
                <c:pt idx="8">
                  <c:v>BOGOTÁ, D.C.</c:v>
                </c:pt>
                <c:pt idx="9">
                  <c:v>Guaviare</c:v>
                </c:pt>
                <c:pt idx="10">
                  <c:v>Vaupés</c:v>
                </c:pt>
                <c:pt idx="11">
                  <c:v>Atlántico</c:v>
                </c:pt>
                <c:pt idx="12">
                  <c:v>Córdoba</c:v>
                </c:pt>
                <c:pt idx="13">
                  <c:v>Cauca</c:v>
                </c:pt>
                <c:pt idx="14">
                  <c:v>Cundinamarca</c:v>
                </c:pt>
                <c:pt idx="15">
                  <c:v>Santander</c:v>
                </c:pt>
                <c:pt idx="16">
                  <c:v>Norte de Santander</c:v>
                </c:pt>
                <c:pt idx="17">
                  <c:v>Cesar</c:v>
                </c:pt>
                <c:pt idx="18">
                  <c:v>Valle del Cauca</c:v>
                </c:pt>
                <c:pt idx="19">
                  <c:v>Casanare</c:v>
                </c:pt>
                <c:pt idx="20">
                  <c:v>Nariño</c:v>
                </c:pt>
                <c:pt idx="21">
                  <c:v>La Guajira</c:v>
                </c:pt>
                <c:pt idx="22">
                  <c:v>Bolívar</c:v>
                </c:pt>
                <c:pt idx="23">
                  <c:v>Boyacá</c:v>
                </c:pt>
                <c:pt idx="24">
                  <c:v>Huila</c:v>
                </c:pt>
                <c:pt idx="25">
                  <c:v>Caquetá</c:v>
                </c:pt>
                <c:pt idx="26">
                  <c:v>Magdalena</c:v>
                </c:pt>
                <c:pt idx="27">
                  <c:v>Tolima</c:v>
                </c:pt>
                <c:pt idx="28">
                  <c:v>Putumayo</c:v>
                </c:pt>
                <c:pt idx="29">
                  <c:v>Risaralda</c:v>
                </c:pt>
                <c:pt idx="30">
                  <c:v>Sucre</c:v>
                </c:pt>
                <c:pt idx="31">
                  <c:v>Quindio</c:v>
                </c:pt>
                <c:pt idx="32">
                  <c:v>Caldas</c:v>
                </c:pt>
              </c:strCache>
            </c:strRef>
          </c:cat>
          <c:val>
            <c:numRef>
              <c:f>'3. Departamento - Ciudad'!$Y$12:$Y$44</c:f>
              <c:numCache>
                <c:formatCode>_-* #,##0_-;\-* #,##0_-;_-* "-"??_-;_-@_-</c:formatCode>
                <c:ptCount val="33"/>
                <c:pt idx="0">
                  <c:v>486041</c:v>
                </c:pt>
                <c:pt idx="1">
                  <c:v>409316</c:v>
                </c:pt>
                <c:pt idx="2">
                  <c:v>356475</c:v>
                </c:pt>
                <c:pt idx="3">
                  <c:v>295734.93</c:v>
                </c:pt>
                <c:pt idx="4">
                  <c:v>273518.45</c:v>
                </c:pt>
                <c:pt idx="5">
                  <c:v>272115.25</c:v>
                </c:pt>
                <c:pt idx="6">
                  <c:v>268698.38</c:v>
                </c:pt>
                <c:pt idx="7">
                  <c:v>263539</c:v>
                </c:pt>
                <c:pt idx="8">
                  <c:v>197033.12</c:v>
                </c:pt>
                <c:pt idx="9">
                  <c:v>149208</c:v>
                </c:pt>
                <c:pt idx="10">
                  <c:v>146468.03</c:v>
                </c:pt>
                <c:pt idx="11">
                  <c:v>141146.35999999999</c:v>
                </c:pt>
                <c:pt idx="12">
                  <c:v>124236.9</c:v>
                </c:pt>
                <c:pt idx="13">
                  <c:v>94124.550000000017</c:v>
                </c:pt>
                <c:pt idx="14">
                  <c:v>92026.3</c:v>
                </c:pt>
                <c:pt idx="15">
                  <c:v>83824</c:v>
                </c:pt>
                <c:pt idx="16">
                  <c:v>80265.8</c:v>
                </c:pt>
                <c:pt idx="17">
                  <c:v>70681.45</c:v>
                </c:pt>
                <c:pt idx="18">
                  <c:v>51608.53</c:v>
                </c:pt>
                <c:pt idx="19">
                  <c:v>48362.5</c:v>
                </c:pt>
                <c:pt idx="20">
                  <c:v>46535.28</c:v>
                </c:pt>
                <c:pt idx="21">
                  <c:v>30128</c:v>
                </c:pt>
                <c:pt idx="22">
                  <c:v>27032.399999999998</c:v>
                </c:pt>
                <c:pt idx="23">
                  <c:v>25267.45</c:v>
                </c:pt>
                <c:pt idx="24">
                  <c:v>22714.36</c:v>
                </c:pt>
                <c:pt idx="25">
                  <c:v>20370</c:v>
                </c:pt>
                <c:pt idx="26">
                  <c:v>17795</c:v>
                </c:pt>
                <c:pt idx="27">
                  <c:v>16089</c:v>
                </c:pt>
                <c:pt idx="28">
                  <c:v>11368</c:v>
                </c:pt>
                <c:pt idx="29">
                  <c:v>9882.1</c:v>
                </c:pt>
                <c:pt idx="30">
                  <c:v>8143</c:v>
                </c:pt>
                <c:pt idx="31">
                  <c:v>4520.58</c:v>
                </c:pt>
                <c:pt idx="32">
                  <c:v>3339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5E4-403C-91DF-96745081B4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5"/>
        <c:overlap val="-20"/>
        <c:axId val="43220352"/>
        <c:axId val="43219520"/>
      </c:barChart>
      <c:catAx>
        <c:axId val="4322035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3219520"/>
        <c:crosses val="autoZero"/>
        <c:auto val="1"/>
        <c:lblAlgn val="ctr"/>
        <c:lblOffset val="100"/>
        <c:noMultiLvlLbl val="0"/>
      </c:catAx>
      <c:valAx>
        <c:axId val="43219520"/>
        <c:scaling>
          <c:orientation val="minMax"/>
        </c:scaling>
        <c:delete val="0"/>
        <c:axPos val="b"/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32203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Horas Voladas por Ciudad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accent2"/>
            </a:solidFill>
            <a:ln>
              <a:noFill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  <a:scene3d>
              <a:camera prst="orthographicFront" fov="0">
                <a:rot lat="0" lon="0" rev="0"/>
              </a:camera>
              <a:lightRig rig="threePt" dir="t">
                <a:rot lat="0" lon="0" rev="0"/>
              </a:lightRig>
            </a:scene3d>
            <a:sp3d prstMaterial="matte">
              <a:bevelT h="22225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'3. Departamento - Ciudad'!$N$463:$N$492</c:f>
              <c:strCache>
                <c:ptCount val="30"/>
                <c:pt idx="0">
                  <c:v>BOGOTÁ, D.C.</c:v>
                </c:pt>
                <c:pt idx="1">
                  <c:v>LETICIA</c:v>
                </c:pt>
                <c:pt idx="2">
                  <c:v>VILLAVICENCIO</c:v>
                </c:pt>
                <c:pt idx="3">
                  <c:v>SAN ANDRES - ISLA</c:v>
                </c:pt>
                <c:pt idx="4">
                  <c:v>SARAVENA</c:v>
                </c:pt>
                <c:pt idx="5">
                  <c:v>QUIBDÓ</c:v>
                </c:pt>
                <c:pt idx="6">
                  <c:v>INÍRIDA</c:v>
                </c:pt>
                <c:pt idx="7">
                  <c:v>PUERTO CARREÑO</c:v>
                </c:pt>
                <c:pt idx="8">
                  <c:v>MEDELLÍN</c:v>
                </c:pt>
                <c:pt idx="9">
                  <c:v>MITÚ</c:v>
                </c:pt>
                <c:pt idx="10">
                  <c:v>ARAUCA</c:v>
                </c:pt>
                <c:pt idx="11">
                  <c:v>BARRANQUILLA</c:v>
                </c:pt>
                <c:pt idx="12">
                  <c:v>MONTERÍA</c:v>
                </c:pt>
                <c:pt idx="13">
                  <c:v>CHÍA</c:v>
                </c:pt>
                <c:pt idx="14">
                  <c:v>CUMARIBO</c:v>
                </c:pt>
                <c:pt idx="15">
                  <c:v>LA MACARENA</c:v>
                </c:pt>
                <c:pt idx="16">
                  <c:v>VALLEDUPAR</c:v>
                </c:pt>
                <c:pt idx="17">
                  <c:v>LA PRIMAVERA</c:v>
                </c:pt>
                <c:pt idx="18">
                  <c:v>BUCARAMANGA</c:v>
                </c:pt>
                <c:pt idx="19">
                  <c:v>YOPAL</c:v>
                </c:pt>
                <c:pt idx="20">
                  <c:v>SAN JOSÉ DE CÚCUTA</c:v>
                </c:pt>
                <c:pt idx="21">
                  <c:v>SAN JOSÉ DEL GUAVIARE</c:v>
                </c:pt>
                <c:pt idx="22">
                  <c:v>SANTIAGO DE CALI</c:v>
                </c:pt>
                <c:pt idx="23">
                  <c:v>BARRANCOMINAS</c:v>
                </c:pt>
                <c:pt idx="24">
                  <c:v>GUAPI</c:v>
                </c:pt>
                <c:pt idx="25">
                  <c:v>TIMBIQUÍ</c:v>
                </c:pt>
                <c:pt idx="26">
                  <c:v>FRONTINO</c:v>
                </c:pt>
                <c:pt idx="27">
                  <c:v>RIONEGRO - ANTIOQUIA</c:v>
                </c:pt>
                <c:pt idx="28">
                  <c:v>RIOHACHA</c:v>
                </c:pt>
                <c:pt idx="29">
                  <c:v>PASTO</c:v>
                </c:pt>
              </c:strCache>
            </c:strRef>
          </c:cat>
          <c:val>
            <c:numRef>
              <c:f>'3. Departamento - Ciudad'!$Y$463:$Y$492</c:f>
              <c:numCache>
                <c:formatCode>_-* #,##0_-;\-* #,##0_-;_-* "-"??_-;_-@_-</c:formatCode>
                <c:ptCount val="30"/>
                <c:pt idx="0">
                  <c:v>1661.0371666666665</c:v>
                </c:pt>
                <c:pt idx="1">
                  <c:v>1281.9231666666665</c:v>
                </c:pt>
                <c:pt idx="2">
                  <c:v>897.84299999999996</c:v>
                </c:pt>
                <c:pt idx="3">
                  <c:v>745.83533333333321</c:v>
                </c:pt>
                <c:pt idx="4">
                  <c:v>712.1099999999999</c:v>
                </c:pt>
                <c:pt idx="5">
                  <c:v>670.52249999999992</c:v>
                </c:pt>
                <c:pt idx="6">
                  <c:v>641.05166666666662</c:v>
                </c:pt>
                <c:pt idx="7">
                  <c:v>541.82083333333333</c:v>
                </c:pt>
                <c:pt idx="8">
                  <c:v>503.42833333333328</c:v>
                </c:pt>
                <c:pt idx="9">
                  <c:v>485.48733333333337</c:v>
                </c:pt>
                <c:pt idx="10">
                  <c:v>437.16916666666668</c:v>
                </c:pt>
                <c:pt idx="11">
                  <c:v>385.44166666666666</c:v>
                </c:pt>
                <c:pt idx="12">
                  <c:v>346.26016666666658</c:v>
                </c:pt>
                <c:pt idx="13">
                  <c:v>341.78283333333331</c:v>
                </c:pt>
                <c:pt idx="14">
                  <c:v>338.46916666666669</c:v>
                </c:pt>
                <c:pt idx="15">
                  <c:v>291.83333333333331</c:v>
                </c:pt>
                <c:pt idx="16">
                  <c:v>267.0408333333333</c:v>
                </c:pt>
                <c:pt idx="17">
                  <c:v>260.03699999999998</c:v>
                </c:pt>
                <c:pt idx="18">
                  <c:v>200.45399999999995</c:v>
                </c:pt>
                <c:pt idx="19">
                  <c:v>192.41666666666669</c:v>
                </c:pt>
                <c:pt idx="20">
                  <c:v>192.2</c:v>
                </c:pt>
                <c:pt idx="21">
                  <c:v>179.47383333333335</c:v>
                </c:pt>
                <c:pt idx="22">
                  <c:v>177.94099999999997</c:v>
                </c:pt>
                <c:pt idx="23">
                  <c:v>174.43333333333334</c:v>
                </c:pt>
                <c:pt idx="24">
                  <c:v>173.47</c:v>
                </c:pt>
                <c:pt idx="25">
                  <c:v>146.84583333333333</c:v>
                </c:pt>
                <c:pt idx="26">
                  <c:v>127.337</c:v>
                </c:pt>
                <c:pt idx="27">
                  <c:v>113.96316666666667</c:v>
                </c:pt>
                <c:pt idx="28">
                  <c:v>100.4695</c:v>
                </c:pt>
                <c:pt idx="29">
                  <c:v>100.45333333333332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86-4095-A9CF-C537B36B00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5"/>
        <c:overlap val="-20"/>
        <c:axId val="43220352"/>
        <c:axId val="43219520"/>
      </c:barChart>
      <c:catAx>
        <c:axId val="4322035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3219520"/>
        <c:crosses val="autoZero"/>
        <c:auto val="1"/>
        <c:lblAlgn val="ctr"/>
        <c:lblOffset val="100"/>
        <c:noMultiLvlLbl val="0"/>
      </c:catAx>
      <c:valAx>
        <c:axId val="43219520"/>
        <c:scaling>
          <c:orientation val="minMax"/>
        </c:scaling>
        <c:delete val="0"/>
        <c:axPos val="b"/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32203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chemeClr val="bg1"/>
                </a:solidFill>
              </a:rPr>
              <a:t>Distancia Recorrida Km. por Ciudad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accent2"/>
            </a:solidFill>
            <a:ln>
              <a:noFill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  <a:scene3d>
              <a:camera prst="orthographicFront" fov="0">
                <a:rot lat="0" lon="0" rev="0"/>
              </a:camera>
              <a:lightRig rig="threePt" dir="t">
                <a:rot lat="0" lon="0" rev="0"/>
              </a:lightRig>
            </a:scene3d>
            <a:sp3d prstMaterial="matte">
              <a:bevelT h="22225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'3. Departamento - Ciudad'!$N$51:$N$102</c:f>
              <c:strCache>
                <c:ptCount val="52"/>
                <c:pt idx="0">
                  <c:v>LETICIA</c:v>
                </c:pt>
                <c:pt idx="1">
                  <c:v>SARAVENA</c:v>
                </c:pt>
                <c:pt idx="2">
                  <c:v>SAN ANDRES - ISLA</c:v>
                </c:pt>
                <c:pt idx="3">
                  <c:v>QUIBDÓ</c:v>
                </c:pt>
                <c:pt idx="4">
                  <c:v>VILLAVICENCIO</c:v>
                </c:pt>
                <c:pt idx="5">
                  <c:v>BOGOTÁ, D.C.</c:v>
                </c:pt>
                <c:pt idx="6">
                  <c:v>INÍRIDA</c:v>
                </c:pt>
                <c:pt idx="7">
                  <c:v>PUERTO CARREÑO</c:v>
                </c:pt>
                <c:pt idx="8">
                  <c:v>ARAUCA</c:v>
                </c:pt>
                <c:pt idx="9">
                  <c:v>MITÚ</c:v>
                </c:pt>
                <c:pt idx="10">
                  <c:v>BARRANQUILLA</c:v>
                </c:pt>
                <c:pt idx="11">
                  <c:v>SAN JOSÉ DEL GUAVIARE</c:v>
                </c:pt>
                <c:pt idx="12">
                  <c:v>MEDELLÍN</c:v>
                </c:pt>
                <c:pt idx="13">
                  <c:v>MONTERÍA</c:v>
                </c:pt>
                <c:pt idx="14">
                  <c:v>CUMARIBO</c:v>
                </c:pt>
                <c:pt idx="15">
                  <c:v>LA PRIMAVERA</c:v>
                </c:pt>
                <c:pt idx="16">
                  <c:v>LA MACARENA</c:v>
                </c:pt>
                <c:pt idx="17">
                  <c:v>CHÍA</c:v>
                </c:pt>
                <c:pt idx="18">
                  <c:v>VALLEDUPAR</c:v>
                </c:pt>
                <c:pt idx="19">
                  <c:v>SAN JOSÉ DE CÚCUTA</c:v>
                </c:pt>
                <c:pt idx="20">
                  <c:v>BUCARAMANGA</c:v>
                </c:pt>
                <c:pt idx="21">
                  <c:v>BARRANCOMINAS</c:v>
                </c:pt>
                <c:pt idx="22">
                  <c:v>YOPAL</c:v>
                </c:pt>
                <c:pt idx="23">
                  <c:v>GUAPI</c:v>
                </c:pt>
                <c:pt idx="24">
                  <c:v>PROVIDENCIA</c:v>
                </c:pt>
                <c:pt idx="25">
                  <c:v>SANTIAGO DE CALI</c:v>
                </c:pt>
                <c:pt idx="26">
                  <c:v>TIMBIQUÍ</c:v>
                </c:pt>
                <c:pt idx="27">
                  <c:v>LA PEDRERA</c:v>
                </c:pt>
                <c:pt idx="28">
                  <c:v>PASTO</c:v>
                </c:pt>
                <c:pt idx="29">
                  <c:v>RIOHACHA</c:v>
                </c:pt>
                <c:pt idx="30">
                  <c:v>CARTAGENA DE INDIAS</c:v>
                </c:pt>
                <c:pt idx="31">
                  <c:v>MAPIRIPÁN</c:v>
                </c:pt>
                <c:pt idx="32">
                  <c:v>RIONEGRO - ANTIOQUIA</c:v>
                </c:pt>
                <c:pt idx="33">
                  <c:v>FRONTINO</c:v>
                </c:pt>
                <c:pt idx="34">
                  <c:v>BAHÍA SOLANO</c:v>
                </c:pt>
                <c:pt idx="35">
                  <c:v>MIRAFLORES - GUAVIARE</c:v>
                </c:pt>
                <c:pt idx="36">
                  <c:v>TARAPACA</c:v>
                </c:pt>
                <c:pt idx="37">
                  <c:v>OLAYA</c:v>
                </c:pt>
                <c:pt idx="38">
                  <c:v>CAREPA</c:v>
                </c:pt>
                <c:pt idx="39">
                  <c:v>NEIVA</c:v>
                </c:pt>
                <c:pt idx="40">
                  <c:v>LA CHORRERA</c:v>
                </c:pt>
                <c:pt idx="41">
                  <c:v>SANTA MARTA</c:v>
                </c:pt>
                <c:pt idx="42">
                  <c:v>URRAO</c:v>
                </c:pt>
                <c:pt idx="43">
                  <c:v>SAN FELIPE</c:v>
                </c:pt>
                <c:pt idx="44">
                  <c:v>BARRANCABERMEJA</c:v>
                </c:pt>
                <c:pt idx="45">
                  <c:v>OCAÑA</c:v>
                </c:pt>
                <c:pt idx="46">
                  <c:v>NUQUÍ</c:v>
                </c:pt>
                <c:pt idx="47">
                  <c:v>EL ENCANTO</c:v>
                </c:pt>
                <c:pt idx="48">
                  <c:v>PEREIRA</c:v>
                </c:pt>
                <c:pt idx="49">
                  <c:v>TUNJA</c:v>
                </c:pt>
                <c:pt idx="50">
                  <c:v>FLORENCIA</c:v>
                </c:pt>
                <c:pt idx="51">
                  <c:v>MARIQUITA</c:v>
                </c:pt>
              </c:strCache>
            </c:strRef>
          </c:cat>
          <c:val>
            <c:numRef>
              <c:f>'3. Departamento - Ciudad'!$Y$51:$Y$102</c:f>
              <c:numCache>
                <c:formatCode>_-* #,##0_-;\-* #,##0_-;_-* "-"??_-;_-@_-</c:formatCode>
                <c:ptCount val="52"/>
                <c:pt idx="0">
                  <c:v>396386</c:v>
                </c:pt>
                <c:pt idx="1">
                  <c:v>254021</c:v>
                </c:pt>
                <c:pt idx="2">
                  <c:v>233365.45</c:v>
                </c:pt>
                <c:pt idx="3">
                  <c:v>230077.18</c:v>
                </c:pt>
                <c:pt idx="4">
                  <c:v>193941.87</c:v>
                </c:pt>
                <c:pt idx="5">
                  <c:v>192749.12</c:v>
                </c:pt>
                <c:pt idx="6">
                  <c:v>189030</c:v>
                </c:pt>
                <c:pt idx="7">
                  <c:v>170690</c:v>
                </c:pt>
                <c:pt idx="8">
                  <c:v>153092</c:v>
                </c:pt>
                <c:pt idx="9">
                  <c:v>138499.03</c:v>
                </c:pt>
                <c:pt idx="10">
                  <c:v>131579.35999999999</c:v>
                </c:pt>
                <c:pt idx="11">
                  <c:v>129245</c:v>
                </c:pt>
                <c:pt idx="12">
                  <c:v>125276</c:v>
                </c:pt>
                <c:pt idx="13">
                  <c:v>123680.9</c:v>
                </c:pt>
                <c:pt idx="14">
                  <c:v>103238</c:v>
                </c:pt>
                <c:pt idx="15">
                  <c:v>82547</c:v>
                </c:pt>
                <c:pt idx="16">
                  <c:v>75397.06</c:v>
                </c:pt>
                <c:pt idx="17">
                  <c:v>73068.3</c:v>
                </c:pt>
                <c:pt idx="18">
                  <c:v>65616.45</c:v>
                </c:pt>
                <c:pt idx="19">
                  <c:v>65294.8</c:v>
                </c:pt>
                <c:pt idx="20">
                  <c:v>64047</c:v>
                </c:pt>
                <c:pt idx="21">
                  <c:v>57042</c:v>
                </c:pt>
                <c:pt idx="22">
                  <c:v>45926.5</c:v>
                </c:pt>
                <c:pt idx="23">
                  <c:v>43069.520000000004</c:v>
                </c:pt>
                <c:pt idx="24">
                  <c:v>40153</c:v>
                </c:pt>
                <c:pt idx="25">
                  <c:v>39568.53</c:v>
                </c:pt>
                <c:pt idx="26">
                  <c:v>38599.35</c:v>
                </c:pt>
                <c:pt idx="27">
                  <c:v>34544</c:v>
                </c:pt>
                <c:pt idx="28">
                  <c:v>32712.22</c:v>
                </c:pt>
                <c:pt idx="29">
                  <c:v>29546</c:v>
                </c:pt>
                <c:pt idx="30">
                  <c:v>26198.399999999998</c:v>
                </c:pt>
                <c:pt idx="31">
                  <c:v>24858</c:v>
                </c:pt>
                <c:pt idx="32">
                  <c:v>23843.25</c:v>
                </c:pt>
                <c:pt idx="33">
                  <c:v>23580</c:v>
                </c:pt>
                <c:pt idx="34">
                  <c:v>20612</c:v>
                </c:pt>
                <c:pt idx="35">
                  <c:v>19963</c:v>
                </c:pt>
                <c:pt idx="36">
                  <c:v>19641</c:v>
                </c:pt>
                <c:pt idx="37">
                  <c:v>19255</c:v>
                </c:pt>
                <c:pt idx="38">
                  <c:v>19148</c:v>
                </c:pt>
                <c:pt idx="39">
                  <c:v>19044.36</c:v>
                </c:pt>
                <c:pt idx="40">
                  <c:v>18292</c:v>
                </c:pt>
                <c:pt idx="41">
                  <c:v>17795</c:v>
                </c:pt>
                <c:pt idx="42">
                  <c:v>17730</c:v>
                </c:pt>
                <c:pt idx="43">
                  <c:v>17467</c:v>
                </c:pt>
                <c:pt idx="44">
                  <c:v>16145</c:v>
                </c:pt>
                <c:pt idx="45">
                  <c:v>14971</c:v>
                </c:pt>
                <c:pt idx="46">
                  <c:v>11360</c:v>
                </c:pt>
                <c:pt idx="47">
                  <c:v>10550</c:v>
                </c:pt>
                <c:pt idx="48">
                  <c:v>9882.1</c:v>
                </c:pt>
                <c:pt idx="49">
                  <c:v>9558</c:v>
                </c:pt>
                <c:pt idx="50">
                  <c:v>9541</c:v>
                </c:pt>
                <c:pt idx="51">
                  <c:v>9278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5D-4242-A1A5-A2BCF5AD0B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5"/>
        <c:overlap val="-20"/>
        <c:axId val="43220352"/>
        <c:axId val="43219520"/>
      </c:barChart>
      <c:catAx>
        <c:axId val="4322035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3219520"/>
        <c:crosses val="autoZero"/>
        <c:auto val="1"/>
        <c:lblAlgn val="ctr"/>
        <c:lblOffset val="100"/>
        <c:noMultiLvlLbl val="0"/>
      </c:catAx>
      <c:valAx>
        <c:axId val="43219520"/>
        <c:scaling>
          <c:orientation val="minMax"/>
        </c:scaling>
        <c:delete val="0"/>
        <c:axPos val="b"/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32203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chemeClr val="bg1"/>
                </a:solidFill>
              </a:rPr>
              <a:t>Vuelos por Ciudad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accent2"/>
            </a:solidFill>
            <a:ln>
              <a:noFill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  <a:scene3d>
              <a:camera prst="orthographicFront" fov="0">
                <a:rot lat="0" lon="0" rev="0"/>
              </a:camera>
              <a:lightRig rig="threePt" dir="t">
                <a:rot lat="0" lon="0" rev="0"/>
              </a:lightRig>
            </a:scene3d>
            <a:sp3d prstMaterial="matte">
              <a:bevelT h="22225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'3. Departamento - Ciudad'!$N$258:$N$297</c:f>
              <c:strCache>
                <c:ptCount val="40"/>
                <c:pt idx="0">
                  <c:v>VILLAVICENCIO</c:v>
                </c:pt>
                <c:pt idx="1">
                  <c:v>MEDELLÍN</c:v>
                </c:pt>
                <c:pt idx="2">
                  <c:v>CHÍA</c:v>
                </c:pt>
                <c:pt idx="3">
                  <c:v>QUIBDÓ</c:v>
                </c:pt>
                <c:pt idx="4">
                  <c:v>MITÚ</c:v>
                </c:pt>
                <c:pt idx="5">
                  <c:v>INÍRIDA</c:v>
                </c:pt>
                <c:pt idx="6">
                  <c:v>SAN ANDRES - ISLA</c:v>
                </c:pt>
                <c:pt idx="7">
                  <c:v>BOGOTÁ, D.C.</c:v>
                </c:pt>
                <c:pt idx="8">
                  <c:v>SAN JOSÉ DEL GUAVIARE</c:v>
                </c:pt>
                <c:pt idx="9">
                  <c:v>VALLEDUPAR</c:v>
                </c:pt>
                <c:pt idx="10">
                  <c:v>MIRAFLORES</c:v>
                </c:pt>
                <c:pt idx="11">
                  <c:v>CARTAGENA DE INDIAS</c:v>
                </c:pt>
                <c:pt idx="12">
                  <c:v>PUERTO CARREÑO</c:v>
                </c:pt>
                <c:pt idx="13">
                  <c:v>SARAVENA</c:v>
                </c:pt>
                <c:pt idx="14">
                  <c:v>MONTERÍA</c:v>
                </c:pt>
                <c:pt idx="15">
                  <c:v>LA MACARENA</c:v>
                </c:pt>
                <c:pt idx="16">
                  <c:v>LETICIA</c:v>
                </c:pt>
                <c:pt idx="17">
                  <c:v>RIONEGRO - ANTIOQUIA</c:v>
                </c:pt>
                <c:pt idx="18">
                  <c:v>BARRANCOMINAS</c:v>
                </c:pt>
                <c:pt idx="19">
                  <c:v>LA PRIMAVERA</c:v>
                </c:pt>
                <c:pt idx="20">
                  <c:v>SAN JOSÉ DE CÚCUTA</c:v>
                </c:pt>
                <c:pt idx="21">
                  <c:v>FRONTINO</c:v>
                </c:pt>
                <c:pt idx="22">
                  <c:v>GUAPI</c:v>
                </c:pt>
                <c:pt idx="23">
                  <c:v>ARAUCA</c:v>
                </c:pt>
                <c:pt idx="24">
                  <c:v>CUMARIBO</c:v>
                </c:pt>
                <c:pt idx="25">
                  <c:v>URRAO</c:v>
                </c:pt>
                <c:pt idx="26">
                  <c:v>BARRANQUILLA</c:v>
                </c:pt>
                <c:pt idx="27">
                  <c:v>TIMBIQUÍ</c:v>
                </c:pt>
                <c:pt idx="28">
                  <c:v>SANTIAGO DE CALI</c:v>
                </c:pt>
                <c:pt idx="29">
                  <c:v>SAN FELIPE</c:v>
                </c:pt>
                <c:pt idx="30">
                  <c:v>BUCARAMANGA</c:v>
                </c:pt>
                <c:pt idx="31">
                  <c:v>MAPIRIPÁN</c:v>
                </c:pt>
                <c:pt idx="32">
                  <c:v>YOPAL</c:v>
                </c:pt>
                <c:pt idx="33">
                  <c:v>CAREPA</c:v>
                </c:pt>
                <c:pt idx="34">
                  <c:v>MIRAFLORES - GUAVIARE</c:v>
                </c:pt>
                <c:pt idx="35">
                  <c:v>TAUSA</c:v>
                </c:pt>
                <c:pt idx="36">
                  <c:v>PASTO</c:v>
                </c:pt>
                <c:pt idx="37">
                  <c:v>TUNJA</c:v>
                </c:pt>
                <c:pt idx="38">
                  <c:v>LA PEDRERA</c:v>
                </c:pt>
                <c:pt idx="39">
                  <c:v>COROZAL</c:v>
                </c:pt>
              </c:strCache>
            </c:strRef>
          </c:cat>
          <c:val>
            <c:numRef>
              <c:f>'3. Departamento - Ciudad'!$Y$258:$Y$297</c:f>
              <c:numCache>
                <c:formatCode>_-* #,##0_-;\-* #,##0_-;_-* "-"??_-;_-@_-</c:formatCode>
                <c:ptCount val="40"/>
                <c:pt idx="0">
                  <c:v>2978</c:v>
                </c:pt>
                <c:pt idx="1">
                  <c:v>2084</c:v>
                </c:pt>
                <c:pt idx="2">
                  <c:v>1958</c:v>
                </c:pt>
                <c:pt idx="3">
                  <c:v>1754</c:v>
                </c:pt>
                <c:pt idx="4">
                  <c:v>1683</c:v>
                </c:pt>
                <c:pt idx="5">
                  <c:v>1458</c:v>
                </c:pt>
                <c:pt idx="6">
                  <c:v>1266</c:v>
                </c:pt>
                <c:pt idx="7">
                  <c:v>1100</c:v>
                </c:pt>
                <c:pt idx="8">
                  <c:v>1010</c:v>
                </c:pt>
                <c:pt idx="9">
                  <c:v>819</c:v>
                </c:pt>
                <c:pt idx="10">
                  <c:v>787</c:v>
                </c:pt>
                <c:pt idx="11">
                  <c:v>695</c:v>
                </c:pt>
                <c:pt idx="12">
                  <c:v>615</c:v>
                </c:pt>
                <c:pt idx="13">
                  <c:v>607</c:v>
                </c:pt>
                <c:pt idx="14">
                  <c:v>594</c:v>
                </c:pt>
                <c:pt idx="15">
                  <c:v>588</c:v>
                </c:pt>
                <c:pt idx="16">
                  <c:v>541</c:v>
                </c:pt>
                <c:pt idx="17">
                  <c:v>522</c:v>
                </c:pt>
                <c:pt idx="18">
                  <c:v>442</c:v>
                </c:pt>
                <c:pt idx="19">
                  <c:v>368</c:v>
                </c:pt>
                <c:pt idx="20">
                  <c:v>345</c:v>
                </c:pt>
                <c:pt idx="21">
                  <c:v>344</c:v>
                </c:pt>
                <c:pt idx="22">
                  <c:v>340</c:v>
                </c:pt>
                <c:pt idx="23">
                  <c:v>331</c:v>
                </c:pt>
                <c:pt idx="24">
                  <c:v>331</c:v>
                </c:pt>
                <c:pt idx="25">
                  <c:v>319</c:v>
                </c:pt>
                <c:pt idx="26">
                  <c:v>282</c:v>
                </c:pt>
                <c:pt idx="27">
                  <c:v>271</c:v>
                </c:pt>
                <c:pt idx="28">
                  <c:v>258</c:v>
                </c:pt>
                <c:pt idx="29">
                  <c:v>248</c:v>
                </c:pt>
                <c:pt idx="30">
                  <c:v>212</c:v>
                </c:pt>
                <c:pt idx="31">
                  <c:v>170</c:v>
                </c:pt>
                <c:pt idx="32">
                  <c:v>139</c:v>
                </c:pt>
                <c:pt idx="33">
                  <c:v>127</c:v>
                </c:pt>
                <c:pt idx="34">
                  <c:v>93</c:v>
                </c:pt>
                <c:pt idx="35">
                  <c:v>92</c:v>
                </c:pt>
                <c:pt idx="36">
                  <c:v>81</c:v>
                </c:pt>
                <c:pt idx="37">
                  <c:v>76</c:v>
                </c:pt>
                <c:pt idx="38">
                  <c:v>74</c:v>
                </c:pt>
                <c:pt idx="39">
                  <c:v>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E41-42DF-BB70-88EEB2A478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5"/>
        <c:overlap val="-20"/>
        <c:axId val="43220352"/>
        <c:axId val="43219520"/>
      </c:barChart>
      <c:catAx>
        <c:axId val="4322035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3219520"/>
        <c:crosses val="autoZero"/>
        <c:auto val="1"/>
        <c:lblAlgn val="ctr"/>
        <c:lblOffset val="100"/>
        <c:noMultiLvlLbl val="0"/>
      </c:catAx>
      <c:valAx>
        <c:axId val="43219520"/>
        <c:scaling>
          <c:orientation val="minMax"/>
        </c:scaling>
        <c:delete val="0"/>
        <c:axPos val="b"/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32203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Vuelos por</a:t>
            </a:r>
            <a:r>
              <a:rPr lang="es-CO" baseline="0">
                <a:solidFill>
                  <a:schemeClr val="bg1"/>
                </a:solidFill>
              </a:rPr>
              <a:t> Departamento</a:t>
            </a:r>
            <a:endParaRPr lang="es-CO">
              <a:solidFill>
                <a:schemeClr val="bg1"/>
              </a:solidFill>
            </a:endParaRPr>
          </a:p>
        </c:rich>
      </c:tx>
      <c:layout>
        <c:manualLayout>
          <c:xMode val="edge"/>
          <c:yMode val="edge"/>
          <c:x val="0.3471952262873218"/>
          <c:y val="5.551790014740824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36548475671310315"/>
          <c:y val="0.21407532058492687"/>
          <c:w val="0.49835601319065881"/>
          <c:h val="0.66637318335208096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40000"/>
                      <a:satMod val="155000"/>
                    </a:schemeClr>
                  </a:gs>
                  <a:gs pos="65000">
                    <a:schemeClr val="accent1">
                      <a:shade val="85000"/>
                      <a:satMod val="155000"/>
                    </a:schemeClr>
                  </a:gs>
                  <a:gs pos="100000">
                    <a:schemeClr val="accent1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1-044A-489F-B6CA-93916E5629AE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40000"/>
                      <a:satMod val="155000"/>
                    </a:schemeClr>
                  </a:gs>
                  <a:gs pos="65000">
                    <a:schemeClr val="accent2">
                      <a:shade val="85000"/>
                      <a:satMod val="155000"/>
                    </a:schemeClr>
                  </a:gs>
                  <a:gs pos="100000">
                    <a:schemeClr val="accent2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3-044A-489F-B6CA-93916E5629AE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hade val="40000"/>
                      <a:satMod val="155000"/>
                    </a:schemeClr>
                  </a:gs>
                  <a:gs pos="65000">
                    <a:schemeClr val="accent3">
                      <a:shade val="85000"/>
                      <a:satMod val="155000"/>
                    </a:schemeClr>
                  </a:gs>
                  <a:gs pos="100000">
                    <a:schemeClr val="accent3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5-044A-489F-B6CA-93916E5629AE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hade val="40000"/>
                      <a:satMod val="155000"/>
                    </a:schemeClr>
                  </a:gs>
                  <a:gs pos="65000">
                    <a:schemeClr val="accent4">
                      <a:shade val="85000"/>
                      <a:satMod val="155000"/>
                    </a:schemeClr>
                  </a:gs>
                  <a:gs pos="100000">
                    <a:schemeClr val="accent4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7-044A-489F-B6CA-93916E5629AE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hade val="40000"/>
                      <a:satMod val="155000"/>
                    </a:schemeClr>
                  </a:gs>
                  <a:gs pos="65000">
                    <a:schemeClr val="accent5">
                      <a:shade val="85000"/>
                      <a:satMod val="155000"/>
                    </a:schemeClr>
                  </a:gs>
                  <a:gs pos="100000">
                    <a:schemeClr val="accent5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9-044A-489F-B6CA-93916E5629AE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hade val="40000"/>
                      <a:satMod val="155000"/>
                    </a:schemeClr>
                  </a:gs>
                  <a:gs pos="65000">
                    <a:schemeClr val="accent6">
                      <a:shade val="85000"/>
                      <a:satMod val="155000"/>
                    </a:schemeClr>
                  </a:gs>
                  <a:gs pos="100000">
                    <a:schemeClr val="accent6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B-044A-489F-B6CA-93916E5629AE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D-044A-489F-B6CA-93916E5629AE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F-044A-489F-B6CA-93916E5629AE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1-044A-489F-B6CA-93916E5629AE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3-044A-489F-B6CA-93916E5629AE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5-044A-489F-B6CA-93916E5629AE}"/>
              </c:ext>
            </c:extLst>
          </c:dPt>
          <c:dPt>
            <c:idx val="11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7-044A-489F-B6CA-93916E5629AE}"/>
              </c:ext>
            </c:extLst>
          </c:dPt>
          <c:dPt>
            <c:idx val="12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9-044A-489F-B6CA-93916E5629AE}"/>
              </c:ext>
            </c:extLst>
          </c:dPt>
          <c:dPt>
            <c:idx val="13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B-044A-489F-B6CA-93916E5629AE}"/>
              </c:ext>
            </c:extLst>
          </c:dPt>
          <c:dPt>
            <c:idx val="14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D-044A-489F-B6CA-93916E5629AE}"/>
              </c:ext>
            </c:extLst>
          </c:dPt>
          <c:dPt>
            <c:idx val="15"/>
            <c:bubble3D val="0"/>
            <c:spPr>
              <a:gradFill rotWithShape="1">
                <a:gsLst>
                  <a:gs pos="0">
                    <a:schemeClr val="accent4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F-044A-489F-B6CA-93916E5629AE}"/>
              </c:ext>
            </c:extLst>
          </c:dPt>
          <c:dPt>
            <c:idx val="16"/>
            <c:bubble3D val="0"/>
            <c:spPr>
              <a:gradFill rotWithShape="1">
                <a:gsLst>
                  <a:gs pos="0">
                    <a:schemeClr val="accent5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1-044A-489F-B6CA-93916E5629AE}"/>
              </c:ext>
            </c:extLst>
          </c:dPt>
          <c:dPt>
            <c:idx val="17"/>
            <c:bubble3D val="0"/>
            <c:spPr>
              <a:gradFill rotWithShape="1">
                <a:gsLst>
                  <a:gs pos="0">
                    <a:schemeClr val="accent6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3-044A-489F-B6CA-93916E5629AE}"/>
              </c:ext>
            </c:extLst>
          </c:dPt>
          <c:dPt>
            <c:idx val="18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5-044A-489F-B6CA-93916E5629AE}"/>
              </c:ext>
            </c:extLst>
          </c:dPt>
          <c:dPt>
            <c:idx val="19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4-044A-489F-B6CA-93916E5629AE}"/>
              </c:ext>
            </c:extLst>
          </c:dPt>
          <c:dPt>
            <c:idx val="20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3-044A-489F-B6CA-93916E5629AE}"/>
              </c:ext>
            </c:extLst>
          </c:dPt>
          <c:dPt>
            <c:idx val="21"/>
            <c:bubble3D val="0"/>
            <c:spPr>
              <a:gradFill rotWithShape="1">
                <a:gsLst>
                  <a:gs pos="0">
                    <a:schemeClr val="accent4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2-044A-489F-B6CA-93916E5629AE}"/>
              </c:ext>
            </c:extLst>
          </c:dPt>
          <c:dPt>
            <c:idx val="22"/>
            <c:bubble3D val="0"/>
            <c:spPr>
              <a:gradFill rotWithShape="1">
                <a:gsLst>
                  <a:gs pos="0">
                    <a:schemeClr val="accent5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1-044A-489F-B6CA-93916E5629AE}"/>
              </c:ext>
            </c:extLst>
          </c:dPt>
          <c:dPt>
            <c:idx val="23"/>
            <c:bubble3D val="0"/>
            <c:spPr>
              <a:gradFill rotWithShape="1">
                <a:gsLst>
                  <a:gs pos="0">
                    <a:schemeClr val="accent6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0-044A-489F-B6CA-93916E5629AE}"/>
              </c:ext>
            </c:extLst>
          </c:dPt>
          <c:dPt>
            <c:idx val="24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F-044A-489F-B6CA-93916E5629AE}"/>
              </c:ext>
            </c:extLst>
          </c:dPt>
          <c:dPt>
            <c:idx val="25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E-044A-489F-B6CA-93916E5629AE}"/>
              </c:ext>
            </c:extLst>
          </c:dPt>
          <c:dPt>
            <c:idx val="26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D-044A-489F-B6CA-93916E5629AE}"/>
              </c:ext>
            </c:extLst>
          </c:dPt>
          <c:dPt>
            <c:idx val="27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C-044A-489F-B6CA-93916E5629AE}"/>
              </c:ext>
            </c:extLst>
          </c:dPt>
          <c:dPt>
            <c:idx val="28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B-044A-489F-B6CA-93916E5629AE}"/>
              </c:ext>
            </c:extLst>
          </c:dPt>
          <c:dPt>
            <c:idx val="29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9-044A-489F-B6CA-93916E5629AE}"/>
              </c:ext>
            </c:extLst>
          </c:dPt>
          <c:dPt>
            <c:idx val="30"/>
            <c:bubble3D val="0"/>
            <c:spPr>
              <a:gradFill rotWithShape="1">
                <a:gsLst>
                  <a:gs pos="0">
                    <a:schemeClr val="accent1">
                      <a:lumMod val="5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5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5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8-044A-489F-B6CA-93916E5629AE}"/>
              </c:ext>
            </c:extLst>
          </c:dPt>
          <c:dPt>
            <c:idx val="31"/>
            <c:bubble3D val="0"/>
            <c:spPr>
              <a:gradFill rotWithShape="1">
                <a:gsLst>
                  <a:gs pos="0">
                    <a:schemeClr val="accent2">
                      <a:lumMod val="5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5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5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7-044A-489F-B6CA-93916E5629AE}"/>
              </c:ext>
            </c:extLst>
          </c:dPt>
          <c:dPt>
            <c:idx val="32"/>
            <c:bubble3D val="0"/>
            <c:spPr>
              <a:gradFill rotWithShape="1">
                <a:gsLst>
                  <a:gs pos="0">
                    <a:schemeClr val="accent3">
                      <a:lumMod val="5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5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5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A-044A-489F-B6CA-93916E5629AE}"/>
              </c:ext>
            </c:extLst>
          </c:dPt>
          <c:dLbls>
            <c:dLbl>
              <c:idx val="1"/>
              <c:layout>
                <c:manualLayout>
                  <c:x val="-1.6701468946215978E-2"/>
                  <c:y val="-6.0340108747217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44A-489F-B6CA-93916E5629AE}"/>
                </c:ext>
              </c:extLst>
            </c:dLbl>
            <c:dLbl>
              <c:idx val="2"/>
              <c:layout>
                <c:manualLayout>
                  <c:x val="-1.0092661069300107E-2"/>
                  <c:y val="-1.36605481151698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44A-489F-B6CA-93916E5629AE}"/>
                </c:ext>
              </c:extLst>
            </c:dLbl>
            <c:dLbl>
              <c:idx val="3"/>
              <c:layout>
                <c:manualLayout>
                  <c:x val="1.4005887385623691E-2"/>
                  <c:y val="-1.29237674707148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44A-489F-B6CA-93916E5629AE}"/>
                </c:ext>
              </c:extLst>
            </c:dLbl>
            <c:dLbl>
              <c:idx val="5"/>
              <c:layout>
                <c:manualLayout>
                  <c:x val="1.3250097881411233E-2"/>
                  <c:y val="-2.895039305381579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44A-489F-B6CA-93916E5629AE}"/>
                </c:ext>
              </c:extLst>
            </c:dLbl>
            <c:dLbl>
              <c:idx val="6"/>
              <c:layout>
                <c:manualLayout>
                  <c:x val="1.2425283856092506E-2"/>
                  <c:y val="-1.28136827317471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44A-489F-B6CA-93916E5629AE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044A-489F-B6CA-93916E5629AE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044A-489F-B6CA-93916E5629AE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044A-489F-B6CA-93916E5629AE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044A-489F-B6CA-93916E5629AE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044A-489F-B6CA-93916E5629AE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044A-489F-B6CA-93916E5629AE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044A-489F-B6CA-93916E5629AE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044A-489F-B6CA-93916E5629AE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044A-489F-B6CA-93916E5629AE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044A-489F-B6CA-93916E5629AE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044A-489F-B6CA-93916E5629AE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044A-489F-B6CA-93916E5629AE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044A-489F-B6CA-93916E5629AE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044A-489F-B6CA-93916E5629AE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044A-489F-B6CA-93916E5629AE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044A-489F-B6CA-93916E5629AE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044A-489F-B6CA-93916E5629A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'3. Departamento - Ciudad'!$N$218:$N$250</c:f>
              <c:strCache>
                <c:ptCount val="33"/>
                <c:pt idx="0">
                  <c:v>Meta</c:v>
                </c:pt>
                <c:pt idx="1">
                  <c:v>Antioquia</c:v>
                </c:pt>
                <c:pt idx="2">
                  <c:v>Cundinamarca</c:v>
                </c:pt>
                <c:pt idx="3">
                  <c:v>GUAINÍA</c:v>
                </c:pt>
                <c:pt idx="4">
                  <c:v>Chocó</c:v>
                </c:pt>
                <c:pt idx="5">
                  <c:v>Vaupés</c:v>
                </c:pt>
                <c:pt idx="6">
                  <c:v>ARCHIPIÉLAGO DE SAN ANDRÉS, PROVIDENCIA Y SANTA CATALINA</c:v>
                </c:pt>
                <c:pt idx="7">
                  <c:v>Vichada</c:v>
                </c:pt>
                <c:pt idx="8">
                  <c:v>BOGOTÁ, D.C.</c:v>
                </c:pt>
                <c:pt idx="9">
                  <c:v>Guaviare</c:v>
                </c:pt>
                <c:pt idx="10">
                  <c:v>ARAUCA</c:v>
                </c:pt>
                <c:pt idx="11">
                  <c:v>Boyacá</c:v>
                </c:pt>
                <c:pt idx="12">
                  <c:v>Cesar</c:v>
                </c:pt>
                <c:pt idx="13">
                  <c:v>Amazonas</c:v>
                </c:pt>
                <c:pt idx="14">
                  <c:v>Bolívar</c:v>
                </c:pt>
                <c:pt idx="15">
                  <c:v>Cauca</c:v>
                </c:pt>
                <c:pt idx="16">
                  <c:v>Córdoba</c:v>
                </c:pt>
                <c:pt idx="17">
                  <c:v>Norte de Santander</c:v>
                </c:pt>
                <c:pt idx="18">
                  <c:v>Atlántico</c:v>
                </c:pt>
                <c:pt idx="19">
                  <c:v>Valle del Cauca</c:v>
                </c:pt>
                <c:pt idx="20">
                  <c:v>Santander</c:v>
                </c:pt>
                <c:pt idx="21">
                  <c:v>Nariño</c:v>
                </c:pt>
                <c:pt idx="22">
                  <c:v>Casanare</c:v>
                </c:pt>
                <c:pt idx="23">
                  <c:v>Sucre</c:v>
                </c:pt>
                <c:pt idx="24">
                  <c:v>Magdalena</c:v>
                </c:pt>
                <c:pt idx="25">
                  <c:v>Caldas</c:v>
                </c:pt>
                <c:pt idx="26">
                  <c:v>Huila</c:v>
                </c:pt>
                <c:pt idx="27">
                  <c:v>La Guajira</c:v>
                </c:pt>
                <c:pt idx="28">
                  <c:v>Caquetá</c:v>
                </c:pt>
                <c:pt idx="29">
                  <c:v>Tolima</c:v>
                </c:pt>
                <c:pt idx="30">
                  <c:v>Risaralda</c:v>
                </c:pt>
                <c:pt idx="31">
                  <c:v>Putumayo</c:v>
                </c:pt>
                <c:pt idx="32">
                  <c:v>Quindio</c:v>
                </c:pt>
              </c:strCache>
            </c:strRef>
          </c:cat>
          <c:val>
            <c:numRef>
              <c:f>'3. Departamento - Ciudad'!$Y$218:$Y$250</c:f>
              <c:numCache>
                <c:formatCode>_-* #,##0_-;\-* #,##0_-;_-* "-"??_-;_-@_-</c:formatCode>
                <c:ptCount val="33"/>
                <c:pt idx="0">
                  <c:v>3740</c:v>
                </c:pt>
                <c:pt idx="1">
                  <c:v>3587</c:v>
                </c:pt>
                <c:pt idx="2">
                  <c:v>2445</c:v>
                </c:pt>
                <c:pt idx="3">
                  <c:v>2148</c:v>
                </c:pt>
                <c:pt idx="4">
                  <c:v>1885</c:v>
                </c:pt>
                <c:pt idx="5">
                  <c:v>1700</c:v>
                </c:pt>
                <c:pt idx="6">
                  <c:v>1327</c:v>
                </c:pt>
                <c:pt idx="7">
                  <c:v>1314</c:v>
                </c:pt>
                <c:pt idx="8">
                  <c:v>1110</c:v>
                </c:pt>
                <c:pt idx="9">
                  <c:v>1103</c:v>
                </c:pt>
                <c:pt idx="10">
                  <c:v>942</c:v>
                </c:pt>
                <c:pt idx="11">
                  <c:v>885</c:v>
                </c:pt>
                <c:pt idx="12">
                  <c:v>827</c:v>
                </c:pt>
                <c:pt idx="13">
                  <c:v>737</c:v>
                </c:pt>
                <c:pt idx="14">
                  <c:v>697</c:v>
                </c:pt>
                <c:pt idx="15">
                  <c:v>693</c:v>
                </c:pt>
                <c:pt idx="16">
                  <c:v>596</c:v>
                </c:pt>
                <c:pt idx="17">
                  <c:v>375</c:v>
                </c:pt>
                <c:pt idx="18">
                  <c:v>297</c:v>
                </c:pt>
                <c:pt idx="19">
                  <c:v>296</c:v>
                </c:pt>
                <c:pt idx="20">
                  <c:v>262</c:v>
                </c:pt>
                <c:pt idx="21">
                  <c:v>153</c:v>
                </c:pt>
                <c:pt idx="22">
                  <c:v>145</c:v>
                </c:pt>
                <c:pt idx="23">
                  <c:v>69</c:v>
                </c:pt>
                <c:pt idx="24">
                  <c:v>60</c:v>
                </c:pt>
                <c:pt idx="25">
                  <c:v>53</c:v>
                </c:pt>
                <c:pt idx="26">
                  <c:v>45</c:v>
                </c:pt>
                <c:pt idx="27">
                  <c:v>44</c:v>
                </c:pt>
                <c:pt idx="28">
                  <c:v>44</c:v>
                </c:pt>
                <c:pt idx="29">
                  <c:v>43</c:v>
                </c:pt>
                <c:pt idx="30">
                  <c:v>38</c:v>
                </c:pt>
                <c:pt idx="31">
                  <c:v>34</c:v>
                </c:pt>
                <c:pt idx="32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6-044A-489F-B6CA-93916E5629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1.1049723756906077E-2"/>
          <c:y val="0.16686486835895198"/>
          <c:w val="0.27523292280772593"/>
          <c:h val="0.773216826748107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7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1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2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3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4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5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22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22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22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222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4" Type="http://schemas.openxmlformats.org/officeDocument/2006/relationships/image" Target="../media/image3.jp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Contenido!A1"/><Relationship Id="rId2" Type="http://schemas.openxmlformats.org/officeDocument/2006/relationships/image" Target="../media/image3.jp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hyperlink" Target="#'4. Tipo de Equipo y Empresa'!A1"/><Relationship Id="rId3" Type="http://schemas.openxmlformats.org/officeDocument/2006/relationships/hyperlink" Target="#'1- Pasajeros Nal-Internal'!A1"/><Relationship Id="rId7" Type="http://schemas.openxmlformats.org/officeDocument/2006/relationships/hyperlink" Target="#'3. Departamento - Ciudad'!A1"/><Relationship Id="rId2" Type="http://schemas.openxmlformats.org/officeDocument/2006/relationships/image" Target="../media/image4.png"/><Relationship Id="rId1" Type="http://schemas.openxmlformats.org/officeDocument/2006/relationships/image" Target="../media/image2.png"/><Relationship Id="rId6" Type="http://schemas.openxmlformats.org/officeDocument/2006/relationships/hyperlink" Target="#'2. Actividad'!A1"/><Relationship Id="rId11" Type="http://schemas.openxmlformats.org/officeDocument/2006/relationships/hyperlink" Target="#'Instructivo y Glosario'!A1"/><Relationship Id="rId5" Type="http://schemas.openxmlformats.org/officeDocument/2006/relationships/hyperlink" Target="#'1. Vuelos-Horas Bloque-Distanci'!A1"/><Relationship Id="rId10" Type="http://schemas.openxmlformats.org/officeDocument/2006/relationships/image" Target="../media/image5.png"/><Relationship Id="rId4" Type="http://schemas.openxmlformats.org/officeDocument/2006/relationships/hyperlink" Target="#'2- Carga Na-Internal'!A1"/><Relationship Id="rId9" Type="http://schemas.openxmlformats.org/officeDocument/2006/relationships/hyperlink" Target="#Metadatos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hyperlink" Target="#Contenido!A1"/><Relationship Id="rId1" Type="http://schemas.openxmlformats.org/officeDocument/2006/relationships/image" Target="../media/image3.jpg"/><Relationship Id="rId4" Type="http://schemas.openxmlformats.org/officeDocument/2006/relationships/hyperlink" Target="#'1. Vuelos-Horas Bloque-Distanci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'2. Actividad'!A1"/><Relationship Id="rId2" Type="http://schemas.openxmlformats.org/officeDocument/2006/relationships/image" Target="../media/image5.png"/><Relationship Id="rId1" Type="http://schemas.openxmlformats.org/officeDocument/2006/relationships/hyperlink" Target="#Metadatos!A1"/><Relationship Id="rId5" Type="http://schemas.openxmlformats.org/officeDocument/2006/relationships/chart" Target="../charts/chart1.xml"/><Relationship Id="rId4" Type="http://schemas.openxmlformats.org/officeDocument/2006/relationships/hyperlink" Target="#Contenido!A1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3" Type="http://schemas.openxmlformats.org/officeDocument/2006/relationships/chart" Target="../charts/chart4.xml"/><Relationship Id="rId7" Type="http://schemas.openxmlformats.org/officeDocument/2006/relationships/hyperlink" Target="#'3. Departamento - Ciudad'!A1"/><Relationship Id="rId2" Type="http://schemas.openxmlformats.org/officeDocument/2006/relationships/chart" Target="../charts/chart3.xml"/><Relationship Id="rId1" Type="http://schemas.openxmlformats.org/officeDocument/2006/relationships/chart" Target="../charts/chart2.xml"/><Relationship Id="rId6" Type="http://schemas.microsoft.com/office/2007/relationships/hdphoto" Target="../media/hdphoto2.wdp"/><Relationship Id="rId5" Type="http://schemas.openxmlformats.org/officeDocument/2006/relationships/image" Target="../media/image6.png"/><Relationship Id="rId4" Type="http://schemas.openxmlformats.org/officeDocument/2006/relationships/hyperlink" Target="#'1. Vuelos-Horas Bloque-Distanci'!A1"/><Relationship Id="rId9" Type="http://schemas.openxmlformats.org/officeDocument/2006/relationships/hyperlink" Target="#Contenido!A1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hyperlink" Target="#'2. Actividad'!A1"/><Relationship Id="rId7" Type="http://schemas.openxmlformats.org/officeDocument/2006/relationships/chart" Target="../charts/chart7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6" Type="http://schemas.openxmlformats.org/officeDocument/2006/relationships/hyperlink" Target="#Contenido!A1"/><Relationship Id="rId5" Type="http://schemas.openxmlformats.org/officeDocument/2006/relationships/hyperlink" Target="#'4. Tipo de Equipo y Empresa'!A1"/><Relationship Id="rId10" Type="http://schemas.openxmlformats.org/officeDocument/2006/relationships/chart" Target="../charts/chart10.xml"/><Relationship Id="rId4" Type="http://schemas.openxmlformats.org/officeDocument/2006/relationships/image" Target="../media/image5.png"/><Relationship Id="rId9" Type="http://schemas.openxmlformats.org/officeDocument/2006/relationships/chart" Target="../charts/chart9.xml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.xml"/><Relationship Id="rId3" Type="http://schemas.microsoft.com/office/2007/relationships/hdphoto" Target="../media/hdphoto2.wdp"/><Relationship Id="rId7" Type="http://schemas.openxmlformats.org/officeDocument/2006/relationships/chart" Target="../charts/chart13.xml"/><Relationship Id="rId2" Type="http://schemas.openxmlformats.org/officeDocument/2006/relationships/image" Target="../media/image7.png"/><Relationship Id="rId1" Type="http://schemas.openxmlformats.org/officeDocument/2006/relationships/hyperlink" Target="#'3. Departamento - Ciudad'!A1"/><Relationship Id="rId6" Type="http://schemas.openxmlformats.org/officeDocument/2006/relationships/chart" Target="../charts/chart12.xml"/><Relationship Id="rId5" Type="http://schemas.openxmlformats.org/officeDocument/2006/relationships/chart" Target="../charts/chart11.xml"/><Relationship Id="rId4" Type="http://schemas.openxmlformats.org/officeDocument/2006/relationships/hyperlink" Target="#Contenido!A1"/><Relationship Id="rId9" Type="http://schemas.openxmlformats.org/officeDocument/2006/relationships/chart" Target="../charts/chart1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8</xdr:row>
      <xdr:rowOff>19050</xdr:rowOff>
    </xdr:from>
    <xdr:to>
      <xdr:col>1</xdr:col>
      <xdr:colOff>0</xdr:colOff>
      <xdr:row>37</xdr:row>
      <xdr:rowOff>0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C8B1FA65-10B5-B3D3-6382-6537D647F4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alphaModFix amt="50000"/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colorTemperature colorTemp="9423"/>
                  </a14:imgEffect>
                  <a14:imgEffect>
                    <a14:saturation sat="16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14450"/>
          <a:ext cx="7562850" cy="46767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37</xdr:row>
      <xdr:rowOff>0</xdr:rowOff>
    </xdr:from>
    <xdr:to>
      <xdr:col>16384</xdr:col>
      <xdr:colOff>762819</xdr:colOff>
      <xdr:row>37</xdr:row>
      <xdr:rowOff>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562850" y="5991225"/>
          <a:ext cx="762819" cy="0"/>
        </a:xfrm>
        <a:prstGeom prst="rect">
          <a:avLst/>
        </a:prstGeom>
      </xdr:spPr>
    </xdr:pic>
    <xdr:clientData/>
  </xdr:twoCellAnchor>
  <xdr:twoCellAnchor>
    <xdr:from>
      <xdr:col>0</xdr:col>
      <xdr:colOff>211791</xdr:colOff>
      <xdr:row>5</xdr:row>
      <xdr:rowOff>29694</xdr:rowOff>
    </xdr:from>
    <xdr:to>
      <xdr:col>1</xdr:col>
      <xdr:colOff>0</xdr:colOff>
      <xdr:row>25</xdr:row>
      <xdr:rowOff>95249</xdr:rowOff>
    </xdr:to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211791" y="839319"/>
          <a:ext cx="7351059" cy="330405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CO" sz="3600" b="1">
              <a:solidFill>
                <a:srgbClr val="CC3300"/>
              </a:solidFill>
              <a:latin typeface="HELVETICA" panose="020B0604020202020204" pitchFamily="34" charset="0"/>
              <a:cs typeface="HELVETICA" panose="020B0604020202020204" pitchFamily="34" charset="0"/>
            </a:rPr>
            <a:t>BOLETÍN</a:t>
          </a:r>
        </a:p>
        <a:p>
          <a:pPr algn="r"/>
          <a:r>
            <a:rPr lang="es-CO" sz="3600" b="1">
              <a:solidFill>
                <a:srgbClr val="CC3300"/>
              </a:solidFill>
              <a:latin typeface="HELVETICA" panose="020B0604020202020204" pitchFamily="34" charset="0"/>
              <a:cs typeface="HELVETICA" panose="020B0604020202020204" pitchFamily="34" charset="0"/>
            </a:rPr>
            <a:t>TRABAJOS AÉREOS ESPECIALES</a:t>
          </a:r>
        </a:p>
        <a:p>
          <a:pPr algn="r"/>
          <a:r>
            <a:rPr lang="es-CO" sz="3600" b="1">
              <a:solidFill>
                <a:srgbClr val="CC3300"/>
              </a:solidFill>
              <a:latin typeface="HELVETICA" panose="020B0604020202020204" pitchFamily="34" charset="0"/>
              <a:cs typeface="HELVETICA" panose="020B0604020202020204" pitchFamily="34" charset="0"/>
            </a:rPr>
            <a:t>OCTUBRE 2024</a:t>
          </a:r>
        </a:p>
      </xdr:txBody>
    </xdr:sp>
    <xdr:clientData/>
  </xdr:twoCellAnchor>
  <xdr:twoCellAnchor editAs="oneCell">
    <xdr:from>
      <xdr:col>0</xdr:col>
      <xdr:colOff>1</xdr:colOff>
      <xdr:row>0</xdr:row>
      <xdr:rowOff>0</xdr:rowOff>
    </xdr:from>
    <xdr:to>
      <xdr:col>16384</xdr:col>
      <xdr:colOff>22412</xdr:colOff>
      <xdr:row>8</xdr:row>
      <xdr:rowOff>33617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7585261" cy="1329017"/>
        </a:xfrm>
        <a:prstGeom prst="rect">
          <a:avLst/>
        </a:prstGeom>
      </xdr:spPr>
    </xdr:pic>
    <xdr:clientData/>
  </xdr:twoCellAnchor>
  <xdr:twoCellAnchor>
    <xdr:from>
      <xdr:col>0</xdr:col>
      <xdr:colOff>1</xdr:colOff>
      <xdr:row>23</xdr:row>
      <xdr:rowOff>47625</xdr:rowOff>
    </xdr:from>
    <xdr:to>
      <xdr:col>0</xdr:col>
      <xdr:colOff>3524250</xdr:colOff>
      <xdr:row>37</xdr:row>
      <xdr:rowOff>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1" y="3771900"/>
          <a:ext cx="3524249" cy="2219325"/>
        </a:xfrm>
        <a:prstGeom prst="rect">
          <a:avLst/>
        </a:prstGeom>
        <a:solidFill>
          <a:srgbClr val="C00000">
            <a:alpha val="60000"/>
          </a:srgb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s-CO" sz="1400" b="1">
            <a:solidFill>
              <a:schemeClr val="bg1"/>
            </a:solidFill>
            <a:latin typeface="HELVETICA" panose="020B0604020202020204" pitchFamily="34" charset="0"/>
            <a:cs typeface="HELVETICA" panose="020B0604020202020204" pitchFamily="34" charset="0"/>
          </a:endParaRPr>
        </a:p>
        <a:p>
          <a:r>
            <a:rPr lang="es-CO" sz="1400" b="1">
              <a:solidFill>
                <a:schemeClr val="bg1"/>
              </a:solidFill>
              <a:latin typeface="HELVETICA" panose="020B0604020202020204" pitchFamily="34" charset="0"/>
              <a:cs typeface="HELVETICA" panose="020B0604020202020204" pitchFamily="34" charset="0"/>
            </a:rPr>
            <a:t>Aeronáutica</a:t>
          </a:r>
          <a:r>
            <a:rPr lang="es-CO" sz="1400" b="1" baseline="0">
              <a:solidFill>
                <a:schemeClr val="bg1"/>
              </a:solidFill>
              <a:latin typeface="HELVETICA" panose="020B0604020202020204" pitchFamily="34" charset="0"/>
              <a:cs typeface="HELVETICA" panose="020B0604020202020204" pitchFamily="34" charset="0"/>
            </a:rPr>
            <a:t> Civil</a:t>
          </a:r>
        </a:p>
        <a:p>
          <a:r>
            <a:rPr lang="es-CO" sz="1400" b="1" baseline="0">
              <a:solidFill>
                <a:schemeClr val="bg1"/>
              </a:solidFill>
              <a:latin typeface="HELVETICA" panose="020B0604020202020204" pitchFamily="34" charset="0"/>
              <a:cs typeface="HELVETICA" panose="020B0604020202020204" pitchFamily="34" charset="0"/>
            </a:rPr>
            <a:t>Unidad Administrativa Especial</a:t>
          </a:r>
        </a:p>
        <a:p>
          <a:endParaRPr lang="es-CO" sz="1400" b="1" baseline="0">
            <a:solidFill>
              <a:schemeClr val="bg1"/>
            </a:solidFill>
            <a:latin typeface="HELVETICA" panose="020B0604020202020204" pitchFamily="34" charset="0"/>
            <a:cs typeface="HELVETICA" panose="020B0604020202020204" pitchFamily="34" charset="0"/>
          </a:endParaRPr>
        </a:p>
        <a:p>
          <a:r>
            <a:rPr lang="es-CO" sz="1400" b="1" baseline="0">
              <a:solidFill>
                <a:schemeClr val="bg1"/>
              </a:solidFill>
              <a:latin typeface="HELVETICA" panose="020B0604020202020204" pitchFamily="34" charset="0"/>
              <a:cs typeface="HELVETICA" panose="020B0604020202020204" pitchFamily="34" charset="0"/>
            </a:rPr>
            <a:t>Dirección General</a:t>
          </a:r>
        </a:p>
        <a:p>
          <a:r>
            <a:rPr lang="es-CO" sz="1400" b="1">
              <a:solidFill>
                <a:schemeClr val="bg1"/>
              </a:solidFill>
              <a:latin typeface="HELVETICA" panose="020B0604020202020204" pitchFamily="34" charset="0"/>
              <a:cs typeface="HELVETICA" panose="020B0604020202020204" pitchFamily="34" charset="0"/>
            </a:rPr>
            <a:t>Oficina de Analítica</a:t>
          </a:r>
        </a:p>
        <a:p>
          <a:r>
            <a:rPr lang="es-CO" sz="1400" b="1">
              <a:solidFill>
                <a:schemeClr val="bg1"/>
              </a:solidFill>
              <a:latin typeface="HELVETICA" panose="020B0604020202020204" pitchFamily="34" charset="0"/>
              <a:cs typeface="HELVETICA" panose="020B0604020202020204" pitchFamily="34" charset="0"/>
            </a:rPr>
            <a:t>Grupo Estadísticas y Análisis Sectorial </a:t>
          </a:r>
        </a:p>
        <a:p>
          <a:endParaRPr lang="es-CO" sz="1400" b="1">
            <a:solidFill>
              <a:schemeClr val="bg1"/>
            </a:solidFill>
            <a:latin typeface="HELVETICA" panose="020B0604020202020204" pitchFamily="34" charset="0"/>
            <a:cs typeface="HELVETICA" panose="020B0604020202020204" pitchFamily="34" charset="0"/>
          </a:endParaRPr>
        </a:p>
        <a:p>
          <a:endParaRPr lang="es-CO" sz="1400" b="1">
            <a:solidFill>
              <a:schemeClr val="bg1"/>
            </a:solidFill>
            <a:latin typeface="HELVETICA" panose="020B0604020202020204" pitchFamily="34" charset="0"/>
            <a:cs typeface="HELVETICA" panose="020B0604020202020204" pitchFamily="34" charset="0"/>
          </a:endParaRPr>
        </a:p>
        <a:p>
          <a:r>
            <a:rPr lang="es-CO" sz="1400" b="1">
              <a:solidFill>
                <a:schemeClr val="bg1"/>
              </a:solidFill>
              <a:latin typeface="HELVETICA" panose="020B0604020202020204" pitchFamily="34" charset="0"/>
              <a:cs typeface="HELVETICA" panose="020B0604020202020204" pitchFamily="34" charset="0"/>
            </a:rPr>
            <a:t>Boletín - Octubre 2024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51</xdr:row>
      <xdr:rowOff>0</xdr:rowOff>
    </xdr:from>
    <xdr:to>
      <xdr:col>16384</xdr:col>
      <xdr:colOff>757532</xdr:colOff>
      <xdr:row>51</xdr:row>
      <xdr:rowOff>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610725" y="8258175"/>
          <a:ext cx="757532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609600</xdr:colOff>
      <xdr:row>0</xdr:row>
      <xdr:rowOff>152399</xdr:rowOff>
    </xdr:from>
    <xdr:to>
      <xdr:col>0</xdr:col>
      <xdr:colOff>9058275</xdr:colOff>
      <xdr:row>6</xdr:row>
      <xdr:rowOff>111124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152399"/>
          <a:ext cx="8448675" cy="930275"/>
        </a:xfrm>
        <a:prstGeom prst="rect">
          <a:avLst/>
        </a:prstGeom>
      </xdr:spPr>
    </xdr:pic>
    <xdr:clientData/>
  </xdr:twoCellAnchor>
  <xdr:twoCellAnchor>
    <xdr:from>
      <xdr:col>0</xdr:col>
      <xdr:colOff>1</xdr:colOff>
      <xdr:row>7</xdr:row>
      <xdr:rowOff>25400</xdr:rowOff>
    </xdr:from>
    <xdr:to>
      <xdr:col>0</xdr:col>
      <xdr:colOff>3702845</xdr:colOff>
      <xdr:row>11</xdr:row>
      <xdr:rowOff>38100</xdr:rowOff>
    </xdr:to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1" y="1158875"/>
          <a:ext cx="3702844" cy="6604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CO" sz="3200" b="1">
              <a:solidFill>
                <a:srgbClr val="FF0000"/>
              </a:solidFill>
              <a:latin typeface="HELVETICA" panose="020B0604020202020204" pitchFamily="34" charset="0"/>
              <a:cs typeface="HELVETICA" panose="020B0604020202020204" pitchFamily="34" charset="0"/>
            </a:rPr>
            <a:t>OBJETIVO</a:t>
          </a:r>
        </a:p>
      </xdr:txBody>
    </xdr:sp>
    <xdr:clientData/>
  </xdr:twoCellAnchor>
  <xdr:twoCellAnchor>
    <xdr:from>
      <xdr:col>0</xdr:col>
      <xdr:colOff>32320</xdr:colOff>
      <xdr:row>10</xdr:row>
      <xdr:rowOff>65667</xdr:rowOff>
    </xdr:from>
    <xdr:to>
      <xdr:col>0</xdr:col>
      <xdr:colOff>9572401</xdr:colOff>
      <xdr:row>49</xdr:row>
      <xdr:rowOff>97416</xdr:rowOff>
    </xdr:to>
    <xdr:sp macro="" textlink="">
      <xdr:nvSpPr>
        <xdr:cNvPr id="5" name="CuadroTexto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32320" y="1634491"/>
          <a:ext cx="9540081" cy="615016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just"/>
          <a:r>
            <a:rPr lang="es-CO" sz="140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Suministrar mensualmente, análisis</a:t>
          </a:r>
          <a:r>
            <a:rPr lang="es-CO" sz="1400" baseline="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 de la actividad de trabajos aéreos especiales (aerofotografía, aerofotogrametría, geología, sismografía, construcción, ambulancia aérea, publicidad y similares), por número de vuelos, horas bloque (Voladas) y distancia recorrida en las diferentes regiones del país. Esta información se encuentra dirigida para la toma de decisiones de gobierno, inversionistas, academia, analistas del sector y ciudadanía en general.</a:t>
          </a:r>
        </a:p>
        <a:p>
          <a:pPr algn="just"/>
          <a:endParaRPr lang="es-CO" sz="1400" baseline="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algn="just"/>
          <a:endParaRPr lang="es-CO" sz="1400" baseline="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algn="just"/>
          <a:endParaRPr lang="es-CO" sz="1400" baseline="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algn="just"/>
          <a:r>
            <a:rPr lang="es-CO" sz="1400" baseline="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Operación de empresas de trabajos aéreos especiales por región y tipo de actividad aéreo especial mensual a nivel nacional de las empresas que operan en Colombia</a:t>
          </a:r>
        </a:p>
        <a:p>
          <a:pPr algn="just"/>
          <a:endParaRPr lang="es-CO" sz="1400" baseline="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algn="just"/>
          <a:endParaRPr lang="es-CO" sz="1400" baseline="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algn="just"/>
          <a:endParaRPr lang="es-CO" sz="140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marL="0" marR="0" lvl="0" indent="0" algn="just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CO" sz="1400" b="1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Trabajos Aéreos Especiales:</a:t>
          </a:r>
          <a:r>
            <a:rPr lang="es-CO" sz="140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 Son actividades aéreas civiles ejecutadas por personas jurídicas, con fines comerciales, que desarrollen cualquier otra actividad distinta al Transporte Público.</a:t>
          </a:r>
        </a:p>
        <a:p>
          <a:pPr marL="0" marR="0" lvl="0" indent="0" algn="just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s-CO" sz="140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lvl="0" algn="just"/>
          <a:r>
            <a:rPr lang="es-ES" sz="1400" b="1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Matrícula: </a:t>
          </a:r>
          <a:r>
            <a:rPr lang="es-ES" sz="1400" b="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I</a:t>
          </a:r>
          <a:r>
            <a:rPr lang="es-ES" sz="140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dentifica y determina la nacionalidad de la aeronave, con la cual se realiza la operación especial. </a:t>
          </a:r>
        </a:p>
        <a:p>
          <a:pPr lvl="0" algn="just"/>
          <a:r>
            <a:rPr lang="es-ES" sz="140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 </a:t>
          </a:r>
          <a:endParaRPr lang="es-CO" sz="140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lvl="0" algn="just"/>
          <a:r>
            <a:rPr lang="es-ES" sz="1400" b="1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Tipo de Equipo:</a:t>
          </a:r>
          <a:r>
            <a:rPr lang="es-ES" sz="140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 Sigla OACI para el tipo de aeronave con el cual se realiza la operación</a:t>
          </a:r>
        </a:p>
        <a:p>
          <a:pPr lvl="0" algn="just"/>
          <a:r>
            <a:rPr lang="es-ES" sz="140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 </a:t>
          </a:r>
          <a:endParaRPr lang="es-CO" sz="140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lvl="0" algn="just"/>
          <a:r>
            <a:rPr lang="es-ES" sz="1400" b="1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Municipio:</a:t>
          </a:r>
          <a:r>
            <a:rPr lang="es-ES" sz="140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 Código del municipio o zona de operación donde se presta el servicio. Corresponde a la codificación elaborada por el DANE para todos los municipios del país. (DIVIPOLA). En el caso de servicio de ambulancia aérea será el lugar donde recojan al paciente o persona que requiere la atención médica.</a:t>
          </a:r>
          <a:endParaRPr lang="es-CO" sz="140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algn="just"/>
          <a:r>
            <a:rPr lang="es-CO" sz="1400" b="1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 </a:t>
          </a:r>
          <a:endParaRPr lang="es-CO" sz="140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lvl="0" algn="just"/>
          <a:r>
            <a:rPr lang="es-ES" sz="1400" b="1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Distancia:</a:t>
          </a:r>
          <a:r>
            <a:rPr lang="es-ES" sz="140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 Número total de kilómetros recorridos en la realización de la operación.</a:t>
          </a:r>
          <a:endParaRPr lang="es-CO" sz="140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algn="just"/>
          <a:r>
            <a:rPr lang="es-ES" sz="140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 </a:t>
          </a:r>
          <a:endParaRPr lang="es-CO" sz="140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lvl="0" algn="just"/>
          <a:r>
            <a:rPr lang="es-ES" sz="1400" b="1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Horas Bloque:</a:t>
          </a:r>
          <a:r>
            <a:rPr lang="es-ES" sz="140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 Número total de horas voladas.</a:t>
          </a:r>
          <a:endParaRPr lang="es-CO" sz="140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</xdr:txBody>
    </xdr:sp>
    <xdr:clientData/>
  </xdr:twoCellAnchor>
  <xdr:twoCellAnchor>
    <xdr:from>
      <xdr:col>0</xdr:col>
      <xdr:colOff>8649756</xdr:colOff>
      <xdr:row>48</xdr:row>
      <xdr:rowOff>58738</xdr:rowOff>
    </xdr:from>
    <xdr:to>
      <xdr:col>0</xdr:col>
      <xdr:colOff>9983255</xdr:colOff>
      <xdr:row>50</xdr:row>
      <xdr:rowOff>150813</xdr:rowOff>
    </xdr:to>
    <xdr:sp macro="" textlink="">
      <xdr:nvSpPr>
        <xdr:cNvPr id="6" name="Rectángulo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8649756" y="7831138"/>
          <a:ext cx="962024" cy="415925"/>
        </a:xfrm>
        <a:prstGeom prst="rect">
          <a:avLst/>
        </a:prstGeom>
        <a:solidFill>
          <a:schemeClr val="accent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100">
              <a:solidFill>
                <a:schemeClr val="bg1"/>
              </a:solidFill>
            </a:rPr>
            <a:t>Contenido</a:t>
          </a:r>
        </a:p>
      </xdr:txBody>
    </xdr:sp>
    <xdr:clientData/>
  </xdr:twoCellAnchor>
  <xdr:twoCellAnchor>
    <xdr:from>
      <xdr:col>0</xdr:col>
      <xdr:colOff>0</xdr:colOff>
      <xdr:row>22</xdr:row>
      <xdr:rowOff>65355</xdr:rowOff>
    </xdr:from>
    <xdr:to>
      <xdr:col>1</xdr:col>
      <xdr:colOff>0</xdr:colOff>
      <xdr:row>26</xdr:row>
      <xdr:rowOff>78057</xdr:rowOff>
    </xdr:to>
    <xdr:sp macro="" textlink="">
      <xdr:nvSpPr>
        <xdr:cNvPr id="8" name="CuadroTexto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 txBox="1"/>
      </xdr:nvSpPr>
      <xdr:spPr>
        <a:xfrm>
          <a:off x="0" y="3516767"/>
          <a:ext cx="9614647" cy="64023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CO" sz="3200" b="1">
              <a:solidFill>
                <a:srgbClr val="FF0000"/>
              </a:solidFill>
              <a:latin typeface="HELVETICA" panose="020B0604020202020204" pitchFamily="34" charset="0"/>
              <a:cs typeface="HELVETICA" panose="020B0604020202020204" pitchFamily="34" charset="0"/>
            </a:rPr>
            <a:t>GLOSARIO</a:t>
          </a:r>
        </a:p>
      </xdr:txBody>
    </xdr:sp>
    <xdr:clientData/>
  </xdr:twoCellAnchor>
  <xdr:twoCellAnchor>
    <xdr:from>
      <xdr:col>0</xdr:col>
      <xdr:colOff>11430</xdr:colOff>
      <xdr:row>15</xdr:row>
      <xdr:rowOff>137335</xdr:rowOff>
    </xdr:from>
    <xdr:to>
      <xdr:col>0</xdr:col>
      <xdr:colOff>9574530</xdr:colOff>
      <xdr:row>20</xdr:row>
      <xdr:rowOff>2043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SpPr txBox="1"/>
      </xdr:nvSpPr>
      <xdr:spPr>
        <a:xfrm>
          <a:off x="11430" y="2490570"/>
          <a:ext cx="9563100" cy="6491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CO" sz="3200" b="1">
              <a:solidFill>
                <a:srgbClr val="FF0000"/>
              </a:solidFill>
              <a:latin typeface="HELVETICA" panose="020B0604020202020204" pitchFamily="34" charset="0"/>
              <a:cs typeface="HELVETICA" panose="020B0604020202020204" pitchFamily="34" charset="0"/>
            </a:rPr>
            <a:t>ALCANCE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81</xdr:row>
      <xdr:rowOff>0</xdr:rowOff>
    </xdr:from>
    <xdr:to>
      <xdr:col>16384</xdr:col>
      <xdr:colOff>762439</xdr:colOff>
      <xdr:row>81</xdr:row>
      <xdr:rowOff>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839700" y="10848975"/>
          <a:ext cx="1267264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300182</xdr:colOff>
      <xdr:row>0</xdr:row>
      <xdr:rowOff>0</xdr:rowOff>
    </xdr:from>
    <xdr:to>
      <xdr:col>2</xdr:col>
      <xdr:colOff>207818</xdr:colOff>
      <xdr:row>14</xdr:row>
      <xdr:rowOff>108124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00182" y="0"/>
          <a:ext cx="12747336" cy="2375074"/>
        </a:xfrm>
        <a:prstGeom prst="rect">
          <a:avLst/>
        </a:prstGeom>
      </xdr:spPr>
    </xdr:pic>
    <xdr:clientData/>
  </xdr:twoCellAnchor>
  <xdr:twoCellAnchor>
    <xdr:from>
      <xdr:col>0</xdr:col>
      <xdr:colOff>171450</xdr:colOff>
      <xdr:row>17</xdr:row>
      <xdr:rowOff>47625</xdr:rowOff>
    </xdr:from>
    <xdr:to>
      <xdr:col>0</xdr:col>
      <xdr:colOff>3219450</xdr:colOff>
      <xdr:row>26</xdr:row>
      <xdr:rowOff>0</xdr:rowOff>
    </xdr:to>
    <xdr:sp macro="" textlink="">
      <xdr:nvSpPr>
        <xdr:cNvPr id="4" name="Rectángulo: esquinas redondeadas 7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/>
      </xdr:nvSpPr>
      <xdr:spPr>
        <a:xfrm>
          <a:off x="171450" y="2800350"/>
          <a:ext cx="3048000" cy="1409700"/>
        </a:xfrm>
        <a:prstGeom prst="roundRect">
          <a:avLst/>
        </a:prstGeom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es-CO" sz="44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01 </a:t>
          </a:r>
          <a:endParaRPr lang="es-CO" sz="4400">
            <a:effectLst/>
          </a:endParaRPr>
        </a:p>
        <a:p>
          <a:pPr algn="ctr"/>
          <a:r>
            <a:rPr lang="es-CO" sz="16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Pasajeros Nacionales e Internacionales</a:t>
          </a:r>
          <a:endParaRPr lang="es-CO" sz="1600">
            <a:effectLst/>
          </a:endParaRPr>
        </a:p>
        <a:p>
          <a:pPr algn="l"/>
          <a:endParaRPr lang="es-CO" sz="1100"/>
        </a:p>
      </xdr:txBody>
    </xdr:sp>
    <xdr:clientData/>
  </xdr:twoCellAnchor>
  <xdr:twoCellAnchor>
    <xdr:from>
      <xdr:col>0</xdr:col>
      <xdr:colOff>3533775</xdr:colOff>
      <xdr:row>17</xdr:row>
      <xdr:rowOff>47625</xdr:rowOff>
    </xdr:from>
    <xdr:to>
      <xdr:col>0</xdr:col>
      <xdr:colOff>6581775</xdr:colOff>
      <xdr:row>26</xdr:row>
      <xdr:rowOff>0</xdr:rowOff>
    </xdr:to>
    <xdr:sp macro="" textlink="">
      <xdr:nvSpPr>
        <xdr:cNvPr id="5" name="Rectángulo: esquinas redondeadas 9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/>
      </xdr:nvSpPr>
      <xdr:spPr>
        <a:xfrm>
          <a:off x="3533775" y="2800350"/>
          <a:ext cx="3048000" cy="1409700"/>
        </a:xfrm>
        <a:prstGeom prst="roundRect">
          <a:avLst/>
        </a:prstGeom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es-CO" sz="44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02 </a:t>
          </a:r>
          <a:endParaRPr lang="es-CO" sz="4400">
            <a:effectLst/>
          </a:endParaRPr>
        </a:p>
        <a:p>
          <a:pPr algn="ctr"/>
          <a:r>
            <a:rPr lang="es-CO" sz="16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Carga Nacional e Internacional</a:t>
          </a:r>
          <a:endParaRPr lang="es-CO" sz="1600">
            <a:effectLst/>
          </a:endParaRPr>
        </a:p>
        <a:p>
          <a:pPr algn="l"/>
          <a:endParaRPr lang="es-CO" sz="1100"/>
        </a:p>
      </xdr:txBody>
    </xdr:sp>
    <xdr:clientData/>
  </xdr:twoCellAnchor>
  <xdr:twoCellAnchor>
    <xdr:from>
      <xdr:col>0</xdr:col>
      <xdr:colOff>142875</xdr:colOff>
      <xdr:row>17</xdr:row>
      <xdr:rowOff>28575</xdr:rowOff>
    </xdr:from>
    <xdr:to>
      <xdr:col>0</xdr:col>
      <xdr:colOff>3190875</xdr:colOff>
      <xdr:row>25</xdr:row>
      <xdr:rowOff>142875</xdr:rowOff>
    </xdr:to>
    <xdr:sp macro="" textlink="">
      <xdr:nvSpPr>
        <xdr:cNvPr id="6" name="Rectángulo: esquinas redondeadas 12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/>
      </xdr:nvSpPr>
      <xdr:spPr>
        <a:xfrm>
          <a:off x="142875" y="2781300"/>
          <a:ext cx="3048000" cy="1409700"/>
        </a:xfrm>
        <a:prstGeom prst="roundRect">
          <a:avLst/>
        </a:prstGeom>
        <a:gradFill flip="none" rotWithShape="1">
          <a:gsLst>
            <a:gs pos="0">
              <a:schemeClr val="accent2">
                <a:lumMod val="89000"/>
              </a:schemeClr>
            </a:gs>
            <a:gs pos="23000">
              <a:schemeClr val="accent2">
                <a:lumMod val="89000"/>
              </a:schemeClr>
            </a:gs>
            <a:gs pos="69000">
              <a:schemeClr val="accent2">
                <a:lumMod val="75000"/>
              </a:schemeClr>
            </a:gs>
            <a:gs pos="97000">
              <a:schemeClr val="accent2">
                <a:lumMod val="70000"/>
              </a:schemeClr>
            </a:gs>
          </a:gsLst>
          <a:path path="circle">
            <a:fillToRect l="50000" t="50000" r="50000" b="50000"/>
          </a:path>
          <a:tileRect/>
        </a:gra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es-CO" sz="4400" b="1">
              <a:solidFill>
                <a:schemeClr val="bg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01 </a:t>
          </a:r>
          <a:endParaRPr lang="es-CO" sz="4400">
            <a:solidFill>
              <a:schemeClr val="bg1"/>
            </a:solidFill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algn="ctr"/>
          <a:r>
            <a:rPr lang="es-CO" sz="1600" b="1">
              <a:solidFill>
                <a:schemeClr val="bg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No. Vuelos - Distancia Km. - Horas Bloque </a:t>
          </a:r>
          <a:endParaRPr lang="es-CO" sz="1600">
            <a:solidFill>
              <a:schemeClr val="bg1"/>
            </a:solidFill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algn="l"/>
          <a:endParaRPr lang="es-CO" sz="1100">
            <a:solidFill>
              <a:schemeClr val="bg1"/>
            </a:solidFill>
            <a:latin typeface="HELVETICA" panose="020B0604020202020204" pitchFamily="34" charset="0"/>
            <a:cs typeface="HELVETICA" panose="020B0604020202020204" pitchFamily="34" charset="0"/>
          </a:endParaRPr>
        </a:p>
      </xdr:txBody>
    </xdr:sp>
    <xdr:clientData/>
  </xdr:twoCellAnchor>
  <xdr:twoCellAnchor>
    <xdr:from>
      <xdr:col>0</xdr:col>
      <xdr:colOff>3505200</xdr:colOff>
      <xdr:row>17</xdr:row>
      <xdr:rowOff>28575</xdr:rowOff>
    </xdr:from>
    <xdr:to>
      <xdr:col>0</xdr:col>
      <xdr:colOff>6684818</xdr:colOff>
      <xdr:row>25</xdr:row>
      <xdr:rowOff>142875</xdr:rowOff>
    </xdr:to>
    <xdr:sp macro="" textlink="">
      <xdr:nvSpPr>
        <xdr:cNvPr id="7" name="Rectángulo: esquinas redondeadas 13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SpPr/>
      </xdr:nvSpPr>
      <xdr:spPr>
        <a:xfrm>
          <a:off x="3505200" y="2781300"/>
          <a:ext cx="3179618" cy="1409700"/>
        </a:xfrm>
        <a:prstGeom prst="roundRect">
          <a:avLst/>
        </a:prstGeom>
        <a:gradFill flip="none" rotWithShape="1">
          <a:gsLst>
            <a:gs pos="0">
              <a:schemeClr val="accent2">
                <a:lumMod val="89000"/>
              </a:schemeClr>
            </a:gs>
            <a:gs pos="23000">
              <a:schemeClr val="accent2">
                <a:lumMod val="89000"/>
              </a:schemeClr>
            </a:gs>
            <a:gs pos="69000">
              <a:schemeClr val="accent2">
                <a:lumMod val="75000"/>
              </a:schemeClr>
            </a:gs>
            <a:gs pos="97000">
              <a:schemeClr val="accent2">
                <a:lumMod val="70000"/>
              </a:schemeClr>
            </a:gs>
          </a:gsLst>
          <a:path path="circle">
            <a:fillToRect l="50000" t="50000" r="50000" b="50000"/>
          </a:path>
          <a:tileRect/>
        </a:gra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es-CO" sz="4400" b="1">
              <a:solidFill>
                <a:schemeClr val="bg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02 </a:t>
          </a:r>
          <a:endParaRPr lang="es-CO" sz="4400">
            <a:solidFill>
              <a:schemeClr val="bg1"/>
            </a:solidFill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algn="ctr"/>
          <a:r>
            <a:rPr lang="es-CO" sz="1600" b="1">
              <a:solidFill>
                <a:schemeClr val="bg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Actividad</a:t>
          </a:r>
          <a:endParaRPr lang="es-CO" sz="1600">
            <a:solidFill>
              <a:schemeClr val="bg1"/>
            </a:solidFill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algn="l"/>
          <a:endParaRPr lang="es-CO" sz="1100">
            <a:solidFill>
              <a:schemeClr val="bg1"/>
            </a:solidFill>
            <a:latin typeface="HELVETICA" panose="020B0604020202020204" pitchFamily="34" charset="0"/>
            <a:cs typeface="HELVETICA" panose="020B0604020202020204" pitchFamily="34" charset="0"/>
          </a:endParaRPr>
        </a:p>
      </xdr:txBody>
    </xdr:sp>
    <xdr:clientData/>
  </xdr:twoCellAnchor>
  <xdr:twoCellAnchor>
    <xdr:from>
      <xdr:col>0</xdr:col>
      <xdr:colOff>6936795</xdr:colOff>
      <xdr:row>17</xdr:row>
      <xdr:rowOff>9525</xdr:rowOff>
    </xdr:from>
    <xdr:to>
      <xdr:col>0</xdr:col>
      <xdr:colOff>9984795</xdr:colOff>
      <xdr:row>25</xdr:row>
      <xdr:rowOff>123825</xdr:rowOff>
    </xdr:to>
    <xdr:sp macro="" textlink="">
      <xdr:nvSpPr>
        <xdr:cNvPr id="8" name="Rectángulo: esquinas redondeadas 14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SpPr/>
      </xdr:nvSpPr>
      <xdr:spPr>
        <a:xfrm>
          <a:off x="6936795" y="2762250"/>
          <a:ext cx="3048000" cy="1409700"/>
        </a:xfrm>
        <a:prstGeom prst="roundRect">
          <a:avLst/>
        </a:prstGeom>
        <a:gradFill flip="none" rotWithShape="1">
          <a:gsLst>
            <a:gs pos="0">
              <a:schemeClr val="accent2">
                <a:lumMod val="89000"/>
              </a:schemeClr>
            </a:gs>
            <a:gs pos="23000">
              <a:schemeClr val="accent2">
                <a:lumMod val="89000"/>
              </a:schemeClr>
            </a:gs>
            <a:gs pos="69000">
              <a:schemeClr val="accent2">
                <a:lumMod val="75000"/>
              </a:schemeClr>
            </a:gs>
            <a:gs pos="97000">
              <a:schemeClr val="accent2">
                <a:lumMod val="70000"/>
              </a:schemeClr>
            </a:gs>
          </a:gsLst>
          <a:path path="circle">
            <a:fillToRect l="50000" t="50000" r="50000" b="50000"/>
          </a:path>
          <a:tileRect/>
        </a:gra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es-CO" sz="4400" b="1">
              <a:solidFill>
                <a:schemeClr val="bg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03 </a:t>
          </a:r>
          <a:endParaRPr lang="es-CO" sz="4400">
            <a:solidFill>
              <a:schemeClr val="bg1"/>
            </a:solidFill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algn="ctr"/>
          <a:r>
            <a:rPr lang="es-CO" sz="1600" b="1">
              <a:solidFill>
                <a:schemeClr val="bg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Departamento</a:t>
          </a:r>
          <a:r>
            <a:rPr lang="es-CO" sz="1600" b="1" baseline="0">
              <a:solidFill>
                <a:schemeClr val="bg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 - Ciudad</a:t>
          </a:r>
          <a:endParaRPr lang="es-CO" sz="1600">
            <a:solidFill>
              <a:schemeClr val="bg1"/>
            </a:solidFill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algn="l"/>
          <a:endParaRPr lang="es-CO" sz="1100">
            <a:solidFill>
              <a:schemeClr val="bg1"/>
            </a:solidFill>
            <a:latin typeface="HELVETICA" panose="020B0604020202020204" pitchFamily="34" charset="0"/>
            <a:cs typeface="HELVETICA" panose="020B0604020202020204" pitchFamily="34" charset="0"/>
          </a:endParaRPr>
        </a:p>
      </xdr:txBody>
    </xdr:sp>
    <xdr:clientData/>
  </xdr:twoCellAnchor>
  <xdr:twoCellAnchor>
    <xdr:from>
      <xdr:col>0</xdr:col>
      <xdr:colOff>10217735</xdr:colOff>
      <xdr:row>17</xdr:row>
      <xdr:rowOff>11545</xdr:rowOff>
    </xdr:from>
    <xdr:to>
      <xdr:col>2</xdr:col>
      <xdr:colOff>270460</xdr:colOff>
      <xdr:row>25</xdr:row>
      <xdr:rowOff>125845</xdr:rowOff>
    </xdr:to>
    <xdr:sp macro="" textlink="">
      <xdr:nvSpPr>
        <xdr:cNvPr id="9" name="Rectángulo: esquinas redondeadas 15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/>
      </xdr:nvSpPr>
      <xdr:spPr>
        <a:xfrm>
          <a:off x="10217735" y="2787402"/>
          <a:ext cx="2897868" cy="1420586"/>
        </a:xfrm>
        <a:prstGeom prst="roundRect">
          <a:avLst/>
        </a:prstGeom>
        <a:gradFill flip="none" rotWithShape="1">
          <a:gsLst>
            <a:gs pos="0">
              <a:schemeClr val="accent2">
                <a:lumMod val="89000"/>
              </a:schemeClr>
            </a:gs>
            <a:gs pos="23000">
              <a:schemeClr val="accent2">
                <a:lumMod val="89000"/>
              </a:schemeClr>
            </a:gs>
            <a:gs pos="69000">
              <a:schemeClr val="accent2">
                <a:lumMod val="75000"/>
              </a:schemeClr>
            </a:gs>
            <a:gs pos="97000">
              <a:schemeClr val="accent2">
                <a:lumMod val="70000"/>
              </a:schemeClr>
            </a:gs>
          </a:gsLst>
          <a:path path="circle">
            <a:fillToRect l="50000" t="50000" r="50000" b="50000"/>
          </a:path>
          <a:tileRect/>
        </a:gra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es-CO" sz="4400" b="1">
              <a:solidFill>
                <a:schemeClr val="bg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04 </a:t>
          </a:r>
          <a:endParaRPr lang="es-CO" sz="4400">
            <a:solidFill>
              <a:schemeClr val="bg1"/>
            </a:solidFill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algn="ctr"/>
          <a:r>
            <a:rPr lang="es-CO" sz="1600" b="1">
              <a:solidFill>
                <a:schemeClr val="bg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Tipo de Equipo y Empresa</a:t>
          </a:r>
          <a:endParaRPr lang="es-CO" sz="1600">
            <a:solidFill>
              <a:schemeClr val="bg1"/>
            </a:solidFill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algn="l"/>
          <a:endParaRPr lang="es-CO" sz="1100">
            <a:solidFill>
              <a:schemeClr val="bg1"/>
            </a:solidFill>
            <a:latin typeface="HELVETICA" panose="020B0604020202020204" pitchFamily="34" charset="0"/>
            <a:cs typeface="HELVETICA" panose="020B0604020202020204" pitchFamily="34" charset="0"/>
          </a:endParaRPr>
        </a:p>
      </xdr:txBody>
    </xdr:sp>
    <xdr:clientData/>
  </xdr:twoCellAnchor>
  <xdr:twoCellAnchor editAs="oneCell">
    <xdr:from>
      <xdr:col>1</xdr:col>
      <xdr:colOff>523380</xdr:colOff>
      <xdr:row>27</xdr:row>
      <xdr:rowOff>0</xdr:rowOff>
    </xdr:from>
    <xdr:to>
      <xdr:col>2</xdr:col>
      <xdr:colOff>391553</xdr:colOff>
      <xdr:row>78</xdr:row>
      <xdr:rowOff>111534</xdr:rowOff>
    </xdr:to>
    <xdr:pic>
      <xdr:nvPicPr>
        <xdr:cNvPr id="14" name="Imagen 13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>
          <a:duotone>
            <a:schemeClr val="accent2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 flipH="1">
          <a:off x="12943980" y="4408714"/>
          <a:ext cx="651944" cy="438106"/>
        </a:xfrm>
        <a:prstGeom prst="rect">
          <a:avLst/>
        </a:prstGeom>
      </xdr:spPr>
    </xdr:pic>
    <xdr:clientData/>
  </xdr:twoCellAnchor>
  <xdr:twoCellAnchor>
    <xdr:from>
      <xdr:col>1</xdr:col>
      <xdr:colOff>219224</xdr:colOff>
      <xdr:row>78</xdr:row>
      <xdr:rowOff>51672</xdr:rowOff>
    </xdr:from>
    <xdr:to>
      <xdr:col>2</xdr:col>
      <xdr:colOff>409126</xdr:colOff>
      <xdr:row>80</xdr:row>
      <xdr:rowOff>78939</xdr:rowOff>
    </xdr:to>
    <xdr:sp macro="" textlink="">
      <xdr:nvSpPr>
        <xdr:cNvPr id="15" name="CuadroTexto 14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SpPr txBox="1"/>
      </xdr:nvSpPr>
      <xdr:spPr>
        <a:xfrm>
          <a:off x="12639824" y="4786958"/>
          <a:ext cx="973673" cy="35383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300" b="1"/>
            <a:t>Siguiente</a:t>
          </a:r>
        </a:p>
      </xdr:txBody>
    </xdr:sp>
    <xdr:clientData/>
  </xdr:twoCellAnchor>
  <xdr:twoCellAnchor editAs="oneCell">
    <xdr:from>
      <xdr:col>0</xdr:col>
      <xdr:colOff>210511</xdr:colOff>
      <xdr:row>76</xdr:row>
      <xdr:rowOff>21166</xdr:rowOff>
    </xdr:from>
    <xdr:to>
      <xdr:col>0</xdr:col>
      <xdr:colOff>868187</xdr:colOff>
      <xdr:row>78</xdr:row>
      <xdr:rowOff>142189</xdr:rowOff>
    </xdr:to>
    <xdr:pic>
      <xdr:nvPicPr>
        <xdr:cNvPr id="16" name="Imagen 15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duotone>
            <a:schemeClr val="accent2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210511" y="10060516"/>
          <a:ext cx="657676" cy="44487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78</xdr:row>
      <xdr:rowOff>107325</xdr:rowOff>
    </xdr:from>
    <xdr:to>
      <xdr:col>0</xdr:col>
      <xdr:colOff>1068294</xdr:colOff>
      <xdr:row>80</xdr:row>
      <xdr:rowOff>48867</xdr:rowOff>
    </xdr:to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SpPr txBox="1"/>
      </xdr:nvSpPr>
      <xdr:spPr>
        <a:xfrm>
          <a:off x="0" y="10470525"/>
          <a:ext cx="1068294" cy="26539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300" b="1"/>
            <a:t>Atrás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</xdr:colOff>
      <xdr:row>0</xdr:row>
      <xdr:rowOff>0</xdr:rowOff>
    </xdr:from>
    <xdr:to>
      <xdr:col>6</xdr:col>
      <xdr:colOff>515472</xdr:colOff>
      <xdr:row>6</xdr:row>
      <xdr:rowOff>97064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741E24A-8B21-42ED-9432-8D1B165AB7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" y="0"/>
          <a:ext cx="6218143" cy="1068614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</xdr:row>
      <xdr:rowOff>142875</xdr:rowOff>
    </xdr:from>
    <xdr:to>
      <xdr:col>12</xdr:col>
      <xdr:colOff>510268</xdr:colOff>
      <xdr:row>10</xdr:row>
      <xdr:rowOff>161018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02B79140-B51F-4DE9-90A8-2A22181F4281}"/>
            </a:ext>
          </a:extLst>
        </xdr:cNvPr>
        <xdr:cNvSpPr txBox="1"/>
      </xdr:nvSpPr>
      <xdr:spPr>
        <a:xfrm>
          <a:off x="0" y="1114425"/>
          <a:ext cx="6229350" cy="66584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CO" sz="3200" b="1">
              <a:solidFill>
                <a:srgbClr val="FF0000"/>
              </a:solidFill>
              <a:latin typeface="HELVETICA" panose="020B0604020202020204" pitchFamily="34" charset="0"/>
              <a:cs typeface="HELVETICA" panose="020B0604020202020204" pitchFamily="34" charset="0"/>
            </a:rPr>
            <a:t>METADATOS</a:t>
          </a:r>
        </a:p>
      </xdr:txBody>
    </xdr:sp>
    <xdr:clientData/>
  </xdr:twoCellAnchor>
  <xdr:twoCellAnchor>
    <xdr:from>
      <xdr:col>0</xdr:col>
      <xdr:colOff>0</xdr:colOff>
      <xdr:row>10</xdr:row>
      <xdr:rowOff>86967</xdr:rowOff>
    </xdr:from>
    <xdr:to>
      <xdr:col>6</xdr:col>
      <xdr:colOff>750794</xdr:colOff>
      <xdr:row>14</xdr:row>
      <xdr:rowOff>134592</xdr:rowOff>
    </xdr:to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1B594B12-9A3C-4FC0-BFA2-3003D1511A86}"/>
            </a:ext>
          </a:extLst>
        </xdr:cNvPr>
        <xdr:cNvSpPr txBox="1"/>
      </xdr:nvSpPr>
      <xdr:spPr>
        <a:xfrm>
          <a:off x="0" y="1706217"/>
          <a:ext cx="6218144" cy="9429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just"/>
          <a:r>
            <a:rPr lang="es-CO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Para el boletín de octubre</a:t>
          </a:r>
          <a:r>
            <a:rPr lang="es-CO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no se realizaron ajustes en las bases de datos.</a:t>
          </a:r>
          <a:endParaRPr lang="es-CO">
            <a:effectLst/>
          </a:endParaRPr>
        </a:p>
        <a:p>
          <a:pPr algn="just"/>
          <a:r>
            <a:rPr lang="es-CO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Historico de ajustes realizados:</a:t>
          </a:r>
          <a:endParaRPr lang="es-CO">
            <a:effectLst/>
          </a:endParaRPr>
        </a:p>
      </xdr:txBody>
    </xdr:sp>
    <xdr:clientData/>
  </xdr:twoCellAnchor>
  <xdr:twoCellAnchor>
    <xdr:from>
      <xdr:col>0</xdr:col>
      <xdr:colOff>1</xdr:colOff>
      <xdr:row>19</xdr:row>
      <xdr:rowOff>104776</xdr:rowOff>
    </xdr:from>
    <xdr:to>
      <xdr:col>6</xdr:col>
      <xdr:colOff>717176</xdr:colOff>
      <xdr:row>22</xdr:row>
      <xdr:rowOff>57979</xdr:rowOff>
    </xdr:to>
    <xdr:sp macro="" textlink="">
      <xdr:nvSpPr>
        <xdr:cNvPr id="5" name="CuadroTexto 4">
          <a:extLst>
            <a:ext uri="{FF2B5EF4-FFF2-40B4-BE49-F238E27FC236}">
              <a16:creationId xmlns:a16="http://schemas.microsoft.com/office/drawing/2014/main" id="{BC1F396D-5A38-4BD6-A005-4D40583FBAFD}"/>
            </a:ext>
          </a:extLst>
        </xdr:cNvPr>
        <xdr:cNvSpPr txBox="1"/>
      </xdr:nvSpPr>
      <xdr:spPr>
        <a:xfrm>
          <a:off x="1" y="3648076"/>
          <a:ext cx="6184525" cy="69615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just"/>
          <a:r>
            <a:rPr lang="es-CO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Las bases de datos publicadas en el portal web de la entidad, se encuentran actualizadas con esta información.</a:t>
          </a:r>
          <a:endParaRPr lang="es-CO">
            <a:effectLst/>
          </a:endParaRPr>
        </a:p>
      </xdr:txBody>
    </xdr:sp>
    <xdr:clientData/>
  </xdr:twoCellAnchor>
  <xdr:twoCellAnchor editAs="oneCell">
    <xdr:from>
      <xdr:col>0</xdr:col>
      <xdr:colOff>2391</xdr:colOff>
      <xdr:row>22</xdr:row>
      <xdr:rowOff>21924</xdr:rowOff>
    </xdr:from>
    <xdr:to>
      <xdr:col>0</xdr:col>
      <xdr:colOff>676165</xdr:colOff>
      <xdr:row>24</xdr:row>
      <xdr:rowOff>146428</xdr:rowOff>
    </xdr:to>
    <xdr:pic>
      <xdr:nvPicPr>
        <xdr:cNvPr id="6" name="Imagen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486A14E5-7CBB-41B3-B483-96F09FD9ED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duotone>
            <a:schemeClr val="accent2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2391" y="4308174"/>
          <a:ext cx="673774" cy="448354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24</xdr:row>
      <xdr:rowOff>8233</xdr:rowOff>
    </xdr:from>
    <xdr:to>
      <xdr:col>0</xdr:col>
      <xdr:colOff>616324</xdr:colOff>
      <xdr:row>26</xdr:row>
      <xdr:rowOff>31621</xdr:rowOff>
    </xdr:to>
    <xdr:sp macro="" textlink="">
      <xdr:nvSpPr>
        <xdr:cNvPr id="7" name="CuadroTexto 6">
          <a:extLst>
            <a:ext uri="{FF2B5EF4-FFF2-40B4-BE49-F238E27FC236}">
              <a16:creationId xmlns:a16="http://schemas.microsoft.com/office/drawing/2014/main" id="{61F29BC6-C839-4EBA-8C5F-1614DA72F2C2}"/>
            </a:ext>
          </a:extLst>
        </xdr:cNvPr>
        <xdr:cNvSpPr txBox="1"/>
      </xdr:nvSpPr>
      <xdr:spPr>
        <a:xfrm>
          <a:off x="0" y="4618333"/>
          <a:ext cx="616324" cy="31561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300" b="1"/>
            <a:t>Atrás</a:t>
          </a:r>
        </a:p>
      </xdr:txBody>
    </xdr:sp>
    <xdr:clientData/>
  </xdr:twoCellAnchor>
  <xdr:twoCellAnchor editAs="oneCell">
    <xdr:from>
      <xdr:col>6</xdr:col>
      <xdr:colOff>17659</xdr:colOff>
      <xdr:row>22</xdr:row>
      <xdr:rowOff>55054</xdr:rowOff>
    </xdr:from>
    <xdr:to>
      <xdr:col>6</xdr:col>
      <xdr:colOff>705880</xdr:colOff>
      <xdr:row>24</xdr:row>
      <xdr:rowOff>149087</xdr:rowOff>
    </xdr:to>
    <xdr:pic>
      <xdr:nvPicPr>
        <xdr:cNvPr id="8" name="Imagen 7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297A9873-16E5-4FFB-8D77-DDCB82802DB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>
          <a:duotone>
            <a:schemeClr val="accent2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 flipH="1">
          <a:off x="5485009" y="4341304"/>
          <a:ext cx="688221" cy="417883"/>
        </a:xfrm>
        <a:prstGeom prst="rect">
          <a:avLst/>
        </a:prstGeom>
      </xdr:spPr>
    </xdr:pic>
    <xdr:clientData/>
  </xdr:twoCellAnchor>
  <xdr:twoCellAnchor>
    <xdr:from>
      <xdr:col>5</xdr:col>
      <xdr:colOff>571517</xdr:colOff>
      <xdr:row>23</xdr:row>
      <xdr:rowOff>147422</xdr:rowOff>
    </xdr:from>
    <xdr:to>
      <xdr:col>6</xdr:col>
      <xdr:colOff>683565</xdr:colOff>
      <xdr:row>26</xdr:row>
      <xdr:rowOff>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9C1686AB-C871-4266-88DC-E1E405A41CD8}"/>
            </a:ext>
          </a:extLst>
        </xdr:cNvPr>
        <xdr:cNvSpPr txBox="1"/>
      </xdr:nvSpPr>
      <xdr:spPr>
        <a:xfrm>
          <a:off x="5276867" y="4595597"/>
          <a:ext cx="874048" cy="33835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300" b="1"/>
            <a:t>Siguiente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1447947</xdr:colOff>
      <xdr:row>0</xdr:row>
      <xdr:rowOff>123265</xdr:rowOff>
    </xdr:from>
    <xdr:to>
      <xdr:col>20</xdr:col>
      <xdr:colOff>352436</xdr:colOff>
      <xdr:row>2</xdr:row>
      <xdr:rowOff>198073</xdr:rowOff>
    </xdr:to>
    <xdr:pic>
      <xdr:nvPicPr>
        <xdr:cNvPr id="5" name="Imagen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3A8A972-7FE9-4D8C-81AC-EF9B86F3A4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duotone>
            <a:schemeClr val="accent2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1544447" y="123265"/>
          <a:ext cx="686224" cy="455808"/>
        </a:xfrm>
        <a:prstGeom prst="rect">
          <a:avLst/>
        </a:prstGeom>
      </xdr:spPr>
    </xdr:pic>
    <xdr:clientData/>
  </xdr:twoCellAnchor>
  <xdr:twoCellAnchor>
    <xdr:from>
      <xdr:col>19</xdr:col>
      <xdr:colOff>1378320</xdr:colOff>
      <xdr:row>2</xdr:row>
      <xdr:rowOff>39902</xdr:rowOff>
    </xdr:from>
    <xdr:to>
      <xdr:col>20</xdr:col>
      <xdr:colOff>435008</xdr:colOff>
      <xdr:row>3</xdr:row>
      <xdr:rowOff>179246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42CBEA54-93E4-4810-A2E6-9E51396E8095}"/>
            </a:ext>
          </a:extLst>
        </xdr:cNvPr>
        <xdr:cNvSpPr txBox="1"/>
      </xdr:nvSpPr>
      <xdr:spPr>
        <a:xfrm>
          <a:off x="11474820" y="420902"/>
          <a:ext cx="838423" cy="36346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300" b="1"/>
            <a:t>Atrás</a:t>
          </a:r>
        </a:p>
      </xdr:txBody>
    </xdr:sp>
    <xdr:clientData/>
  </xdr:twoCellAnchor>
  <xdr:twoCellAnchor editAs="oneCell">
    <xdr:from>
      <xdr:col>21</xdr:col>
      <xdr:colOff>813610</xdr:colOff>
      <xdr:row>0</xdr:row>
      <xdr:rowOff>123265</xdr:rowOff>
    </xdr:from>
    <xdr:to>
      <xdr:col>21</xdr:col>
      <xdr:colOff>1467963</xdr:colOff>
      <xdr:row>2</xdr:row>
      <xdr:rowOff>167602</xdr:rowOff>
    </xdr:to>
    <xdr:pic>
      <xdr:nvPicPr>
        <xdr:cNvPr id="7" name="Imagen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BA3579A7-C1FC-4182-B0AA-D7DFD3218CB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>
          <a:duotone>
            <a:schemeClr val="accent2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 flipH="1">
          <a:off x="14092581" y="123265"/>
          <a:ext cx="654353" cy="425337"/>
        </a:xfrm>
        <a:prstGeom prst="rect">
          <a:avLst/>
        </a:prstGeom>
      </xdr:spPr>
    </xdr:pic>
    <xdr:clientData/>
  </xdr:twoCellAnchor>
  <xdr:twoCellAnchor>
    <xdr:from>
      <xdr:col>21</xdr:col>
      <xdr:colOff>680837</xdr:colOff>
      <xdr:row>2</xdr:row>
      <xdr:rowOff>9055</xdr:rowOff>
    </xdr:from>
    <xdr:to>
      <xdr:col>22</xdr:col>
      <xdr:colOff>216038</xdr:colOff>
      <xdr:row>3</xdr:row>
      <xdr:rowOff>173612</xdr:rowOff>
    </xdr:to>
    <xdr:sp macro="" textlink="">
      <xdr:nvSpPr>
        <xdr:cNvPr id="8" name="CuadroTexto 7">
          <a:extLst>
            <a:ext uri="{FF2B5EF4-FFF2-40B4-BE49-F238E27FC236}">
              <a16:creationId xmlns:a16="http://schemas.microsoft.com/office/drawing/2014/main" id="{4C248AEE-A631-4254-8D41-8AA070F72469}"/>
            </a:ext>
          </a:extLst>
        </xdr:cNvPr>
        <xdr:cNvSpPr txBox="1"/>
      </xdr:nvSpPr>
      <xdr:spPr>
        <a:xfrm>
          <a:off x="13959808" y="390055"/>
          <a:ext cx="1137642" cy="3886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300" b="1"/>
            <a:t>Siguiente</a:t>
          </a:r>
        </a:p>
      </xdr:txBody>
    </xdr:sp>
    <xdr:clientData/>
  </xdr:twoCellAnchor>
  <xdr:twoCellAnchor>
    <xdr:from>
      <xdr:col>20</xdr:col>
      <xdr:colOff>336169</xdr:colOff>
      <xdr:row>1</xdr:row>
      <xdr:rowOff>179293</xdr:rowOff>
    </xdr:from>
    <xdr:to>
      <xdr:col>21</xdr:col>
      <xdr:colOff>801576</xdr:colOff>
      <xdr:row>3</xdr:row>
      <xdr:rowOff>82752</xdr:rowOff>
    </xdr:to>
    <xdr:sp macro="" textlink="">
      <xdr:nvSpPr>
        <xdr:cNvPr id="9" name="Rectángulo: esquinas redondeadas 8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18FCCCAB-EF19-4797-A596-9E6F32FA07EA}"/>
            </a:ext>
          </a:extLst>
        </xdr:cNvPr>
        <xdr:cNvSpPr/>
      </xdr:nvSpPr>
      <xdr:spPr>
        <a:xfrm>
          <a:off x="12214404" y="336175"/>
          <a:ext cx="1866143" cy="351695"/>
        </a:xfrm>
        <a:prstGeom prst="roundRect">
          <a:avLst/>
        </a:prstGeom>
        <a:gradFill flip="none" rotWithShape="1">
          <a:gsLst>
            <a:gs pos="0">
              <a:schemeClr val="accent2">
                <a:lumMod val="89000"/>
              </a:schemeClr>
            </a:gs>
            <a:gs pos="23000">
              <a:schemeClr val="accent2">
                <a:lumMod val="89000"/>
              </a:schemeClr>
            </a:gs>
            <a:gs pos="69000">
              <a:schemeClr val="accent2">
                <a:lumMod val="75000"/>
              </a:schemeClr>
            </a:gs>
            <a:gs pos="97000">
              <a:schemeClr val="accent2">
                <a:lumMod val="70000"/>
              </a:schemeClr>
            </a:gs>
          </a:gsLst>
          <a:path path="circle">
            <a:fillToRect l="50000" t="50000" r="50000" b="50000"/>
          </a:path>
          <a:tileRect/>
        </a:gra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CO" sz="1200" b="1">
              <a:solidFill>
                <a:schemeClr val="bg1"/>
              </a:solidFill>
            </a:rPr>
            <a:t>Contenido</a:t>
          </a:r>
        </a:p>
      </xdr:txBody>
    </xdr:sp>
    <xdr:clientData/>
  </xdr:twoCellAnchor>
  <xdr:twoCellAnchor>
    <xdr:from>
      <xdr:col>12</xdr:col>
      <xdr:colOff>11206</xdr:colOff>
      <xdr:row>24</xdr:row>
      <xdr:rowOff>67235</xdr:rowOff>
    </xdr:from>
    <xdr:to>
      <xdr:col>22</xdr:col>
      <xdr:colOff>44823</xdr:colOff>
      <xdr:row>47</xdr:row>
      <xdr:rowOff>78441</xdr:rowOff>
    </xdr:to>
    <xdr:graphicFrame macro="">
      <xdr:nvGraphicFramePr>
        <xdr:cNvPr id="10" name="Gráfico 3">
          <a:extLst>
            <a:ext uri="{FF2B5EF4-FFF2-40B4-BE49-F238E27FC236}">
              <a16:creationId xmlns:a16="http://schemas.microsoft.com/office/drawing/2014/main" id="{59913DAB-3206-42A0-B137-6660981851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27</xdr:col>
      <xdr:colOff>32805</xdr:colOff>
      <xdr:row>43</xdr:row>
      <xdr:rowOff>147110</xdr:rowOff>
    </xdr:from>
    <xdr:to>
      <xdr:col>36</xdr:col>
      <xdr:colOff>70905</xdr:colOff>
      <xdr:row>60</xdr:row>
      <xdr:rowOff>28530</xdr:rowOff>
    </xdr:to>
    <xdr:graphicFrame macro="">
      <xdr:nvGraphicFramePr>
        <xdr:cNvPr id="2" name="Gráfico 3">
          <a:extLst>
            <a:ext uri="{FF2B5EF4-FFF2-40B4-BE49-F238E27FC236}">
              <a16:creationId xmlns:a16="http://schemas.microsoft.com/office/drawing/2014/main" id="{E997985D-1CE6-49EB-B5A0-AB742E82E5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27</xdr:col>
      <xdr:colOff>27604</xdr:colOff>
      <xdr:row>7</xdr:row>
      <xdr:rowOff>134824</xdr:rowOff>
    </xdr:from>
    <xdr:to>
      <xdr:col>36</xdr:col>
      <xdr:colOff>65704</xdr:colOff>
      <xdr:row>24</xdr:row>
      <xdr:rowOff>148167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id="{F9A3F696-E46E-4C84-9E37-C91E6E69E7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27</xdr:col>
      <xdr:colOff>29906</xdr:colOff>
      <xdr:row>25</xdr:row>
      <xdr:rowOff>138504</xdr:rowOff>
    </xdr:from>
    <xdr:to>
      <xdr:col>36</xdr:col>
      <xdr:colOff>68006</xdr:colOff>
      <xdr:row>42</xdr:row>
      <xdr:rowOff>169334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8C5BF3CD-32E5-4D9B-942A-AE10AC072D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26</xdr:col>
      <xdr:colOff>672870</xdr:colOff>
      <xdr:row>0</xdr:row>
      <xdr:rowOff>95249</xdr:rowOff>
    </xdr:from>
    <xdr:to>
      <xdr:col>27</xdr:col>
      <xdr:colOff>597094</xdr:colOff>
      <xdr:row>2</xdr:row>
      <xdr:rowOff>159474</xdr:rowOff>
    </xdr:to>
    <xdr:pic>
      <xdr:nvPicPr>
        <xdr:cNvPr id="5" name="Imagen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A88726B4-C8BB-4A44-B4D7-E73FADD87D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duotone>
            <a:schemeClr val="accent2">
              <a:shade val="45000"/>
              <a:satMod val="135000"/>
            </a:schemeClr>
            <a:prstClr val="white"/>
          </a:duotone>
          <a:extLst>
            <a:ext uri="{BEBA8EAE-BF5A-486C-A8C5-ECC9F3942E4B}">
              <a14:imgProps xmlns:a14="http://schemas.microsoft.com/office/drawing/2010/main">
                <a14:imgLayer r:embed="rId6">
                  <a14:imgEffect>
                    <a14:colorTemperature colorTemp="115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743037" y="95249"/>
          <a:ext cx="686224" cy="455808"/>
        </a:xfrm>
        <a:prstGeom prst="rect">
          <a:avLst/>
        </a:prstGeom>
      </xdr:spPr>
    </xdr:pic>
    <xdr:clientData/>
  </xdr:twoCellAnchor>
  <xdr:twoCellAnchor>
    <xdr:from>
      <xdr:col>26</xdr:col>
      <xdr:colOff>603243</xdr:colOff>
      <xdr:row>2</xdr:row>
      <xdr:rowOff>1303</xdr:rowOff>
    </xdr:from>
    <xdr:to>
      <xdr:col>27</xdr:col>
      <xdr:colOff>679666</xdr:colOff>
      <xdr:row>3</xdr:row>
      <xdr:rowOff>131931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92F372B4-3368-47D2-89FF-4A27CCFB2B7D}"/>
            </a:ext>
          </a:extLst>
        </xdr:cNvPr>
        <xdr:cNvSpPr txBox="1"/>
      </xdr:nvSpPr>
      <xdr:spPr>
        <a:xfrm>
          <a:off x="11673410" y="392886"/>
          <a:ext cx="838423" cy="36346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300" b="1"/>
            <a:t>Atrás</a:t>
          </a:r>
        </a:p>
      </xdr:txBody>
    </xdr:sp>
    <xdr:clientData/>
  </xdr:twoCellAnchor>
  <xdr:twoCellAnchor editAs="oneCell">
    <xdr:from>
      <xdr:col>30</xdr:col>
      <xdr:colOff>173004</xdr:colOff>
      <xdr:row>0</xdr:row>
      <xdr:rowOff>95249</xdr:rowOff>
    </xdr:from>
    <xdr:to>
      <xdr:col>31</xdr:col>
      <xdr:colOff>65357</xdr:colOff>
      <xdr:row>2</xdr:row>
      <xdr:rowOff>129003</xdr:rowOff>
    </xdr:to>
    <xdr:pic>
      <xdr:nvPicPr>
        <xdr:cNvPr id="7" name="Imagen 6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CD92B183-ED1D-4E1B-9A68-6CCC3399DA4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>
          <a:duotone>
            <a:schemeClr val="accent2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 flipH="1">
          <a:off x="14291171" y="95249"/>
          <a:ext cx="654353" cy="425337"/>
        </a:xfrm>
        <a:prstGeom prst="rect">
          <a:avLst/>
        </a:prstGeom>
      </xdr:spPr>
    </xdr:pic>
    <xdr:clientData/>
  </xdr:twoCellAnchor>
  <xdr:twoCellAnchor>
    <xdr:from>
      <xdr:col>30</xdr:col>
      <xdr:colOff>40231</xdr:colOff>
      <xdr:row>1</xdr:row>
      <xdr:rowOff>203289</xdr:rowOff>
    </xdr:from>
    <xdr:to>
      <xdr:col>31</xdr:col>
      <xdr:colOff>486826</xdr:colOff>
      <xdr:row>3</xdr:row>
      <xdr:rowOff>126297</xdr:rowOff>
    </xdr:to>
    <xdr:sp macro="" textlink="">
      <xdr:nvSpPr>
        <xdr:cNvPr id="8" name="CuadroTexto 7">
          <a:extLst>
            <a:ext uri="{FF2B5EF4-FFF2-40B4-BE49-F238E27FC236}">
              <a16:creationId xmlns:a16="http://schemas.microsoft.com/office/drawing/2014/main" id="{0ECD949E-73D5-4B99-9B0F-4845EBFC7ECD}"/>
            </a:ext>
          </a:extLst>
        </xdr:cNvPr>
        <xdr:cNvSpPr txBox="1"/>
      </xdr:nvSpPr>
      <xdr:spPr>
        <a:xfrm>
          <a:off x="14158398" y="362039"/>
          <a:ext cx="1208595" cy="3886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300" b="1"/>
            <a:t>Siguiente</a:t>
          </a:r>
        </a:p>
      </xdr:txBody>
    </xdr:sp>
    <xdr:clientData/>
  </xdr:twoCellAnchor>
  <xdr:twoCellAnchor>
    <xdr:from>
      <xdr:col>27</xdr:col>
      <xdr:colOff>580827</xdr:colOff>
      <xdr:row>1</xdr:row>
      <xdr:rowOff>149409</xdr:rowOff>
    </xdr:from>
    <xdr:to>
      <xdr:col>30</xdr:col>
      <xdr:colOff>160970</xdr:colOff>
      <xdr:row>3</xdr:row>
      <xdr:rowOff>35437</xdr:rowOff>
    </xdr:to>
    <xdr:sp macro="" textlink="">
      <xdr:nvSpPr>
        <xdr:cNvPr id="9" name="Rectángulo: esquinas redondeadas 8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2AB83031-49D6-41B7-B757-E9FA9A441687}"/>
            </a:ext>
          </a:extLst>
        </xdr:cNvPr>
        <xdr:cNvSpPr/>
      </xdr:nvSpPr>
      <xdr:spPr>
        <a:xfrm>
          <a:off x="12412994" y="308159"/>
          <a:ext cx="1866143" cy="351695"/>
        </a:xfrm>
        <a:prstGeom prst="roundRect">
          <a:avLst/>
        </a:prstGeom>
        <a:gradFill flip="none" rotWithShape="1">
          <a:gsLst>
            <a:gs pos="0">
              <a:schemeClr val="accent2">
                <a:lumMod val="89000"/>
              </a:schemeClr>
            </a:gs>
            <a:gs pos="23000">
              <a:schemeClr val="accent2">
                <a:lumMod val="89000"/>
              </a:schemeClr>
            </a:gs>
            <a:gs pos="69000">
              <a:schemeClr val="accent2">
                <a:lumMod val="75000"/>
              </a:schemeClr>
            </a:gs>
            <a:gs pos="97000">
              <a:schemeClr val="accent2">
                <a:lumMod val="70000"/>
              </a:schemeClr>
            </a:gs>
          </a:gsLst>
          <a:path path="circle">
            <a:fillToRect l="50000" t="50000" r="50000" b="50000"/>
          </a:path>
          <a:tileRect/>
        </a:gra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CO" sz="1200" b="1">
              <a:solidFill>
                <a:schemeClr val="bg1"/>
              </a:solidFill>
            </a:rPr>
            <a:t>Contenido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27</xdr:col>
      <xdr:colOff>0</xdr:colOff>
      <xdr:row>9</xdr:row>
      <xdr:rowOff>0</xdr:rowOff>
    </xdr:from>
    <xdr:to>
      <xdr:col>36</xdr:col>
      <xdr:colOff>431428</xdr:colOff>
      <xdr:row>44</xdr:row>
      <xdr:rowOff>161925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2ED62B98-220F-4C1E-80AC-D242DAB147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27</xdr:col>
      <xdr:colOff>0</xdr:colOff>
      <xdr:row>460</xdr:row>
      <xdr:rowOff>0</xdr:rowOff>
    </xdr:from>
    <xdr:to>
      <xdr:col>36</xdr:col>
      <xdr:colOff>78441</xdr:colOff>
      <xdr:row>553</xdr:row>
      <xdr:rowOff>105833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F7AB3787-D10E-47BE-952E-E76B678209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26</xdr:col>
      <xdr:colOff>577620</xdr:colOff>
      <xdr:row>0</xdr:row>
      <xdr:rowOff>21167</xdr:rowOff>
    </xdr:from>
    <xdr:to>
      <xdr:col>27</xdr:col>
      <xdr:colOff>501844</xdr:colOff>
      <xdr:row>2</xdr:row>
      <xdr:rowOff>85392</xdr:rowOff>
    </xdr:to>
    <xdr:pic>
      <xdr:nvPicPr>
        <xdr:cNvPr id="6" name="Imagen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68E8E570-C6A5-447C-9C83-F8B3EC925D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2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1393787" y="21167"/>
          <a:ext cx="686224" cy="455808"/>
        </a:xfrm>
        <a:prstGeom prst="rect">
          <a:avLst/>
        </a:prstGeom>
      </xdr:spPr>
    </xdr:pic>
    <xdr:clientData/>
  </xdr:twoCellAnchor>
  <xdr:twoCellAnchor>
    <xdr:from>
      <xdr:col>26</xdr:col>
      <xdr:colOff>128049</xdr:colOff>
      <xdr:row>1</xdr:row>
      <xdr:rowOff>150717</xdr:rowOff>
    </xdr:from>
    <xdr:to>
      <xdr:col>28</xdr:col>
      <xdr:colOff>213997</xdr:colOff>
      <xdr:row>3</xdr:row>
      <xdr:rowOff>48512</xdr:rowOff>
    </xdr:to>
    <xdr:sp macro="" textlink="">
      <xdr:nvSpPr>
        <xdr:cNvPr id="7" name="CuadroTexto 6">
          <a:extLst>
            <a:ext uri="{FF2B5EF4-FFF2-40B4-BE49-F238E27FC236}">
              <a16:creationId xmlns:a16="http://schemas.microsoft.com/office/drawing/2014/main" id="{21D19C1E-16C0-4E8C-8D4C-462A0B0B3C1E}"/>
            </a:ext>
          </a:extLst>
        </xdr:cNvPr>
        <xdr:cNvSpPr txBox="1"/>
      </xdr:nvSpPr>
      <xdr:spPr>
        <a:xfrm>
          <a:off x="11221873" y="307599"/>
          <a:ext cx="1609948" cy="34603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300" b="1"/>
            <a:t>Atrás</a:t>
          </a:r>
        </a:p>
      </xdr:txBody>
    </xdr:sp>
    <xdr:clientData/>
  </xdr:twoCellAnchor>
  <xdr:twoCellAnchor editAs="oneCell">
    <xdr:from>
      <xdr:col>30</xdr:col>
      <xdr:colOff>141251</xdr:colOff>
      <xdr:row>0</xdr:row>
      <xdr:rowOff>21167</xdr:rowOff>
    </xdr:from>
    <xdr:to>
      <xdr:col>31</xdr:col>
      <xdr:colOff>33604</xdr:colOff>
      <xdr:row>2</xdr:row>
      <xdr:rowOff>54921</xdr:rowOff>
    </xdr:to>
    <xdr:pic>
      <xdr:nvPicPr>
        <xdr:cNvPr id="8" name="Imagen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FD5A0FA2-4F18-4149-AB41-09C2E4AEC1C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>
          <a:duotone>
            <a:schemeClr val="accent2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 flipH="1">
          <a:off x="13243418" y="21167"/>
          <a:ext cx="654353" cy="425337"/>
        </a:xfrm>
        <a:prstGeom prst="rect">
          <a:avLst/>
        </a:prstGeom>
      </xdr:spPr>
    </xdr:pic>
    <xdr:clientData/>
  </xdr:twoCellAnchor>
  <xdr:twoCellAnchor>
    <xdr:from>
      <xdr:col>30</xdr:col>
      <xdr:colOff>8478</xdr:colOff>
      <xdr:row>1</xdr:row>
      <xdr:rowOff>129207</xdr:rowOff>
    </xdr:from>
    <xdr:to>
      <xdr:col>31</xdr:col>
      <xdr:colOff>384120</xdr:colOff>
      <xdr:row>3</xdr:row>
      <xdr:rowOff>52215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F3960F4C-968B-4640-9D36-CEF41E809077}"/>
            </a:ext>
          </a:extLst>
        </xdr:cNvPr>
        <xdr:cNvSpPr txBox="1"/>
      </xdr:nvSpPr>
      <xdr:spPr>
        <a:xfrm>
          <a:off x="13110645" y="287957"/>
          <a:ext cx="1137642" cy="3886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300" b="1"/>
            <a:t>Siguiente</a:t>
          </a:r>
        </a:p>
      </xdr:txBody>
    </xdr:sp>
    <xdr:clientData/>
  </xdr:twoCellAnchor>
  <xdr:twoCellAnchor>
    <xdr:from>
      <xdr:col>27</xdr:col>
      <xdr:colOff>537868</xdr:colOff>
      <xdr:row>1</xdr:row>
      <xdr:rowOff>75327</xdr:rowOff>
    </xdr:from>
    <xdr:to>
      <xdr:col>30</xdr:col>
      <xdr:colOff>118011</xdr:colOff>
      <xdr:row>2</xdr:row>
      <xdr:rowOff>194189</xdr:rowOff>
    </xdr:to>
    <xdr:sp macro="" textlink="">
      <xdr:nvSpPr>
        <xdr:cNvPr id="10" name="Rectángulo: esquinas redondeadas 9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E643EB78-53BF-4BDC-A25D-AF6D0AA6E657}"/>
            </a:ext>
          </a:extLst>
        </xdr:cNvPr>
        <xdr:cNvSpPr/>
      </xdr:nvSpPr>
      <xdr:spPr>
        <a:xfrm>
          <a:off x="13301368" y="232209"/>
          <a:ext cx="1866143" cy="342980"/>
        </a:xfrm>
        <a:prstGeom prst="roundRect">
          <a:avLst/>
        </a:prstGeom>
        <a:gradFill flip="none" rotWithShape="1">
          <a:gsLst>
            <a:gs pos="0">
              <a:schemeClr val="accent2">
                <a:lumMod val="89000"/>
              </a:schemeClr>
            </a:gs>
            <a:gs pos="23000">
              <a:schemeClr val="accent2">
                <a:lumMod val="89000"/>
              </a:schemeClr>
            </a:gs>
            <a:gs pos="69000">
              <a:schemeClr val="accent2">
                <a:lumMod val="75000"/>
              </a:schemeClr>
            </a:gs>
            <a:gs pos="97000">
              <a:schemeClr val="accent2">
                <a:lumMod val="70000"/>
              </a:schemeClr>
            </a:gs>
          </a:gsLst>
          <a:path path="circle">
            <a:fillToRect l="50000" t="50000" r="50000" b="50000"/>
          </a:path>
          <a:tileRect/>
        </a:gra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CO" sz="1200" b="1">
              <a:solidFill>
                <a:schemeClr val="bg1"/>
              </a:solidFill>
            </a:rPr>
            <a:t>Contenido</a:t>
          </a:r>
        </a:p>
      </xdr:txBody>
    </xdr:sp>
    <xdr:clientData/>
  </xdr:twoCellAnchor>
  <xdr:twoCellAnchor>
    <xdr:from>
      <xdr:col>27</xdr:col>
      <xdr:colOff>0</xdr:colOff>
      <xdr:row>49</xdr:row>
      <xdr:rowOff>0</xdr:rowOff>
    </xdr:from>
    <xdr:to>
      <xdr:col>36</xdr:col>
      <xdr:colOff>431428</xdr:colOff>
      <xdr:row>154</xdr:row>
      <xdr:rowOff>84666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386BC93D-3FE0-42B1-95BA-55ADA2B9F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27</xdr:col>
      <xdr:colOff>0</xdr:colOff>
      <xdr:row>256</xdr:row>
      <xdr:rowOff>0</xdr:rowOff>
    </xdr:from>
    <xdr:to>
      <xdr:col>36</xdr:col>
      <xdr:colOff>112058</xdr:colOff>
      <xdr:row>333</xdr:row>
      <xdr:rowOff>52917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08F7C4EA-2FEB-4273-9F74-4879CDD0AB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27</xdr:col>
      <xdr:colOff>179918</xdr:colOff>
      <xdr:row>215</xdr:row>
      <xdr:rowOff>0</xdr:rowOff>
    </xdr:from>
    <xdr:to>
      <xdr:col>36</xdr:col>
      <xdr:colOff>224118</xdr:colOff>
      <xdr:row>250</xdr:row>
      <xdr:rowOff>84667</xdr:rowOff>
    </xdr:to>
    <xdr:graphicFrame macro="">
      <xdr:nvGraphicFramePr>
        <xdr:cNvPr id="13" name="Gráfico 3">
          <a:extLst>
            <a:ext uri="{FF2B5EF4-FFF2-40B4-BE49-F238E27FC236}">
              <a16:creationId xmlns:a16="http://schemas.microsoft.com/office/drawing/2014/main" id="{77992D3A-21D1-40DE-8EDF-68BA77509A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27</xdr:col>
      <xdr:colOff>0</xdr:colOff>
      <xdr:row>421</xdr:row>
      <xdr:rowOff>0</xdr:rowOff>
    </xdr:from>
    <xdr:to>
      <xdr:col>36</xdr:col>
      <xdr:colOff>123264</xdr:colOff>
      <xdr:row>456</xdr:row>
      <xdr:rowOff>127000</xdr:rowOff>
    </xdr:to>
    <xdr:graphicFrame macro="">
      <xdr:nvGraphicFramePr>
        <xdr:cNvPr id="14" name="Gráfico 3">
          <a:extLst>
            <a:ext uri="{FF2B5EF4-FFF2-40B4-BE49-F238E27FC236}">
              <a16:creationId xmlns:a16="http://schemas.microsoft.com/office/drawing/2014/main" id="{A21FCB0B-6300-4EC9-9221-34FBF02CA5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26</xdr:col>
      <xdr:colOff>556461</xdr:colOff>
      <xdr:row>0</xdr:row>
      <xdr:rowOff>127000</xdr:rowOff>
    </xdr:from>
    <xdr:to>
      <xdr:col>27</xdr:col>
      <xdr:colOff>480685</xdr:colOff>
      <xdr:row>2</xdr:row>
      <xdr:rowOff>191225</xdr:rowOff>
    </xdr:to>
    <xdr:pic>
      <xdr:nvPicPr>
        <xdr:cNvPr id="5" name="Imagen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C4DC747-8CB3-4557-9677-B8819E8AC3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duotone>
            <a:schemeClr val="accent2">
              <a:shade val="45000"/>
              <a:satMod val="135000"/>
            </a:schemeClr>
            <a:prstClr val="white"/>
          </a:duotone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colorTemperature colorTemp="6502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245378" y="127000"/>
          <a:ext cx="686224" cy="455808"/>
        </a:xfrm>
        <a:prstGeom prst="rect">
          <a:avLst/>
        </a:prstGeom>
      </xdr:spPr>
    </xdr:pic>
    <xdr:clientData/>
  </xdr:twoCellAnchor>
  <xdr:twoCellAnchor>
    <xdr:from>
      <xdr:col>26</xdr:col>
      <xdr:colOff>603249</xdr:colOff>
      <xdr:row>2</xdr:row>
      <xdr:rowOff>95250</xdr:rowOff>
    </xdr:from>
    <xdr:to>
      <xdr:col>27</xdr:col>
      <xdr:colOff>518582</xdr:colOff>
      <xdr:row>3</xdr:row>
      <xdr:rowOff>137583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32E55CD1-36B3-44ED-BCFC-740DCD4CCBD7}"/>
            </a:ext>
          </a:extLst>
        </xdr:cNvPr>
        <xdr:cNvSpPr txBox="1"/>
      </xdr:nvSpPr>
      <xdr:spPr>
        <a:xfrm>
          <a:off x="9292166" y="486833"/>
          <a:ext cx="677333" cy="27516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300" b="1"/>
            <a:t>Atrás</a:t>
          </a:r>
        </a:p>
      </xdr:txBody>
    </xdr:sp>
    <xdr:clientData/>
  </xdr:twoCellAnchor>
  <xdr:twoCellAnchor>
    <xdr:from>
      <xdr:col>28</xdr:col>
      <xdr:colOff>30501</xdr:colOff>
      <xdr:row>1</xdr:row>
      <xdr:rowOff>149410</xdr:rowOff>
    </xdr:from>
    <xdr:to>
      <xdr:col>30</xdr:col>
      <xdr:colOff>393811</xdr:colOff>
      <xdr:row>3</xdr:row>
      <xdr:rowOff>35438</xdr:rowOff>
    </xdr:to>
    <xdr:sp macro="" textlink="">
      <xdr:nvSpPr>
        <xdr:cNvPr id="9" name="Rectángulo: esquinas redondeadas 8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D05E1D53-9BA3-4949-B55A-3BA1FBB44361}"/>
            </a:ext>
          </a:extLst>
        </xdr:cNvPr>
        <xdr:cNvSpPr/>
      </xdr:nvSpPr>
      <xdr:spPr>
        <a:xfrm>
          <a:off x="10243418" y="308160"/>
          <a:ext cx="1887310" cy="351695"/>
        </a:xfrm>
        <a:prstGeom prst="roundRect">
          <a:avLst/>
        </a:prstGeom>
        <a:gradFill flip="none" rotWithShape="1">
          <a:gsLst>
            <a:gs pos="0">
              <a:schemeClr val="accent2">
                <a:lumMod val="89000"/>
              </a:schemeClr>
            </a:gs>
            <a:gs pos="23000">
              <a:schemeClr val="accent2">
                <a:lumMod val="89000"/>
              </a:schemeClr>
            </a:gs>
            <a:gs pos="69000">
              <a:schemeClr val="accent2">
                <a:lumMod val="75000"/>
              </a:schemeClr>
            </a:gs>
            <a:gs pos="97000">
              <a:schemeClr val="accent2">
                <a:lumMod val="70000"/>
              </a:schemeClr>
            </a:gs>
          </a:gsLst>
          <a:path path="circle">
            <a:fillToRect l="50000" t="50000" r="50000" b="50000"/>
          </a:path>
          <a:tileRect/>
        </a:gra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CO" sz="1200" b="1">
              <a:solidFill>
                <a:schemeClr val="bg1"/>
              </a:solidFill>
            </a:rPr>
            <a:t>Contenido</a:t>
          </a:r>
        </a:p>
      </xdr:txBody>
    </xdr:sp>
    <xdr:clientData/>
  </xdr:twoCellAnchor>
  <xdr:twoCellAnchor>
    <xdr:from>
      <xdr:col>27</xdr:col>
      <xdr:colOff>63500</xdr:colOff>
      <xdr:row>472</xdr:row>
      <xdr:rowOff>10582</xdr:rowOff>
    </xdr:from>
    <xdr:to>
      <xdr:col>36</xdr:col>
      <xdr:colOff>33618</xdr:colOff>
      <xdr:row>502</xdr:row>
      <xdr:rowOff>22411</xdr:rowOff>
    </xdr:to>
    <xdr:graphicFrame macro="">
      <xdr:nvGraphicFramePr>
        <xdr:cNvPr id="10" name="Gráfico 3">
          <a:extLst>
            <a:ext uri="{FF2B5EF4-FFF2-40B4-BE49-F238E27FC236}">
              <a16:creationId xmlns:a16="http://schemas.microsoft.com/office/drawing/2014/main" id="{6C46FC0E-C3A4-43DD-B7F5-9BF47B5D58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27</xdr:col>
      <xdr:colOff>0</xdr:colOff>
      <xdr:row>7</xdr:row>
      <xdr:rowOff>8715</xdr:rowOff>
    </xdr:from>
    <xdr:to>
      <xdr:col>36</xdr:col>
      <xdr:colOff>33617</xdr:colOff>
      <xdr:row>35</xdr:row>
      <xdr:rowOff>169332</xdr:rowOff>
    </xdr:to>
    <xdr:graphicFrame macro="">
      <xdr:nvGraphicFramePr>
        <xdr:cNvPr id="2" name="Gráfico 3">
          <a:extLst>
            <a:ext uri="{FF2B5EF4-FFF2-40B4-BE49-F238E27FC236}">
              <a16:creationId xmlns:a16="http://schemas.microsoft.com/office/drawing/2014/main" id="{BDC91804-232A-4B54-935E-DA58CD3308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27</xdr:col>
      <xdr:colOff>0</xdr:colOff>
      <xdr:row>41</xdr:row>
      <xdr:rowOff>0</xdr:rowOff>
    </xdr:from>
    <xdr:to>
      <xdr:col>36</xdr:col>
      <xdr:colOff>0</xdr:colOff>
      <xdr:row>70</xdr:row>
      <xdr:rowOff>10583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id="{C4676178-8AFC-40E8-A8F0-7B41B23458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27</xdr:col>
      <xdr:colOff>0</xdr:colOff>
      <xdr:row>74</xdr:row>
      <xdr:rowOff>0</xdr:rowOff>
    </xdr:from>
    <xdr:to>
      <xdr:col>36</xdr:col>
      <xdr:colOff>11205</xdr:colOff>
      <xdr:row>103</xdr:row>
      <xdr:rowOff>201083</xdr:rowOff>
    </xdr:to>
    <xdr:graphicFrame macro="">
      <xdr:nvGraphicFramePr>
        <xdr:cNvPr id="7" name="Gráfico 3">
          <a:extLst>
            <a:ext uri="{FF2B5EF4-FFF2-40B4-BE49-F238E27FC236}">
              <a16:creationId xmlns:a16="http://schemas.microsoft.com/office/drawing/2014/main" id="{0B03525B-F05B-49FC-9291-42C79A82DC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27</xdr:col>
      <xdr:colOff>63500</xdr:colOff>
      <xdr:row>508</xdr:row>
      <xdr:rowOff>10582</xdr:rowOff>
    </xdr:from>
    <xdr:to>
      <xdr:col>36</xdr:col>
      <xdr:colOff>33618</xdr:colOff>
      <xdr:row>538</xdr:row>
      <xdr:rowOff>11205</xdr:rowOff>
    </xdr:to>
    <xdr:graphicFrame macro="">
      <xdr:nvGraphicFramePr>
        <xdr:cNvPr id="8" name="Gráfico 3">
          <a:extLst>
            <a:ext uri="{FF2B5EF4-FFF2-40B4-BE49-F238E27FC236}">
              <a16:creationId xmlns:a16="http://schemas.microsoft.com/office/drawing/2014/main" id="{773EE0CC-2150-41FE-813F-5C6A2BA19A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7-%20BOLETIN%20TRABAJOS%20A&#201;REOS%20ESPECIALES%20ENERO%20A%20JULIO%20202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letin Mensual"/>
      <sheetName val="Instructivo y Glosario"/>
      <sheetName val="Contenido"/>
      <sheetName val="1. Vuelos-Horas Bloque-Distanci"/>
      <sheetName val="2. Actividad"/>
      <sheetName val="3. Departamento - Ciudad"/>
      <sheetName val="4. Tipo de Equipo y Empresa"/>
      <sheetName val="Basededatos"/>
    </sheetNames>
    <sheetDataSet>
      <sheetData sheetId="0"/>
      <sheetData sheetId="1"/>
      <sheetData sheetId="2"/>
      <sheetData sheetId="3">
        <row r="15">
          <cell r="N15">
            <v>2838975.4299999997</v>
          </cell>
          <cell r="O15">
            <v>22826</v>
          </cell>
          <cell r="P15">
            <v>10215.381166666659</v>
          </cell>
        </row>
      </sheetData>
      <sheetData sheetId="4"/>
      <sheetData sheetId="5"/>
      <sheetData sheetId="6"/>
      <sheetData sheetId="7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ohn Alexander Galvis Gonzalez" refreshedDate="45546.499676620369" createdVersion="6" refreshedVersion="8" minRefreshableVersion="3" recordCount="1941" xr:uid="{00000000-000A-0000-FFFF-FFFF12000000}">
  <cacheSource type="worksheet">
    <worksheetSource ref="A1:N1942" sheet="Basededatos"/>
  </cacheSource>
  <cacheFields count="14">
    <cacheField name="Sigla Empresa" numFmtId="0">
      <sharedItems/>
    </cacheField>
    <cacheField name="Nombre" numFmtId="0">
      <sharedItems count="27">
        <s v="AEROESTUDIOS"/>
        <s v="FACON"/>
        <s v="QUERGEO SAS"/>
        <s v="FUNDACION CARDIOVASCULAR DE COLOMBIA"/>
        <s v="COLCHARTER LTDA."/>
        <s v="ISATECH CORPORATION S A S"/>
        <s v="SAE"/>
        <s v="GOOD FLY CO SAS"/>
        <s v="SKY AMBULANCE SAS"/>
        <s v="FUNDACION PATRULLA AEREA DEL CHOCO"/>
        <s v="FOTO RUDOLF"/>
        <s v="AIR MEDICAL SERVICE"/>
        <s v="AERO AMBULANCIAS"/>
        <s v="AVIOCESAR"/>
        <s v="LANDI"/>
        <s v="LANS S.A.S"/>
        <s v="RIO SUR"/>
        <s v="SADI S.A.S"/>
        <s v="SARPA S.A.S"/>
        <s v="AEROESTAR"/>
        <s v="AMBULANCIAS AEREAS DE COLOMBIA LTDA"/>
        <s v="SOLAIR S.A.S"/>
        <s v="REGION AIR SAS"/>
        <s v="XMPC"/>
        <s v="ORIENT EXPRESS AIR"/>
        <s v="MG MEDICAL GROUP SAS"/>
        <s v="AEROMAS SAS"/>
      </sharedItems>
    </cacheField>
    <cacheField name="Fecha" numFmtId="164">
      <sharedItems containsSemiMixedTypes="0" containsNonDate="0" containsDate="1" containsString="0" minDate="2024-01-01T00:00:00" maxDate="2024-06-02T00:00:00"/>
    </cacheField>
    <cacheField name="Año" numFmtId="165">
      <sharedItems containsSemiMixedTypes="0" containsString="0" containsNumber="1" containsInteger="1" minValue="2024" maxValue="2024" count="1">
        <n v="2024"/>
      </sharedItems>
    </cacheField>
    <cacheField name="Número de Mes" numFmtId="165">
      <sharedItems containsMixedTypes="1" containsNumber="1" containsInteger="1" minValue="1" maxValue="6" count="12">
        <s v="enero"/>
        <s v="febrero"/>
        <s v="marzo"/>
        <s v="abril"/>
        <s v="mayo"/>
        <s v="junio"/>
        <n v="5" u="1"/>
        <n v="2" u="1"/>
        <n v="6" u="1"/>
        <n v="1" u="1"/>
        <n v="3" u="1"/>
        <n v="4" u="1"/>
      </sharedItems>
    </cacheField>
    <cacheField name="Matrícula" numFmtId="0">
      <sharedItems/>
    </cacheField>
    <cacheField name="Tipo de Equipo" numFmtId="0">
      <sharedItems count="27">
        <s v="C182"/>
        <s v="C206"/>
        <s v="PA23"/>
        <s v="PAY2"/>
        <s v="LJ31"/>
        <s v="C414"/>
        <s v="AC90"/>
        <s v="PA34"/>
        <s v="T210"/>
        <s v="C421"/>
        <s v="BN2P"/>
        <s v="C207"/>
        <s v="C180"/>
        <s v="BE9L"/>
        <s v="PA31"/>
        <s v="R44"/>
        <s v="LJ45"/>
        <s v="H500"/>
        <s v="AS50"/>
        <s v="BK17"/>
        <s v="JS32"/>
        <s v="JS52"/>
        <s v="P32R"/>
        <s v="BE20"/>
        <s v="C303"/>
        <s v="C188"/>
        <s v="L410"/>
      </sharedItems>
    </cacheField>
    <cacheField name="Actividad" numFmtId="0">
      <sharedItems count="13">
        <s v="AEROFOTOGRAMETRÍA"/>
        <s v="AEROFOTOGRAFÍA"/>
        <s v="CHEQUEO"/>
        <s v="AMBULANCIA"/>
        <s v="AEROFOTOGRAFÍA Y AEROFOTOGRAMETRÍA"/>
        <s v="EMISIONES DE TELEVISION CONTROL DE TRÁFICO"/>
        <s v="PREVENCIÓN VIGILANCIA EXTINCIÓN Y CONTROL"/>
        <s v="LABORES AÉREAS DE CONSTRUCCIÓN"/>
        <s v="TRASLADO"/>
        <s v=" AMBULANCIA" u="1"/>
        <s v="_x000a_EMISIONES DE TELEVISION CONTROL DE TRAF" u="1"/>
        <s v="TRANSLADO" u="1"/>
        <s v="EMISIONES DE TV CONTROL DE T.AEREO VEHIC" u="1"/>
      </sharedItems>
    </cacheField>
    <cacheField name="Número de Vuelos" numFmtId="3">
      <sharedItems containsSemiMixedTypes="0" containsString="0" containsNumber="1" containsInteger="1" minValue="0" maxValue="1542"/>
    </cacheField>
    <cacheField name="Distancia Recorrida (Km.)" numFmtId="3">
      <sharedItems containsSemiMixedTypes="0" containsString="0" containsNumber="1" minValue="0" maxValue="74758"/>
    </cacheField>
    <cacheField name="Horas Bloque" numFmtId="168">
      <sharedItems containsSemiMixedTypes="0" containsString="0" containsNumber="1" minValue="0" maxValue="3810"/>
    </cacheField>
    <cacheField name="Código de la Zona" numFmtId="0">
      <sharedItems/>
    </cacheField>
    <cacheField name="Ciudad" numFmtId="0">
      <sharedItems count="127">
        <s v="MONTERIA"/>
        <s v="CHIA"/>
        <s v="MEDELLIN"/>
        <s v="MARIQUITA"/>
        <s v="YOPAL"/>
        <s v="SOLEDAD"/>
        <s v="BARRANCABERMEJA"/>
        <s v="VALLEDUPAR"/>
        <s v="BUCARAMANGA"/>
        <s v="LEBRIJA"/>
        <s v="BOGOTA"/>
        <s v="SAMANA"/>
        <s v="LA JAGUA IBIRICO"/>
        <s v="COGUA"/>
        <s v="TAUSA"/>
        <s v="JERICO"/>
        <s v="RIONEGRO - ANTIOQUIA"/>
        <s v="GACHALA"/>
        <s v="GACHETA"/>
        <s v="GAMA"/>
        <s v="UBALA"/>
        <s v="AMALFI"/>
        <s v="ANGOSTURA"/>
        <s v="CA\ASGORDAS"/>
        <s v="CISNEROS"/>
        <s v="GOMEZ PLATA"/>
        <s v="GUADALUPE"/>
        <s v="OLAYA"/>
        <s v="SAN CARLOS"/>
        <s v="SAN JERONIMO"/>
        <s v="SONSON"/>
        <s v="URAMITA"/>
        <s v="IBAGUE"/>
        <s v="NEIVA"/>
        <s v="CUCUTA"/>
        <s v="BARRANQUILLA"/>
        <s v="PASTO"/>
        <s v="QUIBDO"/>
        <s v="ARAUCA - MUNICIPIO"/>
        <s v="MITU"/>
        <s v="PUERTO CARRENO"/>
        <s v="SARAVENA"/>
        <s v="SAN ANDRES - ISLA"/>
        <s v="LETICIA"/>
        <s v="GUAPI"/>
        <s v="TIMBIQUI"/>
        <s v="BAHIA SOLANO"/>
        <s v="LA UNION"/>
        <s v="LA PRIMAVERA"/>
        <s v="CARTAGENA"/>
        <s v="INIRIDA"/>
        <s v="MANIZALES"/>
        <s v="NUQUI"/>
        <s v="CUMARIBO"/>
        <s v="OCANA"/>
        <s v="COROZAL"/>
        <s v="SANTA MARTA"/>
        <s v="LA MACARENA"/>
        <s v="ARMENIA"/>
        <s v="VILLAVICENCIO"/>
        <s v="PROVIDENCIA"/>
        <s v="GUAINIA (BARRANCO MINAS)"/>
        <s v="CIMITARRA"/>
        <s v="CARTAGO"/>
        <s v="RIOHACHA"/>
        <s v="POPAYAN"/>
        <s v="CAMPOALEGRE"/>
        <s v="LA PEDRERA"/>
        <s v="TARAPACA"/>
        <s v="SAN FELIPE"/>
        <s v="SAN JOSE DEL GUAVIARE"/>
        <s v="MIRAFLORES - GUAVIARE"/>
        <s v="PUERTO ASIS"/>
        <s v="LA CHORRERA"/>
        <s v="BAJO BAUDO"/>
        <s v="MIRITI-PARANA"/>
        <s v="JUAN DE ACOSTA"/>
        <s v="SOLANO"/>
        <s v="MAPIRIPAN"/>
        <s v="EL ENCANTO"/>
        <s v="PEREIRA"/>
        <s v="SAN VICENTE DEL CAGUAN"/>
        <s v="PUERTO LOPEZ"/>
        <s v="SAN MARTIN"/>
        <s v="CARURU"/>
        <s v="TARAIRA"/>
        <s v="TUMACO"/>
        <s v="FLORENCIA"/>
        <s v="PUERTO LEGUIZAMO"/>
        <s v="APARTADO"/>
        <s v="ACANDI"/>
        <s v="MIRAFLORES"/>
        <s v="JURADO"/>
        <s v="CAREPA"/>
        <s v="CALI"/>
        <s v="IPIALES"/>
        <s v="PRADERA"/>
        <s v="LOPEZ (MICAY)"/>
        <s v="CAUCASIA"/>
        <s v="GUAYATA"/>
        <s v="RIONEGRO"/>
        <s v="PORE"/>
        <s v="ANORI"/>
        <s v="GUAYMARAL"/>
        <s v="SOGAMOSO"/>
        <s v="TUNJA"/>
        <s v="FRONTINO"/>
        <s v="GIRARDOT"/>
        <s v="MEDINA"/>
        <s v="NEMOCON"/>
        <s v="ZIPAQUIRA"/>
        <s v="LA VEGA"/>
        <s v="AGUACHICA"/>
        <s v="URRAO"/>
        <s v="LA PALMA"/>
        <s v="PARATEBUENO"/>
        <s v="VILLA GARZON"/>
        <s v="VILLANUEVA - GUAJIRA"/>
        <s v="TAME"/>
        <s v="OLAYA HERRERA (BOCAS DE SANTIN"/>
        <s v="OROCUE"/>
        <s v="VILLANUEVA - CASANARE"/>
        <s v="ARMENIA - ANTIOQUIA"/>
        <s v="BUENAVENTURA"/>
        <s v="PITALITO"/>
        <s v="EL CHARCO"/>
        <s v="PAIPA"/>
      </sharedItems>
    </cacheField>
    <cacheField name="Departamento" numFmtId="0">
      <sharedItems count="33">
        <s v="CORDOBA"/>
        <s v="CUNDINAMARCA"/>
        <s v="ANTIOQUIA"/>
        <s v="TOLIMA"/>
        <s v="CASANARE"/>
        <s v="ATLANTICO"/>
        <s v="SANTANDER"/>
        <s v="CESAR"/>
        <s v="DISTRITO CAPITAL"/>
        <s v="CALDAS"/>
        <s v="HUILA"/>
        <s v="NORTE DE SANTANDER"/>
        <s v="NARINO"/>
        <s v="CHOCO"/>
        <s v="ARAUCA"/>
        <s v="VAUPES"/>
        <s v="VICHADA"/>
        <s v="SAN ANDRES Y PROVIDENCIA"/>
        <s v="AMAZONAS"/>
        <s v="CAUCA"/>
        <s v="BOLIVAR"/>
        <s v="GUAINIA"/>
        <s v="SUCRE"/>
        <s v="MAGDALENA"/>
        <s v="META"/>
        <s v="QUINDIO"/>
        <s v="VALLE"/>
        <s v="GUAJIRA"/>
        <s v="GUAVIARE"/>
        <s v="PUTUMAYO"/>
        <s v="CAQUETA"/>
        <s v="RISARALDA"/>
        <s v="BOYACA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ohn Alexander Galvis Gonzalez" refreshedDate="45656.638137731483" createdVersion="8" refreshedVersion="8" minRefreshableVersion="3" recordCount="3325" xr:uid="{D27E8684-1803-4AC4-B91F-F4EE6D991A4D}">
  <cacheSource type="worksheet">
    <worksheetSource ref="A1:S3326" sheet="Basededatos"/>
  </cacheSource>
  <cacheFields count="19">
    <cacheField name="Sigla Empresa" numFmtId="0">
      <sharedItems/>
    </cacheField>
    <cacheField name="Nombre" numFmtId="0">
      <sharedItems count="27">
        <s v="AEROESTUDIOS"/>
        <s v="FACON"/>
        <s v="QUERGEO SAS"/>
        <s v="FUNDACION CARDIOVASCULAR DE COLOMBIA"/>
        <s v="COLCHARTER LTDA."/>
        <s v="ISATECH CORPORATION S A S"/>
        <s v="SAE"/>
        <s v="GOOD FLY CO SAS"/>
        <s v="SKY AMBULANCE SAS"/>
        <s v="FUNDACION PATRULLA AEREA DEL CHOCO"/>
        <s v="FOTO RUDOLF"/>
        <s v="AIR MEDICAL SERVICE"/>
        <s v="AERO AMBULANCIAS"/>
        <s v="AVIOCESAR"/>
        <s v="LANDI"/>
        <s v="LANS S.A.S"/>
        <s v="RIO SUR"/>
        <s v="SADI S.A.S"/>
        <s v="SARPA S.A.S"/>
        <s v="AEROESTAR"/>
        <s v="AMBULANCIAS AEREAS DE COLOMBIA LTDA"/>
        <s v="SOLAIR S.A.S"/>
        <s v="REGION AIR SAS"/>
        <s v="XMPC"/>
        <s v="ORIENT EXPRESS AIR"/>
        <s v="MG MEDICAL GROUP SAS"/>
        <s v="AEROMAS SAS"/>
      </sharedItems>
    </cacheField>
    <cacheField name="Fecha" numFmtId="164">
      <sharedItems containsSemiMixedTypes="0" containsNonDate="0" containsDate="1" containsString="0" minDate="2024-01-01T00:00:00" maxDate="2024-10-02T00:00:00"/>
    </cacheField>
    <cacheField name="Año" numFmtId="165">
      <sharedItems containsSemiMixedTypes="0" containsString="0" containsNumber="1" containsInteger="1" minValue="2024" maxValue="2024" count="1">
        <n v="2024"/>
      </sharedItems>
    </cacheField>
    <cacheField name="Número de Mes" numFmtId="165">
      <sharedItems count="10">
        <s v="enero"/>
        <s v="febrero"/>
        <s v="marzo"/>
        <s v="abril"/>
        <s v="mayo"/>
        <s v="junio"/>
        <s v="julio"/>
        <s v="agosto"/>
        <s v="septiembre"/>
        <s v="Octubre"/>
      </sharedItems>
    </cacheField>
    <cacheField name="Matrícula" numFmtId="0">
      <sharedItems/>
    </cacheField>
    <cacheField name="Tipo de Equipo" numFmtId="0">
      <sharedItems count="27">
        <s v="C182"/>
        <s v="C206"/>
        <s v="PA23"/>
        <s v="PAY2"/>
        <s v="LJ31"/>
        <s v="C414"/>
        <s v="AC90"/>
        <s v="PA34"/>
        <s v="T210"/>
        <s v="C421"/>
        <s v="BN2P"/>
        <s v="C207"/>
        <s v="BE9L"/>
        <s v="C180"/>
        <s v="PA31"/>
        <s v="R44"/>
        <s v="LJ45"/>
        <s v="H500"/>
        <s v="AS50"/>
        <s v="BK17"/>
        <s v="JS32"/>
        <s v="JS52"/>
        <s v="P32R"/>
        <s v="BE20"/>
        <s v="C303"/>
        <s v="C188"/>
        <s v="L410"/>
      </sharedItems>
    </cacheField>
    <cacheField name="Actividad" numFmtId="0">
      <sharedItems count="14">
        <s v="AEROFOTOGRAMETRÍA"/>
        <s v="AEROFOTOGRAFÍA"/>
        <s v="CHEQUEO"/>
        <s v="ENTRENAMIENTO Y CHEQUEO"/>
        <s v="AMBULANCIA"/>
        <s v="AEROFOTOGRAFÍA Y AEROFOTOGRAMETRÍA"/>
        <s v="_x000a_EMISIONES DE TELEVISION CONTROL"/>
        <s v="PREVENCION VIGILANCIA  EXTINCION Y CONTROL"/>
        <s v="LABORES AÉREAS DE CONSTRUCCIÓN"/>
        <s v="TRASLADO"/>
        <s v="LABORES AEREA DE CONSTRUCCION" u="1"/>
        <s v="AEROFOTOGRAFIA" u="1"/>
        <s v="LABORES DE CONSTRUCCION" u="1"/>
        <s v="AEROFOTOMETRIA" u="1"/>
      </sharedItems>
    </cacheField>
    <cacheField name="Número de Vuelos" numFmtId="3">
      <sharedItems containsSemiMixedTypes="0" containsString="0" containsNumber="1" containsInteger="1" minValue="0" maxValue="1542"/>
    </cacheField>
    <cacheField name="Distancia Recorrida (Km.)" numFmtId="3">
      <sharedItems containsSemiMixedTypes="0" containsString="0" containsNumber="1" minValue="0" maxValue="74758"/>
    </cacheField>
    <cacheField name="Horas Bloque" numFmtId="0">
      <sharedItems containsSemiMixedTypes="0" containsString="0" containsNumber="1" minValue="0" maxValue="3810"/>
    </cacheField>
    <cacheField name="Código de la Zona" numFmtId="0">
      <sharedItems/>
    </cacheField>
    <cacheField name="Ciudad" numFmtId="0">
      <sharedItems count="160">
        <s v="MONTERÍA"/>
        <s v="CHÍA"/>
        <s v="MEDELLÍN"/>
        <s v="MARIQUITA"/>
        <s v="YOPAL"/>
        <s v="SOLEDAD"/>
        <s v="BARRANCABERMEJA"/>
        <s v="VALLEDUPAR"/>
        <s v="BUCARAMANGA"/>
        <s v="LEBRIJA"/>
        <s v="BOGOTÁ, D.C."/>
        <s v="SAMANA"/>
        <s v="LA JAGUA DE IBIRICO"/>
        <s v="COGUA"/>
        <s v="TAUSA"/>
        <s v="JERICO"/>
        <s v="RIONEGRO - ANTIOQUIA"/>
        <s v="GACHALA"/>
        <s v="GACHETA"/>
        <s v="GAMA"/>
        <s v="UBALA"/>
        <s v="AMALFI"/>
        <s v="ANGOSTURA"/>
        <s v="CAÑASGORDAS"/>
        <s v="CISNEROS"/>
        <s v="GOMEZ PLATA"/>
        <s v="GUADALUPE"/>
        <s v="OLAYA"/>
        <s v="SAN CARLOS"/>
        <s v="SAN JERONIMO"/>
        <s v="SONSON"/>
        <s v="URAMITA"/>
        <s v="CALAMAR"/>
        <s v="SAN JUAN NEPOMUCENO"/>
        <s v="PUEBLO NUEVO"/>
        <s v="SAHAGUN"/>
        <s v="CAMPAMENTO"/>
        <s v="CARACOLI"/>
        <s v="CAUCASIA"/>
        <s v="COCORNA"/>
        <s v="SAN ROQUE"/>
        <s v="YARUMAL"/>
        <s v="YOLOMBO"/>
        <s v="ANTIOQUIA"/>
        <s v="ARGELIA"/>
        <s v="ARMENIA - ANTIOQUIA"/>
        <s v="HELICONIA"/>
        <s v="SABANALARGA"/>
        <s v="SAN PEDRO"/>
        <s v="SANTA ROSA DE OSOS"/>
        <s v="IBAGUÉ"/>
        <s v="NEIVA"/>
        <s v="SAN JOSÉ DE CÚCUTA"/>
        <s v="BARRANQUILLA"/>
        <s v="PASTO"/>
        <s v="ARAUCA"/>
        <s v="QUIBDÓ"/>
        <s v="MITÚ"/>
        <s v="PUERTO CARREÑO"/>
        <s v="SARAVENA"/>
        <s v="SAN ANDRES - ISLA"/>
        <s v="LETICIA"/>
        <s v="GUAPI"/>
        <s v="TIMBIQUÍ"/>
        <s v="BAHÍA SOLANO"/>
        <s v="LA UNIÓN"/>
        <s v="LA PRIMAVERA"/>
        <s v="CARTAGENA DE INDIAS"/>
        <s v="INÍRIDA"/>
        <s v="MANIZALES"/>
        <s v="NUQUÍ"/>
        <s v="CUMARIBO"/>
        <s v="OCAÑA"/>
        <s v="COROZAL"/>
        <s v="SANTA MARTA"/>
        <s v="LA MACARENA"/>
        <s v="ARMENIA"/>
        <s v="VILLAVICENCIO"/>
        <s v="PROVIDENCIA"/>
        <s v="BARRANCOMINAS"/>
        <s v="LA CHORRERA"/>
        <s v="SAN JOSÉ DEL GUAVIARE"/>
        <s v="CIMITARRA"/>
        <s v="CARTAGO"/>
        <s v="RIOHACHA"/>
        <s v="POPAYÁN"/>
        <s v="CAMPOALEGRE"/>
        <s v="LA PEDRERA"/>
        <s v="TARAPACA"/>
        <s v="SAN FELIPE"/>
        <s v="MIRAFLORES - GUAVIARE"/>
        <s v="PUERTO ASÍS"/>
        <s v="BAJO BAUDÓ"/>
        <s v="MIRITÍ - PARANÁ"/>
        <s v="JUAN DE ACOSTA"/>
        <s v="SOLANO"/>
        <s v="MAPIRIPÁN"/>
        <s v="EL ENCANTO"/>
        <s v="PEREIRA"/>
        <s v="SAN VICENTE DEL CAGUÁN"/>
        <s v="PUERTO LÓPEZ"/>
        <s v="SAN MARTIN"/>
        <s v="CARURÚ"/>
        <s v="TARAIRA"/>
        <s v="SAN ANDRÉS DE TUMACO"/>
        <s v="FLORENCIA"/>
        <s v="SANTIAGO DE CALI"/>
        <s v="CAREPA"/>
        <s v="CRAVO NORTE"/>
        <s v="PUERTO LEGUÍZAMO"/>
        <s v="APARTADÓ"/>
        <s v="ACANDÍ"/>
        <s v="MIRAFLORES"/>
        <s v="JURADÓ"/>
        <s v="IPIALES"/>
        <s v="PRADERA"/>
        <s v="LÓPEZ DE MICAY"/>
        <s v="CONDOTO"/>
        <s v="GUAYATA"/>
        <s v="RIONEGRO"/>
        <s v="PORE"/>
        <s v="ALBANIA"/>
        <s v="ANORI"/>
        <s v="VILLAGARZÓN"/>
        <s v="GUAYMARAL"/>
        <s v="SOGAMOSO"/>
        <s v="TUNJA"/>
        <s v="FRONTINO"/>
        <s v="GIRARDOT"/>
        <s v="MEDINA"/>
        <s v="NEMOCON"/>
        <s v="ZIPAQUIRA"/>
        <s v="LA VEGA"/>
        <s v="AGUACHICA"/>
        <s v="URRAO"/>
        <s v="LA PALMA"/>
        <s v="PARATEBUENO"/>
        <s v="LA ROMELIA"/>
        <s v="LA DORADA"/>
        <s v="VILLANUEVA - GUAJIRA"/>
        <s v="TAME"/>
        <s v="OLAYA HERRERA (BOCAS DE SANTIN"/>
        <s v="OROCUÉ"/>
        <s v="VIlLANUEVA"/>
        <s v="PACOA"/>
        <s v="PAIPA"/>
        <s v="BUENAVENTURA"/>
        <s v="PITALITO"/>
        <s v="EL CHARCO"/>
        <s v="NECOCLÍ"/>
        <s v="SAN JUAN DE URABA"/>
        <s v="SAN PEDRO DE URABA"/>
        <s v="PRADO"/>
        <s v="PURIFICACIÓN"/>
        <s v="FRANCISCO PIZARRO (SALAHONDA)"/>
        <s v="BOJACA"/>
        <s v="VENECIA"/>
        <s v="ARBOLETES"/>
        <s v="LANDAZURI"/>
        <s v="HATO COROZAL"/>
      </sharedItems>
    </cacheField>
    <cacheField name="Departamento" numFmtId="0">
      <sharedItems count="35">
        <s v="Córdoba"/>
        <s v="Cundinamarca"/>
        <s v="Antioquia"/>
        <s v="Tolima"/>
        <s v="Casanare"/>
        <s v="Atlántico"/>
        <s v="Santander"/>
        <s v="Cesar"/>
        <s v="BOGOTÁ, D.C."/>
        <s v="Caldas"/>
        <s v="Bolívar"/>
        <s v="Huila"/>
        <s v="Norte de Santander"/>
        <s v="Nariño"/>
        <s v="ARAUCA"/>
        <s v="Chocó"/>
        <s v="Vaupés"/>
        <s v="Vichada"/>
        <s v="ARCHIPIÉLAGO DE SAN ANDRÉS, PROVIDENCIA Y SANTA CATALINA"/>
        <s v="Amazonas"/>
        <s v="Cauca"/>
        <s v="GUAINÍA"/>
        <s v="Sucre"/>
        <s v="Magdalena"/>
        <s v="Meta"/>
        <s v="Quindio"/>
        <s v="Guaviare"/>
        <s v="Valle del Cauca"/>
        <s v="La Guajira"/>
        <s v="Putumayo"/>
        <s v="Caquetá"/>
        <s v="Risaralda"/>
        <s v="Boyacá"/>
        <s v="Guanía" u="1"/>
        <s v="San Andrés y Providencia" u="1"/>
      </sharedItems>
    </cacheField>
    <cacheField name="LARGO" numFmtId="0">
      <sharedItems containsSemiMixedTypes="0" containsString="0" containsNumber="1" containsInteger="1" minValue="1" maxValue="5"/>
    </cacheField>
    <cacheField name="HORAS" numFmtId="43">
      <sharedItems/>
    </cacheField>
    <cacheField name="MINUTOS" numFmtId="43">
      <sharedItems containsMixedTypes="1" containsNumber="1" containsInteger="1" minValue="0" maxValue="0"/>
    </cacheField>
    <cacheField name="Total Minutos" numFmtId="166">
      <sharedItems containsSemiMixedTypes="0" containsString="0" containsNumber="1" minValue="0" maxValue="3780.1"/>
    </cacheField>
    <cacheField name="Total Horas Bloque" numFmtId="166">
      <sharedItems containsSemiMixedTypes="0" containsString="0" containsNumber="1" minValue="0" maxValue="63.00166666666666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941">
  <r>
    <s v="0AC"/>
    <x v="0"/>
    <d v="2024-01-01T00:00:00"/>
    <x v="0"/>
    <x v="0"/>
    <s v="HK2127"/>
    <x v="0"/>
    <x v="0"/>
    <n v="1"/>
    <n v="833"/>
    <n v="5"/>
    <s v="23001"/>
    <x v="0"/>
    <x v="0"/>
  </r>
  <r>
    <s v="0AC"/>
    <x v="0"/>
    <d v="2024-01-01T00:00:00"/>
    <x v="0"/>
    <x v="0"/>
    <s v="HK2127"/>
    <x v="0"/>
    <x v="0"/>
    <n v="1"/>
    <n v="778"/>
    <n v="4.4000000000000004"/>
    <s v="25175"/>
    <x v="1"/>
    <x v="1"/>
  </r>
  <r>
    <s v="0AC"/>
    <x v="0"/>
    <d v="2024-01-01T00:00:00"/>
    <x v="0"/>
    <x v="0"/>
    <s v="HK2127"/>
    <x v="0"/>
    <x v="0"/>
    <n v="1"/>
    <n v="500"/>
    <n v="3"/>
    <s v="5001"/>
    <x v="2"/>
    <x v="2"/>
  </r>
  <r>
    <s v="0AC"/>
    <x v="0"/>
    <d v="2024-01-01T00:00:00"/>
    <x v="0"/>
    <x v="0"/>
    <s v="HK2127"/>
    <x v="0"/>
    <x v="0"/>
    <n v="4"/>
    <n v="639"/>
    <n v="3.5"/>
    <s v="73443"/>
    <x v="3"/>
    <x v="3"/>
  </r>
  <r>
    <s v="0AC"/>
    <x v="0"/>
    <d v="2024-01-01T00:00:00"/>
    <x v="0"/>
    <x v="0"/>
    <s v="HK2127"/>
    <x v="0"/>
    <x v="0"/>
    <n v="2"/>
    <n v="1208"/>
    <n v="7.15"/>
    <s v="85001"/>
    <x v="4"/>
    <x v="4"/>
  </r>
  <r>
    <s v="0AC"/>
    <x v="0"/>
    <d v="2024-01-01T00:00:00"/>
    <x v="0"/>
    <x v="0"/>
    <s v="HK2127"/>
    <x v="0"/>
    <x v="0"/>
    <n v="3"/>
    <n v="2111"/>
    <n v="12.4"/>
    <s v="8758"/>
    <x v="5"/>
    <x v="5"/>
  </r>
  <r>
    <s v="0AC"/>
    <x v="0"/>
    <d v="2024-01-01T00:00:00"/>
    <x v="0"/>
    <x v="0"/>
    <s v="HK2899"/>
    <x v="1"/>
    <x v="0"/>
    <n v="1"/>
    <n v="181"/>
    <n v="1.05"/>
    <s v="25175"/>
    <x v="1"/>
    <x v="1"/>
  </r>
  <r>
    <s v="0AC"/>
    <x v="0"/>
    <d v="2024-01-01T00:00:00"/>
    <x v="0"/>
    <x v="0"/>
    <s v="HK2899"/>
    <x v="1"/>
    <x v="0"/>
    <n v="1"/>
    <n v="208"/>
    <n v="1.1499999999999999"/>
    <s v="5001"/>
    <x v="2"/>
    <x v="2"/>
  </r>
  <r>
    <s v="0AC"/>
    <x v="0"/>
    <d v="2024-02-01T00:00:00"/>
    <x v="0"/>
    <x v="1"/>
    <s v="HK2127"/>
    <x v="0"/>
    <x v="0"/>
    <n v="2"/>
    <n v="444"/>
    <n v="2.4"/>
    <s v="25175"/>
    <x v="1"/>
    <x v="1"/>
  </r>
  <r>
    <s v="0AC"/>
    <x v="0"/>
    <d v="2024-02-01T00:00:00"/>
    <x v="0"/>
    <x v="1"/>
    <s v="HK2127"/>
    <x v="0"/>
    <x v="0"/>
    <n v="5"/>
    <n v="3222"/>
    <n v="19.2"/>
    <s v="5001"/>
    <x v="2"/>
    <x v="2"/>
  </r>
  <r>
    <s v="0AC"/>
    <x v="0"/>
    <d v="2024-02-01T00:00:00"/>
    <x v="0"/>
    <x v="1"/>
    <s v="HK2127"/>
    <x v="0"/>
    <x v="0"/>
    <n v="2"/>
    <n v="792"/>
    <n v="4.45"/>
    <s v="68081"/>
    <x v="6"/>
    <x v="6"/>
  </r>
  <r>
    <s v="0AC"/>
    <x v="0"/>
    <d v="2024-02-01T00:00:00"/>
    <x v="0"/>
    <x v="1"/>
    <s v="HK2127"/>
    <x v="0"/>
    <x v="0"/>
    <n v="2"/>
    <n v="958"/>
    <n v="5.45"/>
    <s v="73443"/>
    <x v="3"/>
    <x v="3"/>
  </r>
  <r>
    <s v="0AC"/>
    <x v="0"/>
    <d v="2024-02-01T00:00:00"/>
    <x v="0"/>
    <x v="1"/>
    <s v="HK2127"/>
    <x v="0"/>
    <x v="0"/>
    <n v="1"/>
    <n v="514"/>
    <n v="3.05"/>
    <s v="85001"/>
    <x v="4"/>
    <x v="4"/>
  </r>
  <r>
    <s v="0AC"/>
    <x v="0"/>
    <d v="2024-02-01T00:00:00"/>
    <x v="0"/>
    <x v="1"/>
    <s v="HK2899"/>
    <x v="1"/>
    <x v="0"/>
    <n v="2"/>
    <n v="722"/>
    <n v="4.2"/>
    <s v="23001"/>
    <x v="0"/>
    <x v="0"/>
  </r>
  <r>
    <s v="0AC"/>
    <x v="0"/>
    <d v="2024-02-01T00:00:00"/>
    <x v="0"/>
    <x v="1"/>
    <s v="HK2899"/>
    <x v="1"/>
    <x v="0"/>
    <n v="1"/>
    <n v="194"/>
    <n v="1.1000000000000001"/>
    <s v="25175"/>
    <x v="1"/>
    <x v="1"/>
  </r>
  <r>
    <s v="0AC"/>
    <x v="0"/>
    <d v="2024-02-01T00:00:00"/>
    <x v="0"/>
    <x v="1"/>
    <s v="HK2899"/>
    <x v="1"/>
    <x v="0"/>
    <n v="5"/>
    <n v="2024"/>
    <n v="12.15"/>
    <s v="5001"/>
    <x v="2"/>
    <x v="2"/>
  </r>
  <r>
    <s v="0AC"/>
    <x v="0"/>
    <d v="2024-02-01T00:00:00"/>
    <x v="0"/>
    <x v="1"/>
    <s v="HK2899"/>
    <x v="1"/>
    <x v="0"/>
    <n v="9"/>
    <n v="3848"/>
    <n v="23.05"/>
    <s v="68081"/>
    <x v="6"/>
    <x v="6"/>
  </r>
  <r>
    <s v="0AC"/>
    <x v="0"/>
    <d v="2024-03-01T00:00:00"/>
    <x v="0"/>
    <x v="2"/>
    <s v="HK2127"/>
    <x v="0"/>
    <x v="0"/>
    <n v="2"/>
    <n v="1375"/>
    <n v="8.15"/>
    <s v="20001"/>
    <x v="7"/>
    <x v="7"/>
  </r>
  <r>
    <s v="0AC"/>
    <x v="0"/>
    <d v="2024-03-01T00:00:00"/>
    <x v="0"/>
    <x v="2"/>
    <s v="HK2127"/>
    <x v="0"/>
    <x v="0"/>
    <n v="8"/>
    <n v="3209"/>
    <n v="19.149999999999999"/>
    <s v="5001"/>
    <x v="2"/>
    <x v="2"/>
  </r>
  <r>
    <s v="0AC"/>
    <x v="0"/>
    <d v="2024-03-01T00:00:00"/>
    <x v="0"/>
    <x v="2"/>
    <s v="HK2899"/>
    <x v="1"/>
    <x v="0"/>
    <n v="1"/>
    <n v="444"/>
    <n v="2.4"/>
    <s v="25175"/>
    <x v="1"/>
    <x v="1"/>
  </r>
  <r>
    <s v="0AC"/>
    <x v="0"/>
    <d v="2024-03-01T00:00:00"/>
    <x v="0"/>
    <x v="2"/>
    <s v="HK2899"/>
    <x v="1"/>
    <x v="0"/>
    <n v="5"/>
    <n v="2097"/>
    <n v="12.35"/>
    <s v="5001"/>
    <x v="2"/>
    <x v="2"/>
  </r>
  <r>
    <s v="0AC"/>
    <x v="0"/>
    <d v="2024-03-01T00:00:00"/>
    <x v="0"/>
    <x v="2"/>
    <s v="HK2899"/>
    <x v="1"/>
    <x v="0"/>
    <n v="3"/>
    <n v="1167"/>
    <n v="7"/>
    <s v="68081"/>
    <x v="6"/>
    <x v="6"/>
  </r>
  <r>
    <s v="0AC"/>
    <x v="0"/>
    <d v="2024-03-01T00:00:00"/>
    <x v="0"/>
    <x v="2"/>
    <s v="HK2899"/>
    <x v="1"/>
    <x v="0"/>
    <n v="6"/>
    <n v="3000"/>
    <n v="18"/>
    <s v="73443"/>
    <x v="3"/>
    <x v="3"/>
  </r>
  <r>
    <s v="0AC"/>
    <x v="0"/>
    <d v="2024-04-01T00:00:00"/>
    <x v="0"/>
    <x v="3"/>
    <s v="HK2127"/>
    <x v="0"/>
    <x v="0"/>
    <n v="1"/>
    <n v="500"/>
    <n v="3"/>
    <s v="23001"/>
    <x v="0"/>
    <x v="0"/>
  </r>
  <r>
    <s v="0AC"/>
    <x v="0"/>
    <d v="2024-04-01T00:00:00"/>
    <x v="0"/>
    <x v="3"/>
    <s v="HK2127"/>
    <x v="0"/>
    <x v="0"/>
    <n v="1"/>
    <n v="500"/>
    <n v="3"/>
    <s v="25175"/>
    <x v="1"/>
    <x v="1"/>
  </r>
  <r>
    <s v="0AC"/>
    <x v="0"/>
    <d v="2024-04-01T00:00:00"/>
    <x v="0"/>
    <x v="3"/>
    <s v="HK2127"/>
    <x v="0"/>
    <x v="0"/>
    <n v="2"/>
    <n v="792"/>
    <n v="4.45"/>
    <s v="5001"/>
    <x v="2"/>
    <x v="2"/>
  </r>
  <r>
    <s v="0AC"/>
    <x v="0"/>
    <d v="2024-04-01T00:00:00"/>
    <x v="0"/>
    <x v="3"/>
    <s v="HK2899"/>
    <x v="0"/>
    <x v="0"/>
    <n v="2"/>
    <n v="667"/>
    <n v="4"/>
    <s v="25175"/>
    <x v="1"/>
    <x v="1"/>
  </r>
  <r>
    <s v="0AC"/>
    <x v="0"/>
    <d v="2024-04-01T00:00:00"/>
    <x v="0"/>
    <x v="3"/>
    <s v="HK2899"/>
    <x v="0"/>
    <x v="0"/>
    <n v="2"/>
    <n v="681"/>
    <n v="4.05"/>
    <s v="5001"/>
    <x v="2"/>
    <x v="2"/>
  </r>
  <r>
    <s v="0AC"/>
    <x v="0"/>
    <d v="2024-04-01T00:00:00"/>
    <x v="0"/>
    <x v="3"/>
    <s v="HK2899"/>
    <x v="0"/>
    <x v="0"/>
    <n v="1"/>
    <n v="667"/>
    <n v="4"/>
    <s v="73443"/>
    <x v="3"/>
    <x v="3"/>
  </r>
  <r>
    <s v="0AC"/>
    <x v="0"/>
    <d v="2024-04-01T00:00:00"/>
    <x v="0"/>
    <x v="3"/>
    <s v="HK2899"/>
    <x v="1"/>
    <x v="0"/>
    <n v="3"/>
    <n v="1389"/>
    <n v="8.1999999999999993"/>
    <s v="68001"/>
    <x v="8"/>
    <x v="6"/>
  </r>
  <r>
    <s v="0AC"/>
    <x v="0"/>
    <d v="2024-04-01T00:00:00"/>
    <x v="0"/>
    <x v="3"/>
    <s v="HK2899"/>
    <x v="1"/>
    <x v="0"/>
    <n v="5"/>
    <n v="2000"/>
    <n v="12"/>
    <s v="68406"/>
    <x v="9"/>
    <x v="6"/>
  </r>
  <r>
    <s v="0AC"/>
    <x v="0"/>
    <d v="2024-05-01T00:00:00"/>
    <x v="0"/>
    <x v="4"/>
    <s v="HK2127"/>
    <x v="0"/>
    <x v="0"/>
    <n v="1"/>
    <n v="181"/>
    <n v="1.05"/>
    <s v="5001"/>
    <x v="2"/>
    <x v="2"/>
  </r>
  <r>
    <s v="0AC"/>
    <x v="0"/>
    <d v="2024-05-01T00:00:00"/>
    <x v="0"/>
    <x v="4"/>
    <s v="HK2899"/>
    <x v="1"/>
    <x v="0"/>
    <n v="8"/>
    <n v="3361"/>
    <n v="20.100000000000001"/>
    <s v="5001"/>
    <x v="2"/>
    <x v="2"/>
  </r>
  <r>
    <s v="0AC"/>
    <x v="0"/>
    <d v="2024-06-01T00:00:00"/>
    <x v="0"/>
    <x v="5"/>
    <s v="HK2127"/>
    <x v="0"/>
    <x v="0"/>
    <n v="1"/>
    <n v="292"/>
    <n v="1.45"/>
    <s v="11001"/>
    <x v="10"/>
    <x v="8"/>
  </r>
  <r>
    <s v="0AC"/>
    <x v="0"/>
    <d v="2024-06-01T00:00:00"/>
    <x v="0"/>
    <x v="5"/>
    <s v="HK2127"/>
    <x v="0"/>
    <x v="0"/>
    <n v="1"/>
    <n v="264"/>
    <n v="1.35"/>
    <s v="17662"/>
    <x v="11"/>
    <x v="9"/>
  </r>
  <r>
    <s v="0AC"/>
    <x v="0"/>
    <d v="2024-06-01T00:00:00"/>
    <x v="0"/>
    <x v="5"/>
    <s v="HK2127"/>
    <x v="0"/>
    <x v="0"/>
    <n v="3"/>
    <n v="1583"/>
    <n v="9.3000000000000007"/>
    <s v="20400"/>
    <x v="12"/>
    <x v="7"/>
  </r>
  <r>
    <s v="0AC"/>
    <x v="0"/>
    <d v="2024-06-01T00:00:00"/>
    <x v="0"/>
    <x v="5"/>
    <s v="HK2127"/>
    <x v="0"/>
    <x v="0"/>
    <n v="1"/>
    <n v="69"/>
    <n v="0.25"/>
    <s v="25200"/>
    <x v="13"/>
    <x v="1"/>
  </r>
  <r>
    <s v="0AC"/>
    <x v="0"/>
    <d v="2024-06-01T00:00:00"/>
    <x v="0"/>
    <x v="5"/>
    <s v="HK2127"/>
    <x v="0"/>
    <x v="0"/>
    <n v="2"/>
    <n v="1042"/>
    <n v="6.15"/>
    <s v="25793"/>
    <x v="14"/>
    <x v="1"/>
  </r>
  <r>
    <s v="0AC"/>
    <x v="0"/>
    <d v="2024-06-01T00:00:00"/>
    <x v="0"/>
    <x v="5"/>
    <s v="HK2127"/>
    <x v="0"/>
    <x v="0"/>
    <n v="2"/>
    <n v="361"/>
    <n v="2.1"/>
    <s v="5001"/>
    <x v="2"/>
    <x v="2"/>
  </r>
  <r>
    <s v="0AC"/>
    <x v="0"/>
    <d v="2024-06-01T00:00:00"/>
    <x v="0"/>
    <x v="5"/>
    <s v="HK2127"/>
    <x v="0"/>
    <x v="0"/>
    <n v="1"/>
    <n v="236"/>
    <n v="1.25"/>
    <s v="5368"/>
    <x v="15"/>
    <x v="2"/>
  </r>
  <r>
    <s v="0AC"/>
    <x v="0"/>
    <d v="2024-06-01T00:00:00"/>
    <x v="0"/>
    <x v="5"/>
    <s v="HK2127"/>
    <x v="0"/>
    <x v="0"/>
    <n v="1"/>
    <n v="167"/>
    <n v="1"/>
    <s v="5615"/>
    <x v="16"/>
    <x v="2"/>
  </r>
  <r>
    <s v="0AC"/>
    <x v="0"/>
    <d v="2024-06-01T00:00:00"/>
    <x v="0"/>
    <x v="5"/>
    <s v="HK2127"/>
    <x v="0"/>
    <x v="0"/>
    <n v="3"/>
    <n v="1111"/>
    <n v="6.4"/>
    <s v="85001"/>
    <x v="4"/>
    <x v="4"/>
  </r>
  <r>
    <s v="0AC"/>
    <x v="0"/>
    <d v="2024-06-01T00:00:00"/>
    <x v="0"/>
    <x v="5"/>
    <s v="HK2899"/>
    <x v="1"/>
    <x v="0"/>
    <n v="2"/>
    <n v="242"/>
    <n v="1.27"/>
    <s v="25293"/>
    <x v="17"/>
    <x v="1"/>
  </r>
  <r>
    <s v="0AC"/>
    <x v="0"/>
    <d v="2024-06-01T00:00:00"/>
    <x v="0"/>
    <x v="5"/>
    <s v="HK2899"/>
    <x v="1"/>
    <x v="0"/>
    <n v="2"/>
    <n v="244"/>
    <n v="1.28"/>
    <s v="25297"/>
    <x v="18"/>
    <x v="1"/>
  </r>
  <r>
    <s v="0AC"/>
    <x v="0"/>
    <d v="2024-06-01T00:00:00"/>
    <x v="0"/>
    <x v="5"/>
    <s v="HK2899"/>
    <x v="1"/>
    <x v="0"/>
    <n v="2"/>
    <n v="242"/>
    <n v="1.27"/>
    <s v="25299"/>
    <x v="19"/>
    <x v="1"/>
  </r>
  <r>
    <s v="0AC"/>
    <x v="0"/>
    <d v="2024-06-01T00:00:00"/>
    <x v="0"/>
    <x v="5"/>
    <s v="HK2899"/>
    <x v="1"/>
    <x v="0"/>
    <n v="2"/>
    <n v="244"/>
    <n v="1.28"/>
    <s v="25839"/>
    <x v="20"/>
    <x v="1"/>
  </r>
  <r>
    <s v="0AC"/>
    <x v="0"/>
    <d v="2024-06-01T00:00:00"/>
    <x v="0"/>
    <x v="5"/>
    <s v="HK2899"/>
    <x v="1"/>
    <x v="0"/>
    <n v="1"/>
    <n v="289"/>
    <n v="2.2000000000000002"/>
    <s v="5031"/>
    <x v="21"/>
    <x v="2"/>
  </r>
  <r>
    <s v="0AC"/>
    <x v="0"/>
    <d v="2024-06-01T00:00:00"/>
    <x v="0"/>
    <x v="5"/>
    <s v="HK2899"/>
    <x v="1"/>
    <x v="0"/>
    <n v="1"/>
    <n v="333"/>
    <n v="2"/>
    <s v="5038"/>
    <x v="22"/>
    <x v="2"/>
  </r>
  <r>
    <s v="0AC"/>
    <x v="0"/>
    <d v="2024-06-01T00:00:00"/>
    <x v="0"/>
    <x v="5"/>
    <s v="HK2899"/>
    <x v="1"/>
    <x v="0"/>
    <n v="1"/>
    <n v="319"/>
    <n v="1.55"/>
    <s v="5138"/>
    <x v="23"/>
    <x v="2"/>
  </r>
  <r>
    <s v="0AC"/>
    <x v="0"/>
    <d v="2024-06-01T00:00:00"/>
    <x v="0"/>
    <x v="5"/>
    <s v="HK2899"/>
    <x v="1"/>
    <x v="0"/>
    <n v="1"/>
    <n v="231"/>
    <n v="1.23"/>
    <s v="5190"/>
    <x v="24"/>
    <x v="2"/>
  </r>
  <r>
    <s v="0AC"/>
    <x v="0"/>
    <d v="2024-06-01T00:00:00"/>
    <x v="0"/>
    <x v="5"/>
    <s v="HK2899"/>
    <x v="1"/>
    <x v="0"/>
    <n v="4"/>
    <n v="1103"/>
    <n v="6.37"/>
    <s v="5310"/>
    <x v="25"/>
    <x v="2"/>
  </r>
  <r>
    <s v="0AC"/>
    <x v="0"/>
    <d v="2024-06-01T00:00:00"/>
    <x v="0"/>
    <x v="5"/>
    <s v="HK2899"/>
    <x v="1"/>
    <x v="0"/>
    <n v="2"/>
    <n v="244"/>
    <n v="1.28"/>
    <s v="5315"/>
    <x v="26"/>
    <x v="2"/>
  </r>
  <r>
    <s v="0AC"/>
    <x v="0"/>
    <d v="2024-06-01T00:00:00"/>
    <x v="0"/>
    <x v="5"/>
    <s v="HK2899"/>
    <x v="1"/>
    <x v="0"/>
    <n v="1"/>
    <n v="231"/>
    <n v="1.23"/>
    <s v="5501"/>
    <x v="27"/>
    <x v="2"/>
  </r>
  <r>
    <s v="0AC"/>
    <x v="0"/>
    <d v="2024-06-01T00:00:00"/>
    <x v="0"/>
    <x v="5"/>
    <s v="HK2899"/>
    <x v="1"/>
    <x v="0"/>
    <n v="3"/>
    <n v="603"/>
    <n v="3.37"/>
    <s v="5649"/>
    <x v="28"/>
    <x v="2"/>
  </r>
  <r>
    <s v="0AC"/>
    <x v="0"/>
    <d v="2024-06-01T00:00:00"/>
    <x v="0"/>
    <x v="5"/>
    <s v="HK2899"/>
    <x v="1"/>
    <x v="0"/>
    <n v="1"/>
    <n v="233"/>
    <n v="1.24"/>
    <s v="5656"/>
    <x v="29"/>
    <x v="2"/>
  </r>
  <r>
    <s v="0AC"/>
    <x v="0"/>
    <d v="2024-06-01T00:00:00"/>
    <x v="0"/>
    <x v="5"/>
    <s v="HK2899"/>
    <x v="1"/>
    <x v="0"/>
    <n v="2"/>
    <n v="870"/>
    <n v="5.13"/>
    <s v="5756"/>
    <x v="30"/>
    <x v="2"/>
  </r>
  <r>
    <s v="0AC"/>
    <x v="0"/>
    <d v="2024-06-01T00:00:00"/>
    <x v="0"/>
    <x v="5"/>
    <s v="HK2899"/>
    <x v="1"/>
    <x v="0"/>
    <n v="1"/>
    <n v="319"/>
    <n v="1.55"/>
    <s v="5842"/>
    <x v="31"/>
    <x v="2"/>
  </r>
  <r>
    <s v="0BZ"/>
    <x v="1"/>
    <d v="2024-02-01T00:00:00"/>
    <x v="0"/>
    <x v="1"/>
    <s v="HK5427"/>
    <x v="1"/>
    <x v="1"/>
    <n v="0"/>
    <n v="120"/>
    <n v="0.4"/>
    <s v="68001"/>
    <x v="8"/>
    <x v="6"/>
  </r>
  <r>
    <s v="0BZ"/>
    <x v="1"/>
    <d v="2024-02-01T00:00:00"/>
    <x v="0"/>
    <x v="1"/>
    <s v="HK5427"/>
    <x v="1"/>
    <x v="0"/>
    <n v="3"/>
    <n v="540"/>
    <n v="9"/>
    <s v="73001"/>
    <x v="32"/>
    <x v="3"/>
  </r>
  <r>
    <s v="0BZ"/>
    <x v="1"/>
    <d v="2024-02-01T00:00:00"/>
    <x v="0"/>
    <x v="1"/>
    <s v="HK5427"/>
    <x v="1"/>
    <x v="0"/>
    <n v="1"/>
    <n v="180"/>
    <n v="1"/>
    <s v="73443"/>
    <x v="3"/>
    <x v="3"/>
  </r>
  <r>
    <s v="0BZ"/>
    <x v="1"/>
    <d v="2024-02-01T00:00:00"/>
    <x v="0"/>
    <x v="1"/>
    <s v="HK5427"/>
    <x v="1"/>
    <x v="2"/>
    <n v="3"/>
    <n v="120"/>
    <n v="3"/>
    <s v="68001"/>
    <x v="8"/>
    <x v="6"/>
  </r>
  <r>
    <s v="0BZ"/>
    <x v="1"/>
    <d v="2024-02-01T00:00:00"/>
    <x v="0"/>
    <x v="1"/>
    <s v="HK5427"/>
    <x v="1"/>
    <x v="2"/>
    <n v="4"/>
    <n v="180"/>
    <n v="5"/>
    <s v="68001"/>
    <x v="8"/>
    <x v="6"/>
  </r>
  <r>
    <s v="0DW"/>
    <x v="2"/>
    <d v="2024-02-01T00:00:00"/>
    <x v="0"/>
    <x v="1"/>
    <s v="HK4781"/>
    <x v="0"/>
    <x v="0"/>
    <n v="9"/>
    <n v="2579"/>
    <n v="28.28"/>
    <s v="41001"/>
    <x v="33"/>
    <x v="10"/>
  </r>
  <r>
    <s v="0DW"/>
    <x v="2"/>
    <d v="2024-02-01T00:00:00"/>
    <x v="0"/>
    <x v="1"/>
    <s v="HK4984"/>
    <x v="2"/>
    <x v="0"/>
    <n v="0"/>
    <n v="0"/>
    <n v="0"/>
    <s v="25175"/>
    <x v="1"/>
    <x v="1"/>
  </r>
  <r>
    <s v="0DW"/>
    <x v="2"/>
    <d v="2024-03-01T00:00:00"/>
    <x v="0"/>
    <x v="2"/>
    <s v="HK4781"/>
    <x v="0"/>
    <x v="0"/>
    <n v="5"/>
    <n v="2579"/>
    <n v="12.33"/>
    <s v="41001"/>
    <x v="33"/>
    <x v="10"/>
  </r>
  <r>
    <s v="0DW"/>
    <x v="2"/>
    <d v="2024-04-01T00:00:00"/>
    <x v="0"/>
    <x v="3"/>
    <s v="HK4994"/>
    <x v="3"/>
    <x v="0"/>
    <n v="0"/>
    <n v="0"/>
    <n v="0"/>
    <s v="25175"/>
    <x v="1"/>
    <x v="1"/>
  </r>
  <r>
    <s v="0DW"/>
    <x v="2"/>
    <d v="2024-04-01T00:00:00"/>
    <x v="0"/>
    <x v="3"/>
    <s v="HK4994"/>
    <x v="3"/>
    <x v="0"/>
    <n v="2"/>
    <n v="2579"/>
    <n v="8.1300000000000008"/>
    <s v="41001"/>
    <x v="33"/>
    <x v="10"/>
  </r>
  <r>
    <s v="0DW"/>
    <x v="2"/>
    <d v="2024-05-01T00:00:00"/>
    <x v="0"/>
    <x v="4"/>
    <s v="HK4781"/>
    <x v="0"/>
    <x v="0"/>
    <n v="0"/>
    <n v="0"/>
    <n v="0"/>
    <s v="25175"/>
    <x v="1"/>
    <x v="1"/>
  </r>
  <r>
    <s v="0DW"/>
    <x v="2"/>
    <d v="2024-05-01T00:00:00"/>
    <x v="0"/>
    <x v="4"/>
    <s v="HK4984"/>
    <x v="2"/>
    <x v="0"/>
    <n v="12"/>
    <n v="100"/>
    <n v="21"/>
    <s v="25175"/>
    <x v="1"/>
    <x v="1"/>
  </r>
  <r>
    <s v="0DW"/>
    <x v="2"/>
    <d v="2024-06-01T00:00:00"/>
    <x v="0"/>
    <x v="5"/>
    <s v="HK4984"/>
    <x v="2"/>
    <x v="0"/>
    <n v="0"/>
    <n v="0"/>
    <n v="0"/>
    <s v="25175"/>
    <x v="1"/>
    <x v="1"/>
  </r>
  <r>
    <s v="0DZ"/>
    <x v="3"/>
    <d v="2024-01-01T00:00:00"/>
    <x v="0"/>
    <x v="0"/>
    <s v="HK4891"/>
    <x v="4"/>
    <x v="3"/>
    <n v="2"/>
    <n v="134"/>
    <n v="0.39"/>
    <s v="54001"/>
    <x v="34"/>
    <x v="11"/>
  </r>
  <r>
    <s v="0DZ"/>
    <x v="3"/>
    <d v="2024-02-01T00:00:00"/>
    <x v="0"/>
    <x v="1"/>
    <s v="HK4891"/>
    <x v="4"/>
    <x v="3"/>
    <n v="1"/>
    <n v="252"/>
    <n v="0.32"/>
    <s v="11001"/>
    <x v="10"/>
    <x v="8"/>
  </r>
  <r>
    <s v="0DZ"/>
    <x v="3"/>
    <d v="2024-02-01T00:00:00"/>
    <x v="0"/>
    <x v="1"/>
    <s v="HK4891"/>
    <x v="4"/>
    <x v="3"/>
    <n v="1"/>
    <n v="350"/>
    <n v="0.48"/>
    <s v="20001"/>
    <x v="7"/>
    <x v="7"/>
  </r>
  <r>
    <s v="0DZ"/>
    <x v="3"/>
    <d v="2024-02-01T00:00:00"/>
    <x v="0"/>
    <x v="1"/>
    <s v="HK4891"/>
    <x v="4"/>
    <x v="3"/>
    <n v="1"/>
    <n v="300"/>
    <n v="0.39"/>
    <s v="23001"/>
    <x v="0"/>
    <x v="0"/>
  </r>
  <r>
    <s v="0DZ"/>
    <x v="3"/>
    <d v="2024-02-01T00:00:00"/>
    <x v="0"/>
    <x v="1"/>
    <s v="HK4891"/>
    <x v="4"/>
    <x v="3"/>
    <n v="2"/>
    <n v="476"/>
    <n v="0.71"/>
    <s v="54001"/>
    <x v="34"/>
    <x v="11"/>
  </r>
  <r>
    <s v="0DZ"/>
    <x v="3"/>
    <d v="2024-02-01T00:00:00"/>
    <x v="0"/>
    <x v="1"/>
    <s v="HK4891"/>
    <x v="4"/>
    <x v="3"/>
    <n v="1"/>
    <n v="689"/>
    <n v="1.1499999999999999"/>
    <s v="68001"/>
    <x v="8"/>
    <x v="6"/>
  </r>
  <r>
    <s v="0DZ"/>
    <x v="3"/>
    <d v="2024-02-01T00:00:00"/>
    <x v="0"/>
    <x v="1"/>
    <s v="HK4891"/>
    <x v="4"/>
    <x v="3"/>
    <n v="1"/>
    <n v="124"/>
    <n v="0.3"/>
    <s v="85001"/>
    <x v="4"/>
    <x v="4"/>
  </r>
  <r>
    <s v="0DZ"/>
    <x v="3"/>
    <d v="2024-03-01T00:00:00"/>
    <x v="0"/>
    <x v="2"/>
    <s v="HK4891"/>
    <x v="4"/>
    <x v="3"/>
    <n v="1"/>
    <n v="252"/>
    <n v="0.31"/>
    <s v="11001"/>
    <x v="10"/>
    <x v="8"/>
  </r>
  <r>
    <s v="0DZ"/>
    <x v="3"/>
    <d v="2024-03-01T00:00:00"/>
    <x v="0"/>
    <x v="2"/>
    <s v="HK4891"/>
    <x v="4"/>
    <x v="3"/>
    <n v="1"/>
    <n v="350"/>
    <n v="0.44"/>
    <s v="20001"/>
    <x v="7"/>
    <x v="7"/>
  </r>
  <r>
    <s v="0DZ"/>
    <x v="3"/>
    <d v="2024-03-01T00:00:00"/>
    <x v="0"/>
    <x v="2"/>
    <s v="HK4891"/>
    <x v="4"/>
    <x v="3"/>
    <n v="1"/>
    <n v="689"/>
    <n v="1.1499999999999999"/>
    <s v="68001"/>
    <x v="8"/>
    <x v="6"/>
  </r>
  <r>
    <s v="0DZ"/>
    <x v="3"/>
    <d v="2024-03-01T00:00:00"/>
    <x v="0"/>
    <x v="2"/>
    <s v="HK4891"/>
    <x v="4"/>
    <x v="3"/>
    <n v="1"/>
    <n v="387"/>
    <n v="0.44"/>
    <s v="8001"/>
    <x v="35"/>
    <x v="5"/>
  </r>
  <r>
    <s v="0DZ"/>
    <x v="3"/>
    <d v="2024-05-01T00:00:00"/>
    <x v="0"/>
    <x v="4"/>
    <s v="HK4891"/>
    <x v="4"/>
    <x v="3"/>
    <n v="1"/>
    <n v="536"/>
    <n v="1.1200000000000001"/>
    <s v="52001"/>
    <x v="36"/>
    <x v="12"/>
  </r>
  <r>
    <s v="0DZ"/>
    <x v="3"/>
    <d v="2024-05-01T00:00:00"/>
    <x v="0"/>
    <x v="4"/>
    <s v="HK4891"/>
    <x v="4"/>
    <x v="3"/>
    <n v="1"/>
    <n v="194"/>
    <n v="0.31"/>
    <s v="85001"/>
    <x v="4"/>
    <x v="4"/>
  </r>
  <r>
    <s v="0DZ"/>
    <x v="3"/>
    <d v="2024-06-01T00:00:00"/>
    <x v="0"/>
    <x v="5"/>
    <s v="HK4891"/>
    <x v="4"/>
    <x v="3"/>
    <n v="1"/>
    <n v="558"/>
    <n v="1"/>
    <s v="20001"/>
    <x v="7"/>
    <x v="7"/>
  </r>
  <r>
    <s v="0DZ"/>
    <x v="3"/>
    <d v="2024-06-01T00:00:00"/>
    <x v="0"/>
    <x v="5"/>
    <s v="HK4891"/>
    <x v="4"/>
    <x v="3"/>
    <n v="3"/>
    <n v="134"/>
    <n v="1.1100000000000001"/>
    <s v="54001"/>
    <x v="34"/>
    <x v="11"/>
  </r>
  <r>
    <s v="0DZ"/>
    <x v="3"/>
    <d v="2024-06-01T00:00:00"/>
    <x v="0"/>
    <x v="5"/>
    <s v="HK4891"/>
    <x v="4"/>
    <x v="3"/>
    <n v="1"/>
    <n v="696"/>
    <n v="1.17"/>
    <s v="68001"/>
    <x v="8"/>
    <x v="6"/>
  </r>
  <r>
    <s v="0DZ"/>
    <x v="3"/>
    <d v="2024-06-01T00:00:00"/>
    <x v="0"/>
    <x v="5"/>
    <s v="HK4891"/>
    <x v="4"/>
    <x v="3"/>
    <n v="1"/>
    <n v="194"/>
    <n v="0.27"/>
    <s v="85001"/>
    <x v="4"/>
    <x v="4"/>
  </r>
  <r>
    <s v="0EA"/>
    <x v="4"/>
    <d v="2024-01-01T00:00:00"/>
    <x v="0"/>
    <x v="0"/>
    <s v="HK4714"/>
    <x v="5"/>
    <x v="3"/>
    <n v="20"/>
    <n v="6391"/>
    <n v="17.100000000000001"/>
    <s v="27001"/>
    <x v="37"/>
    <x v="13"/>
  </r>
  <r>
    <s v="0EA"/>
    <x v="4"/>
    <d v="2024-01-01T00:00:00"/>
    <x v="0"/>
    <x v="0"/>
    <s v="HK4714"/>
    <x v="5"/>
    <x v="3"/>
    <n v="1"/>
    <n v="130"/>
    <n v="0.35"/>
    <s v="5001"/>
    <x v="2"/>
    <x v="2"/>
  </r>
  <r>
    <s v="0EA"/>
    <x v="4"/>
    <d v="2024-01-01T00:00:00"/>
    <x v="0"/>
    <x v="0"/>
    <s v="HK4714"/>
    <x v="5"/>
    <x v="3"/>
    <n v="1"/>
    <n v="996"/>
    <n v="1"/>
    <s v="68001"/>
    <x v="8"/>
    <x v="6"/>
  </r>
  <r>
    <s v="0EA"/>
    <x v="4"/>
    <d v="2024-01-01T00:00:00"/>
    <x v="0"/>
    <x v="0"/>
    <s v="HK4714"/>
    <x v="5"/>
    <x v="3"/>
    <n v="1"/>
    <n v="243"/>
    <n v="2.2999999999999998"/>
    <s v="8001"/>
    <x v="35"/>
    <x v="5"/>
  </r>
  <r>
    <s v="0EA"/>
    <x v="4"/>
    <d v="2024-01-01T00:00:00"/>
    <x v="0"/>
    <x v="0"/>
    <s v="HK4714"/>
    <x v="5"/>
    <x v="3"/>
    <n v="1"/>
    <n v="770"/>
    <n v="1.25"/>
    <s v="81001"/>
    <x v="38"/>
    <x v="14"/>
  </r>
  <r>
    <s v="0EA"/>
    <x v="4"/>
    <d v="2024-01-01T00:00:00"/>
    <x v="0"/>
    <x v="0"/>
    <s v="HK4714"/>
    <x v="5"/>
    <x v="3"/>
    <n v="2"/>
    <n v="268"/>
    <n v="0.36"/>
    <s v="85001"/>
    <x v="4"/>
    <x v="4"/>
  </r>
  <r>
    <s v="0EA"/>
    <x v="4"/>
    <d v="2024-01-01T00:00:00"/>
    <x v="0"/>
    <x v="0"/>
    <s v="HK4714"/>
    <x v="5"/>
    <x v="3"/>
    <n v="1"/>
    <n v="485"/>
    <n v="1.4"/>
    <s v="97001"/>
    <x v="39"/>
    <x v="15"/>
  </r>
  <r>
    <s v="0EA"/>
    <x v="4"/>
    <d v="2024-01-01T00:00:00"/>
    <x v="0"/>
    <x v="0"/>
    <s v="HK4714"/>
    <x v="5"/>
    <x v="3"/>
    <n v="3"/>
    <n v="3924"/>
    <n v="7.2"/>
    <s v="99001"/>
    <x v="40"/>
    <x v="16"/>
  </r>
  <r>
    <s v="0EA"/>
    <x v="4"/>
    <d v="2024-01-01T00:00:00"/>
    <x v="0"/>
    <x v="0"/>
    <s v="HK4966"/>
    <x v="6"/>
    <x v="3"/>
    <n v="1"/>
    <n v="168"/>
    <n v="2.5"/>
    <s v="11001"/>
    <x v="10"/>
    <x v="8"/>
  </r>
  <r>
    <s v="0EA"/>
    <x v="4"/>
    <d v="2024-01-01T00:00:00"/>
    <x v="0"/>
    <x v="0"/>
    <s v="HK4966"/>
    <x v="6"/>
    <x v="3"/>
    <n v="8"/>
    <n v="2191"/>
    <n v="6.5"/>
    <s v="27001"/>
    <x v="37"/>
    <x v="13"/>
  </r>
  <r>
    <s v="0EA"/>
    <x v="4"/>
    <d v="2024-01-01T00:00:00"/>
    <x v="0"/>
    <x v="0"/>
    <s v="HK4966"/>
    <x v="6"/>
    <x v="3"/>
    <n v="1"/>
    <n v="423"/>
    <n v="0.35"/>
    <s v="68001"/>
    <x v="8"/>
    <x v="6"/>
  </r>
  <r>
    <s v="0EA"/>
    <x v="4"/>
    <d v="2024-01-01T00:00:00"/>
    <x v="0"/>
    <x v="0"/>
    <s v="HK4966"/>
    <x v="6"/>
    <x v="3"/>
    <n v="1"/>
    <n v="176"/>
    <n v="0.55000000000000004"/>
    <s v="81001"/>
    <x v="38"/>
    <x v="14"/>
  </r>
  <r>
    <s v="0EA"/>
    <x v="4"/>
    <d v="2024-01-01T00:00:00"/>
    <x v="0"/>
    <x v="0"/>
    <s v="HK4966"/>
    <x v="6"/>
    <x v="3"/>
    <n v="5"/>
    <n v="864"/>
    <n v="4.45"/>
    <s v="81736"/>
    <x v="41"/>
    <x v="14"/>
  </r>
  <r>
    <s v="0EA"/>
    <x v="4"/>
    <d v="2024-01-01T00:00:00"/>
    <x v="0"/>
    <x v="0"/>
    <s v="HK4966"/>
    <x v="6"/>
    <x v="3"/>
    <n v="5"/>
    <n v="3029"/>
    <n v="10.55"/>
    <s v="88001"/>
    <x v="42"/>
    <x v="17"/>
  </r>
  <r>
    <s v="0EA"/>
    <x v="4"/>
    <d v="2024-01-01T00:00:00"/>
    <x v="0"/>
    <x v="0"/>
    <s v="HK4966"/>
    <x v="6"/>
    <x v="3"/>
    <n v="10"/>
    <n v="3934"/>
    <n v="28"/>
    <s v="91001"/>
    <x v="43"/>
    <x v="18"/>
  </r>
  <r>
    <s v="0EA"/>
    <x v="4"/>
    <d v="2024-01-01T00:00:00"/>
    <x v="0"/>
    <x v="0"/>
    <s v="HK4966"/>
    <x v="6"/>
    <x v="3"/>
    <n v="2"/>
    <n v="1428"/>
    <n v="3.35"/>
    <s v="99001"/>
    <x v="40"/>
    <x v="16"/>
  </r>
  <r>
    <s v="0EA"/>
    <x v="4"/>
    <d v="2024-01-01T00:00:00"/>
    <x v="0"/>
    <x v="0"/>
    <s v="HK5020"/>
    <x v="7"/>
    <x v="3"/>
    <n v="1"/>
    <n v="629"/>
    <n v="0.45"/>
    <s v="19318"/>
    <x v="44"/>
    <x v="19"/>
  </r>
  <r>
    <s v="0EA"/>
    <x v="4"/>
    <d v="2024-01-01T00:00:00"/>
    <x v="0"/>
    <x v="0"/>
    <s v="HK5020"/>
    <x v="7"/>
    <x v="3"/>
    <n v="1"/>
    <n v="145"/>
    <n v="0.55000000000000004"/>
    <s v="19809"/>
    <x v="45"/>
    <x v="19"/>
  </r>
  <r>
    <s v="0EA"/>
    <x v="4"/>
    <d v="2024-01-01T00:00:00"/>
    <x v="0"/>
    <x v="0"/>
    <s v="HK5020"/>
    <x v="7"/>
    <x v="3"/>
    <n v="9"/>
    <n v="2770"/>
    <n v="8.15"/>
    <s v="27001"/>
    <x v="37"/>
    <x v="13"/>
  </r>
  <r>
    <s v="0EA"/>
    <x v="4"/>
    <d v="2024-02-01T00:00:00"/>
    <x v="0"/>
    <x v="1"/>
    <s v="HK2714"/>
    <x v="7"/>
    <x v="3"/>
    <n v="200"/>
    <n v="5864"/>
    <n v="23.15"/>
    <s v="27001"/>
    <x v="37"/>
    <x v="13"/>
  </r>
  <r>
    <s v="0EA"/>
    <x v="4"/>
    <d v="2024-02-01T00:00:00"/>
    <x v="0"/>
    <x v="1"/>
    <s v="HK2714"/>
    <x v="7"/>
    <x v="3"/>
    <n v="1"/>
    <n v="768"/>
    <n v="1.1000000000000001"/>
    <s v="27075"/>
    <x v="46"/>
    <x v="13"/>
  </r>
  <r>
    <s v="0EA"/>
    <x v="4"/>
    <d v="2024-02-01T00:00:00"/>
    <x v="0"/>
    <x v="1"/>
    <s v="HK2714"/>
    <x v="7"/>
    <x v="3"/>
    <n v="1"/>
    <n v="351"/>
    <n v="0.5"/>
    <s v="5400"/>
    <x v="47"/>
    <x v="2"/>
  </r>
  <r>
    <s v="0EA"/>
    <x v="4"/>
    <d v="2024-02-01T00:00:00"/>
    <x v="0"/>
    <x v="1"/>
    <s v="HK2714"/>
    <x v="7"/>
    <x v="3"/>
    <n v="2"/>
    <n v="1071"/>
    <n v="3.1"/>
    <s v="81001"/>
    <x v="38"/>
    <x v="14"/>
  </r>
  <r>
    <s v="0EA"/>
    <x v="4"/>
    <d v="2024-02-01T00:00:00"/>
    <x v="0"/>
    <x v="1"/>
    <s v="HK2714"/>
    <x v="7"/>
    <x v="3"/>
    <n v="8"/>
    <n v="3460"/>
    <n v="10.45"/>
    <s v="81736"/>
    <x v="41"/>
    <x v="14"/>
  </r>
  <r>
    <s v="0EA"/>
    <x v="4"/>
    <d v="2024-02-01T00:00:00"/>
    <x v="0"/>
    <x v="1"/>
    <s v="HK2714"/>
    <x v="7"/>
    <x v="3"/>
    <n v="1"/>
    <n v="831"/>
    <n v="1.05"/>
    <s v="85001"/>
    <x v="4"/>
    <x v="4"/>
  </r>
  <r>
    <s v="0EA"/>
    <x v="4"/>
    <d v="2024-02-01T00:00:00"/>
    <x v="0"/>
    <x v="1"/>
    <s v="HK2714"/>
    <x v="7"/>
    <x v="3"/>
    <n v="3"/>
    <n v="2250"/>
    <n v="5"/>
    <s v="99524"/>
    <x v="48"/>
    <x v="16"/>
  </r>
  <r>
    <s v="0EA"/>
    <x v="4"/>
    <d v="2024-02-01T00:00:00"/>
    <x v="0"/>
    <x v="1"/>
    <s v="HK4714"/>
    <x v="5"/>
    <x v="3"/>
    <n v="1"/>
    <n v="574"/>
    <n v="1.1000000000000001"/>
    <s v="27001"/>
    <x v="37"/>
    <x v="13"/>
  </r>
  <r>
    <s v="0EA"/>
    <x v="4"/>
    <d v="2024-02-01T00:00:00"/>
    <x v="0"/>
    <x v="1"/>
    <s v="HK4714"/>
    <x v="5"/>
    <x v="3"/>
    <n v="1"/>
    <n v="770"/>
    <n v="1.3"/>
    <s v="81001"/>
    <x v="38"/>
    <x v="14"/>
  </r>
  <r>
    <s v="0EA"/>
    <x v="4"/>
    <d v="2024-02-01T00:00:00"/>
    <x v="0"/>
    <x v="1"/>
    <s v="HK4714"/>
    <x v="5"/>
    <x v="3"/>
    <n v="1"/>
    <n v="750"/>
    <n v="1.3"/>
    <s v="99524"/>
    <x v="48"/>
    <x v="16"/>
  </r>
  <r>
    <s v="0EA"/>
    <x v="4"/>
    <d v="2024-02-01T00:00:00"/>
    <x v="0"/>
    <x v="1"/>
    <s v="HK4966"/>
    <x v="6"/>
    <x v="3"/>
    <n v="4"/>
    <n v="1601"/>
    <n v="5.0999999999999996"/>
    <s v="11001"/>
    <x v="10"/>
    <x v="8"/>
  </r>
  <r>
    <s v="0EA"/>
    <x v="4"/>
    <d v="2024-02-01T00:00:00"/>
    <x v="0"/>
    <x v="1"/>
    <s v="HK4966"/>
    <x v="6"/>
    <x v="3"/>
    <n v="1"/>
    <n v="142"/>
    <n v="1.1000000000000001"/>
    <s v="13001"/>
    <x v="49"/>
    <x v="20"/>
  </r>
  <r>
    <s v="0EA"/>
    <x v="4"/>
    <d v="2024-02-01T00:00:00"/>
    <x v="0"/>
    <x v="1"/>
    <s v="HK4966"/>
    <x v="6"/>
    <x v="3"/>
    <n v="6"/>
    <n v="689"/>
    <n v="3.25"/>
    <s v="27001"/>
    <x v="37"/>
    <x v="13"/>
  </r>
  <r>
    <s v="0EA"/>
    <x v="4"/>
    <d v="2024-02-01T00:00:00"/>
    <x v="0"/>
    <x v="1"/>
    <s v="HK4966"/>
    <x v="6"/>
    <x v="3"/>
    <n v="1"/>
    <n v="618"/>
    <n v="0.5"/>
    <s v="68001"/>
    <x v="8"/>
    <x v="6"/>
  </r>
  <r>
    <s v="0EA"/>
    <x v="4"/>
    <d v="2024-02-01T00:00:00"/>
    <x v="0"/>
    <x v="1"/>
    <s v="HK4966"/>
    <x v="6"/>
    <x v="3"/>
    <n v="1"/>
    <n v="384"/>
    <n v="1.1499999999999999"/>
    <s v="81001"/>
    <x v="38"/>
    <x v="14"/>
  </r>
  <r>
    <s v="0EA"/>
    <x v="4"/>
    <d v="2024-02-01T00:00:00"/>
    <x v="0"/>
    <x v="1"/>
    <s v="HK4966"/>
    <x v="6"/>
    <x v="3"/>
    <n v="7"/>
    <n v="1164"/>
    <n v="6.45"/>
    <s v="81736"/>
    <x v="41"/>
    <x v="14"/>
  </r>
  <r>
    <s v="0EA"/>
    <x v="4"/>
    <d v="2024-02-01T00:00:00"/>
    <x v="0"/>
    <x v="1"/>
    <s v="HK4966"/>
    <x v="6"/>
    <x v="3"/>
    <n v="1"/>
    <n v="433"/>
    <n v="2.5"/>
    <s v="88001"/>
    <x v="42"/>
    <x v="17"/>
  </r>
  <r>
    <s v="0EA"/>
    <x v="4"/>
    <d v="2024-02-01T00:00:00"/>
    <x v="0"/>
    <x v="1"/>
    <s v="HK4966"/>
    <x v="6"/>
    <x v="3"/>
    <n v="6"/>
    <n v="987"/>
    <n v="17.45"/>
    <s v="91001"/>
    <x v="43"/>
    <x v="18"/>
  </r>
  <r>
    <s v="0EA"/>
    <x v="4"/>
    <d v="2024-02-01T00:00:00"/>
    <x v="0"/>
    <x v="1"/>
    <s v="HK4966"/>
    <x v="6"/>
    <x v="3"/>
    <n v="1"/>
    <n v="67"/>
    <n v="1.5"/>
    <s v="94001"/>
    <x v="50"/>
    <x v="21"/>
  </r>
  <r>
    <s v="0EA"/>
    <x v="4"/>
    <d v="2024-02-01T00:00:00"/>
    <x v="0"/>
    <x v="1"/>
    <s v="HK4966"/>
    <x v="6"/>
    <x v="3"/>
    <n v="4"/>
    <n v="628"/>
    <n v="7.2"/>
    <s v="99001"/>
    <x v="40"/>
    <x v="16"/>
  </r>
  <r>
    <s v="0EA"/>
    <x v="4"/>
    <d v="2024-02-01T00:00:00"/>
    <x v="0"/>
    <x v="1"/>
    <s v="HK5020"/>
    <x v="7"/>
    <x v="3"/>
    <n v="1"/>
    <n v="750"/>
    <n v="1.45"/>
    <s v="99524"/>
    <x v="48"/>
    <x v="16"/>
  </r>
  <r>
    <s v="0EA"/>
    <x v="4"/>
    <d v="2024-03-01T00:00:00"/>
    <x v="0"/>
    <x v="2"/>
    <s v="HK2714"/>
    <x v="7"/>
    <x v="3"/>
    <n v="1"/>
    <n v="149"/>
    <n v="0.45"/>
    <s v="17001"/>
    <x v="51"/>
    <x v="9"/>
  </r>
  <r>
    <s v="0EA"/>
    <x v="4"/>
    <d v="2024-03-01T00:00:00"/>
    <x v="0"/>
    <x v="2"/>
    <s v="HK2714"/>
    <x v="7"/>
    <x v="3"/>
    <n v="1"/>
    <n v="629"/>
    <n v="0.5"/>
    <s v="19318"/>
    <x v="44"/>
    <x v="19"/>
  </r>
  <r>
    <s v="0EA"/>
    <x v="4"/>
    <d v="2024-03-01T00:00:00"/>
    <x v="0"/>
    <x v="2"/>
    <s v="HK2714"/>
    <x v="7"/>
    <x v="3"/>
    <n v="20"/>
    <n v="4097"/>
    <n v="18.3"/>
    <s v="27001"/>
    <x v="37"/>
    <x v="13"/>
  </r>
  <r>
    <s v="0EA"/>
    <x v="4"/>
    <d v="2024-03-01T00:00:00"/>
    <x v="0"/>
    <x v="2"/>
    <s v="HK2714"/>
    <x v="7"/>
    <x v="3"/>
    <n v="1"/>
    <n v="771"/>
    <n v="0.35"/>
    <s v="27495"/>
    <x v="52"/>
    <x v="13"/>
  </r>
  <r>
    <s v="0EA"/>
    <x v="4"/>
    <d v="2024-03-01T00:00:00"/>
    <x v="0"/>
    <x v="2"/>
    <s v="HK2714"/>
    <x v="7"/>
    <x v="3"/>
    <n v="1"/>
    <n v="130"/>
    <n v="0.45"/>
    <s v="5001"/>
    <x v="2"/>
    <x v="2"/>
  </r>
  <r>
    <s v="0EA"/>
    <x v="4"/>
    <d v="2024-03-01T00:00:00"/>
    <x v="0"/>
    <x v="2"/>
    <s v="HK2714"/>
    <x v="7"/>
    <x v="3"/>
    <n v="1"/>
    <n v="735"/>
    <n v="1.4"/>
    <s v="54001"/>
    <x v="34"/>
    <x v="11"/>
  </r>
  <r>
    <s v="0EA"/>
    <x v="4"/>
    <d v="2024-03-01T00:00:00"/>
    <x v="0"/>
    <x v="2"/>
    <s v="HK2714"/>
    <x v="7"/>
    <x v="3"/>
    <n v="3"/>
    <n v="1931"/>
    <n v="5.45"/>
    <s v="81001"/>
    <x v="38"/>
    <x v="14"/>
  </r>
  <r>
    <s v="0EA"/>
    <x v="4"/>
    <d v="2024-03-01T00:00:00"/>
    <x v="0"/>
    <x v="2"/>
    <s v="HK2714"/>
    <x v="7"/>
    <x v="3"/>
    <n v="15"/>
    <n v="4893"/>
    <n v="16.399999999999999"/>
    <s v="81736"/>
    <x v="41"/>
    <x v="14"/>
  </r>
  <r>
    <s v="0EA"/>
    <x v="4"/>
    <d v="2024-03-01T00:00:00"/>
    <x v="0"/>
    <x v="2"/>
    <s v="HK2714"/>
    <x v="7"/>
    <x v="3"/>
    <n v="1"/>
    <n v="134"/>
    <n v="1.05"/>
    <s v="85001"/>
    <x v="4"/>
    <x v="4"/>
  </r>
  <r>
    <s v="0EA"/>
    <x v="4"/>
    <d v="2024-03-01T00:00:00"/>
    <x v="0"/>
    <x v="2"/>
    <s v="HK2714"/>
    <x v="7"/>
    <x v="3"/>
    <n v="1"/>
    <n v="303"/>
    <n v="1.2"/>
    <s v="99773"/>
    <x v="53"/>
    <x v="16"/>
  </r>
  <r>
    <s v="0EA"/>
    <x v="4"/>
    <d v="2024-03-01T00:00:00"/>
    <x v="0"/>
    <x v="2"/>
    <s v="HK5020"/>
    <x v="7"/>
    <x v="3"/>
    <n v="1"/>
    <n v="189"/>
    <n v="1"/>
    <s v="19318"/>
    <x v="44"/>
    <x v="19"/>
  </r>
  <r>
    <s v="0EA"/>
    <x v="4"/>
    <d v="2024-03-01T00:00:00"/>
    <x v="0"/>
    <x v="2"/>
    <s v="HK5020"/>
    <x v="7"/>
    <x v="3"/>
    <n v="2"/>
    <n v="260"/>
    <n v="1.35"/>
    <s v="27001"/>
    <x v="37"/>
    <x v="13"/>
  </r>
  <r>
    <s v="0EA"/>
    <x v="4"/>
    <d v="2024-03-01T00:00:00"/>
    <x v="0"/>
    <x v="2"/>
    <s v="HK5020"/>
    <x v="7"/>
    <x v="3"/>
    <n v="1"/>
    <n v="351"/>
    <n v="1.05"/>
    <s v="54001"/>
    <x v="34"/>
    <x v="11"/>
  </r>
  <r>
    <s v="0EA"/>
    <x v="4"/>
    <d v="2024-03-01T00:00:00"/>
    <x v="0"/>
    <x v="2"/>
    <s v="HK5020"/>
    <x v="7"/>
    <x v="3"/>
    <n v="1"/>
    <n v="374"/>
    <n v="0.45"/>
    <s v="54498"/>
    <x v="54"/>
    <x v="11"/>
  </r>
  <r>
    <s v="0EA"/>
    <x v="4"/>
    <d v="2024-03-01T00:00:00"/>
    <x v="0"/>
    <x v="2"/>
    <s v="HK5020"/>
    <x v="7"/>
    <x v="3"/>
    <n v="1"/>
    <n v="618"/>
    <n v="1.3"/>
    <s v="68001"/>
    <x v="8"/>
    <x v="6"/>
  </r>
  <r>
    <s v="0EA"/>
    <x v="4"/>
    <d v="2024-03-01T00:00:00"/>
    <x v="0"/>
    <x v="2"/>
    <s v="HK5020"/>
    <x v="7"/>
    <x v="3"/>
    <n v="7"/>
    <n v="2197"/>
    <n v="10.35"/>
    <s v="81001"/>
    <x v="38"/>
    <x v="14"/>
  </r>
  <r>
    <s v="0EA"/>
    <x v="4"/>
    <d v="2024-03-01T00:00:00"/>
    <x v="0"/>
    <x v="2"/>
    <s v="HK5020"/>
    <x v="7"/>
    <x v="3"/>
    <n v="21"/>
    <n v="7961"/>
    <n v="26.35"/>
    <s v="81736"/>
    <x v="41"/>
    <x v="14"/>
  </r>
  <r>
    <s v="0EA"/>
    <x v="4"/>
    <d v="2024-03-01T00:00:00"/>
    <x v="0"/>
    <x v="2"/>
    <s v="HK5020"/>
    <x v="7"/>
    <x v="3"/>
    <n v="1"/>
    <n v="750"/>
    <n v="1.5"/>
    <s v="99524"/>
    <x v="48"/>
    <x v="16"/>
  </r>
  <r>
    <s v="0EA"/>
    <x v="4"/>
    <d v="2024-04-01T00:00:00"/>
    <x v="0"/>
    <x v="3"/>
    <s v="HK2714"/>
    <x v="7"/>
    <x v="3"/>
    <n v="1"/>
    <n v="447"/>
    <n v="1.1000000000000001"/>
    <s v="23001"/>
    <x v="0"/>
    <x v="0"/>
  </r>
  <r>
    <s v="0EA"/>
    <x v="4"/>
    <d v="2024-04-01T00:00:00"/>
    <x v="0"/>
    <x v="3"/>
    <s v="HK2714"/>
    <x v="7"/>
    <x v="3"/>
    <n v="19"/>
    <n v="5030"/>
    <n v="19.399999999999999"/>
    <s v="27001"/>
    <x v="37"/>
    <x v="13"/>
  </r>
  <r>
    <s v="0EA"/>
    <x v="4"/>
    <d v="2024-04-01T00:00:00"/>
    <x v="0"/>
    <x v="3"/>
    <s v="HK2714"/>
    <x v="7"/>
    <x v="3"/>
    <n v="2"/>
    <n v="1462"/>
    <n v="2.5"/>
    <s v="54001"/>
    <x v="34"/>
    <x v="11"/>
  </r>
  <r>
    <s v="0EA"/>
    <x v="4"/>
    <d v="2024-04-01T00:00:00"/>
    <x v="0"/>
    <x v="3"/>
    <s v="HK2714"/>
    <x v="7"/>
    <x v="3"/>
    <n v="1"/>
    <n v="322"/>
    <n v="1.35"/>
    <s v="70215"/>
    <x v="55"/>
    <x v="22"/>
  </r>
  <r>
    <s v="0EA"/>
    <x v="4"/>
    <d v="2024-04-01T00:00:00"/>
    <x v="0"/>
    <x v="3"/>
    <s v="HK2714"/>
    <x v="7"/>
    <x v="3"/>
    <n v="4"/>
    <n v="1604"/>
    <n v="5.2"/>
    <s v="81736"/>
    <x v="41"/>
    <x v="14"/>
  </r>
  <r>
    <s v="0EA"/>
    <x v="4"/>
    <d v="2024-04-01T00:00:00"/>
    <x v="0"/>
    <x v="3"/>
    <s v="HK2714"/>
    <x v="7"/>
    <x v="3"/>
    <n v="2"/>
    <n v="1136"/>
    <n v="3.05"/>
    <s v="99524"/>
    <x v="48"/>
    <x v="16"/>
  </r>
  <r>
    <s v="0EA"/>
    <x v="4"/>
    <d v="2024-04-01T00:00:00"/>
    <x v="0"/>
    <x v="3"/>
    <s v="HK4966"/>
    <x v="6"/>
    <x v="3"/>
    <n v="1"/>
    <n v="459"/>
    <n v="2"/>
    <s v="47001"/>
    <x v="56"/>
    <x v="23"/>
  </r>
  <r>
    <s v="0EA"/>
    <x v="4"/>
    <d v="2024-04-01T00:00:00"/>
    <x v="0"/>
    <x v="3"/>
    <s v="HK4966"/>
    <x v="6"/>
    <x v="3"/>
    <n v="1"/>
    <n v="630"/>
    <n v="1.25"/>
    <s v="70215"/>
    <x v="55"/>
    <x v="22"/>
  </r>
  <r>
    <s v="0EA"/>
    <x v="4"/>
    <d v="2024-04-01T00:00:00"/>
    <x v="0"/>
    <x v="3"/>
    <s v="HK4966"/>
    <x v="6"/>
    <x v="3"/>
    <n v="1"/>
    <n v="384"/>
    <n v="1.1000000000000001"/>
    <s v="81001"/>
    <x v="38"/>
    <x v="14"/>
  </r>
  <r>
    <s v="0EA"/>
    <x v="4"/>
    <d v="2024-04-01T00:00:00"/>
    <x v="0"/>
    <x v="3"/>
    <s v="HK4966"/>
    <x v="6"/>
    <x v="3"/>
    <n v="2"/>
    <n v="677"/>
    <n v="2.1"/>
    <s v="81736"/>
    <x v="41"/>
    <x v="14"/>
  </r>
  <r>
    <s v="0EA"/>
    <x v="4"/>
    <d v="2024-04-01T00:00:00"/>
    <x v="0"/>
    <x v="3"/>
    <s v="HK4966"/>
    <x v="6"/>
    <x v="3"/>
    <n v="1"/>
    <n v="493"/>
    <n v="0.55000000000000004"/>
    <s v="85001"/>
    <x v="4"/>
    <x v="4"/>
  </r>
  <r>
    <s v="0EA"/>
    <x v="4"/>
    <d v="2024-04-01T00:00:00"/>
    <x v="0"/>
    <x v="3"/>
    <s v="HK4966"/>
    <x v="6"/>
    <x v="3"/>
    <n v="1"/>
    <n v="649"/>
    <n v="2"/>
    <s v="88001"/>
    <x v="42"/>
    <x v="17"/>
  </r>
  <r>
    <s v="0EA"/>
    <x v="4"/>
    <d v="2024-04-01T00:00:00"/>
    <x v="0"/>
    <x v="3"/>
    <s v="HK4966"/>
    <x v="6"/>
    <x v="3"/>
    <n v="3"/>
    <n v="1637"/>
    <n v="8.0500000000000007"/>
    <s v="91001"/>
    <x v="43"/>
    <x v="18"/>
  </r>
  <r>
    <s v="0EA"/>
    <x v="4"/>
    <d v="2024-04-01T00:00:00"/>
    <x v="0"/>
    <x v="3"/>
    <s v="HK4966"/>
    <x v="6"/>
    <x v="3"/>
    <n v="1"/>
    <n v="67"/>
    <n v="2"/>
    <s v="94001"/>
    <x v="50"/>
    <x v="21"/>
  </r>
  <r>
    <s v="0EA"/>
    <x v="4"/>
    <d v="2024-04-01T00:00:00"/>
    <x v="0"/>
    <x v="3"/>
    <s v="HK4966"/>
    <x v="6"/>
    <x v="3"/>
    <n v="2"/>
    <n v="871"/>
    <n v="3.5"/>
    <s v="99001"/>
    <x v="40"/>
    <x v="16"/>
  </r>
  <r>
    <s v="0EA"/>
    <x v="4"/>
    <d v="2024-05-01T00:00:00"/>
    <x v="0"/>
    <x v="4"/>
    <s v="HK2714"/>
    <x v="7"/>
    <x v="3"/>
    <n v="18"/>
    <n v="3243"/>
    <n v="16"/>
    <s v="27001"/>
    <x v="37"/>
    <x v="13"/>
  </r>
  <r>
    <s v="0EA"/>
    <x v="4"/>
    <d v="2024-05-01T00:00:00"/>
    <x v="0"/>
    <x v="4"/>
    <s v="HK2714"/>
    <x v="7"/>
    <x v="3"/>
    <n v="1"/>
    <n v="194"/>
    <n v="1.1000000000000001"/>
    <s v="50350"/>
    <x v="57"/>
    <x v="24"/>
  </r>
  <r>
    <s v="0EA"/>
    <x v="4"/>
    <d v="2024-05-01T00:00:00"/>
    <x v="0"/>
    <x v="4"/>
    <s v="HK2714"/>
    <x v="7"/>
    <x v="3"/>
    <n v="3"/>
    <n v="1437"/>
    <n v="3.45"/>
    <s v="54001"/>
    <x v="34"/>
    <x v="11"/>
  </r>
  <r>
    <s v="0EA"/>
    <x v="4"/>
    <d v="2024-05-01T00:00:00"/>
    <x v="0"/>
    <x v="4"/>
    <s v="HK2714"/>
    <x v="7"/>
    <x v="3"/>
    <n v="1"/>
    <n v="338"/>
    <n v="1.25"/>
    <s v="54498"/>
    <x v="54"/>
    <x v="11"/>
  </r>
  <r>
    <s v="0EA"/>
    <x v="4"/>
    <d v="2024-05-01T00:00:00"/>
    <x v="0"/>
    <x v="4"/>
    <s v="HK2714"/>
    <x v="7"/>
    <x v="3"/>
    <n v="1"/>
    <n v="122"/>
    <n v="0.4"/>
    <s v="63001"/>
    <x v="58"/>
    <x v="25"/>
  </r>
  <r>
    <s v="0EA"/>
    <x v="4"/>
    <d v="2024-05-01T00:00:00"/>
    <x v="0"/>
    <x v="4"/>
    <s v="HK2714"/>
    <x v="7"/>
    <x v="3"/>
    <n v="1"/>
    <n v="423"/>
    <n v="0.55000000000000004"/>
    <s v="68001"/>
    <x v="8"/>
    <x v="6"/>
  </r>
  <r>
    <s v="0EA"/>
    <x v="4"/>
    <d v="2024-05-01T00:00:00"/>
    <x v="0"/>
    <x v="4"/>
    <s v="HK2714"/>
    <x v="7"/>
    <x v="3"/>
    <n v="4"/>
    <n v="2481"/>
    <n v="7.4"/>
    <s v="81001"/>
    <x v="38"/>
    <x v="14"/>
  </r>
  <r>
    <s v="0EA"/>
    <x v="4"/>
    <d v="2024-05-01T00:00:00"/>
    <x v="0"/>
    <x v="4"/>
    <s v="HK2714"/>
    <x v="7"/>
    <x v="3"/>
    <n v="8"/>
    <n v="3444"/>
    <n v="10.1"/>
    <s v="81736"/>
    <x v="41"/>
    <x v="14"/>
  </r>
  <r>
    <s v="0EA"/>
    <x v="4"/>
    <d v="2024-05-01T00:00:00"/>
    <x v="0"/>
    <x v="4"/>
    <s v="HK2714"/>
    <x v="7"/>
    <x v="3"/>
    <n v="3"/>
    <n v="1366"/>
    <n v="4.25"/>
    <s v="99524"/>
    <x v="48"/>
    <x v="16"/>
  </r>
  <r>
    <s v="0EA"/>
    <x v="4"/>
    <d v="2024-05-01T00:00:00"/>
    <x v="0"/>
    <x v="4"/>
    <s v="HK4714"/>
    <x v="5"/>
    <x v="3"/>
    <n v="5"/>
    <n v="1779"/>
    <n v="5.25"/>
    <s v="27001"/>
    <x v="37"/>
    <x v="13"/>
  </r>
  <r>
    <s v="0EA"/>
    <x v="4"/>
    <d v="2024-05-01T00:00:00"/>
    <x v="0"/>
    <x v="4"/>
    <s v="HK4714"/>
    <x v="5"/>
    <x v="3"/>
    <n v="1"/>
    <n v="460"/>
    <n v="0.45"/>
    <s v="50001"/>
    <x v="59"/>
    <x v="24"/>
  </r>
  <r>
    <s v="0EA"/>
    <x v="4"/>
    <d v="2024-05-01T00:00:00"/>
    <x v="0"/>
    <x v="4"/>
    <s v="HK4966"/>
    <x v="6"/>
    <x v="3"/>
    <n v="1"/>
    <n v="699"/>
    <n v="1.45"/>
    <s v="11001"/>
    <x v="10"/>
    <x v="8"/>
  </r>
  <r>
    <s v="0EA"/>
    <x v="4"/>
    <d v="2024-05-01T00:00:00"/>
    <x v="0"/>
    <x v="4"/>
    <s v="HK4966"/>
    <x v="6"/>
    <x v="3"/>
    <n v="9"/>
    <n v="1848"/>
    <n v="5.4"/>
    <s v="27001"/>
    <x v="37"/>
    <x v="13"/>
  </r>
  <r>
    <s v="0EA"/>
    <x v="4"/>
    <d v="2024-05-01T00:00:00"/>
    <x v="0"/>
    <x v="4"/>
    <s v="HK4966"/>
    <x v="6"/>
    <x v="3"/>
    <n v="4"/>
    <n v="1619"/>
    <n v="4.2"/>
    <s v="81001"/>
    <x v="38"/>
    <x v="14"/>
  </r>
  <r>
    <s v="0EA"/>
    <x v="4"/>
    <d v="2024-05-01T00:00:00"/>
    <x v="0"/>
    <x v="4"/>
    <s v="HK4966"/>
    <x v="6"/>
    <x v="3"/>
    <n v="12"/>
    <n v="3536"/>
    <n v="11.3"/>
    <s v="81736"/>
    <x v="41"/>
    <x v="14"/>
  </r>
  <r>
    <s v="0EA"/>
    <x v="4"/>
    <d v="2024-05-01T00:00:00"/>
    <x v="0"/>
    <x v="4"/>
    <s v="HK4966"/>
    <x v="6"/>
    <x v="3"/>
    <n v="1"/>
    <n v="287"/>
    <n v="0.35"/>
    <s v="85001"/>
    <x v="4"/>
    <x v="4"/>
  </r>
  <r>
    <s v="0EA"/>
    <x v="4"/>
    <d v="2024-05-01T00:00:00"/>
    <x v="0"/>
    <x v="4"/>
    <s v="HK4966"/>
    <x v="6"/>
    <x v="3"/>
    <n v="1"/>
    <n v="433"/>
    <n v="2.4500000000000002"/>
    <s v="88001"/>
    <x v="42"/>
    <x v="17"/>
  </r>
  <r>
    <s v="0EA"/>
    <x v="4"/>
    <d v="2024-05-01T00:00:00"/>
    <x v="0"/>
    <x v="4"/>
    <s v="HK4966"/>
    <x v="6"/>
    <x v="3"/>
    <n v="1"/>
    <n v="954"/>
    <n v="0.2"/>
    <s v="88564"/>
    <x v="60"/>
    <x v="17"/>
  </r>
  <r>
    <s v="0EA"/>
    <x v="4"/>
    <d v="2024-05-01T00:00:00"/>
    <x v="0"/>
    <x v="4"/>
    <s v="HK4966"/>
    <x v="6"/>
    <x v="3"/>
    <n v="3"/>
    <n v="699"/>
    <n v="1.45"/>
    <s v="91001"/>
    <x v="43"/>
    <x v="18"/>
  </r>
  <r>
    <s v="0EA"/>
    <x v="4"/>
    <d v="2024-05-01T00:00:00"/>
    <x v="0"/>
    <x v="4"/>
    <s v="HK4966"/>
    <x v="6"/>
    <x v="3"/>
    <n v="1"/>
    <n v="633"/>
    <n v="1.25"/>
    <s v="94001"/>
    <x v="50"/>
    <x v="21"/>
  </r>
  <r>
    <s v="0EA"/>
    <x v="4"/>
    <d v="2024-05-01T00:00:00"/>
    <x v="0"/>
    <x v="4"/>
    <s v="HK4966"/>
    <x v="6"/>
    <x v="3"/>
    <n v="1"/>
    <n v="324"/>
    <n v="1.3"/>
    <s v="94343"/>
    <x v="61"/>
    <x v="21"/>
  </r>
  <r>
    <s v="0EA"/>
    <x v="4"/>
    <d v="2024-05-01T00:00:00"/>
    <x v="0"/>
    <x v="4"/>
    <s v="HK4966"/>
    <x v="6"/>
    <x v="3"/>
    <n v="5"/>
    <n v="1409"/>
    <n v="9"/>
    <s v="99001"/>
    <x v="40"/>
    <x v="16"/>
  </r>
  <r>
    <s v="0EA"/>
    <x v="4"/>
    <d v="2024-05-01T00:00:00"/>
    <x v="0"/>
    <x v="4"/>
    <s v="HK4966"/>
    <x v="6"/>
    <x v="3"/>
    <n v="3"/>
    <n v="1251"/>
    <n v="3.35"/>
    <s v="99524"/>
    <x v="48"/>
    <x v="16"/>
  </r>
  <r>
    <s v="0EA"/>
    <x v="4"/>
    <d v="2024-05-01T00:00:00"/>
    <x v="0"/>
    <x v="4"/>
    <s v="HK5020"/>
    <x v="7"/>
    <x v="3"/>
    <n v="8"/>
    <n v="1040"/>
    <n v="7.1"/>
    <s v="27001"/>
    <x v="37"/>
    <x v="13"/>
  </r>
  <r>
    <s v="0EA"/>
    <x v="4"/>
    <d v="2024-05-01T00:00:00"/>
    <x v="0"/>
    <x v="4"/>
    <s v="HK5020"/>
    <x v="7"/>
    <x v="3"/>
    <n v="1"/>
    <n v="1111"/>
    <n v="1.5"/>
    <s v="54001"/>
    <x v="34"/>
    <x v="11"/>
  </r>
  <r>
    <s v="0EA"/>
    <x v="4"/>
    <d v="2024-05-01T00:00:00"/>
    <x v="0"/>
    <x v="4"/>
    <s v="HK5020"/>
    <x v="7"/>
    <x v="3"/>
    <n v="1"/>
    <n v="277"/>
    <n v="1.1499999999999999"/>
    <s v="68001"/>
    <x v="8"/>
    <x v="6"/>
  </r>
  <r>
    <s v="0EA"/>
    <x v="4"/>
    <d v="2024-05-01T00:00:00"/>
    <x v="0"/>
    <x v="4"/>
    <s v="HK5020"/>
    <x v="7"/>
    <x v="3"/>
    <n v="1"/>
    <n v="831"/>
    <n v="0.55000000000000004"/>
    <s v="81736"/>
    <x v="41"/>
    <x v="14"/>
  </r>
  <r>
    <s v="0EA"/>
    <x v="4"/>
    <d v="2024-05-01T00:00:00"/>
    <x v="0"/>
    <x v="4"/>
    <s v="HK5020"/>
    <x v="7"/>
    <x v="3"/>
    <n v="1"/>
    <n v="134"/>
    <n v="1.05"/>
    <s v="85001"/>
    <x v="4"/>
    <x v="4"/>
  </r>
  <r>
    <s v="0EB"/>
    <x v="5"/>
    <d v="2024-01-01T00:00:00"/>
    <x v="0"/>
    <x v="0"/>
    <s v="HK4870"/>
    <x v="0"/>
    <x v="1"/>
    <n v="1"/>
    <n v="180"/>
    <n v="1"/>
    <s v="25175"/>
    <x v="1"/>
    <x v="1"/>
  </r>
  <r>
    <s v="0EB"/>
    <x v="5"/>
    <d v="2024-01-01T00:00:00"/>
    <x v="0"/>
    <x v="0"/>
    <s v="HK5061"/>
    <x v="1"/>
    <x v="1"/>
    <n v="1"/>
    <n v="774"/>
    <n v="4.3"/>
    <s v="13001"/>
    <x v="49"/>
    <x v="20"/>
  </r>
  <r>
    <s v="0EB"/>
    <x v="5"/>
    <d v="2024-01-01T00:00:00"/>
    <x v="0"/>
    <x v="0"/>
    <s v="HK5061"/>
    <x v="1"/>
    <x v="1"/>
    <n v="4"/>
    <n v="3060"/>
    <n v="17"/>
    <s v="25175"/>
    <x v="1"/>
    <x v="1"/>
  </r>
  <r>
    <s v="0EB"/>
    <x v="5"/>
    <d v="2024-01-01T00:00:00"/>
    <x v="0"/>
    <x v="0"/>
    <s v="HK5061"/>
    <x v="1"/>
    <x v="1"/>
    <n v="1"/>
    <n v="234"/>
    <n v="1.3"/>
    <s v="5001"/>
    <x v="2"/>
    <x v="2"/>
  </r>
  <r>
    <s v="0EB"/>
    <x v="5"/>
    <d v="2024-01-01T00:00:00"/>
    <x v="0"/>
    <x v="0"/>
    <s v="HK5061"/>
    <x v="1"/>
    <x v="1"/>
    <n v="2"/>
    <n v="1260"/>
    <n v="7"/>
    <s v="68001"/>
    <x v="8"/>
    <x v="6"/>
  </r>
  <r>
    <s v="0EB"/>
    <x v="5"/>
    <d v="2024-01-01T00:00:00"/>
    <x v="0"/>
    <x v="0"/>
    <s v="HK5061"/>
    <x v="1"/>
    <x v="1"/>
    <n v="3"/>
    <n v="540"/>
    <n v="3"/>
    <s v="68190"/>
    <x v="62"/>
    <x v="6"/>
  </r>
  <r>
    <s v="0EB"/>
    <x v="5"/>
    <d v="2024-01-01T00:00:00"/>
    <x v="0"/>
    <x v="0"/>
    <s v="HK5061"/>
    <x v="1"/>
    <x v="1"/>
    <n v="2"/>
    <n v="1134"/>
    <n v="6.3"/>
    <s v="73443"/>
    <x v="3"/>
    <x v="3"/>
  </r>
  <r>
    <s v="0EB"/>
    <x v="5"/>
    <d v="2024-01-01T00:00:00"/>
    <x v="0"/>
    <x v="0"/>
    <s v="HK5061"/>
    <x v="1"/>
    <x v="1"/>
    <n v="7"/>
    <n v="0"/>
    <n v="0"/>
    <s v="76147"/>
    <x v="63"/>
    <x v="26"/>
  </r>
  <r>
    <s v="0EB"/>
    <x v="5"/>
    <d v="2024-02-01T00:00:00"/>
    <x v="0"/>
    <x v="1"/>
    <s v="HK4870"/>
    <x v="0"/>
    <x v="1"/>
    <n v="9"/>
    <n v="5859"/>
    <n v="32.549999999999997"/>
    <s v="20001"/>
    <x v="7"/>
    <x v="7"/>
  </r>
  <r>
    <s v="0EB"/>
    <x v="5"/>
    <d v="2024-02-01T00:00:00"/>
    <x v="0"/>
    <x v="1"/>
    <s v="HK4870"/>
    <x v="0"/>
    <x v="1"/>
    <n v="2"/>
    <n v="936"/>
    <n v="5.2"/>
    <s v="25175"/>
    <x v="1"/>
    <x v="1"/>
  </r>
  <r>
    <s v="0EB"/>
    <x v="5"/>
    <d v="2024-02-01T00:00:00"/>
    <x v="0"/>
    <x v="1"/>
    <s v="HK4870"/>
    <x v="0"/>
    <x v="1"/>
    <n v="1"/>
    <n v="621"/>
    <n v="3.45"/>
    <s v="68001"/>
    <x v="8"/>
    <x v="6"/>
  </r>
  <r>
    <s v="0EB"/>
    <x v="5"/>
    <d v="2024-02-01T00:00:00"/>
    <x v="0"/>
    <x v="1"/>
    <s v="HK4870"/>
    <x v="0"/>
    <x v="1"/>
    <n v="1"/>
    <n v="540"/>
    <n v="3"/>
    <s v="73001"/>
    <x v="32"/>
    <x v="3"/>
  </r>
  <r>
    <s v="0EB"/>
    <x v="5"/>
    <d v="2024-02-01T00:00:00"/>
    <x v="0"/>
    <x v="1"/>
    <s v="HK5061"/>
    <x v="1"/>
    <x v="1"/>
    <n v="12"/>
    <n v="6867"/>
    <n v="38.15"/>
    <s v="20001"/>
    <x v="7"/>
    <x v="7"/>
  </r>
  <r>
    <s v="0EB"/>
    <x v="5"/>
    <d v="2024-02-01T00:00:00"/>
    <x v="0"/>
    <x v="1"/>
    <s v="HK5061"/>
    <x v="1"/>
    <x v="1"/>
    <n v="2"/>
    <n v="414"/>
    <n v="2.2999999999999998"/>
    <s v="25175"/>
    <x v="1"/>
    <x v="1"/>
  </r>
  <r>
    <s v="0EB"/>
    <x v="5"/>
    <d v="2024-02-01T00:00:00"/>
    <x v="0"/>
    <x v="1"/>
    <s v="HK5061"/>
    <x v="1"/>
    <x v="1"/>
    <n v="1"/>
    <n v="414"/>
    <n v="2.2999999999999998"/>
    <s v="44001"/>
    <x v="64"/>
    <x v="27"/>
  </r>
  <r>
    <s v="0EB"/>
    <x v="5"/>
    <d v="2024-02-01T00:00:00"/>
    <x v="0"/>
    <x v="1"/>
    <s v="HK5061"/>
    <x v="1"/>
    <x v="1"/>
    <n v="1"/>
    <n v="414"/>
    <n v="2.2999999999999998"/>
    <s v="5001"/>
    <x v="2"/>
    <x v="2"/>
  </r>
  <r>
    <s v="0EB"/>
    <x v="5"/>
    <d v="2024-03-01T00:00:00"/>
    <x v="0"/>
    <x v="2"/>
    <s v="HK4870"/>
    <x v="0"/>
    <x v="1"/>
    <n v="1"/>
    <n v="180"/>
    <n v="1"/>
    <s v="11001"/>
    <x v="10"/>
    <x v="8"/>
  </r>
  <r>
    <s v="0EB"/>
    <x v="5"/>
    <d v="2024-03-01T00:00:00"/>
    <x v="0"/>
    <x v="2"/>
    <s v="HK4870"/>
    <x v="0"/>
    <x v="1"/>
    <n v="6"/>
    <n v="2160"/>
    <n v="12"/>
    <s v="23001"/>
    <x v="0"/>
    <x v="0"/>
  </r>
  <r>
    <s v="0EB"/>
    <x v="5"/>
    <d v="2024-03-01T00:00:00"/>
    <x v="0"/>
    <x v="2"/>
    <s v="HK4870"/>
    <x v="0"/>
    <x v="1"/>
    <n v="2"/>
    <n v="1080"/>
    <n v="6"/>
    <s v="5001"/>
    <x v="2"/>
    <x v="2"/>
  </r>
  <r>
    <s v="0EB"/>
    <x v="5"/>
    <d v="2024-03-01T00:00:00"/>
    <x v="0"/>
    <x v="2"/>
    <s v="HK4870"/>
    <x v="0"/>
    <x v="1"/>
    <n v="5"/>
    <n v="2727"/>
    <n v="15.15"/>
    <s v="68081"/>
    <x v="6"/>
    <x v="6"/>
  </r>
  <r>
    <s v="0EB"/>
    <x v="5"/>
    <d v="2024-03-01T00:00:00"/>
    <x v="0"/>
    <x v="2"/>
    <s v="HK4870"/>
    <x v="0"/>
    <x v="1"/>
    <n v="3"/>
    <n v="1854"/>
    <n v="10.3"/>
    <s v="76147"/>
    <x v="63"/>
    <x v="26"/>
  </r>
  <r>
    <s v="0EB"/>
    <x v="5"/>
    <d v="2024-03-01T00:00:00"/>
    <x v="0"/>
    <x v="2"/>
    <s v="HK5061"/>
    <x v="1"/>
    <x v="1"/>
    <n v="4"/>
    <n v="3060"/>
    <n v="17"/>
    <s v="20001"/>
    <x v="7"/>
    <x v="7"/>
  </r>
  <r>
    <s v="0EB"/>
    <x v="5"/>
    <d v="2024-03-01T00:00:00"/>
    <x v="0"/>
    <x v="2"/>
    <s v="HK5061"/>
    <x v="1"/>
    <x v="1"/>
    <n v="1"/>
    <n v="810"/>
    <n v="4.5"/>
    <s v="5001"/>
    <x v="2"/>
    <x v="2"/>
  </r>
  <r>
    <s v="0EB"/>
    <x v="5"/>
    <d v="2024-04-01T00:00:00"/>
    <x v="0"/>
    <x v="3"/>
    <s v="HK4870"/>
    <x v="0"/>
    <x v="1"/>
    <n v="4"/>
    <n v="1134"/>
    <n v="6.3"/>
    <s v="11001"/>
    <x v="10"/>
    <x v="8"/>
  </r>
  <r>
    <s v="0EB"/>
    <x v="5"/>
    <d v="2024-04-01T00:00:00"/>
    <x v="0"/>
    <x v="3"/>
    <s v="HK4870"/>
    <x v="0"/>
    <x v="1"/>
    <n v="1"/>
    <n v="621"/>
    <n v="3.45"/>
    <s v="5001"/>
    <x v="2"/>
    <x v="2"/>
  </r>
  <r>
    <s v="0EB"/>
    <x v="5"/>
    <d v="2024-04-01T00:00:00"/>
    <x v="0"/>
    <x v="3"/>
    <s v="HK5061"/>
    <x v="1"/>
    <x v="1"/>
    <n v="3"/>
    <n v="1440"/>
    <n v="8"/>
    <s v="11001"/>
    <x v="10"/>
    <x v="8"/>
  </r>
  <r>
    <s v="0EB"/>
    <x v="5"/>
    <d v="2024-04-01T00:00:00"/>
    <x v="0"/>
    <x v="3"/>
    <s v="HK5061"/>
    <x v="1"/>
    <x v="1"/>
    <n v="8"/>
    <n v="4374"/>
    <n v="24.3"/>
    <s v="50001"/>
    <x v="59"/>
    <x v="24"/>
  </r>
  <r>
    <s v="0EB"/>
    <x v="5"/>
    <d v="2024-04-01T00:00:00"/>
    <x v="0"/>
    <x v="3"/>
    <s v="HK5061"/>
    <x v="1"/>
    <x v="1"/>
    <n v="1"/>
    <n v="234"/>
    <n v="1.3"/>
    <s v="5001"/>
    <x v="2"/>
    <x v="2"/>
  </r>
  <r>
    <s v="0EB"/>
    <x v="5"/>
    <d v="2024-05-01T00:00:00"/>
    <x v="0"/>
    <x v="4"/>
    <s v="HK4870"/>
    <x v="0"/>
    <x v="1"/>
    <n v="2"/>
    <n v="540"/>
    <n v="3"/>
    <s v="25175"/>
    <x v="1"/>
    <x v="1"/>
  </r>
  <r>
    <s v="0EB"/>
    <x v="5"/>
    <d v="2024-05-01T00:00:00"/>
    <x v="0"/>
    <x v="4"/>
    <s v="HK4870"/>
    <x v="0"/>
    <x v="1"/>
    <n v="2"/>
    <n v="954"/>
    <n v="5.3"/>
    <s v="41001"/>
    <x v="33"/>
    <x v="10"/>
  </r>
  <r>
    <s v="0EB"/>
    <x v="5"/>
    <d v="2024-05-01T00:00:00"/>
    <x v="0"/>
    <x v="4"/>
    <s v="HK4870"/>
    <x v="0"/>
    <x v="1"/>
    <n v="5"/>
    <n v="1980"/>
    <n v="11"/>
    <s v="73443"/>
    <x v="3"/>
    <x v="3"/>
  </r>
  <r>
    <s v="0EB"/>
    <x v="5"/>
    <d v="2024-05-01T00:00:00"/>
    <x v="0"/>
    <x v="4"/>
    <s v="HK5061"/>
    <x v="1"/>
    <x v="1"/>
    <n v="3"/>
    <n v="1800"/>
    <n v="10"/>
    <s v="20001"/>
    <x v="7"/>
    <x v="7"/>
  </r>
  <r>
    <s v="0EB"/>
    <x v="5"/>
    <d v="2024-05-01T00:00:00"/>
    <x v="0"/>
    <x v="4"/>
    <s v="HK5061"/>
    <x v="1"/>
    <x v="1"/>
    <n v="1"/>
    <n v="774"/>
    <n v="4.3"/>
    <s v="25175"/>
    <x v="1"/>
    <x v="1"/>
  </r>
  <r>
    <s v="0EB"/>
    <x v="5"/>
    <d v="2024-05-01T00:00:00"/>
    <x v="0"/>
    <x v="4"/>
    <s v="HK5061"/>
    <x v="1"/>
    <x v="1"/>
    <n v="1"/>
    <n v="540"/>
    <n v="3"/>
    <s v="47001"/>
    <x v="56"/>
    <x v="23"/>
  </r>
  <r>
    <s v="0EB"/>
    <x v="5"/>
    <d v="2024-05-01T00:00:00"/>
    <x v="0"/>
    <x v="4"/>
    <s v="HK5061"/>
    <x v="1"/>
    <x v="1"/>
    <n v="3"/>
    <n v="1080"/>
    <n v="6"/>
    <s v="50001"/>
    <x v="59"/>
    <x v="24"/>
  </r>
  <r>
    <s v="0EB"/>
    <x v="5"/>
    <d v="2024-06-01T00:00:00"/>
    <x v="0"/>
    <x v="5"/>
    <s v="HK4870"/>
    <x v="0"/>
    <x v="1"/>
    <n v="2"/>
    <n v="414"/>
    <n v="2.2999999999999998"/>
    <s v="19001"/>
    <x v="65"/>
    <x v="19"/>
  </r>
  <r>
    <s v="0EB"/>
    <x v="5"/>
    <d v="2024-06-01T00:00:00"/>
    <x v="0"/>
    <x v="5"/>
    <s v="HK4870"/>
    <x v="0"/>
    <x v="1"/>
    <n v="1"/>
    <n v="540"/>
    <n v="3"/>
    <s v="41001"/>
    <x v="33"/>
    <x v="10"/>
  </r>
  <r>
    <s v="0EB"/>
    <x v="5"/>
    <d v="2024-06-01T00:00:00"/>
    <x v="0"/>
    <x v="5"/>
    <s v="HK4870"/>
    <x v="0"/>
    <x v="1"/>
    <n v="2"/>
    <n v="594"/>
    <n v="3.3"/>
    <s v="5001"/>
    <x v="2"/>
    <x v="2"/>
  </r>
  <r>
    <s v="0EB"/>
    <x v="5"/>
    <d v="2024-06-01T00:00:00"/>
    <x v="0"/>
    <x v="5"/>
    <s v="HK4870"/>
    <x v="0"/>
    <x v="1"/>
    <n v="3"/>
    <n v="720"/>
    <n v="4"/>
    <s v="73443"/>
    <x v="3"/>
    <x v="3"/>
  </r>
  <r>
    <s v="0EB"/>
    <x v="5"/>
    <d v="2024-06-01T00:00:00"/>
    <x v="0"/>
    <x v="5"/>
    <s v="HK4870"/>
    <x v="0"/>
    <x v="1"/>
    <n v="8"/>
    <n v="2340"/>
    <n v="13"/>
    <s v="76147"/>
    <x v="63"/>
    <x v="26"/>
  </r>
  <r>
    <s v="0EC"/>
    <x v="6"/>
    <d v="2024-01-01T00:00:00"/>
    <x v="0"/>
    <x v="0"/>
    <s v="HK1833"/>
    <x v="1"/>
    <x v="3"/>
    <n v="1"/>
    <n v="227"/>
    <n v="1.05"/>
    <s v="25175"/>
    <x v="1"/>
    <x v="1"/>
  </r>
  <r>
    <s v="0EC"/>
    <x v="6"/>
    <d v="2024-01-01T00:00:00"/>
    <x v="0"/>
    <x v="0"/>
    <s v="HK1833"/>
    <x v="1"/>
    <x v="3"/>
    <n v="1"/>
    <n v="833"/>
    <n v="1"/>
    <s v="41132"/>
    <x v="66"/>
    <x v="10"/>
  </r>
  <r>
    <s v="0EC"/>
    <x v="6"/>
    <d v="2024-01-01T00:00:00"/>
    <x v="0"/>
    <x v="0"/>
    <s v="HK1833"/>
    <x v="1"/>
    <x v="3"/>
    <n v="1"/>
    <n v="317"/>
    <n v="2.0499999999999998"/>
    <s v="50001"/>
    <x v="59"/>
    <x v="24"/>
  </r>
  <r>
    <s v="0EC"/>
    <x v="6"/>
    <d v="2024-01-01T00:00:00"/>
    <x v="0"/>
    <x v="0"/>
    <s v="HK1833"/>
    <x v="1"/>
    <x v="3"/>
    <n v="1"/>
    <n v="137"/>
    <n v="1.3"/>
    <s v="81736"/>
    <x v="41"/>
    <x v="14"/>
  </r>
  <r>
    <s v="0EC"/>
    <x v="6"/>
    <d v="2024-01-01T00:00:00"/>
    <x v="0"/>
    <x v="0"/>
    <s v="HK1833"/>
    <x v="1"/>
    <x v="3"/>
    <n v="1"/>
    <n v="629"/>
    <n v="2"/>
    <s v="91407"/>
    <x v="67"/>
    <x v="18"/>
  </r>
  <r>
    <s v="0EC"/>
    <x v="6"/>
    <d v="2024-01-01T00:00:00"/>
    <x v="0"/>
    <x v="0"/>
    <s v="HK1833"/>
    <x v="1"/>
    <x v="3"/>
    <n v="1"/>
    <n v="110"/>
    <n v="0.5"/>
    <s v="91798"/>
    <x v="68"/>
    <x v="18"/>
  </r>
  <r>
    <s v="0EC"/>
    <x v="6"/>
    <d v="2024-01-01T00:00:00"/>
    <x v="0"/>
    <x v="0"/>
    <s v="HK1833"/>
    <x v="1"/>
    <x v="3"/>
    <n v="5"/>
    <n v="3336"/>
    <n v="12.45"/>
    <s v="94001"/>
    <x v="50"/>
    <x v="21"/>
  </r>
  <r>
    <s v="0EC"/>
    <x v="6"/>
    <d v="2024-01-01T00:00:00"/>
    <x v="0"/>
    <x v="0"/>
    <s v="HK1833"/>
    <x v="1"/>
    <x v="3"/>
    <n v="1"/>
    <n v="480"/>
    <n v="1.3"/>
    <s v="94343"/>
    <x v="61"/>
    <x v="21"/>
  </r>
  <r>
    <s v="0EC"/>
    <x v="6"/>
    <d v="2024-01-01T00:00:00"/>
    <x v="0"/>
    <x v="0"/>
    <s v="HK1833"/>
    <x v="1"/>
    <x v="3"/>
    <n v="1"/>
    <n v="725"/>
    <n v="0.55000000000000004"/>
    <s v="94883"/>
    <x v="69"/>
    <x v="21"/>
  </r>
  <r>
    <s v="0EC"/>
    <x v="6"/>
    <d v="2024-01-01T00:00:00"/>
    <x v="0"/>
    <x v="0"/>
    <s v="HK1833"/>
    <x v="1"/>
    <x v="3"/>
    <n v="5"/>
    <n v="1522"/>
    <n v="7.45"/>
    <s v="95001"/>
    <x v="70"/>
    <x v="28"/>
  </r>
  <r>
    <s v="0EC"/>
    <x v="6"/>
    <d v="2024-01-01T00:00:00"/>
    <x v="0"/>
    <x v="0"/>
    <s v="HK1833"/>
    <x v="1"/>
    <x v="3"/>
    <n v="4"/>
    <n v="1138"/>
    <n v="5.15"/>
    <s v="95200"/>
    <x v="71"/>
    <x v="28"/>
  </r>
  <r>
    <s v="0EC"/>
    <x v="6"/>
    <d v="2024-01-01T00:00:00"/>
    <x v="0"/>
    <x v="0"/>
    <s v="HK1833"/>
    <x v="1"/>
    <x v="3"/>
    <n v="4"/>
    <n v="1829"/>
    <n v="5.55"/>
    <s v="97001"/>
    <x v="39"/>
    <x v="15"/>
  </r>
  <r>
    <s v="0EC"/>
    <x v="6"/>
    <d v="2024-01-01T00:00:00"/>
    <x v="0"/>
    <x v="0"/>
    <s v="HK1833"/>
    <x v="1"/>
    <x v="3"/>
    <n v="2"/>
    <n v="1050"/>
    <n v="6.2"/>
    <s v="99001"/>
    <x v="40"/>
    <x v="16"/>
  </r>
  <r>
    <s v="0EC"/>
    <x v="6"/>
    <d v="2024-01-01T00:00:00"/>
    <x v="0"/>
    <x v="0"/>
    <s v="HK1833"/>
    <x v="1"/>
    <x v="3"/>
    <n v="10"/>
    <n v="4404"/>
    <n v="16.05"/>
    <s v="99773"/>
    <x v="53"/>
    <x v="16"/>
  </r>
  <r>
    <s v="0EC"/>
    <x v="6"/>
    <d v="2024-01-01T00:00:00"/>
    <x v="0"/>
    <x v="0"/>
    <s v="HK3059"/>
    <x v="7"/>
    <x v="3"/>
    <n v="1"/>
    <n v="760"/>
    <n v="2.2000000000000002"/>
    <s v="25175"/>
    <x v="1"/>
    <x v="1"/>
  </r>
  <r>
    <s v="0EC"/>
    <x v="6"/>
    <d v="2024-01-01T00:00:00"/>
    <x v="0"/>
    <x v="0"/>
    <s v="HK3059"/>
    <x v="7"/>
    <x v="3"/>
    <n v="1"/>
    <n v="398"/>
    <n v="1.5"/>
    <s v="47001"/>
    <x v="56"/>
    <x v="23"/>
  </r>
  <r>
    <s v="0EC"/>
    <x v="6"/>
    <d v="2024-01-01T00:00:00"/>
    <x v="0"/>
    <x v="0"/>
    <s v="HK3059"/>
    <x v="7"/>
    <x v="3"/>
    <n v="1"/>
    <n v="92"/>
    <n v="0.3"/>
    <s v="50001"/>
    <x v="59"/>
    <x v="24"/>
  </r>
  <r>
    <s v="0EC"/>
    <x v="6"/>
    <d v="2024-01-01T00:00:00"/>
    <x v="0"/>
    <x v="0"/>
    <s v="HK3059"/>
    <x v="7"/>
    <x v="3"/>
    <n v="1"/>
    <n v="228"/>
    <n v="0.4"/>
    <s v="50350"/>
    <x v="57"/>
    <x v="24"/>
  </r>
  <r>
    <s v="0EC"/>
    <x v="6"/>
    <d v="2024-01-01T00:00:00"/>
    <x v="0"/>
    <x v="0"/>
    <s v="HK3059"/>
    <x v="7"/>
    <x v="3"/>
    <n v="1"/>
    <n v="540"/>
    <n v="1.5"/>
    <s v="52001"/>
    <x v="36"/>
    <x v="12"/>
  </r>
  <r>
    <s v="0EC"/>
    <x v="6"/>
    <d v="2024-01-01T00:00:00"/>
    <x v="0"/>
    <x v="0"/>
    <s v="HK3059"/>
    <x v="7"/>
    <x v="3"/>
    <n v="4"/>
    <n v="1446"/>
    <n v="5.0999999999999996"/>
    <s v="54001"/>
    <x v="34"/>
    <x v="11"/>
  </r>
  <r>
    <s v="0EC"/>
    <x v="6"/>
    <d v="2024-01-01T00:00:00"/>
    <x v="0"/>
    <x v="0"/>
    <s v="HK3059"/>
    <x v="7"/>
    <x v="3"/>
    <n v="1"/>
    <n v="555"/>
    <n v="2.1"/>
    <s v="86568"/>
    <x v="72"/>
    <x v="29"/>
  </r>
  <r>
    <s v="0EC"/>
    <x v="6"/>
    <d v="2024-01-01T00:00:00"/>
    <x v="0"/>
    <x v="0"/>
    <s v="HK3059"/>
    <x v="7"/>
    <x v="3"/>
    <n v="2"/>
    <n v="2030"/>
    <n v="6"/>
    <s v="91001"/>
    <x v="43"/>
    <x v="18"/>
  </r>
  <r>
    <s v="0EC"/>
    <x v="6"/>
    <d v="2024-01-01T00:00:00"/>
    <x v="0"/>
    <x v="0"/>
    <s v="HK3059"/>
    <x v="7"/>
    <x v="3"/>
    <n v="3"/>
    <n v="2013"/>
    <n v="6.4"/>
    <s v="94001"/>
    <x v="50"/>
    <x v="21"/>
  </r>
  <r>
    <s v="0EC"/>
    <x v="6"/>
    <d v="2024-01-01T00:00:00"/>
    <x v="0"/>
    <x v="0"/>
    <s v="HK3059"/>
    <x v="7"/>
    <x v="3"/>
    <n v="1"/>
    <n v="720"/>
    <n v="2.2999999999999998"/>
    <s v="94883"/>
    <x v="69"/>
    <x v="21"/>
  </r>
  <r>
    <s v="0EC"/>
    <x v="6"/>
    <d v="2024-01-01T00:00:00"/>
    <x v="0"/>
    <x v="0"/>
    <s v="HK3059"/>
    <x v="7"/>
    <x v="3"/>
    <n v="2"/>
    <n v="1008"/>
    <n v="3.2"/>
    <s v="97001"/>
    <x v="39"/>
    <x v="15"/>
  </r>
  <r>
    <s v="0EC"/>
    <x v="6"/>
    <d v="2024-01-01T00:00:00"/>
    <x v="0"/>
    <x v="0"/>
    <s v="HK3059"/>
    <x v="7"/>
    <x v="3"/>
    <n v="2"/>
    <n v="1050"/>
    <n v="5.25"/>
    <s v="99001"/>
    <x v="40"/>
    <x v="16"/>
  </r>
  <r>
    <s v="0EC"/>
    <x v="6"/>
    <d v="2024-01-01T00:00:00"/>
    <x v="0"/>
    <x v="0"/>
    <s v="HK3059"/>
    <x v="7"/>
    <x v="3"/>
    <n v="1"/>
    <n v="386"/>
    <n v="1.2"/>
    <s v="99524"/>
    <x v="48"/>
    <x v="16"/>
  </r>
  <r>
    <s v="0EC"/>
    <x v="6"/>
    <d v="2024-01-01T00:00:00"/>
    <x v="0"/>
    <x v="0"/>
    <s v="HK3059"/>
    <x v="7"/>
    <x v="3"/>
    <n v="6"/>
    <n v="2814"/>
    <n v="9.1"/>
    <s v="99773"/>
    <x v="53"/>
    <x v="16"/>
  </r>
  <r>
    <s v="0EC"/>
    <x v="6"/>
    <d v="2024-01-01T00:00:00"/>
    <x v="0"/>
    <x v="0"/>
    <s v="HK3245"/>
    <x v="6"/>
    <x v="3"/>
    <n v="1"/>
    <n v="1202"/>
    <n v="2.2000000000000002"/>
    <s v="25175"/>
    <x v="1"/>
    <x v="1"/>
  </r>
  <r>
    <s v="0EC"/>
    <x v="6"/>
    <d v="2024-01-01T00:00:00"/>
    <x v="0"/>
    <x v="0"/>
    <s v="HK3245"/>
    <x v="6"/>
    <x v="3"/>
    <n v="1"/>
    <n v="262"/>
    <n v="0.25"/>
    <s v="52001"/>
    <x v="36"/>
    <x v="12"/>
  </r>
  <r>
    <s v="0EC"/>
    <x v="6"/>
    <d v="2024-01-01T00:00:00"/>
    <x v="0"/>
    <x v="0"/>
    <s v="HK3245"/>
    <x v="6"/>
    <x v="3"/>
    <n v="1"/>
    <n v="527"/>
    <n v="1.1000000000000001"/>
    <s v="70215"/>
    <x v="55"/>
    <x v="22"/>
  </r>
  <r>
    <s v="0EC"/>
    <x v="6"/>
    <d v="2024-01-01T00:00:00"/>
    <x v="0"/>
    <x v="0"/>
    <s v="HK3245"/>
    <x v="6"/>
    <x v="3"/>
    <n v="4"/>
    <n v="3309"/>
    <n v="6.3"/>
    <s v="88001"/>
    <x v="42"/>
    <x v="17"/>
  </r>
  <r>
    <s v="0EC"/>
    <x v="6"/>
    <d v="2024-01-01T00:00:00"/>
    <x v="0"/>
    <x v="0"/>
    <s v="HK3245"/>
    <x v="6"/>
    <x v="3"/>
    <n v="1"/>
    <n v="1015"/>
    <n v="2"/>
    <s v="91001"/>
    <x v="43"/>
    <x v="18"/>
  </r>
  <r>
    <s v="0EC"/>
    <x v="6"/>
    <d v="2024-01-01T00:00:00"/>
    <x v="0"/>
    <x v="0"/>
    <s v="HK3245"/>
    <x v="6"/>
    <x v="3"/>
    <n v="1"/>
    <n v="512"/>
    <n v="0.5"/>
    <s v="91405"/>
    <x v="73"/>
    <x v="18"/>
  </r>
  <r>
    <s v="0EC"/>
    <x v="6"/>
    <d v="2024-01-01T00:00:00"/>
    <x v="0"/>
    <x v="0"/>
    <s v="HK3245"/>
    <x v="6"/>
    <x v="3"/>
    <n v="2"/>
    <n v="1258"/>
    <n v="3"/>
    <s v="91407"/>
    <x v="67"/>
    <x v="18"/>
  </r>
  <r>
    <s v="0EC"/>
    <x v="6"/>
    <d v="2024-01-01T00:00:00"/>
    <x v="0"/>
    <x v="0"/>
    <s v="HK3245"/>
    <x v="6"/>
    <x v="3"/>
    <n v="1"/>
    <n v="426"/>
    <n v="1"/>
    <s v="99773"/>
    <x v="53"/>
    <x v="16"/>
  </r>
  <r>
    <s v="0EC"/>
    <x v="6"/>
    <d v="2024-01-01T00:00:00"/>
    <x v="0"/>
    <x v="0"/>
    <s v="HK4040"/>
    <x v="7"/>
    <x v="3"/>
    <n v="1"/>
    <n v="143"/>
    <n v="0.45"/>
    <s v="19318"/>
    <x v="44"/>
    <x v="19"/>
  </r>
  <r>
    <s v="0EC"/>
    <x v="6"/>
    <d v="2024-01-01T00:00:00"/>
    <x v="0"/>
    <x v="0"/>
    <s v="HK4040"/>
    <x v="7"/>
    <x v="3"/>
    <n v="1"/>
    <n v="125"/>
    <n v="0.3"/>
    <s v="19809"/>
    <x v="45"/>
    <x v="19"/>
  </r>
  <r>
    <s v="0EC"/>
    <x v="6"/>
    <d v="2024-01-01T00:00:00"/>
    <x v="0"/>
    <x v="0"/>
    <s v="HK4040"/>
    <x v="7"/>
    <x v="3"/>
    <n v="1"/>
    <n v="629"/>
    <n v="1.55"/>
    <s v="20001"/>
    <x v="7"/>
    <x v="7"/>
  </r>
  <r>
    <s v="0EC"/>
    <x v="6"/>
    <d v="2024-01-01T00:00:00"/>
    <x v="0"/>
    <x v="0"/>
    <s v="HK4040"/>
    <x v="7"/>
    <x v="3"/>
    <n v="1"/>
    <n v="310"/>
    <n v="1"/>
    <s v="27001"/>
    <x v="37"/>
    <x v="13"/>
  </r>
  <r>
    <s v="0EC"/>
    <x v="6"/>
    <d v="2024-01-01T00:00:00"/>
    <x v="0"/>
    <x v="0"/>
    <s v="HK4040"/>
    <x v="7"/>
    <x v="3"/>
    <n v="1"/>
    <n v="460"/>
    <n v="1.2"/>
    <s v="27077"/>
    <x v="74"/>
    <x v="13"/>
  </r>
  <r>
    <s v="0EC"/>
    <x v="6"/>
    <d v="2024-01-01T00:00:00"/>
    <x v="0"/>
    <x v="0"/>
    <s v="HK4040"/>
    <x v="7"/>
    <x v="3"/>
    <n v="8"/>
    <n v="8506"/>
    <n v="26.5"/>
    <s v="91001"/>
    <x v="43"/>
    <x v="18"/>
  </r>
  <r>
    <s v="0EC"/>
    <x v="6"/>
    <d v="2024-01-01T00:00:00"/>
    <x v="0"/>
    <x v="0"/>
    <s v="HK4040"/>
    <x v="7"/>
    <x v="3"/>
    <n v="1"/>
    <n v="561"/>
    <n v="2"/>
    <s v="91405"/>
    <x v="73"/>
    <x v="18"/>
  </r>
  <r>
    <s v="0EC"/>
    <x v="6"/>
    <d v="2024-01-01T00:00:00"/>
    <x v="0"/>
    <x v="0"/>
    <s v="HK4040"/>
    <x v="7"/>
    <x v="3"/>
    <n v="2"/>
    <n v="1022"/>
    <n v="3"/>
    <s v="91407"/>
    <x v="67"/>
    <x v="18"/>
  </r>
  <r>
    <s v="0EC"/>
    <x v="6"/>
    <d v="2024-01-01T00:00:00"/>
    <x v="0"/>
    <x v="0"/>
    <s v="HK4040"/>
    <x v="7"/>
    <x v="3"/>
    <n v="1"/>
    <n v="723"/>
    <n v="2.5"/>
    <s v="91798"/>
    <x v="68"/>
    <x v="18"/>
  </r>
  <r>
    <s v="0EC"/>
    <x v="6"/>
    <d v="2024-01-01T00:00:00"/>
    <x v="0"/>
    <x v="0"/>
    <s v="HK4040"/>
    <x v="7"/>
    <x v="3"/>
    <n v="5"/>
    <n v="3279"/>
    <n v="10.4"/>
    <s v="94001"/>
    <x v="50"/>
    <x v="21"/>
  </r>
  <r>
    <s v="0EC"/>
    <x v="6"/>
    <d v="2024-01-01T00:00:00"/>
    <x v="0"/>
    <x v="0"/>
    <s v="HK4040"/>
    <x v="7"/>
    <x v="3"/>
    <n v="2"/>
    <n v="1090"/>
    <n v="3.2"/>
    <s v="94343"/>
    <x v="61"/>
    <x v="21"/>
  </r>
  <r>
    <s v="0EC"/>
    <x v="6"/>
    <d v="2024-01-01T00:00:00"/>
    <x v="0"/>
    <x v="0"/>
    <s v="HK4040"/>
    <x v="7"/>
    <x v="3"/>
    <n v="1"/>
    <n v="725"/>
    <n v="0.4"/>
    <s v="94883"/>
    <x v="69"/>
    <x v="21"/>
  </r>
  <r>
    <s v="0EC"/>
    <x v="6"/>
    <d v="2024-01-01T00:00:00"/>
    <x v="0"/>
    <x v="0"/>
    <s v="HK4040"/>
    <x v="7"/>
    <x v="3"/>
    <n v="2"/>
    <n v="598"/>
    <n v="2"/>
    <s v="95001"/>
    <x v="70"/>
    <x v="28"/>
  </r>
  <r>
    <s v="0EC"/>
    <x v="6"/>
    <d v="2024-01-01T00:00:00"/>
    <x v="0"/>
    <x v="0"/>
    <s v="HK4040"/>
    <x v="7"/>
    <x v="3"/>
    <n v="1"/>
    <n v="297"/>
    <n v="0.25"/>
    <s v="95200"/>
    <x v="71"/>
    <x v="28"/>
  </r>
  <r>
    <s v="0EC"/>
    <x v="6"/>
    <d v="2024-01-01T00:00:00"/>
    <x v="0"/>
    <x v="0"/>
    <s v="HK4040"/>
    <x v="7"/>
    <x v="3"/>
    <n v="4"/>
    <n v="1704"/>
    <n v="5"/>
    <s v="99773"/>
    <x v="53"/>
    <x v="16"/>
  </r>
  <r>
    <s v="0EC"/>
    <x v="6"/>
    <d v="2024-01-01T00:00:00"/>
    <x v="0"/>
    <x v="0"/>
    <s v="HK4785"/>
    <x v="7"/>
    <x v="3"/>
    <n v="1"/>
    <n v="637"/>
    <n v="2.35"/>
    <s v="13001"/>
    <x v="49"/>
    <x v="20"/>
  </r>
  <r>
    <s v="0EC"/>
    <x v="6"/>
    <d v="2024-01-01T00:00:00"/>
    <x v="0"/>
    <x v="0"/>
    <s v="HK4785"/>
    <x v="7"/>
    <x v="3"/>
    <n v="2"/>
    <n v="264"/>
    <n v="0.6"/>
    <s v="17001"/>
    <x v="51"/>
    <x v="9"/>
  </r>
  <r>
    <s v="0EC"/>
    <x v="6"/>
    <d v="2024-01-01T00:00:00"/>
    <x v="0"/>
    <x v="0"/>
    <s v="HK4785"/>
    <x v="7"/>
    <x v="3"/>
    <n v="1"/>
    <n v="629"/>
    <n v="2.1"/>
    <s v="20001"/>
    <x v="7"/>
    <x v="7"/>
  </r>
  <r>
    <s v="0EC"/>
    <x v="6"/>
    <d v="2024-01-01T00:00:00"/>
    <x v="0"/>
    <x v="0"/>
    <s v="HK4785"/>
    <x v="7"/>
    <x v="3"/>
    <n v="1"/>
    <n v="281"/>
    <n v="1.1000000000000001"/>
    <s v="23001"/>
    <x v="0"/>
    <x v="0"/>
  </r>
  <r>
    <s v="0EC"/>
    <x v="6"/>
    <d v="2024-01-01T00:00:00"/>
    <x v="0"/>
    <x v="0"/>
    <s v="HK4785"/>
    <x v="7"/>
    <x v="3"/>
    <n v="1"/>
    <n v="555"/>
    <n v="1.55"/>
    <s v="25175"/>
    <x v="1"/>
    <x v="1"/>
  </r>
  <r>
    <s v="0EC"/>
    <x v="6"/>
    <d v="2024-01-01T00:00:00"/>
    <x v="0"/>
    <x v="0"/>
    <s v="HK4785"/>
    <x v="7"/>
    <x v="3"/>
    <n v="1"/>
    <n v="92"/>
    <n v="0.35"/>
    <s v="50001"/>
    <x v="59"/>
    <x v="24"/>
  </r>
  <r>
    <s v="0EC"/>
    <x v="6"/>
    <d v="2024-01-01T00:00:00"/>
    <x v="0"/>
    <x v="0"/>
    <s v="HK4785"/>
    <x v="7"/>
    <x v="3"/>
    <n v="2"/>
    <n v="486"/>
    <n v="2"/>
    <s v="54001"/>
    <x v="34"/>
    <x v="11"/>
  </r>
  <r>
    <s v="0EC"/>
    <x v="6"/>
    <d v="2024-01-01T00:00:00"/>
    <x v="0"/>
    <x v="0"/>
    <s v="HK4785"/>
    <x v="7"/>
    <x v="3"/>
    <n v="3"/>
    <n v="579"/>
    <n v="2.15"/>
    <s v="85001"/>
    <x v="4"/>
    <x v="4"/>
  </r>
  <r>
    <s v="0EC"/>
    <x v="6"/>
    <d v="2024-01-01T00:00:00"/>
    <x v="0"/>
    <x v="0"/>
    <s v="HK4785"/>
    <x v="7"/>
    <x v="3"/>
    <n v="3"/>
    <n v="2070"/>
    <n v="7.05"/>
    <s v="94001"/>
    <x v="50"/>
    <x v="21"/>
  </r>
  <r>
    <s v="0EC"/>
    <x v="6"/>
    <d v="2024-01-01T00:00:00"/>
    <x v="0"/>
    <x v="0"/>
    <s v="HK4785"/>
    <x v="7"/>
    <x v="3"/>
    <n v="4"/>
    <n v="2180"/>
    <n v="6.05"/>
    <s v="94343"/>
    <x v="61"/>
    <x v="21"/>
  </r>
  <r>
    <s v="0EC"/>
    <x v="6"/>
    <d v="2024-01-01T00:00:00"/>
    <x v="0"/>
    <x v="0"/>
    <s v="HK4785"/>
    <x v="7"/>
    <x v="3"/>
    <n v="2"/>
    <n v="598"/>
    <n v="2.15"/>
    <s v="95001"/>
    <x v="70"/>
    <x v="28"/>
  </r>
  <r>
    <s v="0EC"/>
    <x v="6"/>
    <d v="2024-01-01T00:00:00"/>
    <x v="0"/>
    <x v="0"/>
    <s v="HK4785"/>
    <x v="7"/>
    <x v="3"/>
    <n v="1"/>
    <n v="2967"/>
    <n v="0.35"/>
    <s v="95200"/>
    <x v="71"/>
    <x v="28"/>
  </r>
  <r>
    <s v="0EC"/>
    <x v="6"/>
    <d v="2024-01-01T00:00:00"/>
    <x v="0"/>
    <x v="0"/>
    <s v="HK4785"/>
    <x v="7"/>
    <x v="3"/>
    <n v="1"/>
    <n v="437"/>
    <n v="1.5"/>
    <s v="97001"/>
    <x v="39"/>
    <x v="15"/>
  </r>
  <r>
    <s v="0EC"/>
    <x v="6"/>
    <d v="2024-01-01T00:00:00"/>
    <x v="0"/>
    <x v="0"/>
    <s v="HK4785"/>
    <x v="7"/>
    <x v="3"/>
    <n v="1"/>
    <n v="525"/>
    <n v="2.35"/>
    <s v="99001"/>
    <x v="40"/>
    <x v="16"/>
  </r>
  <r>
    <s v="0EC"/>
    <x v="6"/>
    <d v="2024-01-01T00:00:00"/>
    <x v="0"/>
    <x v="0"/>
    <s v="HK4785"/>
    <x v="7"/>
    <x v="3"/>
    <n v="1"/>
    <n v="426"/>
    <n v="1.25"/>
    <s v="99773"/>
    <x v="53"/>
    <x v="16"/>
  </r>
  <r>
    <s v="0EC"/>
    <x v="6"/>
    <d v="2024-01-01T00:00:00"/>
    <x v="0"/>
    <x v="0"/>
    <s v="HK4850"/>
    <x v="7"/>
    <x v="3"/>
    <n v="1"/>
    <n v="74"/>
    <n v="1.1499999999999999"/>
    <s v="41001"/>
    <x v="33"/>
    <x v="10"/>
  </r>
  <r>
    <s v="0EC"/>
    <x v="6"/>
    <d v="2024-01-01T00:00:00"/>
    <x v="0"/>
    <x v="0"/>
    <s v="HK4850"/>
    <x v="7"/>
    <x v="3"/>
    <n v="1"/>
    <n v="803"/>
    <n v="2.2000000000000002"/>
    <s v="52001"/>
    <x v="36"/>
    <x v="12"/>
  </r>
  <r>
    <s v="0EC"/>
    <x v="6"/>
    <d v="2024-01-01T00:00:00"/>
    <x v="0"/>
    <x v="0"/>
    <s v="HK4850"/>
    <x v="7"/>
    <x v="3"/>
    <n v="1"/>
    <n v="378"/>
    <n v="1.1000000000000001"/>
    <s v="54001"/>
    <x v="34"/>
    <x v="11"/>
  </r>
  <r>
    <s v="0EC"/>
    <x v="6"/>
    <d v="2024-01-01T00:00:00"/>
    <x v="0"/>
    <x v="0"/>
    <s v="HK4850"/>
    <x v="7"/>
    <x v="3"/>
    <n v="1"/>
    <n v="434"/>
    <n v="2"/>
    <s v="91001"/>
    <x v="43"/>
    <x v="18"/>
  </r>
  <r>
    <s v="0EC"/>
    <x v="6"/>
    <d v="2024-01-01T00:00:00"/>
    <x v="0"/>
    <x v="0"/>
    <s v="HK4850"/>
    <x v="7"/>
    <x v="3"/>
    <n v="1"/>
    <n v="561"/>
    <n v="1.55"/>
    <s v="91405"/>
    <x v="73"/>
    <x v="18"/>
  </r>
  <r>
    <s v="0EC"/>
    <x v="6"/>
    <d v="2024-01-01T00:00:00"/>
    <x v="0"/>
    <x v="0"/>
    <s v="HK4850"/>
    <x v="7"/>
    <x v="3"/>
    <n v="1"/>
    <n v="723"/>
    <n v="2.4"/>
    <s v="91798"/>
    <x v="68"/>
    <x v="18"/>
  </r>
  <r>
    <s v="0EC"/>
    <x v="6"/>
    <d v="2024-01-01T00:00:00"/>
    <x v="0"/>
    <x v="0"/>
    <s v="HK4850"/>
    <x v="7"/>
    <x v="3"/>
    <n v="1"/>
    <n v="480"/>
    <n v="1.2"/>
    <s v="94343"/>
    <x v="61"/>
    <x v="21"/>
  </r>
  <r>
    <s v="0EC"/>
    <x v="6"/>
    <d v="2024-01-01T00:00:00"/>
    <x v="0"/>
    <x v="0"/>
    <s v="HK4850"/>
    <x v="7"/>
    <x v="3"/>
    <n v="2"/>
    <n v="1008"/>
    <n v="2.5"/>
    <s v="97001"/>
    <x v="39"/>
    <x v="15"/>
  </r>
  <r>
    <s v="0EC"/>
    <x v="6"/>
    <d v="2024-01-01T00:00:00"/>
    <x v="0"/>
    <x v="0"/>
    <s v="HK4850"/>
    <x v="7"/>
    <x v="3"/>
    <n v="2"/>
    <n v="852"/>
    <n v="2.4"/>
    <s v="99773"/>
    <x v="53"/>
    <x v="16"/>
  </r>
  <r>
    <s v="0EC"/>
    <x v="6"/>
    <d v="2024-01-01T00:00:00"/>
    <x v="0"/>
    <x v="0"/>
    <s v="HK4865"/>
    <x v="8"/>
    <x v="3"/>
    <n v="1"/>
    <n v="629"/>
    <n v="1"/>
    <s v="20001"/>
    <x v="7"/>
    <x v="7"/>
  </r>
  <r>
    <s v="0EC"/>
    <x v="6"/>
    <d v="2024-01-01T00:00:00"/>
    <x v="0"/>
    <x v="0"/>
    <s v="HK4865"/>
    <x v="8"/>
    <x v="3"/>
    <n v="1"/>
    <n v="437"/>
    <n v="0.3"/>
    <s v="25175"/>
    <x v="1"/>
    <x v="1"/>
  </r>
  <r>
    <s v="0EC"/>
    <x v="6"/>
    <d v="2024-01-01T00:00:00"/>
    <x v="0"/>
    <x v="0"/>
    <s v="HK4865"/>
    <x v="8"/>
    <x v="3"/>
    <n v="1"/>
    <n v="232"/>
    <n v="1.25"/>
    <s v="50001"/>
    <x v="59"/>
    <x v="24"/>
  </r>
  <r>
    <s v="0EC"/>
    <x v="6"/>
    <d v="2024-01-01T00:00:00"/>
    <x v="0"/>
    <x v="0"/>
    <s v="HK4865"/>
    <x v="8"/>
    <x v="3"/>
    <n v="1"/>
    <n v="193"/>
    <n v="2"/>
    <s v="85001"/>
    <x v="4"/>
    <x v="4"/>
  </r>
  <r>
    <s v="0EC"/>
    <x v="6"/>
    <d v="2024-01-01T00:00:00"/>
    <x v="0"/>
    <x v="0"/>
    <s v="HK4865"/>
    <x v="8"/>
    <x v="3"/>
    <n v="2"/>
    <n v="2030"/>
    <n v="6.15"/>
    <s v="91001"/>
    <x v="43"/>
    <x v="18"/>
  </r>
  <r>
    <s v="0EC"/>
    <x v="6"/>
    <d v="2024-01-01T00:00:00"/>
    <x v="0"/>
    <x v="0"/>
    <s v="HK4865"/>
    <x v="8"/>
    <x v="3"/>
    <n v="2"/>
    <n v="548"/>
    <n v="2.2999999999999998"/>
    <s v="91460"/>
    <x v="75"/>
    <x v="18"/>
  </r>
  <r>
    <s v="0EC"/>
    <x v="6"/>
    <d v="2024-01-01T00:00:00"/>
    <x v="0"/>
    <x v="0"/>
    <s v="HK4865"/>
    <x v="8"/>
    <x v="3"/>
    <n v="2"/>
    <n v="1015"/>
    <n v="3.35"/>
    <s v="91798"/>
    <x v="68"/>
    <x v="18"/>
  </r>
  <r>
    <s v="0EC"/>
    <x v="6"/>
    <d v="2024-01-01T00:00:00"/>
    <x v="0"/>
    <x v="0"/>
    <s v="HK4865"/>
    <x v="8"/>
    <x v="3"/>
    <n v="3"/>
    <n v="2070"/>
    <n v="7.1"/>
    <s v="94001"/>
    <x v="50"/>
    <x v="21"/>
  </r>
  <r>
    <s v="0EC"/>
    <x v="6"/>
    <d v="2024-01-01T00:00:00"/>
    <x v="0"/>
    <x v="0"/>
    <s v="HK4865"/>
    <x v="8"/>
    <x v="3"/>
    <n v="2"/>
    <n v="1025"/>
    <n v="3.25"/>
    <s v="94343"/>
    <x v="61"/>
    <x v="21"/>
  </r>
  <r>
    <s v="0EC"/>
    <x v="6"/>
    <d v="2024-01-01T00:00:00"/>
    <x v="0"/>
    <x v="0"/>
    <s v="HK4865"/>
    <x v="8"/>
    <x v="3"/>
    <n v="1"/>
    <n v="725"/>
    <n v="0.5"/>
    <s v="94883"/>
    <x v="69"/>
    <x v="21"/>
  </r>
  <r>
    <s v="0EC"/>
    <x v="6"/>
    <d v="2024-01-01T00:00:00"/>
    <x v="0"/>
    <x v="0"/>
    <s v="HK4865"/>
    <x v="8"/>
    <x v="3"/>
    <n v="8"/>
    <n v="3761"/>
    <n v="13.54"/>
    <s v="97001"/>
    <x v="39"/>
    <x v="15"/>
  </r>
  <r>
    <s v="0EC"/>
    <x v="6"/>
    <d v="2024-01-01T00:00:00"/>
    <x v="0"/>
    <x v="0"/>
    <s v="HK4865"/>
    <x v="8"/>
    <x v="3"/>
    <n v="5"/>
    <n v="2130"/>
    <n v="7"/>
    <s v="99773"/>
    <x v="53"/>
    <x v="16"/>
  </r>
  <r>
    <s v="0EC"/>
    <x v="6"/>
    <d v="2024-01-01T00:00:00"/>
    <x v="0"/>
    <x v="0"/>
    <s v="HK4983"/>
    <x v="9"/>
    <x v="3"/>
    <n v="1"/>
    <n v="464"/>
    <n v="1.3"/>
    <s v="8372"/>
    <x v="76"/>
    <x v="5"/>
  </r>
  <r>
    <s v="0EC"/>
    <x v="6"/>
    <d v="2024-01-01T00:00:00"/>
    <x v="0"/>
    <x v="0"/>
    <s v="HK4983"/>
    <x v="9"/>
    <x v="3"/>
    <n v="1"/>
    <n v="690"/>
    <n v="1.5"/>
    <s v="94001"/>
    <x v="50"/>
    <x v="21"/>
  </r>
  <r>
    <s v="0EC"/>
    <x v="6"/>
    <d v="2024-02-01T00:00:00"/>
    <x v="0"/>
    <x v="1"/>
    <s v="HK1833"/>
    <x v="1"/>
    <x v="3"/>
    <n v="2"/>
    <n v="482"/>
    <n v="4.0999999999999996"/>
    <s v="18756"/>
    <x v="77"/>
    <x v="30"/>
  </r>
  <r>
    <s v="0EC"/>
    <x v="6"/>
    <d v="2024-02-01T00:00:00"/>
    <x v="0"/>
    <x v="1"/>
    <s v="HK1833"/>
    <x v="1"/>
    <x v="3"/>
    <n v="1"/>
    <n v="306"/>
    <n v="1"/>
    <s v="50325"/>
    <x v="78"/>
    <x v="24"/>
  </r>
  <r>
    <s v="0EC"/>
    <x v="6"/>
    <d v="2024-02-01T00:00:00"/>
    <x v="0"/>
    <x v="1"/>
    <s v="HK1833"/>
    <x v="1"/>
    <x v="3"/>
    <n v="2"/>
    <n v="670"/>
    <n v="3.35"/>
    <s v="81736"/>
    <x v="41"/>
    <x v="14"/>
  </r>
  <r>
    <s v="0EC"/>
    <x v="6"/>
    <d v="2024-02-01T00:00:00"/>
    <x v="0"/>
    <x v="1"/>
    <s v="HK1833"/>
    <x v="1"/>
    <x v="3"/>
    <n v="1"/>
    <n v="341"/>
    <n v="2.4"/>
    <s v="91460"/>
    <x v="75"/>
    <x v="18"/>
  </r>
  <r>
    <s v="0EC"/>
    <x v="6"/>
    <d v="2024-02-01T00:00:00"/>
    <x v="0"/>
    <x v="1"/>
    <s v="HK1833"/>
    <x v="1"/>
    <x v="3"/>
    <n v="1"/>
    <n v="690"/>
    <n v="2"/>
    <s v="94001"/>
    <x v="50"/>
    <x v="21"/>
  </r>
  <r>
    <s v="0EC"/>
    <x v="6"/>
    <d v="2024-02-01T00:00:00"/>
    <x v="0"/>
    <x v="1"/>
    <s v="HK1833"/>
    <x v="1"/>
    <x v="3"/>
    <n v="1"/>
    <n v="480"/>
    <n v="2.2000000000000002"/>
    <s v="94343"/>
    <x v="61"/>
    <x v="21"/>
  </r>
  <r>
    <s v="0EC"/>
    <x v="6"/>
    <d v="2024-02-01T00:00:00"/>
    <x v="0"/>
    <x v="1"/>
    <s v="HK1833"/>
    <x v="1"/>
    <x v="3"/>
    <n v="1"/>
    <n v="437"/>
    <n v="2.1"/>
    <s v="97001"/>
    <x v="39"/>
    <x v="15"/>
  </r>
  <r>
    <s v="0EC"/>
    <x v="6"/>
    <d v="2024-02-01T00:00:00"/>
    <x v="0"/>
    <x v="1"/>
    <s v="HK1833"/>
    <x v="1"/>
    <x v="3"/>
    <n v="8"/>
    <n v="3200"/>
    <n v="11.35"/>
    <s v="99773"/>
    <x v="53"/>
    <x v="16"/>
  </r>
  <r>
    <s v="0EC"/>
    <x v="6"/>
    <d v="2024-02-01T00:00:00"/>
    <x v="0"/>
    <x v="1"/>
    <s v="HK3059"/>
    <x v="7"/>
    <x v="3"/>
    <n v="2"/>
    <n v="620"/>
    <n v="2.35"/>
    <s v="27001"/>
    <x v="37"/>
    <x v="13"/>
  </r>
  <r>
    <s v="0EC"/>
    <x v="6"/>
    <d v="2024-02-01T00:00:00"/>
    <x v="0"/>
    <x v="1"/>
    <s v="HK3059"/>
    <x v="7"/>
    <x v="3"/>
    <n v="1"/>
    <n v="378"/>
    <n v="1.35"/>
    <s v="54001"/>
    <x v="34"/>
    <x v="11"/>
  </r>
  <r>
    <s v="0EC"/>
    <x v="6"/>
    <d v="2024-02-01T00:00:00"/>
    <x v="0"/>
    <x v="1"/>
    <s v="HK3059"/>
    <x v="7"/>
    <x v="3"/>
    <n v="1"/>
    <n v="336"/>
    <n v="1.1000000000000001"/>
    <s v="70215"/>
    <x v="55"/>
    <x v="22"/>
  </r>
  <r>
    <s v="0EC"/>
    <x v="6"/>
    <d v="2024-02-01T00:00:00"/>
    <x v="0"/>
    <x v="1"/>
    <s v="HK3059"/>
    <x v="7"/>
    <x v="3"/>
    <n v="1"/>
    <n v="438"/>
    <n v="1.2"/>
    <s v="81001"/>
    <x v="38"/>
    <x v="14"/>
  </r>
  <r>
    <s v="0EC"/>
    <x v="6"/>
    <d v="2024-02-01T00:00:00"/>
    <x v="0"/>
    <x v="1"/>
    <s v="HK3059"/>
    <x v="7"/>
    <x v="3"/>
    <n v="1"/>
    <n v="335"/>
    <n v="1.2"/>
    <s v="81736"/>
    <x v="41"/>
    <x v="14"/>
  </r>
  <r>
    <s v="0EC"/>
    <x v="6"/>
    <d v="2024-02-01T00:00:00"/>
    <x v="0"/>
    <x v="1"/>
    <s v="HK3059"/>
    <x v="7"/>
    <x v="3"/>
    <n v="2"/>
    <n v="2229"/>
    <n v="7.1"/>
    <s v="91001"/>
    <x v="43"/>
    <x v="18"/>
  </r>
  <r>
    <s v="0EC"/>
    <x v="6"/>
    <d v="2024-02-01T00:00:00"/>
    <x v="0"/>
    <x v="1"/>
    <s v="HK3059"/>
    <x v="7"/>
    <x v="3"/>
    <n v="6"/>
    <n v="4026"/>
    <n v="12.4"/>
    <s v="94001"/>
    <x v="50"/>
    <x v="21"/>
  </r>
  <r>
    <s v="0EC"/>
    <x v="6"/>
    <d v="2024-02-01T00:00:00"/>
    <x v="0"/>
    <x v="1"/>
    <s v="HK3059"/>
    <x v="7"/>
    <x v="3"/>
    <n v="2"/>
    <n v="1025"/>
    <n v="3.1"/>
    <s v="94343"/>
    <x v="61"/>
    <x v="21"/>
  </r>
  <r>
    <s v="0EC"/>
    <x v="6"/>
    <d v="2024-02-01T00:00:00"/>
    <x v="0"/>
    <x v="1"/>
    <s v="HK3059"/>
    <x v="7"/>
    <x v="3"/>
    <n v="2"/>
    <n v="507"/>
    <n v="2"/>
    <s v="95001"/>
    <x v="70"/>
    <x v="28"/>
  </r>
  <r>
    <s v="0EC"/>
    <x v="6"/>
    <d v="2024-02-01T00:00:00"/>
    <x v="0"/>
    <x v="1"/>
    <s v="HK3059"/>
    <x v="7"/>
    <x v="3"/>
    <n v="1"/>
    <n v="297"/>
    <n v="0.2"/>
    <s v="95200"/>
    <x v="71"/>
    <x v="28"/>
  </r>
  <r>
    <s v="0EC"/>
    <x v="6"/>
    <d v="2024-02-01T00:00:00"/>
    <x v="0"/>
    <x v="1"/>
    <s v="HK3059"/>
    <x v="7"/>
    <x v="3"/>
    <n v="3"/>
    <n v="1395"/>
    <n v="4.4000000000000004"/>
    <s v="97001"/>
    <x v="39"/>
    <x v="15"/>
  </r>
  <r>
    <s v="0EC"/>
    <x v="6"/>
    <d v="2024-02-01T00:00:00"/>
    <x v="0"/>
    <x v="1"/>
    <s v="HK3059"/>
    <x v="7"/>
    <x v="3"/>
    <n v="2"/>
    <n v="1243"/>
    <n v="4.3"/>
    <s v="99001"/>
    <x v="40"/>
    <x v="16"/>
  </r>
  <r>
    <s v="0EC"/>
    <x v="6"/>
    <d v="2024-02-01T00:00:00"/>
    <x v="0"/>
    <x v="1"/>
    <s v="HK3059"/>
    <x v="7"/>
    <x v="3"/>
    <n v="1"/>
    <n v="410"/>
    <n v="1.25"/>
    <s v="99524"/>
    <x v="48"/>
    <x v="16"/>
  </r>
  <r>
    <s v="0EC"/>
    <x v="6"/>
    <d v="2024-02-01T00:00:00"/>
    <x v="0"/>
    <x v="1"/>
    <s v="HK3059"/>
    <x v="7"/>
    <x v="3"/>
    <n v="7"/>
    <n v="3406"/>
    <n v="11.25"/>
    <s v="99773"/>
    <x v="53"/>
    <x v="16"/>
  </r>
  <r>
    <s v="0EC"/>
    <x v="6"/>
    <d v="2024-02-01T00:00:00"/>
    <x v="0"/>
    <x v="1"/>
    <s v="HK3245"/>
    <x v="6"/>
    <x v="3"/>
    <n v="1"/>
    <n v="1206"/>
    <n v="2.2000000000000002"/>
    <s v="11001"/>
    <x v="10"/>
    <x v="8"/>
  </r>
  <r>
    <s v="0EC"/>
    <x v="6"/>
    <d v="2024-02-01T00:00:00"/>
    <x v="0"/>
    <x v="1"/>
    <s v="HK3245"/>
    <x v="6"/>
    <x v="3"/>
    <n v="1"/>
    <n v="629"/>
    <n v="1"/>
    <s v="20001"/>
    <x v="7"/>
    <x v="7"/>
  </r>
  <r>
    <s v="0EC"/>
    <x v="6"/>
    <d v="2024-02-01T00:00:00"/>
    <x v="0"/>
    <x v="1"/>
    <s v="HK3245"/>
    <x v="6"/>
    <x v="3"/>
    <n v="1"/>
    <n v="478"/>
    <n v="1"/>
    <s v="23001"/>
    <x v="0"/>
    <x v="0"/>
  </r>
  <r>
    <s v="0EC"/>
    <x v="6"/>
    <d v="2024-02-01T00:00:00"/>
    <x v="0"/>
    <x v="1"/>
    <s v="HK3245"/>
    <x v="6"/>
    <x v="3"/>
    <n v="1"/>
    <n v="358"/>
    <n v="0.4"/>
    <s v="27077"/>
    <x v="74"/>
    <x v="13"/>
  </r>
  <r>
    <s v="0EC"/>
    <x v="6"/>
    <d v="2024-02-01T00:00:00"/>
    <x v="0"/>
    <x v="1"/>
    <s v="HK3245"/>
    <x v="6"/>
    <x v="3"/>
    <n v="1"/>
    <n v="710"/>
    <n v="1.1000000000000001"/>
    <s v="47001"/>
    <x v="56"/>
    <x v="23"/>
  </r>
  <r>
    <s v="0EC"/>
    <x v="6"/>
    <d v="2024-02-01T00:00:00"/>
    <x v="0"/>
    <x v="1"/>
    <s v="HK3245"/>
    <x v="6"/>
    <x v="3"/>
    <n v="3"/>
    <n v="704"/>
    <n v="1.4"/>
    <s v="50001"/>
    <x v="59"/>
    <x v="24"/>
  </r>
  <r>
    <s v="0EC"/>
    <x v="6"/>
    <d v="2024-02-01T00:00:00"/>
    <x v="0"/>
    <x v="1"/>
    <s v="HK3245"/>
    <x v="6"/>
    <x v="3"/>
    <n v="1"/>
    <n v="262"/>
    <n v="0.3"/>
    <s v="52001"/>
    <x v="36"/>
    <x v="12"/>
  </r>
  <r>
    <s v="0EC"/>
    <x v="6"/>
    <d v="2024-02-01T00:00:00"/>
    <x v="0"/>
    <x v="1"/>
    <s v="HK3245"/>
    <x v="6"/>
    <x v="3"/>
    <n v="1"/>
    <n v="128"/>
    <n v="0.2"/>
    <s v="73001"/>
    <x v="32"/>
    <x v="3"/>
  </r>
  <r>
    <s v="0EC"/>
    <x v="6"/>
    <d v="2024-02-01T00:00:00"/>
    <x v="0"/>
    <x v="1"/>
    <s v="HK3245"/>
    <x v="6"/>
    <x v="3"/>
    <n v="1"/>
    <n v="141"/>
    <n v="0.45"/>
    <s v="81736"/>
    <x v="41"/>
    <x v="14"/>
  </r>
  <r>
    <s v="0EC"/>
    <x v="6"/>
    <d v="2024-02-01T00:00:00"/>
    <x v="0"/>
    <x v="1"/>
    <s v="HK3245"/>
    <x v="6"/>
    <x v="3"/>
    <n v="1"/>
    <n v="531"/>
    <n v="1"/>
    <s v="8372"/>
    <x v="76"/>
    <x v="5"/>
  </r>
  <r>
    <s v="0EC"/>
    <x v="6"/>
    <d v="2024-02-01T00:00:00"/>
    <x v="0"/>
    <x v="1"/>
    <s v="HK3245"/>
    <x v="6"/>
    <x v="3"/>
    <n v="8"/>
    <n v="7093"/>
    <n v="14.1"/>
    <s v="88001"/>
    <x v="42"/>
    <x v="17"/>
  </r>
  <r>
    <s v="0EC"/>
    <x v="6"/>
    <d v="2024-02-01T00:00:00"/>
    <x v="0"/>
    <x v="1"/>
    <s v="HK3245"/>
    <x v="6"/>
    <x v="3"/>
    <n v="8"/>
    <n v="8764"/>
    <n v="18.100000000000001"/>
    <s v="91001"/>
    <x v="43"/>
    <x v="18"/>
  </r>
  <r>
    <s v="0EC"/>
    <x v="6"/>
    <d v="2024-02-01T00:00:00"/>
    <x v="0"/>
    <x v="1"/>
    <s v="HK3245"/>
    <x v="6"/>
    <x v="3"/>
    <n v="1"/>
    <n v="512"/>
    <n v="0.5"/>
    <s v="91405"/>
    <x v="73"/>
    <x v="18"/>
  </r>
  <r>
    <s v="0EC"/>
    <x v="6"/>
    <d v="2024-02-01T00:00:00"/>
    <x v="0"/>
    <x v="1"/>
    <s v="HK3245"/>
    <x v="6"/>
    <x v="3"/>
    <n v="1"/>
    <n v="633"/>
    <n v="1.1000000000000001"/>
    <s v="94001"/>
    <x v="50"/>
    <x v="21"/>
  </r>
  <r>
    <s v="0EC"/>
    <x v="6"/>
    <d v="2024-02-01T00:00:00"/>
    <x v="0"/>
    <x v="1"/>
    <s v="HK3245"/>
    <x v="6"/>
    <x v="3"/>
    <n v="1"/>
    <n v="437"/>
    <n v="1.1000000000000001"/>
    <s v="97001"/>
    <x v="39"/>
    <x v="15"/>
  </r>
  <r>
    <s v="0EC"/>
    <x v="6"/>
    <d v="2024-02-01T00:00:00"/>
    <x v="0"/>
    <x v="1"/>
    <s v="HK3245"/>
    <x v="6"/>
    <x v="3"/>
    <n v="2"/>
    <n v="852"/>
    <n v="1.4"/>
    <s v="99773"/>
    <x v="53"/>
    <x v="16"/>
  </r>
  <r>
    <s v="0EC"/>
    <x v="6"/>
    <d v="2024-02-01T00:00:00"/>
    <x v="0"/>
    <x v="1"/>
    <s v="HK4040"/>
    <x v="7"/>
    <x v="3"/>
    <n v="1"/>
    <n v="637"/>
    <n v="2.2000000000000002"/>
    <s v="13001"/>
    <x v="49"/>
    <x v="20"/>
  </r>
  <r>
    <s v="0EC"/>
    <x v="6"/>
    <d v="2024-02-01T00:00:00"/>
    <x v="0"/>
    <x v="1"/>
    <s v="HK4040"/>
    <x v="7"/>
    <x v="3"/>
    <n v="1"/>
    <n v="587"/>
    <n v="1.3"/>
    <s v="23001"/>
    <x v="0"/>
    <x v="0"/>
  </r>
  <r>
    <s v="0EC"/>
    <x v="6"/>
    <d v="2024-02-01T00:00:00"/>
    <x v="0"/>
    <x v="1"/>
    <s v="HK4040"/>
    <x v="7"/>
    <x v="3"/>
    <n v="1"/>
    <n v="378"/>
    <n v="1.2"/>
    <s v="25175"/>
    <x v="1"/>
    <x v="1"/>
  </r>
  <r>
    <s v="0EC"/>
    <x v="6"/>
    <d v="2024-02-01T00:00:00"/>
    <x v="0"/>
    <x v="1"/>
    <s v="HK4040"/>
    <x v="7"/>
    <x v="3"/>
    <n v="1"/>
    <n v="136"/>
    <n v="0.3"/>
    <s v="27001"/>
    <x v="37"/>
    <x v="13"/>
  </r>
  <r>
    <s v="0EC"/>
    <x v="6"/>
    <d v="2024-02-01T00:00:00"/>
    <x v="0"/>
    <x v="1"/>
    <s v="HK4040"/>
    <x v="7"/>
    <x v="3"/>
    <n v="2"/>
    <n v="773"/>
    <n v="2.4"/>
    <s v="54001"/>
    <x v="34"/>
    <x v="11"/>
  </r>
  <r>
    <s v="0EC"/>
    <x v="6"/>
    <d v="2024-02-01T00:00:00"/>
    <x v="0"/>
    <x v="1"/>
    <s v="HK4040"/>
    <x v="7"/>
    <x v="3"/>
    <n v="1"/>
    <n v="652"/>
    <n v="2.1"/>
    <s v="70215"/>
    <x v="55"/>
    <x v="22"/>
  </r>
  <r>
    <s v="0EC"/>
    <x v="6"/>
    <d v="2024-02-01T00:00:00"/>
    <x v="0"/>
    <x v="1"/>
    <s v="HK4040"/>
    <x v="7"/>
    <x v="3"/>
    <n v="1"/>
    <n v="438"/>
    <n v="1.3"/>
    <s v="81001"/>
    <x v="38"/>
    <x v="14"/>
  </r>
  <r>
    <s v="0EC"/>
    <x v="6"/>
    <d v="2024-02-01T00:00:00"/>
    <x v="0"/>
    <x v="1"/>
    <s v="HK4040"/>
    <x v="7"/>
    <x v="3"/>
    <n v="1"/>
    <n v="137"/>
    <n v="0.5"/>
    <s v="81736"/>
    <x v="41"/>
    <x v="14"/>
  </r>
  <r>
    <s v="0EC"/>
    <x v="6"/>
    <d v="2024-02-01T00:00:00"/>
    <x v="0"/>
    <x v="1"/>
    <s v="HK4040"/>
    <x v="7"/>
    <x v="3"/>
    <n v="5"/>
    <n v="5665"/>
    <n v="17.34"/>
    <s v="91001"/>
    <x v="43"/>
    <x v="18"/>
  </r>
  <r>
    <s v="0EC"/>
    <x v="6"/>
    <d v="2024-02-01T00:00:00"/>
    <x v="0"/>
    <x v="1"/>
    <s v="HK4040"/>
    <x v="7"/>
    <x v="3"/>
    <n v="2"/>
    <n v="625"/>
    <n v="3.4"/>
    <s v="91263"/>
    <x v="79"/>
    <x v="18"/>
  </r>
  <r>
    <s v="0EC"/>
    <x v="6"/>
    <d v="2024-02-01T00:00:00"/>
    <x v="0"/>
    <x v="1"/>
    <s v="HK4040"/>
    <x v="7"/>
    <x v="3"/>
    <n v="1"/>
    <n v="561"/>
    <n v="2.1"/>
    <s v="91405"/>
    <x v="73"/>
    <x v="18"/>
  </r>
  <r>
    <s v="0EC"/>
    <x v="6"/>
    <d v="2024-02-01T00:00:00"/>
    <x v="0"/>
    <x v="1"/>
    <s v="HK4040"/>
    <x v="7"/>
    <x v="3"/>
    <n v="2"/>
    <n v="584"/>
    <n v="0.4"/>
    <s v="91798"/>
    <x v="68"/>
    <x v="18"/>
  </r>
  <r>
    <s v="0EC"/>
    <x v="6"/>
    <d v="2024-02-01T00:00:00"/>
    <x v="0"/>
    <x v="1"/>
    <s v="HK4040"/>
    <x v="7"/>
    <x v="3"/>
    <n v="5"/>
    <n v="3393"/>
    <n v="9.52"/>
    <s v="94001"/>
    <x v="50"/>
    <x v="21"/>
  </r>
  <r>
    <s v="0EC"/>
    <x v="6"/>
    <d v="2024-02-01T00:00:00"/>
    <x v="0"/>
    <x v="1"/>
    <s v="HK4040"/>
    <x v="7"/>
    <x v="3"/>
    <n v="2"/>
    <n v="1050"/>
    <n v="5.05"/>
    <s v="99001"/>
    <x v="40"/>
    <x v="16"/>
  </r>
  <r>
    <s v="0EC"/>
    <x v="6"/>
    <d v="2024-02-01T00:00:00"/>
    <x v="0"/>
    <x v="1"/>
    <s v="HK4040"/>
    <x v="7"/>
    <x v="3"/>
    <n v="1"/>
    <n v="410"/>
    <n v="1.2"/>
    <s v="99524"/>
    <x v="48"/>
    <x v="16"/>
  </r>
  <r>
    <s v="0EC"/>
    <x v="6"/>
    <d v="2024-02-01T00:00:00"/>
    <x v="0"/>
    <x v="1"/>
    <s v="HK4850"/>
    <x v="7"/>
    <x v="3"/>
    <n v="0"/>
    <n v="1747"/>
    <n v="6.2"/>
    <s v="25175"/>
    <x v="1"/>
    <x v="1"/>
  </r>
  <r>
    <s v="0EC"/>
    <x v="6"/>
    <d v="2024-02-01T00:00:00"/>
    <x v="0"/>
    <x v="1"/>
    <s v="HK4850"/>
    <x v="7"/>
    <x v="3"/>
    <n v="1"/>
    <n v="310"/>
    <n v="1.1000000000000001"/>
    <s v="27001"/>
    <x v="37"/>
    <x v="13"/>
  </r>
  <r>
    <s v="0EC"/>
    <x v="6"/>
    <d v="2024-02-01T00:00:00"/>
    <x v="0"/>
    <x v="1"/>
    <s v="HK4850"/>
    <x v="7"/>
    <x v="3"/>
    <n v="1"/>
    <n v="262"/>
    <n v="0.4"/>
    <s v="52001"/>
    <x v="36"/>
    <x v="12"/>
  </r>
  <r>
    <s v="0EC"/>
    <x v="6"/>
    <d v="2024-02-01T00:00:00"/>
    <x v="0"/>
    <x v="1"/>
    <s v="HK4850"/>
    <x v="7"/>
    <x v="3"/>
    <n v="1"/>
    <n v="378"/>
    <n v="1.3"/>
    <s v="54001"/>
    <x v="34"/>
    <x v="11"/>
  </r>
  <r>
    <s v="0EC"/>
    <x v="6"/>
    <d v="2024-02-01T00:00:00"/>
    <x v="0"/>
    <x v="1"/>
    <s v="HK4850"/>
    <x v="7"/>
    <x v="3"/>
    <n v="1"/>
    <n v="335"/>
    <n v="1.2"/>
    <s v="81736"/>
    <x v="41"/>
    <x v="14"/>
  </r>
  <r>
    <s v="0EC"/>
    <x v="6"/>
    <d v="2024-02-01T00:00:00"/>
    <x v="0"/>
    <x v="1"/>
    <s v="HK4850"/>
    <x v="7"/>
    <x v="3"/>
    <n v="3"/>
    <n v="3321"/>
    <n v="11"/>
    <s v="91001"/>
    <x v="43"/>
    <x v="18"/>
  </r>
  <r>
    <s v="0EC"/>
    <x v="6"/>
    <d v="2024-02-01T00:00:00"/>
    <x v="0"/>
    <x v="1"/>
    <s v="HK4850"/>
    <x v="7"/>
    <x v="3"/>
    <n v="1"/>
    <n v="717"/>
    <n v="2.1"/>
    <s v="91460"/>
    <x v="75"/>
    <x v="18"/>
  </r>
  <r>
    <s v="0EC"/>
    <x v="6"/>
    <d v="2024-02-01T00:00:00"/>
    <x v="0"/>
    <x v="1"/>
    <s v="HK4850"/>
    <x v="7"/>
    <x v="3"/>
    <n v="2"/>
    <n v="1323"/>
    <n v="4.1500000000000004"/>
    <s v="94001"/>
    <x v="50"/>
    <x v="21"/>
  </r>
  <r>
    <s v="0EC"/>
    <x v="6"/>
    <d v="2024-02-01T00:00:00"/>
    <x v="0"/>
    <x v="1"/>
    <s v="HK4850"/>
    <x v="7"/>
    <x v="3"/>
    <n v="1"/>
    <n v="171"/>
    <n v="0.5"/>
    <s v="94343"/>
    <x v="61"/>
    <x v="21"/>
  </r>
  <r>
    <s v="0EC"/>
    <x v="6"/>
    <d v="2024-02-01T00:00:00"/>
    <x v="0"/>
    <x v="1"/>
    <s v="HK4850"/>
    <x v="7"/>
    <x v="3"/>
    <n v="1"/>
    <n v="299"/>
    <n v="1"/>
    <s v="95001"/>
    <x v="70"/>
    <x v="28"/>
  </r>
  <r>
    <s v="0EC"/>
    <x v="6"/>
    <d v="2024-02-01T00:00:00"/>
    <x v="0"/>
    <x v="1"/>
    <s v="HK4850"/>
    <x v="7"/>
    <x v="3"/>
    <n v="1"/>
    <n v="437"/>
    <n v="2"/>
    <s v="97001"/>
    <x v="39"/>
    <x v="15"/>
  </r>
  <r>
    <s v="0EC"/>
    <x v="6"/>
    <d v="2024-02-01T00:00:00"/>
    <x v="0"/>
    <x v="1"/>
    <s v="HK4850"/>
    <x v="7"/>
    <x v="3"/>
    <n v="1"/>
    <n v="718"/>
    <n v="2.1"/>
    <s v="99001"/>
    <x v="40"/>
    <x v="16"/>
  </r>
  <r>
    <s v="0EC"/>
    <x v="6"/>
    <d v="2024-02-01T00:00:00"/>
    <x v="0"/>
    <x v="1"/>
    <s v="HK4850"/>
    <x v="7"/>
    <x v="3"/>
    <n v="1"/>
    <n v="386"/>
    <n v="1.1499999999999999"/>
    <s v="99524"/>
    <x v="48"/>
    <x v="16"/>
  </r>
  <r>
    <s v="0EC"/>
    <x v="6"/>
    <d v="2024-02-01T00:00:00"/>
    <x v="0"/>
    <x v="1"/>
    <s v="HK4850"/>
    <x v="7"/>
    <x v="3"/>
    <n v="4"/>
    <n v="1704"/>
    <n v="5.25"/>
    <s v="99773"/>
    <x v="53"/>
    <x v="16"/>
  </r>
  <r>
    <s v="0EC"/>
    <x v="6"/>
    <d v="2024-02-01T00:00:00"/>
    <x v="0"/>
    <x v="1"/>
    <s v="HK4865"/>
    <x v="8"/>
    <x v="3"/>
    <n v="1"/>
    <n v="704"/>
    <n v="2.2999999999999998"/>
    <s v="20001"/>
    <x v="7"/>
    <x v="7"/>
  </r>
  <r>
    <s v="0EC"/>
    <x v="6"/>
    <d v="2024-02-01T00:00:00"/>
    <x v="0"/>
    <x v="1"/>
    <s v="HK4865"/>
    <x v="8"/>
    <x v="3"/>
    <n v="1"/>
    <n v="92"/>
    <n v="0.3"/>
    <s v="50001"/>
    <x v="59"/>
    <x v="24"/>
  </r>
  <r>
    <s v="0EC"/>
    <x v="6"/>
    <d v="2024-02-01T00:00:00"/>
    <x v="0"/>
    <x v="1"/>
    <s v="HK4865"/>
    <x v="8"/>
    <x v="3"/>
    <n v="2"/>
    <n v="492"/>
    <n v="2.35"/>
    <s v="54001"/>
    <x v="34"/>
    <x v="11"/>
  </r>
  <r>
    <s v="0EC"/>
    <x v="6"/>
    <d v="2024-02-01T00:00:00"/>
    <x v="0"/>
    <x v="1"/>
    <s v="HK4865"/>
    <x v="8"/>
    <x v="3"/>
    <n v="1"/>
    <n v="180"/>
    <n v="0.55000000000000004"/>
    <s v="66001"/>
    <x v="80"/>
    <x v="31"/>
  </r>
  <r>
    <s v="0EC"/>
    <x v="6"/>
    <d v="2024-02-01T00:00:00"/>
    <x v="0"/>
    <x v="1"/>
    <s v="HK4865"/>
    <x v="8"/>
    <x v="3"/>
    <n v="1"/>
    <n v="280"/>
    <n v="1"/>
    <s v="68001"/>
    <x v="8"/>
    <x v="6"/>
  </r>
  <r>
    <s v="0EC"/>
    <x v="6"/>
    <d v="2024-02-01T00:00:00"/>
    <x v="0"/>
    <x v="1"/>
    <s v="HK4865"/>
    <x v="8"/>
    <x v="3"/>
    <n v="2"/>
    <n v="386"/>
    <n v="1.5"/>
    <s v="85001"/>
    <x v="4"/>
    <x v="4"/>
  </r>
  <r>
    <s v="0EC"/>
    <x v="6"/>
    <d v="2024-02-01T00:00:00"/>
    <x v="0"/>
    <x v="1"/>
    <s v="HK4865"/>
    <x v="8"/>
    <x v="3"/>
    <n v="2"/>
    <n v="2214"/>
    <n v="6.55"/>
    <s v="91001"/>
    <x v="43"/>
    <x v="18"/>
  </r>
  <r>
    <s v="0EC"/>
    <x v="6"/>
    <d v="2024-02-01T00:00:00"/>
    <x v="0"/>
    <x v="1"/>
    <s v="HK4865"/>
    <x v="8"/>
    <x v="3"/>
    <n v="1"/>
    <n v="692"/>
    <n v="2.2000000000000002"/>
    <s v="94001"/>
    <x v="50"/>
    <x v="21"/>
  </r>
  <r>
    <s v="0EC"/>
    <x v="6"/>
    <d v="2024-02-01T00:00:00"/>
    <x v="0"/>
    <x v="1"/>
    <s v="HK4865"/>
    <x v="8"/>
    <x v="3"/>
    <n v="1"/>
    <n v="299"/>
    <n v="1.2"/>
    <s v="95001"/>
    <x v="70"/>
    <x v="28"/>
  </r>
  <r>
    <s v="0EC"/>
    <x v="6"/>
    <d v="2024-02-01T00:00:00"/>
    <x v="0"/>
    <x v="1"/>
    <s v="HK4865"/>
    <x v="8"/>
    <x v="3"/>
    <n v="1"/>
    <n v="504"/>
    <n v="1.3"/>
    <s v="97001"/>
    <x v="39"/>
    <x v="15"/>
  </r>
  <r>
    <s v="0EC"/>
    <x v="6"/>
    <d v="2024-02-01T00:00:00"/>
    <x v="0"/>
    <x v="1"/>
    <s v="HK4865"/>
    <x v="8"/>
    <x v="3"/>
    <n v="0"/>
    <n v="852"/>
    <n v="2.5499999999999998"/>
    <s v="99773"/>
    <x v="53"/>
    <x v="16"/>
  </r>
  <r>
    <s v="0EC"/>
    <x v="6"/>
    <d v="2024-03-01T00:00:00"/>
    <x v="0"/>
    <x v="2"/>
    <s v="HK3059"/>
    <x v="7"/>
    <x v="3"/>
    <n v="1"/>
    <n v="147.4"/>
    <n v="0"/>
    <s v="19809"/>
    <x v="45"/>
    <x v="19"/>
  </r>
  <r>
    <s v="0EC"/>
    <x v="6"/>
    <d v="2024-03-01T00:00:00"/>
    <x v="0"/>
    <x v="2"/>
    <s v="HK3059"/>
    <x v="7"/>
    <x v="3"/>
    <n v="1"/>
    <n v="520"/>
    <n v="1.5"/>
    <s v="50001"/>
    <x v="59"/>
    <x v="24"/>
  </r>
  <r>
    <s v="0EC"/>
    <x v="6"/>
    <d v="2024-03-01T00:00:00"/>
    <x v="0"/>
    <x v="2"/>
    <s v="HK3059"/>
    <x v="7"/>
    <x v="3"/>
    <n v="1"/>
    <n v="541"/>
    <n v="1.5"/>
    <s v="52001"/>
    <x v="36"/>
    <x v="12"/>
  </r>
  <r>
    <s v="0EC"/>
    <x v="6"/>
    <d v="2024-03-01T00:00:00"/>
    <x v="0"/>
    <x v="2"/>
    <s v="HK3059"/>
    <x v="7"/>
    <x v="3"/>
    <n v="2"/>
    <n v="492"/>
    <n v="2"/>
    <s v="54001"/>
    <x v="34"/>
    <x v="11"/>
  </r>
  <r>
    <s v="0EC"/>
    <x v="6"/>
    <d v="2024-03-01T00:00:00"/>
    <x v="0"/>
    <x v="2"/>
    <s v="HK3059"/>
    <x v="7"/>
    <x v="3"/>
    <n v="1"/>
    <n v="196"/>
    <n v="0.45"/>
    <s v="63001"/>
    <x v="58"/>
    <x v="25"/>
  </r>
  <r>
    <s v="0EC"/>
    <x v="6"/>
    <d v="2024-03-01T00:00:00"/>
    <x v="0"/>
    <x v="2"/>
    <s v="HK3059"/>
    <x v="7"/>
    <x v="3"/>
    <n v="1"/>
    <n v="683"/>
    <n v="2.1"/>
    <s v="8372"/>
    <x v="76"/>
    <x v="5"/>
  </r>
  <r>
    <s v="0EC"/>
    <x v="6"/>
    <d v="2024-03-01T00:00:00"/>
    <x v="0"/>
    <x v="2"/>
    <s v="HK3059"/>
    <x v="7"/>
    <x v="3"/>
    <n v="1"/>
    <n v="193"/>
    <n v="1"/>
    <s v="85001"/>
    <x v="4"/>
    <x v="4"/>
  </r>
  <r>
    <s v="0EC"/>
    <x v="6"/>
    <d v="2024-03-01T00:00:00"/>
    <x v="0"/>
    <x v="2"/>
    <s v="HK3059"/>
    <x v="7"/>
    <x v="3"/>
    <n v="1"/>
    <n v="1015"/>
    <n v="3.5"/>
    <s v="91001"/>
    <x v="43"/>
    <x v="18"/>
  </r>
  <r>
    <s v="0EC"/>
    <x v="6"/>
    <d v="2024-03-01T00:00:00"/>
    <x v="0"/>
    <x v="2"/>
    <s v="HK3059"/>
    <x v="7"/>
    <x v="3"/>
    <n v="6"/>
    <n v="4026"/>
    <n v="14.15"/>
    <s v="94001"/>
    <x v="50"/>
    <x v="21"/>
  </r>
  <r>
    <s v="0EC"/>
    <x v="6"/>
    <d v="2024-03-01T00:00:00"/>
    <x v="0"/>
    <x v="2"/>
    <s v="HK3059"/>
    <x v="7"/>
    <x v="3"/>
    <n v="1"/>
    <n v="725"/>
    <n v="1"/>
    <s v="94883"/>
    <x v="69"/>
    <x v="21"/>
  </r>
  <r>
    <s v="0EC"/>
    <x v="6"/>
    <d v="2024-03-01T00:00:00"/>
    <x v="0"/>
    <x v="2"/>
    <s v="HK3059"/>
    <x v="7"/>
    <x v="3"/>
    <n v="1"/>
    <n v="208"/>
    <n v="0.4"/>
    <s v="95001"/>
    <x v="70"/>
    <x v="28"/>
  </r>
  <r>
    <s v="0EC"/>
    <x v="6"/>
    <d v="2024-03-01T00:00:00"/>
    <x v="0"/>
    <x v="2"/>
    <s v="HK3059"/>
    <x v="7"/>
    <x v="3"/>
    <n v="6"/>
    <n v="2689"/>
    <n v="12.3"/>
    <s v="97001"/>
    <x v="39"/>
    <x v="15"/>
  </r>
  <r>
    <s v="0EC"/>
    <x v="6"/>
    <d v="2024-03-01T00:00:00"/>
    <x v="0"/>
    <x v="2"/>
    <s v="HK3059"/>
    <x v="7"/>
    <x v="3"/>
    <n v="3"/>
    <n v="1600"/>
    <n v="7.15"/>
    <s v="99001"/>
    <x v="40"/>
    <x v="16"/>
  </r>
  <r>
    <s v="0EC"/>
    <x v="6"/>
    <d v="2024-03-01T00:00:00"/>
    <x v="0"/>
    <x v="2"/>
    <s v="HK3059"/>
    <x v="7"/>
    <x v="3"/>
    <n v="1"/>
    <n v="222"/>
    <n v="0.45"/>
    <s v="99524"/>
    <x v="48"/>
    <x v="16"/>
  </r>
  <r>
    <s v="0EC"/>
    <x v="6"/>
    <d v="2024-03-01T00:00:00"/>
    <x v="0"/>
    <x v="2"/>
    <s v="HK3059"/>
    <x v="7"/>
    <x v="3"/>
    <n v="7"/>
    <n v="3030"/>
    <n v="10.199999999999999"/>
    <s v="99773"/>
    <x v="53"/>
    <x v="16"/>
  </r>
  <r>
    <s v="0EC"/>
    <x v="6"/>
    <d v="2024-03-01T00:00:00"/>
    <x v="0"/>
    <x v="2"/>
    <s v="HK3245"/>
    <x v="6"/>
    <x v="3"/>
    <n v="1"/>
    <n v="384"/>
    <n v="0.5"/>
    <s v="54001"/>
    <x v="34"/>
    <x v="11"/>
  </r>
  <r>
    <s v="0EC"/>
    <x v="6"/>
    <d v="2024-03-01T00:00:00"/>
    <x v="0"/>
    <x v="2"/>
    <s v="HK3245"/>
    <x v="6"/>
    <x v="3"/>
    <n v="1"/>
    <n v="773"/>
    <n v="1.5"/>
    <s v="8372"/>
    <x v="76"/>
    <x v="5"/>
  </r>
  <r>
    <s v="0EC"/>
    <x v="6"/>
    <d v="2024-03-01T00:00:00"/>
    <x v="0"/>
    <x v="2"/>
    <s v="HK3245"/>
    <x v="6"/>
    <x v="3"/>
    <n v="2"/>
    <n v="2396"/>
    <n v="4.5"/>
    <s v="88001"/>
    <x v="42"/>
    <x v="17"/>
  </r>
  <r>
    <s v="0EC"/>
    <x v="6"/>
    <d v="2024-03-01T00:00:00"/>
    <x v="0"/>
    <x v="2"/>
    <s v="HK3245"/>
    <x v="6"/>
    <x v="3"/>
    <n v="9"/>
    <n v="9769"/>
    <n v="21.5"/>
    <s v="91001"/>
    <x v="43"/>
    <x v="18"/>
  </r>
  <r>
    <s v="0EC"/>
    <x v="6"/>
    <d v="2024-03-01T00:00:00"/>
    <x v="0"/>
    <x v="2"/>
    <s v="HK3245"/>
    <x v="6"/>
    <x v="3"/>
    <n v="1"/>
    <n v="360"/>
    <n v="0.4"/>
    <s v="91405"/>
    <x v="73"/>
    <x v="18"/>
  </r>
  <r>
    <s v="0EC"/>
    <x v="6"/>
    <d v="2024-03-01T00:00:00"/>
    <x v="0"/>
    <x v="2"/>
    <s v="HK3245"/>
    <x v="6"/>
    <x v="3"/>
    <n v="1"/>
    <n v="393"/>
    <n v="0.4"/>
    <s v="91407"/>
    <x v="67"/>
    <x v="18"/>
  </r>
  <r>
    <s v="0EC"/>
    <x v="6"/>
    <d v="2024-03-01T00:00:00"/>
    <x v="0"/>
    <x v="2"/>
    <s v="HK3245"/>
    <x v="6"/>
    <x v="3"/>
    <n v="1"/>
    <n v="292"/>
    <n v="0.2"/>
    <s v="91798"/>
    <x v="68"/>
    <x v="18"/>
  </r>
  <r>
    <s v="0EC"/>
    <x v="6"/>
    <d v="2024-03-01T00:00:00"/>
    <x v="0"/>
    <x v="2"/>
    <s v="HK3245"/>
    <x v="6"/>
    <x v="3"/>
    <n v="2"/>
    <n v="807"/>
    <n v="2.0499999999999998"/>
    <s v="94001"/>
    <x v="50"/>
    <x v="21"/>
  </r>
  <r>
    <s v="0EC"/>
    <x v="6"/>
    <d v="2024-03-01T00:00:00"/>
    <x v="0"/>
    <x v="2"/>
    <s v="HK3245"/>
    <x v="6"/>
    <x v="3"/>
    <n v="1"/>
    <n v="480"/>
    <n v="0.3"/>
    <s v="94343"/>
    <x v="61"/>
    <x v="21"/>
  </r>
  <r>
    <s v="0EC"/>
    <x v="6"/>
    <d v="2024-03-01T00:00:00"/>
    <x v="0"/>
    <x v="2"/>
    <s v="HK3245"/>
    <x v="6"/>
    <x v="3"/>
    <n v="1"/>
    <n v="299"/>
    <n v="0.4"/>
    <s v="95001"/>
    <x v="70"/>
    <x v="28"/>
  </r>
  <r>
    <s v="0EC"/>
    <x v="6"/>
    <d v="2024-03-01T00:00:00"/>
    <x v="0"/>
    <x v="2"/>
    <s v="HK3245"/>
    <x v="6"/>
    <x v="3"/>
    <n v="1"/>
    <n v="272"/>
    <n v="0.45"/>
    <s v="95200"/>
    <x v="71"/>
    <x v="28"/>
  </r>
  <r>
    <s v="0EC"/>
    <x v="6"/>
    <d v="2024-03-01T00:00:00"/>
    <x v="0"/>
    <x v="2"/>
    <s v="HK3245"/>
    <x v="6"/>
    <x v="3"/>
    <n v="3"/>
    <n v="1132"/>
    <n v="2.2999999999999998"/>
    <s v="97001"/>
    <x v="39"/>
    <x v="15"/>
  </r>
  <r>
    <s v="0EC"/>
    <x v="6"/>
    <d v="2024-03-01T00:00:00"/>
    <x v="0"/>
    <x v="2"/>
    <s v="HK3245"/>
    <x v="6"/>
    <x v="3"/>
    <n v="1"/>
    <n v="426"/>
    <n v="1"/>
    <s v="99773"/>
    <x v="53"/>
    <x v="16"/>
  </r>
  <r>
    <s v="0EC"/>
    <x v="6"/>
    <d v="2024-03-01T00:00:00"/>
    <x v="0"/>
    <x v="2"/>
    <s v="HK4040"/>
    <x v="7"/>
    <x v="3"/>
    <n v="1"/>
    <n v="375"/>
    <n v="1.1499999999999999"/>
    <s v="20001"/>
    <x v="7"/>
    <x v="7"/>
  </r>
  <r>
    <s v="0EC"/>
    <x v="6"/>
    <d v="2024-03-01T00:00:00"/>
    <x v="0"/>
    <x v="2"/>
    <s v="HK4040"/>
    <x v="7"/>
    <x v="3"/>
    <n v="1"/>
    <n v="478"/>
    <n v="1.4"/>
    <s v="23001"/>
    <x v="0"/>
    <x v="0"/>
  </r>
  <r>
    <s v="0EC"/>
    <x v="6"/>
    <d v="2024-03-01T00:00:00"/>
    <x v="0"/>
    <x v="2"/>
    <s v="HK4040"/>
    <x v="7"/>
    <x v="3"/>
    <n v="1"/>
    <n v="690"/>
    <n v="2.2000000000000002"/>
    <s v="25175"/>
    <x v="1"/>
    <x v="1"/>
  </r>
  <r>
    <s v="0EC"/>
    <x v="6"/>
    <d v="2024-03-01T00:00:00"/>
    <x v="0"/>
    <x v="2"/>
    <s v="HK4040"/>
    <x v="7"/>
    <x v="3"/>
    <n v="1"/>
    <n v="338"/>
    <n v="1.3"/>
    <s v="50001"/>
    <x v="59"/>
    <x v="24"/>
  </r>
  <r>
    <s v="0EC"/>
    <x v="6"/>
    <d v="2024-03-01T00:00:00"/>
    <x v="0"/>
    <x v="2"/>
    <s v="HK4040"/>
    <x v="7"/>
    <x v="3"/>
    <n v="6"/>
    <n v="1377"/>
    <n v="6.15"/>
    <s v="54001"/>
    <x v="34"/>
    <x v="11"/>
  </r>
  <r>
    <s v="0EC"/>
    <x v="6"/>
    <d v="2024-03-01T00:00:00"/>
    <x v="0"/>
    <x v="2"/>
    <s v="HK4040"/>
    <x v="7"/>
    <x v="3"/>
    <n v="1"/>
    <n v="196"/>
    <n v="0.35"/>
    <s v="63001"/>
    <x v="58"/>
    <x v="25"/>
  </r>
  <r>
    <s v="0EC"/>
    <x v="6"/>
    <d v="2024-03-01T00:00:00"/>
    <x v="0"/>
    <x v="2"/>
    <s v="HK4040"/>
    <x v="7"/>
    <x v="3"/>
    <n v="1"/>
    <n v="263"/>
    <n v="0.4"/>
    <s v="81001"/>
    <x v="38"/>
    <x v="14"/>
  </r>
  <r>
    <s v="0EC"/>
    <x v="6"/>
    <d v="2024-03-01T00:00:00"/>
    <x v="0"/>
    <x v="2"/>
    <s v="HK4040"/>
    <x v="7"/>
    <x v="3"/>
    <n v="1"/>
    <n v="193"/>
    <n v="0.45"/>
    <s v="85001"/>
    <x v="4"/>
    <x v="4"/>
  </r>
  <r>
    <s v="0EC"/>
    <x v="6"/>
    <d v="2024-03-01T00:00:00"/>
    <x v="0"/>
    <x v="2"/>
    <s v="HK4040"/>
    <x v="7"/>
    <x v="3"/>
    <n v="3"/>
    <n v="3308"/>
    <n v="11.2"/>
    <s v="91001"/>
    <x v="43"/>
    <x v="18"/>
  </r>
  <r>
    <s v="0EC"/>
    <x v="6"/>
    <d v="2024-03-01T00:00:00"/>
    <x v="0"/>
    <x v="2"/>
    <s v="HK4040"/>
    <x v="7"/>
    <x v="3"/>
    <n v="1"/>
    <n v="165"/>
    <n v="2.2000000000000002"/>
    <s v="91263"/>
    <x v="79"/>
    <x v="18"/>
  </r>
  <r>
    <s v="0EC"/>
    <x v="6"/>
    <d v="2024-03-01T00:00:00"/>
    <x v="0"/>
    <x v="2"/>
    <s v="HK4040"/>
    <x v="7"/>
    <x v="3"/>
    <n v="1"/>
    <n v="561"/>
    <n v="1.55"/>
    <s v="91405"/>
    <x v="73"/>
    <x v="18"/>
  </r>
  <r>
    <s v="0EC"/>
    <x v="6"/>
    <d v="2024-03-01T00:00:00"/>
    <x v="0"/>
    <x v="2"/>
    <s v="HK4040"/>
    <x v="7"/>
    <x v="3"/>
    <n v="1"/>
    <n v="341"/>
    <n v="1.1499999999999999"/>
    <s v="91460"/>
    <x v="75"/>
    <x v="18"/>
  </r>
  <r>
    <s v="0EC"/>
    <x v="6"/>
    <d v="2024-03-01T00:00:00"/>
    <x v="0"/>
    <x v="2"/>
    <s v="HK4040"/>
    <x v="7"/>
    <x v="3"/>
    <n v="6"/>
    <n v="4284"/>
    <n v="12.45"/>
    <s v="94001"/>
    <x v="50"/>
    <x v="21"/>
  </r>
  <r>
    <s v="0EC"/>
    <x v="6"/>
    <d v="2024-03-01T00:00:00"/>
    <x v="0"/>
    <x v="2"/>
    <s v="HK4040"/>
    <x v="7"/>
    <x v="3"/>
    <n v="3"/>
    <n v="893"/>
    <n v="2.35"/>
    <s v="94343"/>
    <x v="61"/>
    <x v="21"/>
  </r>
  <r>
    <s v="0EC"/>
    <x v="6"/>
    <d v="2024-03-01T00:00:00"/>
    <x v="0"/>
    <x v="2"/>
    <s v="HK4040"/>
    <x v="7"/>
    <x v="3"/>
    <n v="1"/>
    <n v="299"/>
    <n v="0.55000000000000004"/>
    <s v="95001"/>
    <x v="70"/>
    <x v="28"/>
  </r>
  <r>
    <s v="0EC"/>
    <x v="6"/>
    <d v="2024-03-01T00:00:00"/>
    <x v="0"/>
    <x v="2"/>
    <s v="HK4040"/>
    <x v="7"/>
    <x v="3"/>
    <n v="4"/>
    <n v="1949"/>
    <n v="6.3"/>
    <s v="97001"/>
    <x v="39"/>
    <x v="15"/>
  </r>
  <r>
    <s v="0EC"/>
    <x v="6"/>
    <d v="2024-03-01T00:00:00"/>
    <x v="0"/>
    <x v="2"/>
    <s v="HK4040"/>
    <x v="7"/>
    <x v="3"/>
    <n v="1"/>
    <n v="718"/>
    <n v="2.15"/>
    <s v="99001"/>
    <x v="40"/>
    <x v="16"/>
  </r>
  <r>
    <s v="0EC"/>
    <x v="6"/>
    <d v="2024-03-01T00:00:00"/>
    <x v="0"/>
    <x v="2"/>
    <s v="HK4040"/>
    <x v="7"/>
    <x v="3"/>
    <n v="2"/>
    <n v="748"/>
    <n v="2.1"/>
    <s v="99773"/>
    <x v="53"/>
    <x v="16"/>
  </r>
  <r>
    <s v="0EC"/>
    <x v="6"/>
    <d v="2024-03-01T00:00:00"/>
    <x v="0"/>
    <x v="2"/>
    <s v="HK4850"/>
    <x v="7"/>
    <x v="3"/>
    <n v="1"/>
    <n v="218"/>
    <n v="0.3"/>
    <s v="50325"/>
    <x v="78"/>
    <x v="24"/>
  </r>
  <r>
    <s v="0EC"/>
    <x v="6"/>
    <d v="2024-03-01T00:00:00"/>
    <x v="0"/>
    <x v="2"/>
    <s v="HK4850"/>
    <x v="7"/>
    <x v="3"/>
    <n v="1"/>
    <n v="163"/>
    <n v="0.3"/>
    <s v="66001"/>
    <x v="80"/>
    <x v="31"/>
  </r>
  <r>
    <s v="0EC"/>
    <x v="6"/>
    <d v="2024-03-01T00:00:00"/>
    <x v="0"/>
    <x v="2"/>
    <s v="HK4850"/>
    <x v="7"/>
    <x v="3"/>
    <n v="1"/>
    <n v="683"/>
    <n v="2.2000000000000002"/>
    <s v="8372"/>
    <x v="76"/>
    <x v="5"/>
  </r>
  <r>
    <s v="0EC"/>
    <x v="6"/>
    <d v="2024-03-01T00:00:00"/>
    <x v="0"/>
    <x v="2"/>
    <s v="HK4850"/>
    <x v="7"/>
    <x v="3"/>
    <n v="2"/>
    <n v="229"/>
    <n v="7.2"/>
    <s v="91001"/>
    <x v="43"/>
    <x v="18"/>
  </r>
  <r>
    <s v="0EC"/>
    <x v="6"/>
    <d v="2024-03-01T00:00:00"/>
    <x v="0"/>
    <x v="2"/>
    <s v="HK4850"/>
    <x v="7"/>
    <x v="3"/>
    <n v="1"/>
    <n v="561"/>
    <n v="2.1"/>
    <s v="91405"/>
    <x v="73"/>
    <x v="18"/>
  </r>
  <r>
    <s v="0EC"/>
    <x v="6"/>
    <d v="2024-03-01T00:00:00"/>
    <x v="0"/>
    <x v="2"/>
    <s v="HK4850"/>
    <x v="7"/>
    <x v="3"/>
    <n v="2"/>
    <n v="1022"/>
    <n v="3.1"/>
    <s v="91407"/>
    <x v="67"/>
    <x v="18"/>
  </r>
  <r>
    <s v="0EC"/>
    <x v="6"/>
    <d v="2024-03-01T00:00:00"/>
    <x v="0"/>
    <x v="2"/>
    <s v="HK4850"/>
    <x v="7"/>
    <x v="3"/>
    <n v="3"/>
    <n v="2013"/>
    <n v="6.35"/>
    <s v="94001"/>
    <x v="50"/>
    <x v="21"/>
  </r>
  <r>
    <s v="0EC"/>
    <x v="6"/>
    <d v="2024-03-01T00:00:00"/>
    <x v="0"/>
    <x v="2"/>
    <s v="HK4850"/>
    <x v="7"/>
    <x v="3"/>
    <n v="1"/>
    <n v="437"/>
    <n v="1.45"/>
    <s v="97001"/>
    <x v="39"/>
    <x v="15"/>
  </r>
  <r>
    <s v="0EC"/>
    <x v="6"/>
    <d v="2024-03-01T00:00:00"/>
    <x v="0"/>
    <x v="2"/>
    <s v="HK4850"/>
    <x v="7"/>
    <x v="3"/>
    <n v="1"/>
    <n v="410"/>
    <n v="1.2"/>
    <s v="99524"/>
    <x v="48"/>
    <x v="16"/>
  </r>
  <r>
    <s v="0EC"/>
    <x v="6"/>
    <d v="2024-03-01T00:00:00"/>
    <x v="0"/>
    <x v="2"/>
    <s v="HK4850"/>
    <x v="7"/>
    <x v="3"/>
    <n v="4"/>
    <n v="1704"/>
    <n v="5.45"/>
    <s v="99773"/>
    <x v="53"/>
    <x v="16"/>
  </r>
  <r>
    <s v="0EC"/>
    <x v="6"/>
    <d v="2024-04-01T00:00:00"/>
    <x v="0"/>
    <x v="3"/>
    <s v="HK1833"/>
    <x v="1"/>
    <x v="3"/>
    <n v="1"/>
    <n v="257"/>
    <n v="1.1000000000000001"/>
    <s v="18753"/>
    <x v="81"/>
    <x v="30"/>
  </r>
  <r>
    <s v="0EC"/>
    <x v="6"/>
    <d v="2024-04-01T00:00:00"/>
    <x v="0"/>
    <x v="3"/>
    <s v="HK1833"/>
    <x v="1"/>
    <x v="3"/>
    <n v="2"/>
    <n v="934"/>
    <n v="3.5"/>
    <s v="25175"/>
    <x v="1"/>
    <x v="1"/>
  </r>
  <r>
    <s v="0EC"/>
    <x v="6"/>
    <d v="2024-04-01T00:00:00"/>
    <x v="0"/>
    <x v="3"/>
    <s v="HK1833"/>
    <x v="1"/>
    <x v="3"/>
    <n v="2"/>
    <n v="1483"/>
    <n v="2.5"/>
    <s v="41132"/>
    <x v="66"/>
    <x v="10"/>
  </r>
  <r>
    <s v="0EC"/>
    <x v="6"/>
    <d v="2024-04-01T00:00:00"/>
    <x v="0"/>
    <x v="3"/>
    <s v="HK1833"/>
    <x v="1"/>
    <x v="3"/>
    <n v="1"/>
    <n v="75"/>
    <n v="0.1"/>
    <s v="50573"/>
    <x v="82"/>
    <x v="24"/>
  </r>
  <r>
    <s v="0EC"/>
    <x v="6"/>
    <d v="2024-04-01T00:00:00"/>
    <x v="0"/>
    <x v="3"/>
    <s v="HK1833"/>
    <x v="1"/>
    <x v="3"/>
    <n v="1"/>
    <n v="454"/>
    <n v="1.35"/>
    <s v="81001"/>
    <x v="38"/>
    <x v="14"/>
  </r>
  <r>
    <s v="0EC"/>
    <x v="6"/>
    <d v="2024-04-01T00:00:00"/>
    <x v="0"/>
    <x v="3"/>
    <s v="HK1833"/>
    <x v="1"/>
    <x v="3"/>
    <n v="1"/>
    <n v="193"/>
    <n v="0.3"/>
    <s v="85001"/>
    <x v="4"/>
    <x v="4"/>
  </r>
  <r>
    <s v="0EC"/>
    <x v="6"/>
    <d v="2024-04-01T00:00:00"/>
    <x v="0"/>
    <x v="3"/>
    <s v="HK1833"/>
    <x v="1"/>
    <x v="3"/>
    <n v="7"/>
    <n v="4130"/>
    <n v="14.55"/>
    <s v="94001"/>
    <x v="50"/>
    <x v="21"/>
  </r>
  <r>
    <s v="0EC"/>
    <x v="6"/>
    <d v="2024-04-01T00:00:00"/>
    <x v="0"/>
    <x v="3"/>
    <s v="HK1833"/>
    <x v="1"/>
    <x v="3"/>
    <n v="4"/>
    <n v="2050"/>
    <n v="6.45"/>
    <s v="94343"/>
    <x v="61"/>
    <x v="21"/>
  </r>
  <r>
    <s v="0EC"/>
    <x v="6"/>
    <d v="2024-04-01T00:00:00"/>
    <x v="0"/>
    <x v="3"/>
    <s v="HK1833"/>
    <x v="1"/>
    <x v="3"/>
    <n v="1"/>
    <n v="725"/>
    <n v="0.5"/>
    <s v="94883"/>
    <x v="69"/>
    <x v="21"/>
  </r>
  <r>
    <s v="0EC"/>
    <x v="6"/>
    <d v="2024-04-01T00:00:00"/>
    <x v="0"/>
    <x v="3"/>
    <s v="HK1833"/>
    <x v="1"/>
    <x v="3"/>
    <n v="1"/>
    <n v="299"/>
    <n v="1.1000000000000001"/>
    <s v="95001"/>
    <x v="70"/>
    <x v="28"/>
  </r>
  <r>
    <s v="0EC"/>
    <x v="6"/>
    <d v="2024-04-01T00:00:00"/>
    <x v="0"/>
    <x v="3"/>
    <s v="HK1833"/>
    <x v="1"/>
    <x v="3"/>
    <n v="5"/>
    <n v="1432"/>
    <n v="4.05"/>
    <s v="95200"/>
    <x v="71"/>
    <x v="28"/>
  </r>
  <r>
    <s v="0EC"/>
    <x v="6"/>
    <d v="2024-04-01T00:00:00"/>
    <x v="0"/>
    <x v="3"/>
    <s v="HK1833"/>
    <x v="1"/>
    <x v="3"/>
    <n v="5"/>
    <n v="2386"/>
    <n v="9.1999999999999993"/>
    <s v="97001"/>
    <x v="39"/>
    <x v="15"/>
  </r>
  <r>
    <s v="0EC"/>
    <x v="6"/>
    <d v="2024-04-01T00:00:00"/>
    <x v="0"/>
    <x v="3"/>
    <s v="HK1833"/>
    <x v="1"/>
    <x v="3"/>
    <n v="1"/>
    <n v="718"/>
    <n v="3.3"/>
    <s v="99001"/>
    <x v="40"/>
    <x v="16"/>
  </r>
  <r>
    <s v="0EC"/>
    <x v="6"/>
    <d v="2024-04-01T00:00:00"/>
    <x v="0"/>
    <x v="3"/>
    <s v="HK1833"/>
    <x v="1"/>
    <x v="3"/>
    <n v="4"/>
    <n v="1704"/>
    <n v="6"/>
    <s v="99773"/>
    <x v="53"/>
    <x v="16"/>
  </r>
  <r>
    <s v="0EC"/>
    <x v="6"/>
    <d v="2024-04-01T00:00:00"/>
    <x v="0"/>
    <x v="3"/>
    <s v="HK3059"/>
    <x v="7"/>
    <x v="3"/>
    <n v="1"/>
    <n v="860"/>
    <n v="2.5"/>
    <s v="20001"/>
    <x v="7"/>
    <x v="7"/>
  </r>
  <r>
    <s v="0EC"/>
    <x v="6"/>
    <d v="2024-04-01T00:00:00"/>
    <x v="0"/>
    <x v="3"/>
    <s v="HK3059"/>
    <x v="7"/>
    <x v="3"/>
    <n v="1"/>
    <n v="281"/>
    <n v="0.45"/>
    <s v="23001"/>
    <x v="0"/>
    <x v="0"/>
  </r>
  <r>
    <s v="0EC"/>
    <x v="6"/>
    <d v="2024-04-01T00:00:00"/>
    <x v="0"/>
    <x v="3"/>
    <s v="HK3059"/>
    <x v="7"/>
    <x v="3"/>
    <n v="1"/>
    <n v="370"/>
    <n v="1.1000000000000001"/>
    <s v="41001"/>
    <x v="33"/>
    <x v="10"/>
  </r>
  <r>
    <s v="0EC"/>
    <x v="6"/>
    <d v="2024-04-01T00:00:00"/>
    <x v="0"/>
    <x v="3"/>
    <s v="HK3059"/>
    <x v="7"/>
    <x v="3"/>
    <n v="1"/>
    <n v="262"/>
    <n v="0.5"/>
    <s v="52001"/>
    <x v="36"/>
    <x v="12"/>
  </r>
  <r>
    <s v="0EC"/>
    <x v="6"/>
    <d v="2024-04-01T00:00:00"/>
    <x v="0"/>
    <x v="3"/>
    <s v="HK3059"/>
    <x v="7"/>
    <x v="3"/>
    <n v="4"/>
    <n v="972"/>
    <n v="4.2"/>
    <s v="54001"/>
    <x v="34"/>
    <x v="11"/>
  </r>
  <r>
    <s v="0EC"/>
    <x v="6"/>
    <d v="2024-04-01T00:00:00"/>
    <x v="0"/>
    <x v="3"/>
    <s v="HK3059"/>
    <x v="7"/>
    <x v="3"/>
    <n v="2"/>
    <n v="386"/>
    <n v="1.25"/>
    <s v="85001"/>
    <x v="4"/>
    <x v="4"/>
  </r>
  <r>
    <s v="0EC"/>
    <x v="6"/>
    <d v="2024-04-01T00:00:00"/>
    <x v="0"/>
    <x v="3"/>
    <s v="HK3059"/>
    <x v="7"/>
    <x v="3"/>
    <n v="5"/>
    <n v="5274"/>
    <n v="27.5"/>
    <s v="91001"/>
    <x v="43"/>
    <x v="18"/>
  </r>
  <r>
    <s v="0EC"/>
    <x v="6"/>
    <d v="2024-04-01T00:00:00"/>
    <x v="0"/>
    <x v="3"/>
    <s v="HK3059"/>
    <x v="7"/>
    <x v="3"/>
    <n v="1"/>
    <n v="513"/>
    <n v="1.5"/>
    <s v="91405"/>
    <x v="73"/>
    <x v="18"/>
  </r>
  <r>
    <s v="0EC"/>
    <x v="6"/>
    <d v="2024-04-01T00:00:00"/>
    <x v="0"/>
    <x v="3"/>
    <s v="HK3059"/>
    <x v="7"/>
    <x v="3"/>
    <n v="1"/>
    <n v="393"/>
    <n v="0.55000000000000004"/>
    <s v="91407"/>
    <x v="67"/>
    <x v="18"/>
  </r>
  <r>
    <s v="0EC"/>
    <x v="6"/>
    <d v="2024-04-01T00:00:00"/>
    <x v="0"/>
    <x v="3"/>
    <s v="HK3059"/>
    <x v="7"/>
    <x v="3"/>
    <n v="7"/>
    <n v="4086"/>
    <n v="14.25"/>
    <s v="94001"/>
    <x v="50"/>
    <x v="21"/>
  </r>
  <r>
    <s v="0EC"/>
    <x v="6"/>
    <d v="2024-04-01T00:00:00"/>
    <x v="0"/>
    <x v="3"/>
    <s v="HK3059"/>
    <x v="7"/>
    <x v="3"/>
    <n v="1"/>
    <n v="545"/>
    <n v="1.4"/>
    <s v="94343"/>
    <x v="61"/>
    <x v="21"/>
  </r>
  <r>
    <s v="0EC"/>
    <x v="6"/>
    <d v="2024-04-01T00:00:00"/>
    <x v="0"/>
    <x v="3"/>
    <s v="HK3059"/>
    <x v="7"/>
    <x v="3"/>
    <n v="1"/>
    <n v="299"/>
    <n v="1.1000000000000001"/>
    <s v="95001"/>
    <x v="70"/>
    <x v="28"/>
  </r>
  <r>
    <s v="0EC"/>
    <x v="6"/>
    <d v="2024-04-01T00:00:00"/>
    <x v="0"/>
    <x v="3"/>
    <s v="HK3059"/>
    <x v="7"/>
    <x v="3"/>
    <n v="1"/>
    <n v="297"/>
    <n v="0.3"/>
    <s v="95200"/>
    <x v="71"/>
    <x v="28"/>
  </r>
  <r>
    <s v="0EC"/>
    <x v="6"/>
    <d v="2024-04-01T00:00:00"/>
    <x v="0"/>
    <x v="3"/>
    <s v="HK3059"/>
    <x v="7"/>
    <x v="3"/>
    <n v="3"/>
    <n v="1378"/>
    <n v="6.1"/>
    <s v="97001"/>
    <x v="39"/>
    <x v="15"/>
  </r>
  <r>
    <s v="0EC"/>
    <x v="6"/>
    <d v="2024-04-01T00:00:00"/>
    <x v="0"/>
    <x v="3"/>
    <s v="HK3059"/>
    <x v="7"/>
    <x v="3"/>
    <n v="2"/>
    <n v="820"/>
    <n v="3"/>
    <s v="99524"/>
    <x v="48"/>
    <x v="16"/>
  </r>
  <r>
    <s v="0EC"/>
    <x v="6"/>
    <d v="2024-04-01T00:00:00"/>
    <x v="0"/>
    <x v="3"/>
    <s v="HK3059"/>
    <x v="7"/>
    <x v="3"/>
    <n v="5"/>
    <n v="2178"/>
    <n v="7.2"/>
    <s v="99773"/>
    <x v="53"/>
    <x v="16"/>
  </r>
  <r>
    <s v="0EC"/>
    <x v="6"/>
    <d v="2024-04-01T00:00:00"/>
    <x v="0"/>
    <x v="3"/>
    <s v="HK4040"/>
    <x v="7"/>
    <x v="3"/>
    <n v="2"/>
    <n v="934"/>
    <n v="3.4"/>
    <s v="25175"/>
    <x v="1"/>
    <x v="1"/>
  </r>
  <r>
    <s v="0EC"/>
    <x v="6"/>
    <d v="2024-04-01T00:00:00"/>
    <x v="0"/>
    <x v="3"/>
    <s v="HK4040"/>
    <x v="7"/>
    <x v="3"/>
    <n v="1"/>
    <n v="384"/>
    <n v="1.25"/>
    <s v="54001"/>
    <x v="34"/>
    <x v="11"/>
  </r>
  <r>
    <s v="0EC"/>
    <x v="6"/>
    <d v="2024-04-01T00:00:00"/>
    <x v="0"/>
    <x v="3"/>
    <s v="HK4040"/>
    <x v="7"/>
    <x v="3"/>
    <n v="1"/>
    <n v="280"/>
    <n v="0.55000000000000004"/>
    <s v="68001"/>
    <x v="8"/>
    <x v="6"/>
  </r>
  <r>
    <s v="0EC"/>
    <x v="6"/>
    <d v="2024-04-01T00:00:00"/>
    <x v="0"/>
    <x v="3"/>
    <s v="HK4040"/>
    <x v="7"/>
    <x v="3"/>
    <n v="1"/>
    <n v="335"/>
    <n v="1.1000000000000001"/>
    <s v="81736"/>
    <x v="41"/>
    <x v="14"/>
  </r>
  <r>
    <s v="0EC"/>
    <x v="6"/>
    <d v="2024-04-01T00:00:00"/>
    <x v="0"/>
    <x v="3"/>
    <s v="HK4040"/>
    <x v="7"/>
    <x v="3"/>
    <n v="1"/>
    <n v="193"/>
    <n v="0.45"/>
    <s v="85001"/>
    <x v="4"/>
    <x v="4"/>
  </r>
  <r>
    <s v="0EC"/>
    <x v="6"/>
    <d v="2024-04-01T00:00:00"/>
    <x v="0"/>
    <x v="3"/>
    <s v="HK4040"/>
    <x v="7"/>
    <x v="3"/>
    <n v="9"/>
    <n v="9533"/>
    <n v="32"/>
    <s v="91001"/>
    <x v="43"/>
    <x v="18"/>
  </r>
  <r>
    <s v="0EC"/>
    <x v="6"/>
    <d v="2024-04-01T00:00:00"/>
    <x v="0"/>
    <x v="3"/>
    <s v="HK4040"/>
    <x v="7"/>
    <x v="3"/>
    <n v="1"/>
    <n v="460"/>
    <n v="2"/>
    <s v="91263"/>
    <x v="79"/>
    <x v="18"/>
  </r>
  <r>
    <s v="0EC"/>
    <x v="6"/>
    <d v="2024-04-01T00:00:00"/>
    <x v="0"/>
    <x v="3"/>
    <s v="HK4040"/>
    <x v="7"/>
    <x v="3"/>
    <n v="3"/>
    <n v="1415"/>
    <n v="4.3"/>
    <s v="91407"/>
    <x v="67"/>
    <x v="18"/>
  </r>
  <r>
    <s v="0EC"/>
    <x v="6"/>
    <d v="2024-04-01T00:00:00"/>
    <x v="0"/>
    <x v="3"/>
    <s v="HK4040"/>
    <x v="7"/>
    <x v="3"/>
    <n v="1"/>
    <n v="207"/>
    <n v="1.2"/>
    <s v="91460"/>
    <x v="75"/>
    <x v="18"/>
  </r>
  <r>
    <s v="0EC"/>
    <x v="6"/>
    <d v="2024-04-01T00:00:00"/>
    <x v="0"/>
    <x v="3"/>
    <s v="HK4040"/>
    <x v="7"/>
    <x v="3"/>
    <n v="2"/>
    <n v="584"/>
    <n v="1"/>
    <s v="91798"/>
    <x v="68"/>
    <x v="18"/>
  </r>
  <r>
    <s v="0EC"/>
    <x v="6"/>
    <d v="2024-04-01T00:00:00"/>
    <x v="0"/>
    <x v="3"/>
    <s v="HK4040"/>
    <x v="7"/>
    <x v="3"/>
    <n v="8"/>
    <n v="5406"/>
    <n v="18.350000000000001"/>
    <s v="94001"/>
    <x v="50"/>
    <x v="21"/>
  </r>
  <r>
    <s v="0EC"/>
    <x v="6"/>
    <d v="2024-04-01T00:00:00"/>
    <x v="0"/>
    <x v="3"/>
    <s v="HK4040"/>
    <x v="7"/>
    <x v="3"/>
    <n v="3"/>
    <n v="838"/>
    <n v="2.2999999999999998"/>
    <s v="95200"/>
    <x v="71"/>
    <x v="28"/>
  </r>
  <r>
    <s v="0EC"/>
    <x v="6"/>
    <d v="2024-04-01T00:00:00"/>
    <x v="0"/>
    <x v="3"/>
    <s v="HK4040"/>
    <x v="7"/>
    <x v="3"/>
    <n v="3"/>
    <n v="1328"/>
    <n v="5"/>
    <s v="97001"/>
    <x v="39"/>
    <x v="15"/>
  </r>
  <r>
    <s v="0EC"/>
    <x v="6"/>
    <d v="2024-04-01T00:00:00"/>
    <x v="0"/>
    <x v="3"/>
    <s v="HK4040"/>
    <x v="7"/>
    <x v="3"/>
    <n v="1"/>
    <n v="426"/>
    <n v="1.2"/>
    <s v="99773"/>
    <x v="53"/>
    <x v="16"/>
  </r>
  <r>
    <s v="0EC"/>
    <x v="6"/>
    <d v="2024-04-01T00:00:00"/>
    <x v="0"/>
    <x v="3"/>
    <s v="HK4850"/>
    <x v="7"/>
    <x v="3"/>
    <n v="1"/>
    <n v="193"/>
    <n v="0.5"/>
    <s v="85001"/>
    <x v="4"/>
    <x v="4"/>
  </r>
  <r>
    <s v="0EC"/>
    <x v="6"/>
    <d v="2024-04-01T00:00:00"/>
    <x v="0"/>
    <x v="3"/>
    <s v="HK4850"/>
    <x v="7"/>
    <x v="3"/>
    <n v="2"/>
    <n v="1323"/>
    <n v="4.4000000000000004"/>
    <s v="94001"/>
    <x v="50"/>
    <x v="21"/>
  </r>
  <r>
    <s v="0EC"/>
    <x v="6"/>
    <d v="2024-04-01T00:00:00"/>
    <x v="0"/>
    <x v="3"/>
    <s v="HK4850"/>
    <x v="7"/>
    <x v="3"/>
    <n v="1"/>
    <n v="480"/>
    <n v="1.25"/>
    <s v="94343"/>
    <x v="61"/>
    <x v="21"/>
  </r>
  <r>
    <s v="0EC"/>
    <x v="6"/>
    <d v="2024-04-01T00:00:00"/>
    <x v="0"/>
    <x v="3"/>
    <s v="HK4850"/>
    <x v="7"/>
    <x v="3"/>
    <n v="1"/>
    <n v="718"/>
    <n v="2.25"/>
    <s v="99001"/>
    <x v="40"/>
    <x v="16"/>
  </r>
  <r>
    <s v="0EC"/>
    <x v="6"/>
    <d v="2024-04-01T00:00:00"/>
    <x v="0"/>
    <x v="3"/>
    <s v="HK4850"/>
    <x v="7"/>
    <x v="3"/>
    <n v="1"/>
    <n v="426"/>
    <n v="1.3"/>
    <s v="99773"/>
    <x v="53"/>
    <x v="16"/>
  </r>
  <r>
    <s v="0EC"/>
    <x v="6"/>
    <d v="2024-05-01T00:00:00"/>
    <x v="0"/>
    <x v="4"/>
    <s v="HK1833"/>
    <x v="1"/>
    <x v="3"/>
    <n v="1"/>
    <n v="337"/>
    <n v="1"/>
    <s v="18753"/>
    <x v="81"/>
    <x v="30"/>
  </r>
  <r>
    <s v="0EC"/>
    <x v="6"/>
    <d v="2024-05-01T00:00:00"/>
    <x v="0"/>
    <x v="4"/>
    <s v="HK1833"/>
    <x v="1"/>
    <x v="3"/>
    <n v="1"/>
    <n v="437"/>
    <n v="2"/>
    <s v="25175"/>
    <x v="1"/>
    <x v="1"/>
  </r>
  <r>
    <s v="0EC"/>
    <x v="6"/>
    <d v="2024-05-01T00:00:00"/>
    <x v="0"/>
    <x v="4"/>
    <s v="HK1833"/>
    <x v="1"/>
    <x v="3"/>
    <n v="1"/>
    <n v="633"/>
    <n v="2.5"/>
    <s v="50001"/>
    <x v="59"/>
    <x v="24"/>
  </r>
  <r>
    <s v="0EC"/>
    <x v="6"/>
    <d v="2024-05-01T00:00:00"/>
    <x v="0"/>
    <x v="4"/>
    <s v="HK1833"/>
    <x v="1"/>
    <x v="3"/>
    <n v="1"/>
    <n v="218"/>
    <n v="0.5"/>
    <s v="50325"/>
    <x v="78"/>
    <x v="24"/>
  </r>
  <r>
    <s v="0EC"/>
    <x v="6"/>
    <d v="2024-05-01T00:00:00"/>
    <x v="0"/>
    <x v="4"/>
    <s v="HK1833"/>
    <x v="1"/>
    <x v="3"/>
    <n v="1"/>
    <n v="228"/>
    <n v="0.5"/>
    <s v="50350"/>
    <x v="57"/>
    <x v="24"/>
  </r>
  <r>
    <s v="0EC"/>
    <x v="6"/>
    <d v="2024-05-01T00:00:00"/>
    <x v="0"/>
    <x v="4"/>
    <s v="HK1833"/>
    <x v="1"/>
    <x v="3"/>
    <n v="1"/>
    <n v="52"/>
    <n v="0.1"/>
    <s v="50689"/>
    <x v="83"/>
    <x v="24"/>
  </r>
  <r>
    <s v="0EC"/>
    <x v="6"/>
    <d v="2024-05-01T00:00:00"/>
    <x v="0"/>
    <x v="4"/>
    <s v="HK1833"/>
    <x v="1"/>
    <x v="3"/>
    <n v="1"/>
    <n v="193"/>
    <n v="0.5"/>
    <s v="85001"/>
    <x v="4"/>
    <x v="4"/>
  </r>
  <r>
    <s v="0EC"/>
    <x v="6"/>
    <d v="2024-05-01T00:00:00"/>
    <x v="0"/>
    <x v="4"/>
    <s v="HK1833"/>
    <x v="1"/>
    <x v="3"/>
    <n v="1"/>
    <n v="1015"/>
    <n v="2.0499999999999998"/>
    <s v="91001"/>
    <x v="43"/>
    <x v="18"/>
  </r>
  <r>
    <s v="0EC"/>
    <x v="6"/>
    <d v="2024-05-01T00:00:00"/>
    <x v="0"/>
    <x v="4"/>
    <s v="HK1833"/>
    <x v="1"/>
    <x v="3"/>
    <n v="4"/>
    <n v="2589"/>
    <n v="8.4"/>
    <s v="94001"/>
    <x v="50"/>
    <x v="21"/>
  </r>
  <r>
    <s v="0EC"/>
    <x v="6"/>
    <d v="2024-05-01T00:00:00"/>
    <x v="0"/>
    <x v="4"/>
    <s v="HK1833"/>
    <x v="1"/>
    <x v="3"/>
    <n v="4"/>
    <n v="1809"/>
    <n v="7.2"/>
    <s v="94343"/>
    <x v="61"/>
    <x v="21"/>
  </r>
  <r>
    <s v="0EC"/>
    <x v="6"/>
    <d v="2024-05-01T00:00:00"/>
    <x v="0"/>
    <x v="4"/>
    <s v="HK1833"/>
    <x v="1"/>
    <x v="3"/>
    <n v="1"/>
    <n v="299"/>
    <n v="1.1000000000000001"/>
    <s v="95001"/>
    <x v="70"/>
    <x v="28"/>
  </r>
  <r>
    <s v="0EC"/>
    <x v="6"/>
    <d v="2024-05-01T00:00:00"/>
    <x v="0"/>
    <x v="4"/>
    <s v="HK1833"/>
    <x v="1"/>
    <x v="3"/>
    <n v="4"/>
    <n v="1793"/>
    <n v="7.5"/>
    <s v="97001"/>
    <x v="39"/>
    <x v="15"/>
  </r>
  <r>
    <s v="0EC"/>
    <x v="6"/>
    <d v="2024-05-01T00:00:00"/>
    <x v="0"/>
    <x v="4"/>
    <s v="HK1833"/>
    <x v="1"/>
    <x v="3"/>
    <n v="1"/>
    <n v="532"/>
    <n v="2.0499999999999998"/>
    <s v="97161"/>
    <x v="84"/>
    <x v="15"/>
  </r>
  <r>
    <s v="0EC"/>
    <x v="6"/>
    <d v="2024-05-01T00:00:00"/>
    <x v="0"/>
    <x v="4"/>
    <s v="HK1833"/>
    <x v="1"/>
    <x v="3"/>
    <n v="1"/>
    <n v="525"/>
    <n v="2.2000000000000002"/>
    <s v="99001"/>
    <x v="40"/>
    <x v="16"/>
  </r>
  <r>
    <s v="0EC"/>
    <x v="6"/>
    <d v="2024-05-01T00:00:00"/>
    <x v="0"/>
    <x v="4"/>
    <s v="HK1833"/>
    <x v="1"/>
    <x v="3"/>
    <n v="1"/>
    <n v="410"/>
    <n v="1.1000000000000001"/>
    <s v="99524"/>
    <x v="48"/>
    <x v="16"/>
  </r>
  <r>
    <s v="0EC"/>
    <x v="6"/>
    <d v="2024-05-01T00:00:00"/>
    <x v="0"/>
    <x v="4"/>
    <s v="HK1833"/>
    <x v="1"/>
    <x v="3"/>
    <n v="9"/>
    <n v="3834"/>
    <n v="14.45"/>
    <s v="99773"/>
    <x v="53"/>
    <x v="16"/>
  </r>
  <r>
    <s v="0EC"/>
    <x v="6"/>
    <d v="2024-05-01T00:00:00"/>
    <x v="0"/>
    <x v="4"/>
    <s v="HK3059"/>
    <x v="7"/>
    <x v="3"/>
    <n v="2"/>
    <n v="1196"/>
    <n v="2.15"/>
    <s v="18753"/>
    <x v="81"/>
    <x v="30"/>
  </r>
  <r>
    <s v="0EC"/>
    <x v="6"/>
    <d v="2024-05-01T00:00:00"/>
    <x v="0"/>
    <x v="4"/>
    <s v="HK3059"/>
    <x v="7"/>
    <x v="3"/>
    <n v="2"/>
    <n v="286"/>
    <n v="1.3"/>
    <s v="19318"/>
    <x v="44"/>
    <x v="19"/>
  </r>
  <r>
    <s v="0EC"/>
    <x v="6"/>
    <d v="2024-05-01T00:00:00"/>
    <x v="0"/>
    <x v="4"/>
    <s v="HK3059"/>
    <x v="7"/>
    <x v="3"/>
    <n v="2"/>
    <n v="272"/>
    <n v="0.55000000000000004"/>
    <s v="19809"/>
    <x v="45"/>
    <x v="19"/>
  </r>
  <r>
    <s v="0EC"/>
    <x v="6"/>
    <d v="2024-05-01T00:00:00"/>
    <x v="0"/>
    <x v="4"/>
    <s v="HK3059"/>
    <x v="7"/>
    <x v="3"/>
    <n v="1"/>
    <n v="535"/>
    <n v="1.4"/>
    <s v="20001"/>
    <x v="7"/>
    <x v="7"/>
  </r>
  <r>
    <s v="0EC"/>
    <x v="6"/>
    <d v="2024-05-01T00:00:00"/>
    <x v="0"/>
    <x v="4"/>
    <s v="HK3059"/>
    <x v="7"/>
    <x v="3"/>
    <n v="1"/>
    <n v="281"/>
    <n v="1.1000000000000001"/>
    <s v="23001"/>
    <x v="0"/>
    <x v="0"/>
  </r>
  <r>
    <s v="0EC"/>
    <x v="6"/>
    <d v="2024-05-01T00:00:00"/>
    <x v="0"/>
    <x v="4"/>
    <s v="HK3059"/>
    <x v="7"/>
    <x v="3"/>
    <n v="2"/>
    <n v="1157"/>
    <n v="4.0999999999999996"/>
    <s v="25175"/>
    <x v="1"/>
    <x v="1"/>
  </r>
  <r>
    <s v="0EC"/>
    <x v="6"/>
    <d v="2024-05-01T00:00:00"/>
    <x v="0"/>
    <x v="4"/>
    <s v="HK3059"/>
    <x v="7"/>
    <x v="3"/>
    <n v="1"/>
    <n v="760"/>
    <n v="2.4500000000000002"/>
    <s v="44001"/>
    <x v="64"/>
    <x v="27"/>
  </r>
  <r>
    <s v="0EC"/>
    <x v="6"/>
    <d v="2024-05-01T00:00:00"/>
    <x v="0"/>
    <x v="4"/>
    <s v="HK3059"/>
    <x v="7"/>
    <x v="3"/>
    <n v="3"/>
    <n v="1858"/>
    <n v="6.3"/>
    <s v="50001"/>
    <x v="59"/>
    <x v="24"/>
  </r>
  <r>
    <s v="0EC"/>
    <x v="6"/>
    <d v="2024-05-01T00:00:00"/>
    <x v="0"/>
    <x v="4"/>
    <s v="HK3059"/>
    <x v="7"/>
    <x v="3"/>
    <n v="1"/>
    <n v="228"/>
    <n v="0.4"/>
    <s v="50350"/>
    <x v="57"/>
    <x v="24"/>
  </r>
  <r>
    <s v="0EC"/>
    <x v="6"/>
    <d v="2024-05-01T00:00:00"/>
    <x v="0"/>
    <x v="4"/>
    <s v="HK3059"/>
    <x v="7"/>
    <x v="3"/>
    <n v="2"/>
    <n v="762"/>
    <n v="2.5"/>
    <s v="54001"/>
    <x v="34"/>
    <x v="11"/>
  </r>
  <r>
    <s v="0EC"/>
    <x v="6"/>
    <d v="2024-05-01T00:00:00"/>
    <x v="0"/>
    <x v="4"/>
    <s v="HK3059"/>
    <x v="7"/>
    <x v="3"/>
    <n v="2"/>
    <n v="274"/>
    <n v="1.4"/>
    <s v="81736"/>
    <x v="41"/>
    <x v="14"/>
  </r>
  <r>
    <s v="0EC"/>
    <x v="6"/>
    <d v="2024-05-01T00:00:00"/>
    <x v="0"/>
    <x v="4"/>
    <s v="HK3059"/>
    <x v="7"/>
    <x v="3"/>
    <n v="1"/>
    <n v="193"/>
    <n v="0.5"/>
    <s v="85001"/>
    <x v="4"/>
    <x v="4"/>
  </r>
  <r>
    <s v="0EC"/>
    <x v="6"/>
    <d v="2024-05-01T00:00:00"/>
    <x v="0"/>
    <x v="4"/>
    <s v="HK3059"/>
    <x v="7"/>
    <x v="3"/>
    <n v="1"/>
    <n v="217"/>
    <n v="0.4"/>
    <s v="86568"/>
    <x v="72"/>
    <x v="29"/>
  </r>
  <r>
    <s v="0EC"/>
    <x v="6"/>
    <d v="2024-05-01T00:00:00"/>
    <x v="0"/>
    <x v="4"/>
    <s v="HK3059"/>
    <x v="7"/>
    <x v="3"/>
    <n v="2"/>
    <n v="2030"/>
    <n v="6.4"/>
    <s v="91001"/>
    <x v="43"/>
    <x v="18"/>
  </r>
  <r>
    <s v="0EC"/>
    <x v="6"/>
    <d v="2024-05-01T00:00:00"/>
    <x v="0"/>
    <x v="4"/>
    <s v="HK3059"/>
    <x v="7"/>
    <x v="3"/>
    <n v="3"/>
    <n v="2013"/>
    <n v="6.4"/>
    <s v="94001"/>
    <x v="50"/>
    <x v="21"/>
  </r>
  <r>
    <s v="0EC"/>
    <x v="6"/>
    <d v="2024-05-01T00:00:00"/>
    <x v="0"/>
    <x v="4"/>
    <s v="HK3059"/>
    <x v="7"/>
    <x v="3"/>
    <n v="3"/>
    <n v="893"/>
    <n v="3.36"/>
    <s v="94343"/>
    <x v="61"/>
    <x v="21"/>
  </r>
  <r>
    <s v="0EC"/>
    <x v="6"/>
    <d v="2024-05-01T00:00:00"/>
    <x v="0"/>
    <x v="4"/>
    <s v="HK3059"/>
    <x v="7"/>
    <x v="3"/>
    <n v="1"/>
    <n v="297"/>
    <n v="0.4"/>
    <s v="95200"/>
    <x v="71"/>
    <x v="28"/>
  </r>
  <r>
    <s v="0EC"/>
    <x v="6"/>
    <d v="2024-05-01T00:00:00"/>
    <x v="0"/>
    <x v="4"/>
    <s v="HK3059"/>
    <x v="7"/>
    <x v="3"/>
    <n v="4"/>
    <n v="1815"/>
    <n v="7.15"/>
    <s v="97001"/>
    <x v="39"/>
    <x v="15"/>
  </r>
  <r>
    <s v="0EC"/>
    <x v="6"/>
    <d v="2024-05-01T00:00:00"/>
    <x v="0"/>
    <x v="4"/>
    <s v="HK3059"/>
    <x v="7"/>
    <x v="3"/>
    <n v="1"/>
    <n v="525"/>
    <n v="2.2999999999999998"/>
    <s v="99001"/>
    <x v="40"/>
    <x v="16"/>
  </r>
  <r>
    <s v="0EC"/>
    <x v="6"/>
    <d v="2024-05-01T00:00:00"/>
    <x v="0"/>
    <x v="4"/>
    <s v="HK3059"/>
    <x v="7"/>
    <x v="3"/>
    <n v="1"/>
    <n v="410"/>
    <n v="1.1499999999999999"/>
    <s v="99524"/>
    <x v="48"/>
    <x v="16"/>
  </r>
  <r>
    <s v="0EC"/>
    <x v="6"/>
    <d v="2024-05-01T00:00:00"/>
    <x v="0"/>
    <x v="4"/>
    <s v="HK3059"/>
    <x v="7"/>
    <x v="3"/>
    <n v="5"/>
    <n v="2340"/>
    <n v="8"/>
    <s v="99773"/>
    <x v="53"/>
    <x v="16"/>
  </r>
  <r>
    <s v="0EC"/>
    <x v="6"/>
    <d v="2024-05-01T00:00:00"/>
    <x v="0"/>
    <x v="4"/>
    <s v="HK3245"/>
    <x v="6"/>
    <x v="3"/>
    <n v="1"/>
    <n v="531"/>
    <n v="1.05"/>
    <s v="8372"/>
    <x v="76"/>
    <x v="5"/>
  </r>
  <r>
    <s v="0EC"/>
    <x v="6"/>
    <d v="2024-05-01T00:00:00"/>
    <x v="0"/>
    <x v="4"/>
    <s v="HK3245"/>
    <x v="6"/>
    <x v="3"/>
    <n v="4"/>
    <n v="3538"/>
    <n v="7.45"/>
    <s v="88001"/>
    <x v="42"/>
    <x v="17"/>
  </r>
  <r>
    <s v="0EC"/>
    <x v="6"/>
    <d v="2024-05-01T00:00:00"/>
    <x v="0"/>
    <x v="4"/>
    <s v="HK3245"/>
    <x v="6"/>
    <x v="3"/>
    <n v="4"/>
    <n v="4231"/>
    <n v="9.25"/>
    <s v="91001"/>
    <x v="43"/>
    <x v="18"/>
  </r>
  <r>
    <s v="0EC"/>
    <x v="6"/>
    <d v="2024-05-01T00:00:00"/>
    <x v="0"/>
    <x v="4"/>
    <s v="HK3245"/>
    <x v="6"/>
    <x v="3"/>
    <n v="1"/>
    <n v="417"/>
    <n v="0.5"/>
    <s v="91263"/>
    <x v="79"/>
    <x v="18"/>
  </r>
  <r>
    <s v="0EC"/>
    <x v="6"/>
    <d v="2024-05-01T00:00:00"/>
    <x v="0"/>
    <x v="4"/>
    <s v="HK3245"/>
    <x v="6"/>
    <x v="3"/>
    <n v="2"/>
    <n v="1073"/>
    <n v="2.35"/>
    <s v="91405"/>
    <x v="73"/>
    <x v="18"/>
  </r>
  <r>
    <s v="0EC"/>
    <x v="6"/>
    <d v="2024-05-01T00:00:00"/>
    <x v="0"/>
    <x v="4"/>
    <s v="HK3245"/>
    <x v="6"/>
    <x v="3"/>
    <n v="3"/>
    <n v="1179"/>
    <n v="1.45"/>
    <s v="91407"/>
    <x v="67"/>
    <x v="18"/>
  </r>
  <r>
    <s v="0EC"/>
    <x v="6"/>
    <d v="2024-05-01T00:00:00"/>
    <x v="0"/>
    <x v="4"/>
    <s v="HK3245"/>
    <x v="6"/>
    <x v="3"/>
    <n v="1"/>
    <n v="292"/>
    <n v="0.2"/>
    <s v="91798"/>
    <x v="68"/>
    <x v="18"/>
  </r>
  <r>
    <s v="0EC"/>
    <x v="6"/>
    <d v="2024-05-01T00:00:00"/>
    <x v="0"/>
    <x v="4"/>
    <s v="HK3245"/>
    <x v="6"/>
    <x v="3"/>
    <n v="1"/>
    <n v="504"/>
    <n v="1.1499999999999999"/>
    <s v="97001"/>
    <x v="39"/>
    <x v="15"/>
  </r>
  <r>
    <s v="0EC"/>
    <x v="6"/>
    <d v="2024-05-01T00:00:00"/>
    <x v="0"/>
    <x v="4"/>
    <s v="HK4040"/>
    <x v="7"/>
    <x v="3"/>
    <n v="1"/>
    <n v="446"/>
    <n v="0.5"/>
    <s v="18753"/>
    <x v="81"/>
    <x v="30"/>
  </r>
  <r>
    <s v="0EC"/>
    <x v="6"/>
    <d v="2024-05-01T00:00:00"/>
    <x v="0"/>
    <x v="4"/>
    <s v="HK4040"/>
    <x v="7"/>
    <x v="3"/>
    <n v="1"/>
    <n v="475"/>
    <n v="2.1"/>
    <s v="18756"/>
    <x v="77"/>
    <x v="30"/>
  </r>
  <r>
    <s v="0EC"/>
    <x v="6"/>
    <d v="2024-05-01T00:00:00"/>
    <x v="0"/>
    <x v="4"/>
    <s v="HK4040"/>
    <x v="7"/>
    <x v="3"/>
    <n v="1"/>
    <n v="228"/>
    <n v="0.5"/>
    <s v="50350"/>
    <x v="57"/>
    <x v="24"/>
  </r>
  <r>
    <s v="0EC"/>
    <x v="6"/>
    <d v="2024-05-01T00:00:00"/>
    <x v="0"/>
    <x v="4"/>
    <s v="HK4040"/>
    <x v="7"/>
    <x v="3"/>
    <n v="1"/>
    <n v="263"/>
    <n v="0.55000000000000004"/>
    <s v="81001"/>
    <x v="38"/>
    <x v="14"/>
  </r>
  <r>
    <s v="0EC"/>
    <x v="6"/>
    <d v="2024-05-01T00:00:00"/>
    <x v="0"/>
    <x v="4"/>
    <s v="HK4040"/>
    <x v="7"/>
    <x v="3"/>
    <n v="2"/>
    <n v="2030"/>
    <n v="6.2"/>
    <s v="91001"/>
    <x v="43"/>
    <x v="18"/>
  </r>
  <r>
    <s v="0EC"/>
    <x v="6"/>
    <d v="2024-05-01T00:00:00"/>
    <x v="0"/>
    <x v="4"/>
    <s v="HK4040"/>
    <x v="7"/>
    <x v="3"/>
    <n v="1"/>
    <n v="165"/>
    <n v="1.5"/>
    <s v="91263"/>
    <x v="79"/>
    <x v="18"/>
  </r>
  <r>
    <s v="0EC"/>
    <x v="6"/>
    <d v="2024-05-01T00:00:00"/>
    <x v="0"/>
    <x v="4"/>
    <s v="HK4040"/>
    <x v="7"/>
    <x v="3"/>
    <n v="2"/>
    <n v="1024"/>
    <n v="3"/>
    <s v="91405"/>
    <x v="73"/>
    <x v="18"/>
  </r>
  <r>
    <s v="0EC"/>
    <x v="6"/>
    <d v="2024-05-01T00:00:00"/>
    <x v="0"/>
    <x v="4"/>
    <s v="HK4040"/>
    <x v="7"/>
    <x v="3"/>
    <n v="1"/>
    <n v="393"/>
    <n v="0.5"/>
    <s v="91407"/>
    <x v="67"/>
    <x v="18"/>
  </r>
  <r>
    <s v="0EC"/>
    <x v="6"/>
    <d v="2024-05-01T00:00:00"/>
    <x v="0"/>
    <x v="4"/>
    <s v="HK4040"/>
    <x v="7"/>
    <x v="3"/>
    <n v="1"/>
    <n v="207"/>
    <n v="1.2"/>
    <s v="91460"/>
    <x v="75"/>
    <x v="18"/>
  </r>
  <r>
    <s v="0EC"/>
    <x v="6"/>
    <d v="2024-05-01T00:00:00"/>
    <x v="0"/>
    <x v="4"/>
    <s v="HK4040"/>
    <x v="7"/>
    <x v="3"/>
    <n v="2"/>
    <n v="584"/>
    <n v="0.5"/>
    <s v="91798"/>
    <x v="68"/>
    <x v="18"/>
  </r>
  <r>
    <s v="0EC"/>
    <x v="6"/>
    <d v="2024-05-01T00:00:00"/>
    <x v="0"/>
    <x v="4"/>
    <s v="HK4040"/>
    <x v="7"/>
    <x v="3"/>
    <n v="1"/>
    <n v="633"/>
    <n v="2.1"/>
    <s v="94001"/>
    <x v="50"/>
    <x v="21"/>
  </r>
  <r>
    <s v="0EC"/>
    <x v="6"/>
    <d v="2024-05-01T00:00:00"/>
    <x v="0"/>
    <x v="4"/>
    <s v="HK4040"/>
    <x v="7"/>
    <x v="3"/>
    <n v="1"/>
    <n v="244"/>
    <n v="1.5"/>
    <s v="95200"/>
    <x v="71"/>
    <x v="28"/>
  </r>
  <r>
    <s v="0EC"/>
    <x v="6"/>
    <d v="2024-05-01T00:00:00"/>
    <x v="0"/>
    <x v="4"/>
    <s v="HK4040"/>
    <x v="7"/>
    <x v="3"/>
    <n v="4"/>
    <n v="2287"/>
    <n v="7.1"/>
    <s v="97001"/>
    <x v="39"/>
    <x v="15"/>
  </r>
  <r>
    <s v="0EC"/>
    <x v="6"/>
    <d v="2024-05-01T00:00:00"/>
    <x v="0"/>
    <x v="4"/>
    <s v="HK4040"/>
    <x v="7"/>
    <x v="3"/>
    <n v="2"/>
    <n v="1050"/>
    <n v="4.55"/>
    <s v="99001"/>
    <x v="40"/>
    <x v="16"/>
  </r>
  <r>
    <s v="0EC"/>
    <x v="6"/>
    <d v="2024-05-01T00:00:00"/>
    <x v="0"/>
    <x v="4"/>
    <s v="HK4040"/>
    <x v="7"/>
    <x v="3"/>
    <n v="3"/>
    <n v="1278"/>
    <n v="4.25"/>
    <s v="99773"/>
    <x v="53"/>
    <x v="16"/>
  </r>
  <r>
    <s v="0EC"/>
    <x v="6"/>
    <d v="2024-05-01T00:00:00"/>
    <x v="0"/>
    <x v="4"/>
    <s v="HK4785"/>
    <x v="7"/>
    <x v="3"/>
    <n v="1"/>
    <n v="193"/>
    <n v="0.45"/>
    <s v="25175"/>
    <x v="1"/>
    <x v="1"/>
  </r>
  <r>
    <s v="0EC"/>
    <x v="6"/>
    <d v="2024-05-01T00:00:00"/>
    <x v="0"/>
    <x v="4"/>
    <s v="HK4785"/>
    <x v="7"/>
    <x v="3"/>
    <n v="2"/>
    <n v="446"/>
    <n v="1.55"/>
    <s v="27001"/>
    <x v="37"/>
    <x v="13"/>
  </r>
  <r>
    <s v="0EC"/>
    <x v="6"/>
    <d v="2024-05-01T00:00:00"/>
    <x v="0"/>
    <x v="4"/>
    <s v="HK4785"/>
    <x v="7"/>
    <x v="3"/>
    <n v="1"/>
    <n v="378"/>
    <n v="1.25"/>
    <s v="54001"/>
    <x v="34"/>
    <x v="11"/>
  </r>
  <r>
    <s v="0EC"/>
    <x v="6"/>
    <d v="2024-05-01T00:00:00"/>
    <x v="0"/>
    <x v="4"/>
    <s v="HK4785"/>
    <x v="7"/>
    <x v="3"/>
    <n v="1"/>
    <n v="335"/>
    <n v="1.1499999999999999"/>
    <s v="81736"/>
    <x v="41"/>
    <x v="14"/>
  </r>
  <r>
    <s v="0EC"/>
    <x v="6"/>
    <d v="2024-05-01T00:00:00"/>
    <x v="0"/>
    <x v="4"/>
    <s v="HK4785"/>
    <x v="7"/>
    <x v="3"/>
    <n v="1"/>
    <n v="690"/>
    <n v="2.2000000000000002"/>
    <s v="94001"/>
    <x v="50"/>
    <x v="21"/>
  </r>
  <r>
    <s v="0EC"/>
    <x v="6"/>
    <d v="2024-05-01T00:00:00"/>
    <x v="0"/>
    <x v="4"/>
    <s v="HK4785"/>
    <x v="7"/>
    <x v="3"/>
    <n v="1"/>
    <n v="437"/>
    <n v="2"/>
    <s v="97001"/>
    <x v="39"/>
    <x v="15"/>
  </r>
  <r>
    <s v="0EC"/>
    <x v="6"/>
    <d v="2024-05-01T00:00:00"/>
    <x v="0"/>
    <x v="4"/>
    <s v="HK4785"/>
    <x v="7"/>
    <x v="3"/>
    <n v="1"/>
    <n v="525"/>
    <n v="2.2999999999999998"/>
    <s v="99001"/>
    <x v="40"/>
    <x v="16"/>
  </r>
  <r>
    <s v="0EC"/>
    <x v="6"/>
    <d v="2024-05-01T00:00:00"/>
    <x v="0"/>
    <x v="4"/>
    <s v="HK4850"/>
    <x v="7"/>
    <x v="3"/>
    <n v="3"/>
    <n v="1533"/>
    <n v="3.4"/>
    <s v="18753"/>
    <x v="81"/>
    <x v="30"/>
  </r>
  <r>
    <s v="0EC"/>
    <x v="6"/>
    <d v="2024-05-01T00:00:00"/>
    <x v="0"/>
    <x v="4"/>
    <s v="HK4850"/>
    <x v="7"/>
    <x v="3"/>
    <n v="1"/>
    <n v="145"/>
    <n v="0.45"/>
    <s v="19318"/>
    <x v="44"/>
    <x v="19"/>
  </r>
  <r>
    <s v="0EC"/>
    <x v="6"/>
    <d v="2024-05-01T00:00:00"/>
    <x v="0"/>
    <x v="4"/>
    <s v="HK4850"/>
    <x v="7"/>
    <x v="3"/>
    <n v="1"/>
    <n v="125"/>
    <n v="0.35"/>
    <s v="19809"/>
    <x v="45"/>
    <x v="19"/>
  </r>
  <r>
    <s v="0EC"/>
    <x v="6"/>
    <d v="2024-05-01T00:00:00"/>
    <x v="0"/>
    <x v="4"/>
    <s v="HK4850"/>
    <x v="7"/>
    <x v="3"/>
    <n v="1"/>
    <n v="504"/>
    <n v="2"/>
    <s v="50001"/>
    <x v="59"/>
    <x v="24"/>
  </r>
  <r>
    <s v="0EC"/>
    <x v="6"/>
    <d v="2024-05-01T00:00:00"/>
    <x v="0"/>
    <x v="4"/>
    <s v="HK4850"/>
    <x v="7"/>
    <x v="3"/>
    <n v="1"/>
    <n v="541"/>
    <n v="1.55"/>
    <s v="52001"/>
    <x v="36"/>
    <x v="12"/>
  </r>
  <r>
    <s v="0EC"/>
    <x v="6"/>
    <d v="2024-05-01T00:00:00"/>
    <x v="0"/>
    <x v="4"/>
    <s v="HK4850"/>
    <x v="7"/>
    <x v="3"/>
    <n v="2"/>
    <n v="492"/>
    <n v="1.55"/>
    <s v="54001"/>
    <x v="34"/>
    <x v="11"/>
  </r>
  <r>
    <s v="0EC"/>
    <x v="6"/>
    <d v="2024-05-01T00:00:00"/>
    <x v="0"/>
    <x v="4"/>
    <s v="HK4850"/>
    <x v="7"/>
    <x v="3"/>
    <n v="3"/>
    <n v="613"/>
    <n v="3.45"/>
    <s v="81736"/>
    <x v="41"/>
    <x v="14"/>
  </r>
  <r>
    <s v="0EC"/>
    <x v="6"/>
    <d v="2024-05-01T00:00:00"/>
    <x v="0"/>
    <x v="4"/>
    <s v="HK4850"/>
    <x v="7"/>
    <x v="3"/>
    <n v="1"/>
    <n v="1015"/>
    <n v="3.3"/>
    <s v="91001"/>
    <x v="43"/>
    <x v="18"/>
  </r>
  <r>
    <s v="0EC"/>
    <x v="6"/>
    <d v="2024-05-01T00:00:00"/>
    <x v="0"/>
    <x v="4"/>
    <s v="HK4850"/>
    <x v="7"/>
    <x v="3"/>
    <n v="6"/>
    <n v="4026"/>
    <n v="13.28"/>
    <s v="94001"/>
    <x v="50"/>
    <x v="21"/>
  </r>
  <r>
    <s v="0EC"/>
    <x v="6"/>
    <d v="2024-05-01T00:00:00"/>
    <x v="0"/>
    <x v="4"/>
    <s v="HK4850"/>
    <x v="7"/>
    <x v="3"/>
    <n v="1"/>
    <n v="545"/>
    <n v="1.5"/>
    <s v="94343"/>
    <x v="61"/>
    <x v="21"/>
  </r>
  <r>
    <s v="0EC"/>
    <x v="6"/>
    <d v="2024-05-01T00:00:00"/>
    <x v="0"/>
    <x v="4"/>
    <s v="HK4850"/>
    <x v="7"/>
    <x v="3"/>
    <n v="2"/>
    <n v="862"/>
    <n v="2.2999999999999998"/>
    <s v="95200"/>
    <x v="71"/>
    <x v="28"/>
  </r>
  <r>
    <s v="0EC"/>
    <x v="6"/>
    <d v="2024-05-01T00:00:00"/>
    <x v="0"/>
    <x v="4"/>
    <s v="HK4850"/>
    <x v="7"/>
    <x v="3"/>
    <n v="4"/>
    <n v="1748"/>
    <n v="7.55"/>
    <s v="97001"/>
    <x v="39"/>
    <x v="15"/>
  </r>
  <r>
    <s v="0EC"/>
    <x v="6"/>
    <d v="2024-05-01T00:00:00"/>
    <x v="0"/>
    <x v="4"/>
    <s v="HK4850"/>
    <x v="7"/>
    <x v="3"/>
    <n v="4"/>
    <n v="1914"/>
    <n v="4.3"/>
    <s v="99773"/>
    <x v="53"/>
    <x v="16"/>
  </r>
  <r>
    <s v="0EC"/>
    <x v="6"/>
    <d v="2024-06-01T00:00:00"/>
    <x v="0"/>
    <x v="5"/>
    <s v="HK1833"/>
    <x v="1"/>
    <x v="3"/>
    <n v="1"/>
    <n v="438"/>
    <n v="2"/>
    <s v="18756"/>
    <x v="77"/>
    <x v="30"/>
  </r>
  <r>
    <s v="0EC"/>
    <x v="6"/>
    <d v="2024-06-01T00:00:00"/>
    <x v="0"/>
    <x v="5"/>
    <s v="HK1833"/>
    <x v="1"/>
    <x v="3"/>
    <n v="1"/>
    <n v="338"/>
    <n v="1.5"/>
    <s v="50001"/>
    <x v="59"/>
    <x v="24"/>
  </r>
  <r>
    <s v="0EC"/>
    <x v="6"/>
    <d v="2024-06-01T00:00:00"/>
    <x v="0"/>
    <x v="5"/>
    <s v="HK1833"/>
    <x v="1"/>
    <x v="3"/>
    <n v="1"/>
    <n v="218"/>
    <n v="0.5"/>
    <s v="50325"/>
    <x v="78"/>
    <x v="24"/>
  </r>
  <r>
    <s v="0EC"/>
    <x v="6"/>
    <d v="2024-06-01T00:00:00"/>
    <x v="0"/>
    <x v="5"/>
    <s v="HK1833"/>
    <x v="1"/>
    <x v="3"/>
    <n v="1"/>
    <n v="454"/>
    <n v="1.2"/>
    <s v="81001"/>
    <x v="38"/>
    <x v="14"/>
  </r>
  <r>
    <s v="0EC"/>
    <x v="6"/>
    <d v="2024-06-01T00:00:00"/>
    <x v="0"/>
    <x v="5"/>
    <s v="HK1833"/>
    <x v="1"/>
    <x v="3"/>
    <n v="2"/>
    <n v="524"/>
    <n v="2.5"/>
    <s v="81736"/>
    <x v="41"/>
    <x v="14"/>
  </r>
  <r>
    <s v="0EC"/>
    <x v="6"/>
    <d v="2024-06-01T00:00:00"/>
    <x v="0"/>
    <x v="5"/>
    <s v="HK1833"/>
    <x v="1"/>
    <x v="3"/>
    <n v="1"/>
    <n v="193"/>
    <n v="50"/>
    <s v="85001"/>
    <x v="4"/>
    <x v="4"/>
  </r>
  <r>
    <s v="0EC"/>
    <x v="6"/>
    <d v="2024-06-01T00:00:00"/>
    <x v="0"/>
    <x v="5"/>
    <s v="HK1833"/>
    <x v="1"/>
    <x v="3"/>
    <n v="1"/>
    <n v="629"/>
    <n v="2.2999999999999998"/>
    <s v="91407"/>
    <x v="67"/>
    <x v="18"/>
  </r>
  <r>
    <s v="0EC"/>
    <x v="6"/>
    <d v="2024-06-01T00:00:00"/>
    <x v="0"/>
    <x v="5"/>
    <s v="HK1833"/>
    <x v="1"/>
    <x v="3"/>
    <n v="6"/>
    <n v="4209"/>
    <n v="17.25"/>
    <s v="94001"/>
    <x v="50"/>
    <x v="21"/>
  </r>
  <r>
    <s v="0EC"/>
    <x v="6"/>
    <d v="2024-06-01T00:00:00"/>
    <x v="0"/>
    <x v="5"/>
    <s v="HK1833"/>
    <x v="1"/>
    <x v="3"/>
    <n v="6"/>
    <n v="2027"/>
    <n v="8.3000000000000007"/>
    <s v="94343"/>
    <x v="61"/>
    <x v="21"/>
  </r>
  <r>
    <s v="0EC"/>
    <x v="6"/>
    <d v="2024-06-01T00:00:00"/>
    <x v="0"/>
    <x v="5"/>
    <s v="HK1833"/>
    <x v="1"/>
    <x v="3"/>
    <n v="1"/>
    <n v="725"/>
    <n v="1"/>
    <s v="94883"/>
    <x v="69"/>
    <x v="21"/>
  </r>
  <r>
    <s v="0EC"/>
    <x v="6"/>
    <d v="2024-06-01T00:00:00"/>
    <x v="0"/>
    <x v="5"/>
    <s v="HK1833"/>
    <x v="1"/>
    <x v="3"/>
    <n v="2"/>
    <n v="598"/>
    <n v="2.4"/>
    <s v="95001"/>
    <x v="70"/>
    <x v="28"/>
  </r>
  <r>
    <s v="0EC"/>
    <x v="6"/>
    <d v="2024-06-01T00:00:00"/>
    <x v="0"/>
    <x v="5"/>
    <s v="HK1833"/>
    <x v="1"/>
    <x v="3"/>
    <n v="2"/>
    <n v="541"/>
    <n v="2.2000000000000002"/>
    <s v="95200"/>
    <x v="71"/>
    <x v="28"/>
  </r>
  <r>
    <s v="0EC"/>
    <x v="6"/>
    <d v="2024-06-01T00:00:00"/>
    <x v="0"/>
    <x v="5"/>
    <s v="HK1833"/>
    <x v="1"/>
    <x v="3"/>
    <n v="3"/>
    <n v="1490"/>
    <n v="5.4"/>
    <s v="97001"/>
    <x v="39"/>
    <x v="15"/>
  </r>
  <r>
    <s v="0EC"/>
    <x v="6"/>
    <d v="2024-06-01T00:00:00"/>
    <x v="0"/>
    <x v="5"/>
    <s v="HK1833"/>
    <x v="1"/>
    <x v="3"/>
    <n v="1"/>
    <n v="670"/>
    <n v="2.2999999999999998"/>
    <s v="97666"/>
    <x v="85"/>
    <x v="15"/>
  </r>
  <r>
    <s v="0EC"/>
    <x v="6"/>
    <d v="2024-06-01T00:00:00"/>
    <x v="0"/>
    <x v="5"/>
    <s v="HK1833"/>
    <x v="1"/>
    <x v="3"/>
    <n v="3"/>
    <n v="1961"/>
    <n v="6.5"/>
    <s v="99001"/>
    <x v="40"/>
    <x v="16"/>
  </r>
  <r>
    <s v="0EC"/>
    <x v="6"/>
    <d v="2024-06-01T00:00:00"/>
    <x v="0"/>
    <x v="5"/>
    <s v="HK1833"/>
    <x v="1"/>
    <x v="3"/>
    <n v="1"/>
    <n v="426"/>
    <n v="1.2"/>
    <s v="99773"/>
    <x v="53"/>
    <x v="16"/>
  </r>
  <r>
    <s v="0EC"/>
    <x v="6"/>
    <d v="2024-06-01T00:00:00"/>
    <x v="0"/>
    <x v="5"/>
    <s v="HK2822"/>
    <x v="10"/>
    <x v="3"/>
    <n v="2"/>
    <n v="1450"/>
    <n v="1.35"/>
    <s v="94883"/>
    <x v="69"/>
    <x v="21"/>
  </r>
  <r>
    <s v="0EC"/>
    <x v="6"/>
    <d v="2024-06-01T00:00:00"/>
    <x v="0"/>
    <x v="5"/>
    <s v="HK3059"/>
    <x v="7"/>
    <x v="3"/>
    <n v="3"/>
    <n v="441"/>
    <n v="1.5"/>
    <s v="19809"/>
    <x v="45"/>
    <x v="19"/>
  </r>
  <r>
    <s v="0EC"/>
    <x v="6"/>
    <d v="2024-06-01T00:00:00"/>
    <x v="0"/>
    <x v="5"/>
    <s v="HK3059"/>
    <x v="7"/>
    <x v="3"/>
    <n v="1"/>
    <n v="478"/>
    <n v="1.5"/>
    <s v="23001"/>
    <x v="0"/>
    <x v="0"/>
  </r>
  <r>
    <s v="0EC"/>
    <x v="6"/>
    <d v="2024-06-01T00:00:00"/>
    <x v="0"/>
    <x v="5"/>
    <s v="HK3059"/>
    <x v="7"/>
    <x v="3"/>
    <n v="1"/>
    <n v="136"/>
    <n v="0.4"/>
    <s v="27001"/>
    <x v="37"/>
    <x v="13"/>
  </r>
  <r>
    <s v="0EC"/>
    <x v="6"/>
    <d v="2024-06-01T00:00:00"/>
    <x v="0"/>
    <x v="5"/>
    <s v="HK3059"/>
    <x v="7"/>
    <x v="3"/>
    <n v="1"/>
    <n v="760"/>
    <n v="2.4"/>
    <s v="44001"/>
    <x v="64"/>
    <x v="27"/>
  </r>
  <r>
    <s v="0EC"/>
    <x v="6"/>
    <d v="2024-06-01T00:00:00"/>
    <x v="0"/>
    <x v="5"/>
    <s v="HK3059"/>
    <x v="7"/>
    <x v="3"/>
    <n v="1"/>
    <n v="218"/>
    <n v="0.5"/>
    <s v="50325"/>
    <x v="78"/>
    <x v="24"/>
  </r>
  <r>
    <s v="0EC"/>
    <x v="6"/>
    <d v="2024-06-01T00:00:00"/>
    <x v="0"/>
    <x v="5"/>
    <s v="HK3059"/>
    <x v="7"/>
    <x v="3"/>
    <n v="1"/>
    <n v="228"/>
    <n v="0.5"/>
    <s v="50350"/>
    <x v="57"/>
    <x v="24"/>
  </r>
  <r>
    <s v="0EC"/>
    <x v="6"/>
    <d v="2024-06-01T00:00:00"/>
    <x v="0"/>
    <x v="5"/>
    <s v="HK3059"/>
    <x v="7"/>
    <x v="3"/>
    <n v="1"/>
    <n v="262"/>
    <n v="0.5"/>
    <s v="52001"/>
    <x v="36"/>
    <x v="12"/>
  </r>
  <r>
    <s v="0EC"/>
    <x v="6"/>
    <d v="2024-06-01T00:00:00"/>
    <x v="0"/>
    <x v="5"/>
    <s v="HK3059"/>
    <x v="7"/>
    <x v="3"/>
    <n v="1"/>
    <n v="331"/>
    <n v="1.2"/>
    <s v="54001"/>
    <x v="34"/>
    <x v="11"/>
  </r>
  <r>
    <s v="0EC"/>
    <x v="6"/>
    <d v="2024-06-01T00:00:00"/>
    <x v="0"/>
    <x v="5"/>
    <s v="HK3059"/>
    <x v="7"/>
    <x v="3"/>
    <n v="1"/>
    <n v="652"/>
    <n v="2.2000000000000002"/>
    <s v="70215"/>
    <x v="55"/>
    <x v="22"/>
  </r>
  <r>
    <s v="0EC"/>
    <x v="6"/>
    <d v="2024-06-01T00:00:00"/>
    <x v="0"/>
    <x v="5"/>
    <s v="HK3059"/>
    <x v="7"/>
    <x v="3"/>
    <n v="2"/>
    <n v="524"/>
    <n v="1.6"/>
    <s v="81736"/>
    <x v="41"/>
    <x v="14"/>
  </r>
  <r>
    <s v="0EC"/>
    <x v="6"/>
    <d v="2024-06-01T00:00:00"/>
    <x v="0"/>
    <x v="5"/>
    <s v="HK3059"/>
    <x v="7"/>
    <x v="3"/>
    <n v="1"/>
    <n v="1015"/>
    <n v="3.2"/>
    <s v="91001"/>
    <x v="43"/>
    <x v="18"/>
  </r>
  <r>
    <s v="0EC"/>
    <x v="6"/>
    <d v="2024-06-01T00:00:00"/>
    <x v="0"/>
    <x v="5"/>
    <s v="HK3059"/>
    <x v="7"/>
    <x v="3"/>
    <n v="1"/>
    <n v="393"/>
    <n v="1"/>
    <s v="91407"/>
    <x v="67"/>
    <x v="18"/>
  </r>
  <r>
    <s v="0EC"/>
    <x v="6"/>
    <d v="2024-06-01T00:00:00"/>
    <x v="0"/>
    <x v="5"/>
    <s v="HK3059"/>
    <x v="7"/>
    <x v="3"/>
    <n v="1"/>
    <n v="690"/>
    <n v="2.2999999999999998"/>
    <s v="94001"/>
    <x v="50"/>
    <x v="21"/>
  </r>
  <r>
    <s v="0EC"/>
    <x v="6"/>
    <d v="2024-06-01T00:00:00"/>
    <x v="0"/>
    <x v="5"/>
    <s v="HK3059"/>
    <x v="7"/>
    <x v="3"/>
    <n v="2"/>
    <n v="1075"/>
    <n v="3.35"/>
    <s v="95001"/>
    <x v="70"/>
    <x v="28"/>
  </r>
  <r>
    <s v="0EC"/>
    <x v="6"/>
    <d v="2024-06-01T00:00:00"/>
    <x v="0"/>
    <x v="5"/>
    <s v="HK3059"/>
    <x v="7"/>
    <x v="3"/>
    <n v="5"/>
    <n v="3025"/>
    <n v="10.5"/>
    <s v="97001"/>
    <x v="39"/>
    <x v="15"/>
  </r>
  <r>
    <s v="0EC"/>
    <x v="6"/>
    <d v="2024-06-01T00:00:00"/>
    <x v="0"/>
    <x v="5"/>
    <s v="HK3059"/>
    <x v="7"/>
    <x v="3"/>
    <n v="1"/>
    <n v="525"/>
    <n v="2.1"/>
    <s v="99001"/>
    <x v="40"/>
    <x v="16"/>
  </r>
  <r>
    <s v="0EC"/>
    <x v="6"/>
    <d v="2024-06-01T00:00:00"/>
    <x v="0"/>
    <x v="5"/>
    <s v="HK3059"/>
    <x v="7"/>
    <x v="3"/>
    <n v="1"/>
    <n v="410"/>
    <n v="1.1499999999999999"/>
    <s v="99524"/>
    <x v="48"/>
    <x v="16"/>
  </r>
  <r>
    <s v="0EC"/>
    <x v="6"/>
    <d v="2024-06-01T00:00:00"/>
    <x v="0"/>
    <x v="5"/>
    <s v="HK3059"/>
    <x v="7"/>
    <x v="3"/>
    <n v="4"/>
    <n v="2183"/>
    <n v="7.45"/>
    <s v="99773"/>
    <x v="53"/>
    <x v="16"/>
  </r>
  <r>
    <s v="0EC"/>
    <x v="6"/>
    <d v="2024-06-01T00:00:00"/>
    <x v="0"/>
    <x v="5"/>
    <s v="HK3245"/>
    <x v="6"/>
    <x v="3"/>
    <n v="1"/>
    <n v="598"/>
    <n v="0.45"/>
    <s v="18753"/>
    <x v="81"/>
    <x v="30"/>
  </r>
  <r>
    <s v="0EC"/>
    <x v="6"/>
    <d v="2024-06-01T00:00:00"/>
    <x v="0"/>
    <x v="5"/>
    <s v="HK3245"/>
    <x v="6"/>
    <x v="3"/>
    <n v="1"/>
    <n v="145"/>
    <n v="0.2"/>
    <s v="19318"/>
    <x v="44"/>
    <x v="19"/>
  </r>
  <r>
    <s v="0EC"/>
    <x v="6"/>
    <d v="2024-06-01T00:00:00"/>
    <x v="0"/>
    <x v="5"/>
    <s v="HK3245"/>
    <x v="6"/>
    <x v="3"/>
    <n v="2"/>
    <n v="294"/>
    <n v="0.4"/>
    <s v="19809"/>
    <x v="45"/>
    <x v="19"/>
  </r>
  <r>
    <s v="0EC"/>
    <x v="6"/>
    <d v="2024-06-01T00:00:00"/>
    <x v="0"/>
    <x v="5"/>
    <s v="HK3245"/>
    <x v="6"/>
    <x v="3"/>
    <n v="2"/>
    <n v="456"/>
    <n v="2.2000000000000002"/>
    <s v="50350"/>
    <x v="57"/>
    <x v="24"/>
  </r>
  <r>
    <s v="0EC"/>
    <x v="6"/>
    <d v="2024-06-01T00:00:00"/>
    <x v="0"/>
    <x v="5"/>
    <s v="HK3245"/>
    <x v="6"/>
    <x v="3"/>
    <n v="1"/>
    <n v="313"/>
    <n v="0.4"/>
    <s v="52835"/>
    <x v="86"/>
    <x v="12"/>
  </r>
  <r>
    <s v="0EC"/>
    <x v="6"/>
    <d v="2024-06-01T00:00:00"/>
    <x v="0"/>
    <x v="5"/>
    <s v="HK3245"/>
    <x v="6"/>
    <x v="3"/>
    <n v="2"/>
    <n v="768"/>
    <n v="1.25"/>
    <s v="54001"/>
    <x v="34"/>
    <x v="11"/>
  </r>
  <r>
    <s v="0EC"/>
    <x v="6"/>
    <d v="2024-06-01T00:00:00"/>
    <x v="0"/>
    <x v="5"/>
    <s v="HK3245"/>
    <x v="6"/>
    <x v="3"/>
    <n v="2"/>
    <n v="2231"/>
    <n v="4.25"/>
    <s v="91001"/>
    <x v="43"/>
    <x v="18"/>
  </r>
  <r>
    <s v="0EC"/>
    <x v="6"/>
    <d v="2024-06-01T00:00:00"/>
    <x v="0"/>
    <x v="5"/>
    <s v="HK3245"/>
    <x v="6"/>
    <x v="3"/>
    <n v="1"/>
    <n v="393"/>
    <n v="0.4"/>
    <s v="91407"/>
    <x v="67"/>
    <x v="18"/>
  </r>
  <r>
    <s v="0EC"/>
    <x v="6"/>
    <d v="2024-06-01T00:00:00"/>
    <x v="0"/>
    <x v="5"/>
    <s v="HK3245"/>
    <x v="6"/>
    <x v="3"/>
    <n v="5"/>
    <n v="3336"/>
    <n v="13.4"/>
    <s v="94001"/>
    <x v="50"/>
    <x v="21"/>
  </r>
  <r>
    <s v="0EC"/>
    <x v="6"/>
    <d v="2024-06-01T00:00:00"/>
    <x v="0"/>
    <x v="5"/>
    <s v="HK3245"/>
    <x v="6"/>
    <x v="3"/>
    <n v="2"/>
    <n v="524"/>
    <n v="2.0499999999999998"/>
    <s v="94343"/>
    <x v="61"/>
    <x v="21"/>
  </r>
  <r>
    <s v="0EC"/>
    <x v="6"/>
    <d v="2024-06-01T00:00:00"/>
    <x v="0"/>
    <x v="5"/>
    <s v="HK3245"/>
    <x v="6"/>
    <x v="3"/>
    <n v="1"/>
    <n v="208"/>
    <n v="0.4"/>
    <s v="95001"/>
    <x v="70"/>
    <x v="28"/>
  </r>
  <r>
    <s v="0EC"/>
    <x v="6"/>
    <d v="2024-06-01T00:00:00"/>
    <x v="0"/>
    <x v="5"/>
    <s v="HK3245"/>
    <x v="6"/>
    <x v="3"/>
    <n v="1"/>
    <n v="297"/>
    <n v="0.35"/>
    <s v="95200"/>
    <x v="71"/>
    <x v="28"/>
  </r>
  <r>
    <s v="0EC"/>
    <x v="6"/>
    <d v="2024-06-01T00:00:00"/>
    <x v="0"/>
    <x v="5"/>
    <s v="HK3245"/>
    <x v="6"/>
    <x v="3"/>
    <n v="5"/>
    <n v="2806"/>
    <n v="8.65"/>
    <s v="97001"/>
    <x v="39"/>
    <x v="15"/>
  </r>
  <r>
    <s v="0EC"/>
    <x v="6"/>
    <d v="2024-06-01T00:00:00"/>
    <x v="0"/>
    <x v="5"/>
    <s v="HK3245"/>
    <x v="6"/>
    <x v="3"/>
    <n v="5"/>
    <n v="2130"/>
    <n v="7.4"/>
    <s v="99773"/>
    <x v="53"/>
    <x v="16"/>
  </r>
  <r>
    <s v="0EC"/>
    <x v="6"/>
    <d v="2024-06-01T00:00:00"/>
    <x v="0"/>
    <x v="5"/>
    <s v="HK4040"/>
    <x v="7"/>
    <x v="3"/>
    <n v="1"/>
    <n v="783"/>
    <n v="1.4"/>
    <s v="18001"/>
    <x v="87"/>
    <x v="30"/>
  </r>
  <r>
    <s v="0EC"/>
    <x v="6"/>
    <d v="2024-06-01T00:00:00"/>
    <x v="0"/>
    <x v="5"/>
    <s v="HK4040"/>
    <x v="7"/>
    <x v="3"/>
    <n v="2"/>
    <n v="935"/>
    <n v="1.5"/>
    <s v="18753"/>
    <x v="81"/>
    <x v="30"/>
  </r>
  <r>
    <s v="0EC"/>
    <x v="6"/>
    <d v="2024-06-01T00:00:00"/>
    <x v="0"/>
    <x v="5"/>
    <s v="HK4040"/>
    <x v="7"/>
    <x v="3"/>
    <n v="1"/>
    <n v="475"/>
    <n v="1.4"/>
    <s v="18756"/>
    <x v="77"/>
    <x v="30"/>
  </r>
  <r>
    <s v="0EC"/>
    <x v="6"/>
    <d v="2024-06-01T00:00:00"/>
    <x v="0"/>
    <x v="5"/>
    <s v="HK4040"/>
    <x v="7"/>
    <x v="3"/>
    <n v="1"/>
    <n v="125"/>
    <n v="0.3"/>
    <s v="19809"/>
    <x v="45"/>
    <x v="19"/>
  </r>
  <r>
    <s v="0EC"/>
    <x v="6"/>
    <d v="2024-06-01T00:00:00"/>
    <x v="0"/>
    <x v="5"/>
    <s v="HK4040"/>
    <x v="7"/>
    <x v="3"/>
    <n v="1"/>
    <n v="193"/>
    <n v="0.45"/>
    <s v="25175"/>
    <x v="1"/>
    <x v="1"/>
  </r>
  <r>
    <s v="0EC"/>
    <x v="6"/>
    <d v="2024-06-01T00:00:00"/>
    <x v="0"/>
    <x v="5"/>
    <s v="HK4040"/>
    <x v="7"/>
    <x v="3"/>
    <n v="1"/>
    <n v="272"/>
    <n v="1.1000000000000001"/>
    <s v="50001"/>
    <x v="59"/>
    <x v="24"/>
  </r>
  <r>
    <s v="0EC"/>
    <x v="6"/>
    <d v="2024-06-01T00:00:00"/>
    <x v="0"/>
    <x v="5"/>
    <s v="HK4040"/>
    <x v="7"/>
    <x v="3"/>
    <n v="1"/>
    <n v="218"/>
    <n v="0.3"/>
    <s v="50325"/>
    <x v="78"/>
    <x v="24"/>
  </r>
  <r>
    <s v="0EC"/>
    <x v="6"/>
    <d v="2024-06-01T00:00:00"/>
    <x v="0"/>
    <x v="5"/>
    <s v="HK4040"/>
    <x v="7"/>
    <x v="3"/>
    <n v="2"/>
    <n v="892"/>
    <n v="2.5"/>
    <s v="81001"/>
    <x v="38"/>
    <x v="14"/>
  </r>
  <r>
    <s v="0EC"/>
    <x v="6"/>
    <d v="2024-06-01T00:00:00"/>
    <x v="0"/>
    <x v="5"/>
    <s v="HK4040"/>
    <x v="7"/>
    <x v="3"/>
    <n v="5"/>
    <n v="4678"/>
    <n v="15.3"/>
    <s v="91001"/>
    <x v="43"/>
    <x v="18"/>
  </r>
  <r>
    <s v="0EC"/>
    <x v="6"/>
    <d v="2024-06-01T00:00:00"/>
    <x v="0"/>
    <x v="5"/>
    <s v="HK4040"/>
    <x v="7"/>
    <x v="3"/>
    <n v="1"/>
    <n v="460"/>
    <n v="1.4"/>
    <s v="91263"/>
    <x v="79"/>
    <x v="18"/>
  </r>
  <r>
    <s v="0EC"/>
    <x v="6"/>
    <d v="2024-06-01T00:00:00"/>
    <x v="0"/>
    <x v="5"/>
    <s v="HK4040"/>
    <x v="7"/>
    <x v="3"/>
    <n v="4"/>
    <n v="1572"/>
    <n v="3.45"/>
    <s v="91407"/>
    <x v="67"/>
    <x v="18"/>
  </r>
  <r>
    <s v="0EC"/>
    <x v="6"/>
    <d v="2024-06-01T00:00:00"/>
    <x v="0"/>
    <x v="5"/>
    <s v="HK4040"/>
    <x v="7"/>
    <x v="3"/>
    <n v="2"/>
    <n v="1380"/>
    <n v="4.3"/>
    <s v="94001"/>
    <x v="50"/>
    <x v="21"/>
  </r>
  <r>
    <s v="0EC"/>
    <x v="6"/>
    <d v="2024-06-01T00:00:00"/>
    <x v="0"/>
    <x v="5"/>
    <s v="HK4040"/>
    <x v="7"/>
    <x v="3"/>
    <n v="9"/>
    <n v="4793"/>
    <n v="17.350000000000001"/>
    <s v="97001"/>
    <x v="39"/>
    <x v="15"/>
  </r>
  <r>
    <s v="0EC"/>
    <x v="6"/>
    <d v="2024-06-01T00:00:00"/>
    <x v="0"/>
    <x v="5"/>
    <s v="HK4785"/>
    <x v="7"/>
    <x v="3"/>
    <n v="4"/>
    <n v="576"/>
    <n v="2.5499999999999998"/>
    <s v="19318"/>
    <x v="44"/>
    <x v="19"/>
  </r>
  <r>
    <s v="0EC"/>
    <x v="6"/>
    <d v="2024-06-01T00:00:00"/>
    <x v="0"/>
    <x v="5"/>
    <s v="HK4785"/>
    <x v="7"/>
    <x v="3"/>
    <n v="1"/>
    <n v="147"/>
    <n v="0.45"/>
    <s v="19809"/>
    <x v="45"/>
    <x v="19"/>
  </r>
  <r>
    <s v="0EC"/>
    <x v="6"/>
    <d v="2024-06-01T00:00:00"/>
    <x v="0"/>
    <x v="5"/>
    <s v="HK4785"/>
    <x v="7"/>
    <x v="3"/>
    <n v="1"/>
    <n v="94"/>
    <n v="0.4"/>
    <s v="20001"/>
    <x v="7"/>
    <x v="7"/>
  </r>
  <r>
    <s v="0EC"/>
    <x v="6"/>
    <d v="2024-06-01T00:00:00"/>
    <x v="0"/>
    <x v="5"/>
    <s v="HK4785"/>
    <x v="7"/>
    <x v="3"/>
    <n v="1"/>
    <n v="295"/>
    <n v="1.1000000000000001"/>
    <s v="23001"/>
    <x v="0"/>
    <x v="0"/>
  </r>
  <r>
    <s v="0EC"/>
    <x v="6"/>
    <d v="2024-06-01T00:00:00"/>
    <x v="0"/>
    <x v="5"/>
    <s v="HK4785"/>
    <x v="7"/>
    <x v="3"/>
    <n v="1"/>
    <n v="637"/>
    <n v="2.1"/>
    <s v="25175"/>
    <x v="1"/>
    <x v="1"/>
  </r>
  <r>
    <s v="0EC"/>
    <x v="6"/>
    <d v="2024-06-01T00:00:00"/>
    <x v="0"/>
    <x v="5"/>
    <s v="HK4785"/>
    <x v="7"/>
    <x v="3"/>
    <n v="1"/>
    <n v="136"/>
    <n v="0.4"/>
    <s v="27001"/>
    <x v="37"/>
    <x v="13"/>
  </r>
  <r>
    <s v="0EC"/>
    <x v="6"/>
    <d v="2024-06-01T00:00:00"/>
    <x v="0"/>
    <x v="5"/>
    <s v="HK4785"/>
    <x v="7"/>
    <x v="3"/>
    <n v="4"/>
    <n v="1234"/>
    <n v="4.5"/>
    <s v="54001"/>
    <x v="34"/>
    <x v="11"/>
  </r>
  <r>
    <s v="0EC"/>
    <x v="6"/>
    <d v="2024-06-01T00:00:00"/>
    <x v="0"/>
    <x v="5"/>
    <s v="HK4785"/>
    <x v="7"/>
    <x v="3"/>
    <n v="4"/>
    <n v="1752"/>
    <n v="6.1"/>
    <s v="81001"/>
    <x v="38"/>
    <x v="14"/>
  </r>
  <r>
    <s v="0EC"/>
    <x v="6"/>
    <d v="2024-06-01T00:00:00"/>
    <x v="0"/>
    <x v="5"/>
    <s v="HK4785"/>
    <x v="7"/>
    <x v="3"/>
    <n v="3"/>
    <n v="1005"/>
    <n v="3.55"/>
    <s v="81736"/>
    <x v="41"/>
    <x v="14"/>
  </r>
  <r>
    <s v="0EC"/>
    <x v="6"/>
    <d v="2024-06-01T00:00:00"/>
    <x v="0"/>
    <x v="5"/>
    <s v="HK4785"/>
    <x v="7"/>
    <x v="3"/>
    <n v="1"/>
    <n v="683"/>
    <n v="2.2000000000000002"/>
    <s v="8372"/>
    <x v="76"/>
    <x v="5"/>
  </r>
  <r>
    <s v="0EC"/>
    <x v="6"/>
    <d v="2024-06-01T00:00:00"/>
    <x v="0"/>
    <x v="5"/>
    <s v="HK4785"/>
    <x v="7"/>
    <x v="3"/>
    <n v="1"/>
    <n v="193"/>
    <n v="0.45"/>
    <s v="85001"/>
    <x v="4"/>
    <x v="4"/>
  </r>
  <r>
    <s v="0EC"/>
    <x v="6"/>
    <d v="2024-06-01T00:00:00"/>
    <x v="0"/>
    <x v="5"/>
    <s v="HK4785"/>
    <x v="7"/>
    <x v="3"/>
    <n v="1"/>
    <n v="690"/>
    <n v="2.2999999999999998"/>
    <s v="94001"/>
    <x v="50"/>
    <x v="21"/>
  </r>
  <r>
    <s v="0EC"/>
    <x v="6"/>
    <d v="2024-06-01T00:00:00"/>
    <x v="0"/>
    <x v="5"/>
    <s v="HK4785"/>
    <x v="7"/>
    <x v="3"/>
    <n v="1"/>
    <n v="545"/>
    <n v="1.31"/>
    <s v="94343"/>
    <x v="61"/>
    <x v="21"/>
  </r>
  <r>
    <s v="0EC"/>
    <x v="6"/>
    <d v="2024-06-01T00:00:00"/>
    <x v="0"/>
    <x v="5"/>
    <s v="HK4785"/>
    <x v="7"/>
    <x v="3"/>
    <n v="1"/>
    <n v="504"/>
    <n v="1.5"/>
    <s v="97001"/>
    <x v="39"/>
    <x v="15"/>
  </r>
  <r>
    <s v="0EC"/>
    <x v="6"/>
    <d v="2024-06-01T00:00:00"/>
    <x v="0"/>
    <x v="5"/>
    <s v="HK4785"/>
    <x v="7"/>
    <x v="3"/>
    <n v="1"/>
    <n v="525"/>
    <n v="2.2999999999999998"/>
    <s v="99001"/>
    <x v="40"/>
    <x v="16"/>
  </r>
  <r>
    <s v="0EC"/>
    <x v="6"/>
    <d v="2024-06-01T00:00:00"/>
    <x v="0"/>
    <x v="5"/>
    <s v="HK4785"/>
    <x v="7"/>
    <x v="3"/>
    <n v="1"/>
    <n v="410"/>
    <n v="1.25"/>
    <s v="99524"/>
    <x v="48"/>
    <x v="16"/>
  </r>
  <r>
    <s v="0EC"/>
    <x v="6"/>
    <d v="2024-06-01T00:00:00"/>
    <x v="0"/>
    <x v="5"/>
    <s v="HK4850"/>
    <x v="7"/>
    <x v="3"/>
    <n v="1"/>
    <n v="145"/>
    <n v="0.5"/>
    <s v="19318"/>
    <x v="44"/>
    <x v="19"/>
  </r>
  <r>
    <s v="0EC"/>
    <x v="6"/>
    <d v="2024-06-01T00:00:00"/>
    <x v="0"/>
    <x v="5"/>
    <s v="HK4850"/>
    <x v="7"/>
    <x v="3"/>
    <n v="1"/>
    <n v="125"/>
    <n v="0.25"/>
    <s v="19809"/>
    <x v="45"/>
    <x v="19"/>
  </r>
  <r>
    <s v="0EC"/>
    <x v="6"/>
    <d v="2024-06-01T00:00:00"/>
    <x v="0"/>
    <x v="5"/>
    <s v="HK4850"/>
    <x v="7"/>
    <x v="3"/>
    <n v="2"/>
    <n v="1174"/>
    <n v="4.45"/>
    <s v="23001"/>
    <x v="0"/>
    <x v="0"/>
  </r>
  <r>
    <s v="0EC"/>
    <x v="6"/>
    <d v="2024-06-01T00:00:00"/>
    <x v="0"/>
    <x v="5"/>
    <s v="HK4850"/>
    <x v="7"/>
    <x v="3"/>
    <n v="1"/>
    <n v="690"/>
    <n v="2.15"/>
    <s v="25175"/>
    <x v="1"/>
    <x v="1"/>
  </r>
  <r>
    <s v="0EC"/>
    <x v="6"/>
    <d v="2024-06-01T00:00:00"/>
    <x v="0"/>
    <x v="5"/>
    <s v="HK4850"/>
    <x v="7"/>
    <x v="3"/>
    <n v="1"/>
    <n v="352"/>
    <n v="0.4"/>
    <s v="27001"/>
    <x v="37"/>
    <x v="13"/>
  </r>
  <r>
    <s v="0EC"/>
    <x v="6"/>
    <d v="2024-06-01T00:00:00"/>
    <x v="0"/>
    <x v="5"/>
    <s v="HK4850"/>
    <x v="7"/>
    <x v="3"/>
    <n v="2"/>
    <n v="752"/>
    <n v="2.4"/>
    <s v="50001"/>
    <x v="59"/>
    <x v="24"/>
  </r>
  <r>
    <s v="0EC"/>
    <x v="6"/>
    <d v="2024-06-01T00:00:00"/>
    <x v="0"/>
    <x v="5"/>
    <s v="HK4850"/>
    <x v="7"/>
    <x v="3"/>
    <n v="1"/>
    <n v="541"/>
    <n v="2.1"/>
    <s v="52001"/>
    <x v="36"/>
    <x v="12"/>
  </r>
  <r>
    <s v="0EC"/>
    <x v="6"/>
    <d v="2024-06-01T00:00:00"/>
    <x v="0"/>
    <x v="5"/>
    <s v="HK4850"/>
    <x v="7"/>
    <x v="3"/>
    <n v="1"/>
    <n v="600"/>
    <n v="2.1"/>
    <s v="52835"/>
    <x v="86"/>
    <x v="12"/>
  </r>
  <r>
    <s v="0EC"/>
    <x v="6"/>
    <d v="2024-06-01T00:00:00"/>
    <x v="0"/>
    <x v="5"/>
    <s v="HK4850"/>
    <x v="7"/>
    <x v="3"/>
    <n v="1"/>
    <n v="378"/>
    <n v="2.15"/>
    <s v="54001"/>
    <x v="34"/>
    <x v="11"/>
  </r>
  <r>
    <s v="0EC"/>
    <x v="6"/>
    <d v="2024-06-01T00:00:00"/>
    <x v="0"/>
    <x v="5"/>
    <s v="HK4850"/>
    <x v="7"/>
    <x v="3"/>
    <n v="1"/>
    <n v="83"/>
    <n v="0.3"/>
    <s v="66001"/>
    <x v="80"/>
    <x v="31"/>
  </r>
  <r>
    <s v="0EC"/>
    <x v="6"/>
    <d v="2024-06-01T00:00:00"/>
    <x v="0"/>
    <x v="5"/>
    <s v="HK4850"/>
    <x v="7"/>
    <x v="3"/>
    <n v="1"/>
    <n v="292"/>
    <n v="1"/>
    <s v="68081"/>
    <x v="6"/>
    <x v="6"/>
  </r>
  <r>
    <s v="0EC"/>
    <x v="6"/>
    <d v="2024-06-01T00:00:00"/>
    <x v="0"/>
    <x v="5"/>
    <s v="HK4850"/>
    <x v="7"/>
    <x v="3"/>
    <n v="1"/>
    <n v="438"/>
    <n v="1.3"/>
    <s v="81001"/>
    <x v="38"/>
    <x v="14"/>
  </r>
  <r>
    <s v="0EC"/>
    <x v="6"/>
    <d v="2024-06-01T00:00:00"/>
    <x v="0"/>
    <x v="5"/>
    <s v="HK4850"/>
    <x v="7"/>
    <x v="3"/>
    <n v="2"/>
    <n v="476"/>
    <n v="2.35"/>
    <s v="81736"/>
    <x v="41"/>
    <x v="14"/>
  </r>
  <r>
    <s v="0EC"/>
    <x v="6"/>
    <d v="2024-06-01T00:00:00"/>
    <x v="0"/>
    <x v="5"/>
    <s v="HK4850"/>
    <x v="7"/>
    <x v="3"/>
    <n v="2"/>
    <n v="386"/>
    <n v="1.3"/>
    <s v="85001"/>
    <x v="4"/>
    <x v="4"/>
  </r>
  <r>
    <s v="0EC"/>
    <x v="6"/>
    <d v="2024-06-01T00:00:00"/>
    <x v="0"/>
    <x v="5"/>
    <s v="HK4850"/>
    <x v="7"/>
    <x v="3"/>
    <n v="3"/>
    <n v="2157"/>
    <n v="6.55"/>
    <s v="94001"/>
    <x v="50"/>
    <x v="21"/>
  </r>
  <r>
    <s v="0EC"/>
    <x v="6"/>
    <d v="2024-06-01T00:00:00"/>
    <x v="0"/>
    <x v="5"/>
    <s v="HK4850"/>
    <x v="7"/>
    <x v="3"/>
    <n v="1"/>
    <n v="299"/>
    <n v="1.1499999999999999"/>
    <s v="95001"/>
    <x v="70"/>
    <x v="28"/>
  </r>
  <r>
    <s v="0EC"/>
    <x v="6"/>
    <d v="2024-06-01T00:00:00"/>
    <x v="0"/>
    <x v="5"/>
    <s v="HK4850"/>
    <x v="7"/>
    <x v="3"/>
    <n v="2"/>
    <n v="1227"/>
    <n v="4.3"/>
    <s v="97001"/>
    <x v="39"/>
    <x v="15"/>
  </r>
  <r>
    <s v="0EC"/>
    <x v="6"/>
    <d v="2024-06-01T00:00:00"/>
    <x v="0"/>
    <x v="5"/>
    <s v="HK4850"/>
    <x v="7"/>
    <x v="3"/>
    <n v="1"/>
    <n v="222"/>
    <n v="0.45"/>
    <s v="99524"/>
    <x v="48"/>
    <x v="16"/>
  </r>
  <r>
    <s v="0EC"/>
    <x v="6"/>
    <d v="2024-06-01T00:00:00"/>
    <x v="0"/>
    <x v="5"/>
    <s v="HK4850"/>
    <x v="7"/>
    <x v="3"/>
    <n v="3"/>
    <n v="1278"/>
    <n v="4.1500000000000004"/>
    <s v="99773"/>
    <x v="53"/>
    <x v="16"/>
  </r>
  <r>
    <s v="0EC"/>
    <x v="6"/>
    <d v="2024-06-01T00:00:00"/>
    <x v="0"/>
    <x v="5"/>
    <s v="HK5072"/>
    <x v="11"/>
    <x v="3"/>
    <n v="1"/>
    <n v="833"/>
    <n v="0.5"/>
    <s v="41132"/>
    <x v="66"/>
    <x v="10"/>
  </r>
  <r>
    <s v="0EC"/>
    <x v="6"/>
    <d v="2024-06-01T00:00:00"/>
    <x v="0"/>
    <x v="5"/>
    <s v="HK5072"/>
    <x v="11"/>
    <x v="3"/>
    <n v="1"/>
    <n v="438"/>
    <n v="1.4"/>
    <s v="81001"/>
    <x v="38"/>
    <x v="14"/>
  </r>
  <r>
    <s v="0EC"/>
    <x v="6"/>
    <d v="2024-06-01T00:00:00"/>
    <x v="0"/>
    <x v="5"/>
    <s v="HK5072"/>
    <x v="11"/>
    <x v="3"/>
    <n v="1"/>
    <n v="434"/>
    <n v="2.1"/>
    <s v="91001"/>
    <x v="43"/>
    <x v="18"/>
  </r>
  <r>
    <s v="0EC"/>
    <x v="6"/>
    <d v="2024-06-01T00:00:00"/>
    <x v="0"/>
    <x v="5"/>
    <s v="HK5072"/>
    <x v="11"/>
    <x v="3"/>
    <n v="2"/>
    <n v="935"/>
    <n v="3.3"/>
    <s v="91405"/>
    <x v="73"/>
    <x v="18"/>
  </r>
  <r>
    <s v="0EC"/>
    <x v="6"/>
    <d v="2024-06-01T00:00:00"/>
    <x v="0"/>
    <x v="5"/>
    <s v="HK5072"/>
    <x v="11"/>
    <x v="3"/>
    <n v="7"/>
    <n v="2704"/>
    <n v="9"/>
    <s v="91407"/>
    <x v="67"/>
    <x v="18"/>
  </r>
  <r>
    <s v="0EC"/>
    <x v="6"/>
    <d v="2024-06-01T00:00:00"/>
    <x v="0"/>
    <x v="5"/>
    <s v="HK5072"/>
    <x v="11"/>
    <x v="3"/>
    <n v="2"/>
    <n v="360"/>
    <n v="1.5"/>
    <s v="91460"/>
    <x v="75"/>
    <x v="18"/>
  </r>
  <r>
    <s v="0EC"/>
    <x v="6"/>
    <d v="2024-06-01T00:00:00"/>
    <x v="0"/>
    <x v="5"/>
    <s v="HK5072"/>
    <x v="11"/>
    <x v="3"/>
    <n v="4"/>
    <n v="1168"/>
    <n v="2.25"/>
    <s v="91798"/>
    <x v="68"/>
    <x v="18"/>
  </r>
  <r>
    <s v="0EC"/>
    <x v="6"/>
    <d v="2024-06-01T00:00:00"/>
    <x v="0"/>
    <x v="5"/>
    <s v="HK5072"/>
    <x v="11"/>
    <x v="3"/>
    <n v="4"/>
    <n v="2646"/>
    <n v="10.199999999999999"/>
    <s v="94001"/>
    <x v="50"/>
    <x v="21"/>
  </r>
  <r>
    <s v="0EC"/>
    <x v="6"/>
    <d v="2024-06-01T00:00:00"/>
    <x v="0"/>
    <x v="5"/>
    <s v="HK5072"/>
    <x v="11"/>
    <x v="3"/>
    <n v="1"/>
    <n v="480"/>
    <n v="1.5"/>
    <s v="94343"/>
    <x v="61"/>
    <x v="21"/>
  </r>
  <r>
    <s v="0EC"/>
    <x v="6"/>
    <d v="2024-06-01T00:00:00"/>
    <x v="0"/>
    <x v="5"/>
    <s v="HK5072"/>
    <x v="11"/>
    <x v="3"/>
    <n v="1"/>
    <n v="725"/>
    <n v="0.45"/>
    <s v="94883"/>
    <x v="69"/>
    <x v="21"/>
  </r>
  <r>
    <s v="0EC"/>
    <x v="6"/>
    <d v="2024-06-01T00:00:00"/>
    <x v="0"/>
    <x v="5"/>
    <s v="HK5072"/>
    <x v="11"/>
    <x v="3"/>
    <n v="1"/>
    <n v="102"/>
    <n v="0.15"/>
    <s v="95001"/>
    <x v="70"/>
    <x v="28"/>
  </r>
  <r>
    <s v="0EC"/>
    <x v="6"/>
    <d v="2024-06-01T00:00:00"/>
    <x v="0"/>
    <x v="5"/>
    <s v="HK5072"/>
    <x v="11"/>
    <x v="3"/>
    <n v="2"/>
    <n v="569"/>
    <n v="1.5"/>
    <s v="95200"/>
    <x v="71"/>
    <x v="28"/>
  </r>
  <r>
    <s v="0EC"/>
    <x v="6"/>
    <d v="2024-06-01T00:00:00"/>
    <x v="0"/>
    <x v="5"/>
    <s v="HK5072"/>
    <x v="11"/>
    <x v="3"/>
    <n v="3"/>
    <n v="1445"/>
    <n v="6.2"/>
    <s v="97001"/>
    <x v="39"/>
    <x v="15"/>
  </r>
  <r>
    <s v="0EC"/>
    <x v="6"/>
    <d v="2024-06-01T00:00:00"/>
    <x v="0"/>
    <x v="5"/>
    <s v="HK5072"/>
    <x v="11"/>
    <x v="3"/>
    <n v="3"/>
    <n v="1757"/>
    <n v="6.45"/>
    <s v="99773"/>
    <x v="53"/>
    <x v="16"/>
  </r>
  <r>
    <s v="0ED"/>
    <x v="7"/>
    <d v="2024-02-01T00:00:00"/>
    <x v="0"/>
    <x v="1"/>
    <s v="HK877"/>
    <x v="12"/>
    <x v="1"/>
    <n v="2"/>
    <n v="994"/>
    <n v="4.4400000000000004"/>
    <s v="20001"/>
    <x v="7"/>
    <x v="7"/>
  </r>
  <r>
    <s v="0ED"/>
    <x v="7"/>
    <d v="2024-02-01T00:00:00"/>
    <x v="0"/>
    <x v="1"/>
    <s v="HK877"/>
    <x v="12"/>
    <x v="1"/>
    <n v="1"/>
    <n v="1011.5"/>
    <n v="4.49"/>
    <s v="68081"/>
    <x v="6"/>
    <x v="6"/>
  </r>
  <r>
    <s v="0EJ"/>
    <x v="8"/>
    <d v="2024-01-01T00:00:00"/>
    <x v="0"/>
    <x v="0"/>
    <s v="HK4684"/>
    <x v="13"/>
    <x v="3"/>
    <n v="2"/>
    <n v="961"/>
    <n v="3"/>
    <s v="23001"/>
    <x v="0"/>
    <x v="0"/>
  </r>
  <r>
    <s v="0EJ"/>
    <x v="8"/>
    <d v="2024-01-01T00:00:00"/>
    <x v="0"/>
    <x v="0"/>
    <s v="HK4684"/>
    <x v="13"/>
    <x v="3"/>
    <n v="30"/>
    <n v="14900"/>
    <n v="41.6"/>
    <s v="27001"/>
    <x v="37"/>
    <x v="13"/>
  </r>
  <r>
    <s v="0EJ"/>
    <x v="8"/>
    <d v="2024-01-01T00:00:00"/>
    <x v="0"/>
    <x v="0"/>
    <s v="HK4684"/>
    <x v="13"/>
    <x v="3"/>
    <n v="8"/>
    <n v="2514"/>
    <n v="6.8"/>
    <s v="27075"/>
    <x v="46"/>
    <x v="13"/>
  </r>
  <r>
    <s v="0EJ"/>
    <x v="8"/>
    <d v="2024-01-01T00:00:00"/>
    <x v="0"/>
    <x v="0"/>
    <s v="HK4684"/>
    <x v="13"/>
    <x v="3"/>
    <n v="4"/>
    <n v="1403"/>
    <n v="4.05"/>
    <s v="27495"/>
    <x v="52"/>
    <x v="13"/>
  </r>
  <r>
    <s v="0EJ"/>
    <x v="8"/>
    <d v="2024-01-01T00:00:00"/>
    <x v="0"/>
    <x v="0"/>
    <s v="HK4684"/>
    <x v="13"/>
    <x v="3"/>
    <n v="1"/>
    <n v="771"/>
    <n v="2.4500000000000002"/>
    <s v="54001"/>
    <x v="34"/>
    <x v="11"/>
  </r>
  <r>
    <s v="0EJ"/>
    <x v="8"/>
    <d v="2024-01-01T00:00:00"/>
    <x v="0"/>
    <x v="0"/>
    <s v="HK4684"/>
    <x v="13"/>
    <x v="3"/>
    <n v="1"/>
    <n v="211"/>
    <n v="1"/>
    <s v="66001"/>
    <x v="80"/>
    <x v="31"/>
  </r>
  <r>
    <s v="0EJ"/>
    <x v="8"/>
    <d v="2024-01-01T00:00:00"/>
    <x v="0"/>
    <x v="0"/>
    <s v="HK4684"/>
    <x v="13"/>
    <x v="3"/>
    <n v="2"/>
    <n v="1927"/>
    <n v="5.3"/>
    <s v="81001"/>
    <x v="38"/>
    <x v="14"/>
  </r>
  <r>
    <s v="0EJ"/>
    <x v="8"/>
    <d v="2024-01-01T00:00:00"/>
    <x v="0"/>
    <x v="0"/>
    <s v="HK4684"/>
    <x v="13"/>
    <x v="3"/>
    <n v="1"/>
    <n v="680"/>
    <n v="1.24"/>
    <s v="81736"/>
    <x v="41"/>
    <x v="14"/>
  </r>
  <r>
    <s v="0EJ"/>
    <x v="8"/>
    <d v="2024-01-01T00:00:00"/>
    <x v="0"/>
    <x v="0"/>
    <s v="HK4684"/>
    <x v="13"/>
    <x v="3"/>
    <n v="1"/>
    <n v="1188"/>
    <n v="3.35"/>
    <s v="86573"/>
    <x v="88"/>
    <x v="29"/>
  </r>
  <r>
    <s v="0EJ"/>
    <x v="8"/>
    <d v="2024-01-01T00:00:00"/>
    <x v="0"/>
    <x v="0"/>
    <s v="HK4684"/>
    <x v="13"/>
    <x v="3"/>
    <n v="1"/>
    <n v="2336"/>
    <n v="7"/>
    <s v="91001"/>
    <x v="43"/>
    <x v="18"/>
  </r>
  <r>
    <s v="0EJ"/>
    <x v="8"/>
    <d v="2024-02-01T00:00:00"/>
    <x v="0"/>
    <x v="1"/>
    <s v="HK4684"/>
    <x v="13"/>
    <x v="3"/>
    <n v="1"/>
    <n v="1004"/>
    <n v="3"/>
    <s v="11001"/>
    <x v="10"/>
    <x v="8"/>
  </r>
  <r>
    <s v="0EJ"/>
    <x v="8"/>
    <d v="2024-02-01T00:00:00"/>
    <x v="0"/>
    <x v="1"/>
    <s v="HK4684"/>
    <x v="13"/>
    <x v="3"/>
    <n v="6"/>
    <n v="2541"/>
    <n v="7.1"/>
    <s v="23001"/>
    <x v="0"/>
    <x v="0"/>
  </r>
  <r>
    <s v="0EJ"/>
    <x v="8"/>
    <d v="2024-02-01T00:00:00"/>
    <x v="0"/>
    <x v="1"/>
    <s v="HK4684"/>
    <x v="13"/>
    <x v="3"/>
    <n v="41"/>
    <n v="19476"/>
    <n v="57"/>
    <s v="27001"/>
    <x v="37"/>
    <x v="13"/>
  </r>
  <r>
    <s v="0EJ"/>
    <x v="8"/>
    <d v="2024-02-01T00:00:00"/>
    <x v="0"/>
    <x v="1"/>
    <s v="HK4684"/>
    <x v="13"/>
    <x v="3"/>
    <n v="8"/>
    <n v="2790"/>
    <n v="7.6"/>
    <s v="27075"/>
    <x v="46"/>
    <x v="13"/>
  </r>
  <r>
    <s v="0EJ"/>
    <x v="8"/>
    <d v="2024-02-01T00:00:00"/>
    <x v="0"/>
    <x v="1"/>
    <s v="HK4684"/>
    <x v="13"/>
    <x v="3"/>
    <n v="1"/>
    <n v="724"/>
    <n v="1.4"/>
    <s v="5045"/>
    <x v="89"/>
    <x v="2"/>
  </r>
  <r>
    <s v="0EJ"/>
    <x v="8"/>
    <d v="2024-02-01T00:00:00"/>
    <x v="0"/>
    <x v="1"/>
    <s v="HK4684"/>
    <x v="13"/>
    <x v="3"/>
    <n v="0"/>
    <n v="648"/>
    <n v="2.2999999999999998"/>
    <s v="54498"/>
    <x v="54"/>
    <x v="11"/>
  </r>
  <r>
    <s v="0EJ"/>
    <x v="8"/>
    <d v="2024-02-01T00:00:00"/>
    <x v="0"/>
    <x v="1"/>
    <s v="HK4684"/>
    <x v="13"/>
    <x v="3"/>
    <n v="1"/>
    <n v="1199"/>
    <n v="3.3"/>
    <s v="81001"/>
    <x v="38"/>
    <x v="14"/>
  </r>
  <r>
    <s v="0EJ"/>
    <x v="8"/>
    <d v="2024-03-01T00:00:00"/>
    <x v="0"/>
    <x v="2"/>
    <s v="HK4684"/>
    <x v="13"/>
    <x v="3"/>
    <n v="1"/>
    <n v="988"/>
    <n v="3.1"/>
    <s v="13001"/>
    <x v="49"/>
    <x v="20"/>
  </r>
  <r>
    <s v="0EJ"/>
    <x v="8"/>
    <d v="2024-03-01T00:00:00"/>
    <x v="0"/>
    <x v="2"/>
    <s v="HK4684"/>
    <x v="13"/>
    <x v="3"/>
    <n v="1"/>
    <n v="295"/>
    <n v="1"/>
    <s v="23001"/>
    <x v="0"/>
    <x v="0"/>
  </r>
  <r>
    <s v="0EJ"/>
    <x v="8"/>
    <d v="2024-03-01T00:00:00"/>
    <x v="0"/>
    <x v="2"/>
    <s v="HK4684"/>
    <x v="13"/>
    <x v="3"/>
    <n v="12"/>
    <n v="5733"/>
    <n v="16.100000000000001"/>
    <s v="27001"/>
    <x v="37"/>
    <x v="13"/>
  </r>
  <r>
    <s v="0EJ"/>
    <x v="8"/>
    <d v="2024-03-01T00:00:00"/>
    <x v="0"/>
    <x v="2"/>
    <s v="HK4684"/>
    <x v="13"/>
    <x v="3"/>
    <n v="1"/>
    <n v="481"/>
    <n v="1.3"/>
    <s v="27006"/>
    <x v="90"/>
    <x v="13"/>
  </r>
  <r>
    <s v="0EJ"/>
    <x v="8"/>
    <d v="2024-03-01T00:00:00"/>
    <x v="0"/>
    <x v="2"/>
    <s v="HK4684"/>
    <x v="13"/>
    <x v="3"/>
    <n v="4"/>
    <n v="2391"/>
    <n v="5.7"/>
    <s v="27075"/>
    <x v="46"/>
    <x v="13"/>
  </r>
  <r>
    <s v="0EJ"/>
    <x v="8"/>
    <d v="2024-03-01T00:00:00"/>
    <x v="0"/>
    <x v="2"/>
    <s v="HK4684"/>
    <x v="13"/>
    <x v="3"/>
    <n v="1"/>
    <n v="254"/>
    <n v="1"/>
    <s v="5045"/>
    <x v="89"/>
    <x v="2"/>
  </r>
  <r>
    <s v="0EJ"/>
    <x v="8"/>
    <d v="2024-03-01T00:00:00"/>
    <x v="0"/>
    <x v="2"/>
    <s v="HK4684"/>
    <x v="13"/>
    <x v="3"/>
    <n v="1"/>
    <n v="176"/>
    <n v="0.3"/>
    <s v="76147"/>
    <x v="63"/>
    <x v="26"/>
  </r>
  <r>
    <s v="0EJ"/>
    <x v="8"/>
    <d v="2024-03-01T00:00:00"/>
    <x v="0"/>
    <x v="2"/>
    <s v="HK4684"/>
    <x v="13"/>
    <x v="3"/>
    <n v="1"/>
    <n v="1228"/>
    <n v="3.3"/>
    <s v="8001"/>
    <x v="35"/>
    <x v="5"/>
  </r>
  <r>
    <s v="0EJ"/>
    <x v="8"/>
    <d v="2024-03-01T00:00:00"/>
    <x v="0"/>
    <x v="2"/>
    <s v="HK4684"/>
    <x v="13"/>
    <x v="3"/>
    <n v="2"/>
    <n v="1120"/>
    <n v="3.3"/>
    <s v="85001"/>
    <x v="4"/>
    <x v="4"/>
  </r>
  <r>
    <s v="0EJ"/>
    <x v="8"/>
    <d v="2024-03-01T00:00:00"/>
    <x v="0"/>
    <x v="2"/>
    <s v="HK4684"/>
    <x v="13"/>
    <x v="3"/>
    <n v="1"/>
    <n v="1335"/>
    <n v="4"/>
    <s v="94001"/>
    <x v="50"/>
    <x v="21"/>
  </r>
  <r>
    <s v="0EL"/>
    <x v="9"/>
    <d v="2024-05-01T00:00:00"/>
    <x v="0"/>
    <x v="4"/>
    <s v="HK4944"/>
    <x v="14"/>
    <x v="3"/>
    <n v="7"/>
    <n v="2653"/>
    <n v="9.1999999999999993"/>
    <s v="23001"/>
    <x v="0"/>
    <x v="0"/>
  </r>
  <r>
    <s v="0EL"/>
    <x v="9"/>
    <d v="2024-05-01T00:00:00"/>
    <x v="0"/>
    <x v="4"/>
    <s v="HK4944"/>
    <x v="14"/>
    <x v="3"/>
    <n v="3"/>
    <n v="531"/>
    <n v="2.2000000000000002"/>
    <s v="27001"/>
    <x v="37"/>
    <x v="13"/>
  </r>
  <r>
    <s v="0EL"/>
    <x v="9"/>
    <d v="2024-05-01T00:00:00"/>
    <x v="0"/>
    <x v="4"/>
    <s v="HK4944"/>
    <x v="14"/>
    <x v="3"/>
    <n v="5"/>
    <n v="583"/>
    <n v="3.2"/>
    <s v="5001"/>
    <x v="2"/>
    <x v="2"/>
  </r>
  <r>
    <s v="0EL"/>
    <x v="9"/>
    <d v="2024-06-01T00:00:00"/>
    <x v="0"/>
    <x v="5"/>
    <s v="HK4944"/>
    <x v="14"/>
    <x v="3"/>
    <n v="8"/>
    <n v="2639"/>
    <n v="10.4"/>
    <s v="23001"/>
    <x v="0"/>
    <x v="0"/>
  </r>
  <r>
    <s v="0EL"/>
    <x v="9"/>
    <d v="2024-06-01T00:00:00"/>
    <x v="0"/>
    <x v="5"/>
    <s v="HK4944"/>
    <x v="14"/>
    <x v="3"/>
    <n v="5"/>
    <n v="431"/>
    <n v="2.2000000000000002"/>
    <s v="27001"/>
    <x v="37"/>
    <x v="13"/>
  </r>
  <r>
    <s v="0EL"/>
    <x v="9"/>
    <d v="2024-06-01T00:00:00"/>
    <x v="0"/>
    <x v="5"/>
    <s v="HK4944"/>
    <x v="14"/>
    <x v="3"/>
    <n v="5"/>
    <n v="700"/>
    <n v="3.5"/>
    <s v="5001"/>
    <x v="2"/>
    <x v="2"/>
  </r>
  <r>
    <s v="0EM"/>
    <x v="10"/>
    <d v="2024-02-01T00:00:00"/>
    <x v="0"/>
    <x v="1"/>
    <s v="HK877"/>
    <x v="12"/>
    <x v="1"/>
    <n v="2"/>
    <n v="994"/>
    <n v="4.4400000000000004"/>
    <s v="20001"/>
    <x v="7"/>
    <x v="7"/>
  </r>
  <r>
    <s v="0EM"/>
    <x v="10"/>
    <d v="2024-02-01T00:00:00"/>
    <x v="0"/>
    <x v="1"/>
    <s v="HK877"/>
    <x v="12"/>
    <x v="1"/>
    <n v="1"/>
    <n v="1011.5"/>
    <n v="4.49"/>
    <s v="68081"/>
    <x v="6"/>
    <x v="6"/>
  </r>
  <r>
    <s v="0EM"/>
    <x v="10"/>
    <d v="2024-03-01T00:00:00"/>
    <x v="0"/>
    <x v="2"/>
    <s v="HK877"/>
    <x v="12"/>
    <x v="1"/>
    <n v="2"/>
    <n v="1837.5"/>
    <n v="8.4499999999999993"/>
    <s v="5615"/>
    <x v="16"/>
    <x v="2"/>
  </r>
  <r>
    <s v="0ES"/>
    <x v="11"/>
    <d v="2024-01-01T00:00:00"/>
    <x v="0"/>
    <x v="0"/>
    <s v="HK4566"/>
    <x v="15"/>
    <x v="3"/>
    <n v="67"/>
    <n v="86"/>
    <n v="0.4"/>
    <s v="50001"/>
    <x v="59"/>
    <x v="24"/>
  </r>
  <r>
    <s v="0ES"/>
    <x v="11"/>
    <d v="2024-01-01T00:00:00"/>
    <x v="0"/>
    <x v="0"/>
    <s v="HK4569"/>
    <x v="7"/>
    <x v="3"/>
    <n v="305"/>
    <n v="1878"/>
    <n v="8.15"/>
    <s v="15455"/>
    <x v="91"/>
    <x v="32"/>
  </r>
  <r>
    <s v="0ES"/>
    <x v="11"/>
    <d v="2024-01-01T00:00:00"/>
    <x v="0"/>
    <x v="0"/>
    <s v="HK4569"/>
    <x v="7"/>
    <x v="3"/>
    <n v="749"/>
    <n v="7541"/>
    <n v="32.32"/>
    <s v="25175"/>
    <x v="1"/>
    <x v="1"/>
  </r>
  <r>
    <s v="0ES"/>
    <x v="11"/>
    <d v="2024-01-01T00:00:00"/>
    <x v="0"/>
    <x v="0"/>
    <s v="HK4569"/>
    <x v="7"/>
    <x v="3"/>
    <n v="799"/>
    <n v="4308"/>
    <n v="19.97"/>
    <s v="50001"/>
    <x v="59"/>
    <x v="24"/>
  </r>
  <r>
    <s v="0ES"/>
    <x v="11"/>
    <d v="2024-01-01T00:00:00"/>
    <x v="0"/>
    <x v="0"/>
    <s v="HK4569"/>
    <x v="7"/>
    <x v="3"/>
    <n v="102"/>
    <n v="787"/>
    <n v="4.0999999999999996"/>
    <s v="5001"/>
    <x v="2"/>
    <x v="2"/>
  </r>
  <r>
    <s v="0ES"/>
    <x v="11"/>
    <d v="2024-01-01T00:00:00"/>
    <x v="0"/>
    <x v="0"/>
    <s v="HK4569"/>
    <x v="7"/>
    <x v="3"/>
    <n v="54"/>
    <n v="193"/>
    <n v="0.5"/>
    <s v="50325"/>
    <x v="78"/>
    <x v="24"/>
  </r>
  <r>
    <s v="0ES"/>
    <x v="11"/>
    <d v="2024-01-01T00:00:00"/>
    <x v="0"/>
    <x v="0"/>
    <s v="HK4569"/>
    <x v="7"/>
    <x v="3"/>
    <n v="52"/>
    <n v="193"/>
    <n v="2"/>
    <s v="50350"/>
    <x v="57"/>
    <x v="24"/>
  </r>
  <r>
    <s v="0ES"/>
    <x v="11"/>
    <d v="2024-01-01T00:00:00"/>
    <x v="0"/>
    <x v="0"/>
    <s v="HK4569"/>
    <x v="7"/>
    <x v="3"/>
    <n v="10"/>
    <n v="530"/>
    <n v="2.1"/>
    <s v="91001"/>
    <x v="43"/>
    <x v="18"/>
  </r>
  <r>
    <s v="0ES"/>
    <x v="11"/>
    <d v="2024-01-01T00:00:00"/>
    <x v="0"/>
    <x v="0"/>
    <s v="HK4569"/>
    <x v="7"/>
    <x v="3"/>
    <n v="285"/>
    <n v="1690"/>
    <n v="7.76"/>
    <s v="94001"/>
    <x v="50"/>
    <x v="21"/>
  </r>
  <r>
    <s v="0ES"/>
    <x v="11"/>
    <d v="2024-01-01T00:00:00"/>
    <x v="0"/>
    <x v="0"/>
    <s v="HK4569"/>
    <x v="7"/>
    <x v="3"/>
    <n v="84"/>
    <n v="344"/>
    <n v="1.31"/>
    <s v="94343"/>
    <x v="61"/>
    <x v="21"/>
  </r>
  <r>
    <s v="0ES"/>
    <x v="11"/>
    <d v="2024-01-01T00:00:00"/>
    <x v="0"/>
    <x v="0"/>
    <s v="HK4569"/>
    <x v="7"/>
    <x v="3"/>
    <n v="193"/>
    <n v="1573"/>
    <n v="7.7"/>
    <s v="95001"/>
    <x v="70"/>
    <x v="28"/>
  </r>
  <r>
    <s v="0ES"/>
    <x v="11"/>
    <d v="2024-01-01T00:00:00"/>
    <x v="0"/>
    <x v="0"/>
    <s v="HK4569"/>
    <x v="7"/>
    <x v="3"/>
    <n v="655"/>
    <n v="4497"/>
    <n v="21.04"/>
    <s v="97001"/>
    <x v="39"/>
    <x v="15"/>
  </r>
  <r>
    <s v="0ES"/>
    <x v="11"/>
    <d v="2024-01-01T00:00:00"/>
    <x v="0"/>
    <x v="0"/>
    <s v="HK4569"/>
    <x v="7"/>
    <x v="3"/>
    <n v="216"/>
    <n v="1939"/>
    <n v="8.3699999999999992"/>
    <s v="99001"/>
    <x v="40"/>
    <x v="16"/>
  </r>
  <r>
    <s v="0ES"/>
    <x v="11"/>
    <d v="2024-01-01T00:00:00"/>
    <x v="0"/>
    <x v="0"/>
    <s v="HK4569"/>
    <x v="7"/>
    <x v="3"/>
    <n v="88"/>
    <n v="150"/>
    <n v="1.3"/>
    <s v="99524"/>
    <x v="48"/>
    <x v="16"/>
  </r>
  <r>
    <s v="0ES"/>
    <x v="11"/>
    <d v="2024-01-01T00:00:00"/>
    <x v="0"/>
    <x v="0"/>
    <s v="HK4569"/>
    <x v="7"/>
    <x v="3"/>
    <n v="102"/>
    <n v="1941"/>
    <n v="7.2"/>
    <s v="99773"/>
    <x v="53"/>
    <x v="16"/>
  </r>
  <r>
    <s v="0ES"/>
    <x v="11"/>
    <d v="2024-01-01T00:00:00"/>
    <x v="0"/>
    <x v="0"/>
    <s v="HK5078"/>
    <x v="7"/>
    <x v="3"/>
    <n v="39"/>
    <n v="131"/>
    <n v="0.25"/>
    <s v="17001"/>
    <x v="51"/>
    <x v="9"/>
  </r>
  <r>
    <s v="0ES"/>
    <x v="11"/>
    <d v="2024-01-01T00:00:00"/>
    <x v="0"/>
    <x v="0"/>
    <s v="HK5078"/>
    <x v="7"/>
    <x v="3"/>
    <n v="99"/>
    <n v="1380"/>
    <n v="3.45"/>
    <s v="23001"/>
    <x v="0"/>
    <x v="0"/>
  </r>
  <r>
    <s v="0ES"/>
    <x v="11"/>
    <d v="2024-01-01T00:00:00"/>
    <x v="0"/>
    <x v="0"/>
    <s v="HK5078"/>
    <x v="7"/>
    <x v="3"/>
    <n v="328"/>
    <n v="1275"/>
    <n v="3.3"/>
    <s v="27001"/>
    <x v="37"/>
    <x v="13"/>
  </r>
  <r>
    <s v="0ES"/>
    <x v="11"/>
    <d v="2024-01-01T00:00:00"/>
    <x v="0"/>
    <x v="0"/>
    <s v="HK5078"/>
    <x v="7"/>
    <x v="3"/>
    <n v="26"/>
    <n v="256"/>
    <n v="0.5"/>
    <s v="27372"/>
    <x v="92"/>
    <x v="13"/>
  </r>
  <r>
    <s v="0ES"/>
    <x v="11"/>
    <d v="2024-01-01T00:00:00"/>
    <x v="0"/>
    <x v="0"/>
    <s v="HK5078"/>
    <x v="7"/>
    <x v="3"/>
    <n v="21"/>
    <n v="289"/>
    <n v="0.5"/>
    <s v="50001"/>
    <x v="59"/>
    <x v="24"/>
  </r>
  <r>
    <s v="0ES"/>
    <x v="11"/>
    <d v="2024-01-01T00:00:00"/>
    <x v="0"/>
    <x v="0"/>
    <s v="HK5078"/>
    <x v="7"/>
    <x v="3"/>
    <n v="629"/>
    <n v="3621"/>
    <n v="9.15"/>
    <s v="5001"/>
    <x v="2"/>
    <x v="2"/>
  </r>
  <r>
    <s v="0ES"/>
    <x v="11"/>
    <d v="2024-01-01T00:00:00"/>
    <x v="0"/>
    <x v="0"/>
    <s v="HK5078"/>
    <x v="7"/>
    <x v="3"/>
    <n v="57"/>
    <n v="860"/>
    <n v="1.8"/>
    <s v="5147"/>
    <x v="93"/>
    <x v="2"/>
  </r>
  <r>
    <s v="0ES"/>
    <x v="11"/>
    <d v="2024-01-01T00:00:00"/>
    <x v="0"/>
    <x v="0"/>
    <s v="HK5078"/>
    <x v="7"/>
    <x v="3"/>
    <n v="44"/>
    <n v="388"/>
    <n v="1.1000000000000001"/>
    <s v="54001"/>
    <x v="34"/>
    <x v="11"/>
  </r>
  <r>
    <s v="0ES"/>
    <x v="11"/>
    <d v="2024-01-01T00:00:00"/>
    <x v="0"/>
    <x v="0"/>
    <s v="HK5078"/>
    <x v="7"/>
    <x v="3"/>
    <n v="86"/>
    <n v="585"/>
    <n v="1.1000000000000001"/>
    <s v="5615"/>
    <x v="16"/>
    <x v="2"/>
  </r>
  <r>
    <s v="0ES"/>
    <x v="11"/>
    <d v="2024-01-01T00:00:00"/>
    <x v="0"/>
    <x v="0"/>
    <s v="HK5078"/>
    <x v="7"/>
    <x v="3"/>
    <n v="15"/>
    <n v="337"/>
    <n v="1.1000000000000001"/>
    <s v="68001"/>
    <x v="8"/>
    <x v="6"/>
  </r>
  <r>
    <s v="0ES"/>
    <x v="11"/>
    <d v="2024-01-01T00:00:00"/>
    <x v="0"/>
    <x v="0"/>
    <s v="HK5078"/>
    <x v="7"/>
    <x v="3"/>
    <n v="51"/>
    <n v="694"/>
    <n v="2.0499999999999998"/>
    <s v="70215"/>
    <x v="55"/>
    <x v="22"/>
  </r>
  <r>
    <s v="0ES"/>
    <x v="11"/>
    <d v="2024-01-01T00:00:00"/>
    <x v="0"/>
    <x v="0"/>
    <s v="HK5078"/>
    <x v="7"/>
    <x v="3"/>
    <n v="11"/>
    <n v="309"/>
    <n v="0.55000000000000004"/>
    <s v="76001"/>
    <x v="94"/>
    <x v="26"/>
  </r>
  <r>
    <s v="0ES"/>
    <x v="11"/>
    <d v="2024-01-01T00:00:00"/>
    <x v="0"/>
    <x v="0"/>
    <s v="HK5078"/>
    <x v="7"/>
    <x v="3"/>
    <n v="18"/>
    <n v="603"/>
    <n v="1.5"/>
    <s v="91001"/>
    <x v="43"/>
    <x v="18"/>
  </r>
  <r>
    <s v="0ES"/>
    <x v="11"/>
    <d v="2024-01-01T00:00:00"/>
    <x v="0"/>
    <x v="0"/>
    <s v="HK5078"/>
    <x v="7"/>
    <x v="3"/>
    <n v="19"/>
    <n v="74758"/>
    <n v="2.4500000000000002"/>
    <s v="95001"/>
    <x v="70"/>
    <x v="28"/>
  </r>
  <r>
    <s v="0ES"/>
    <x v="11"/>
    <d v="2024-01-01T00:00:00"/>
    <x v="0"/>
    <x v="0"/>
    <s v="HK5078"/>
    <x v="7"/>
    <x v="3"/>
    <n v="17"/>
    <n v="809"/>
    <n v="2.4500000000000002"/>
    <s v="97001"/>
    <x v="39"/>
    <x v="15"/>
  </r>
  <r>
    <s v="0ES"/>
    <x v="11"/>
    <d v="2024-02-01T00:00:00"/>
    <x v="0"/>
    <x v="1"/>
    <s v="HK4569"/>
    <x v="7"/>
    <x v="3"/>
    <n v="477"/>
    <n v="2336"/>
    <n v="9.32"/>
    <s v="15455"/>
    <x v="91"/>
    <x v="32"/>
  </r>
  <r>
    <s v="0ES"/>
    <x v="11"/>
    <d v="2024-02-01T00:00:00"/>
    <x v="0"/>
    <x v="1"/>
    <s v="HK4569"/>
    <x v="7"/>
    <x v="3"/>
    <n v="1022"/>
    <n v="8232"/>
    <n v="33.729999999999997"/>
    <s v="25175"/>
    <x v="1"/>
    <x v="1"/>
  </r>
  <r>
    <s v="0ES"/>
    <x v="11"/>
    <d v="2024-02-01T00:00:00"/>
    <x v="0"/>
    <x v="1"/>
    <s v="HK4569"/>
    <x v="7"/>
    <x v="3"/>
    <n v="1542"/>
    <n v="10162"/>
    <n v="38.1"/>
    <s v="50001"/>
    <x v="59"/>
    <x v="24"/>
  </r>
  <r>
    <s v="0ES"/>
    <x v="11"/>
    <d v="2024-02-01T00:00:00"/>
    <x v="0"/>
    <x v="1"/>
    <s v="HK4569"/>
    <x v="7"/>
    <x v="3"/>
    <n v="203"/>
    <n v="514"/>
    <n v="2.15"/>
    <s v="50350"/>
    <x v="57"/>
    <x v="24"/>
  </r>
  <r>
    <s v="0ES"/>
    <x v="11"/>
    <d v="2024-02-01T00:00:00"/>
    <x v="0"/>
    <x v="1"/>
    <s v="HK4569"/>
    <x v="7"/>
    <x v="3"/>
    <n v="831"/>
    <n v="6106"/>
    <n v="23.69"/>
    <s v="94001"/>
    <x v="50"/>
    <x v="21"/>
  </r>
  <r>
    <s v="0ES"/>
    <x v="11"/>
    <d v="2024-02-01T00:00:00"/>
    <x v="0"/>
    <x v="1"/>
    <s v="HK4569"/>
    <x v="7"/>
    <x v="3"/>
    <n v="210"/>
    <n v="716"/>
    <n v="2.8"/>
    <s v="94343"/>
    <x v="61"/>
    <x v="21"/>
  </r>
  <r>
    <s v="0ES"/>
    <x v="11"/>
    <d v="2024-02-01T00:00:00"/>
    <x v="0"/>
    <x v="1"/>
    <s v="HK4569"/>
    <x v="7"/>
    <x v="3"/>
    <n v="223"/>
    <n v="3655"/>
    <n v="15.3"/>
    <s v="94883"/>
    <x v="69"/>
    <x v="21"/>
  </r>
  <r>
    <s v="0ES"/>
    <x v="11"/>
    <d v="2024-02-01T00:00:00"/>
    <x v="0"/>
    <x v="1"/>
    <s v="HK4569"/>
    <x v="7"/>
    <x v="3"/>
    <n v="546"/>
    <n v="1406"/>
    <n v="4.91"/>
    <s v="95001"/>
    <x v="70"/>
    <x v="28"/>
  </r>
  <r>
    <s v="0ES"/>
    <x v="11"/>
    <d v="2024-02-01T00:00:00"/>
    <x v="0"/>
    <x v="1"/>
    <s v="HK4569"/>
    <x v="7"/>
    <x v="3"/>
    <n v="709"/>
    <n v="4532"/>
    <n v="16.27"/>
    <s v="97001"/>
    <x v="39"/>
    <x v="15"/>
  </r>
  <r>
    <s v="0ES"/>
    <x v="11"/>
    <d v="2024-02-01T00:00:00"/>
    <x v="0"/>
    <x v="1"/>
    <s v="HK4569"/>
    <x v="7"/>
    <x v="3"/>
    <n v="163"/>
    <n v="2559"/>
    <n v="10.27"/>
    <s v="99001"/>
    <x v="40"/>
    <x v="16"/>
  </r>
  <r>
    <s v="0ES"/>
    <x v="11"/>
    <d v="2024-02-01T00:00:00"/>
    <x v="0"/>
    <x v="1"/>
    <s v="HK4569"/>
    <x v="7"/>
    <x v="3"/>
    <n v="96"/>
    <n v="333"/>
    <n v="1.3"/>
    <s v="99524"/>
    <x v="48"/>
    <x v="16"/>
  </r>
  <r>
    <s v="0ES"/>
    <x v="11"/>
    <d v="2024-02-01T00:00:00"/>
    <x v="0"/>
    <x v="1"/>
    <s v="HK5078"/>
    <x v="7"/>
    <x v="3"/>
    <n v="16"/>
    <n v="122"/>
    <n v="0.3"/>
    <s v="19001"/>
    <x v="65"/>
    <x v="19"/>
  </r>
  <r>
    <s v="0ES"/>
    <x v="11"/>
    <d v="2024-02-01T00:00:00"/>
    <x v="0"/>
    <x v="1"/>
    <s v="HK5078"/>
    <x v="7"/>
    <x v="3"/>
    <n v="81"/>
    <n v="961"/>
    <n v="2.9"/>
    <s v="19318"/>
    <x v="44"/>
    <x v="19"/>
  </r>
  <r>
    <s v="0ES"/>
    <x v="11"/>
    <d v="2024-02-01T00:00:00"/>
    <x v="0"/>
    <x v="1"/>
    <s v="HK5078"/>
    <x v="7"/>
    <x v="3"/>
    <n v="48"/>
    <n v="1057"/>
    <n v="3.05"/>
    <s v="19809"/>
    <x v="45"/>
    <x v="19"/>
  </r>
  <r>
    <s v="0ES"/>
    <x v="11"/>
    <d v="2024-02-01T00:00:00"/>
    <x v="0"/>
    <x v="1"/>
    <s v="HK5078"/>
    <x v="7"/>
    <x v="3"/>
    <n v="243"/>
    <n v="1728"/>
    <n v="6.12"/>
    <s v="23001"/>
    <x v="0"/>
    <x v="0"/>
  </r>
  <r>
    <s v="0ES"/>
    <x v="11"/>
    <d v="2024-02-01T00:00:00"/>
    <x v="0"/>
    <x v="1"/>
    <s v="HK5078"/>
    <x v="7"/>
    <x v="3"/>
    <n v="492"/>
    <n v="1981"/>
    <n v="5.35"/>
    <s v="27001"/>
    <x v="37"/>
    <x v="13"/>
  </r>
  <r>
    <s v="0ES"/>
    <x v="11"/>
    <d v="2024-02-01T00:00:00"/>
    <x v="0"/>
    <x v="1"/>
    <s v="HK5078"/>
    <x v="7"/>
    <x v="3"/>
    <n v="38"/>
    <n v="312"/>
    <n v="1"/>
    <s v="27006"/>
    <x v="90"/>
    <x v="13"/>
  </r>
  <r>
    <s v="0ES"/>
    <x v="11"/>
    <d v="2024-02-01T00:00:00"/>
    <x v="0"/>
    <x v="1"/>
    <s v="HK5078"/>
    <x v="7"/>
    <x v="3"/>
    <n v="951"/>
    <n v="4495"/>
    <n v="13.25"/>
    <s v="5001"/>
    <x v="2"/>
    <x v="2"/>
  </r>
  <r>
    <s v="0ES"/>
    <x v="11"/>
    <d v="2024-02-01T00:00:00"/>
    <x v="0"/>
    <x v="1"/>
    <s v="HK5078"/>
    <x v="7"/>
    <x v="3"/>
    <n v="58"/>
    <n v="430"/>
    <n v="0.9"/>
    <s v="5147"/>
    <x v="93"/>
    <x v="2"/>
  </r>
  <r>
    <s v="0ES"/>
    <x v="11"/>
    <d v="2024-02-01T00:00:00"/>
    <x v="0"/>
    <x v="1"/>
    <s v="HK5078"/>
    <x v="7"/>
    <x v="3"/>
    <n v="114"/>
    <n v="776"/>
    <n v="2.2000000000000002"/>
    <s v="54001"/>
    <x v="34"/>
    <x v="11"/>
  </r>
  <r>
    <s v="0ES"/>
    <x v="11"/>
    <d v="2024-02-01T00:00:00"/>
    <x v="0"/>
    <x v="1"/>
    <s v="HK5078"/>
    <x v="7"/>
    <x v="3"/>
    <n v="340"/>
    <n v="1560.75"/>
    <n v="5.85"/>
    <s v="5615"/>
    <x v="16"/>
    <x v="2"/>
  </r>
  <r>
    <s v="0ES"/>
    <x v="11"/>
    <d v="2024-02-01T00:00:00"/>
    <x v="0"/>
    <x v="1"/>
    <s v="HK5078"/>
    <x v="7"/>
    <x v="3"/>
    <n v="7"/>
    <n v="284"/>
    <n v="1.05"/>
    <s v="68001"/>
    <x v="8"/>
    <x v="6"/>
  </r>
  <r>
    <s v="0ES"/>
    <x v="11"/>
    <d v="2024-02-01T00:00:00"/>
    <x v="0"/>
    <x v="1"/>
    <s v="HK5078"/>
    <x v="7"/>
    <x v="3"/>
    <n v="118"/>
    <n v="729"/>
    <n v="1.7"/>
    <s v="76001"/>
    <x v="94"/>
    <x v="26"/>
  </r>
  <r>
    <s v="0ES"/>
    <x v="11"/>
    <d v="2024-02-01T00:00:00"/>
    <x v="0"/>
    <x v="1"/>
    <s v="HK5078"/>
    <x v="7"/>
    <x v="3"/>
    <n v="40"/>
    <n v="525"/>
    <n v="1.4"/>
    <s v="8001"/>
    <x v="35"/>
    <x v="5"/>
  </r>
  <r>
    <s v="0ES"/>
    <x v="11"/>
    <d v="2024-03-01T00:00:00"/>
    <x v="0"/>
    <x v="2"/>
    <s v="HK4569"/>
    <x v="7"/>
    <x v="3"/>
    <n v="8"/>
    <n v="1815"/>
    <n v="7.32"/>
    <s v="25175"/>
    <x v="1"/>
    <x v="1"/>
  </r>
  <r>
    <s v="0ES"/>
    <x v="11"/>
    <d v="2024-03-01T00:00:00"/>
    <x v="0"/>
    <x v="2"/>
    <s v="HK4569"/>
    <x v="7"/>
    <x v="3"/>
    <n v="20"/>
    <n v="5577"/>
    <n v="25.55"/>
    <s v="50001"/>
    <x v="59"/>
    <x v="24"/>
  </r>
  <r>
    <s v="0ES"/>
    <x v="11"/>
    <d v="2024-03-01T00:00:00"/>
    <x v="0"/>
    <x v="2"/>
    <s v="HK4569"/>
    <x v="7"/>
    <x v="3"/>
    <n v="2"/>
    <n v="156"/>
    <n v="1"/>
    <s v="50325"/>
    <x v="78"/>
    <x v="24"/>
  </r>
  <r>
    <s v="0ES"/>
    <x v="11"/>
    <d v="2024-03-01T00:00:00"/>
    <x v="0"/>
    <x v="2"/>
    <s v="HK4569"/>
    <x v="7"/>
    <x v="3"/>
    <n v="1"/>
    <n v="78"/>
    <n v="0.5"/>
    <s v="50350"/>
    <x v="57"/>
    <x v="24"/>
  </r>
  <r>
    <s v="0ES"/>
    <x v="11"/>
    <d v="2024-03-01T00:00:00"/>
    <x v="0"/>
    <x v="2"/>
    <s v="HK4569"/>
    <x v="7"/>
    <x v="3"/>
    <n v="10"/>
    <n v="4936"/>
    <n v="19.88"/>
    <s v="94001"/>
    <x v="50"/>
    <x v="21"/>
  </r>
  <r>
    <s v="0ES"/>
    <x v="11"/>
    <d v="2024-03-01T00:00:00"/>
    <x v="0"/>
    <x v="2"/>
    <s v="HK4569"/>
    <x v="7"/>
    <x v="3"/>
    <n v="2"/>
    <n v="508"/>
    <n v="2.5"/>
    <s v="94343"/>
    <x v="61"/>
    <x v="21"/>
  </r>
  <r>
    <s v="0ES"/>
    <x v="11"/>
    <d v="2024-03-01T00:00:00"/>
    <x v="0"/>
    <x v="2"/>
    <s v="HK4569"/>
    <x v="7"/>
    <x v="3"/>
    <n v="2"/>
    <n v="783"/>
    <n v="3.3"/>
    <s v="94883"/>
    <x v="69"/>
    <x v="21"/>
  </r>
  <r>
    <s v="0ES"/>
    <x v="11"/>
    <d v="2024-03-01T00:00:00"/>
    <x v="0"/>
    <x v="2"/>
    <s v="HK4569"/>
    <x v="7"/>
    <x v="3"/>
    <n v="2"/>
    <n v="508"/>
    <n v="2.0499999999999998"/>
    <s v="95001"/>
    <x v="70"/>
    <x v="28"/>
  </r>
  <r>
    <s v="0ES"/>
    <x v="11"/>
    <d v="2024-03-01T00:00:00"/>
    <x v="0"/>
    <x v="2"/>
    <s v="HK4569"/>
    <x v="7"/>
    <x v="3"/>
    <n v="2"/>
    <n v="321"/>
    <n v="1.45"/>
    <s v="95200"/>
    <x v="71"/>
    <x v="28"/>
  </r>
  <r>
    <s v="0ES"/>
    <x v="11"/>
    <d v="2024-03-01T00:00:00"/>
    <x v="0"/>
    <x v="2"/>
    <s v="HK4569"/>
    <x v="7"/>
    <x v="3"/>
    <n v="3"/>
    <n v="925"/>
    <n v="3.7"/>
    <s v="97001"/>
    <x v="39"/>
    <x v="15"/>
  </r>
  <r>
    <s v="0ES"/>
    <x v="11"/>
    <d v="2024-03-01T00:00:00"/>
    <x v="0"/>
    <x v="2"/>
    <s v="HK4569"/>
    <x v="7"/>
    <x v="3"/>
    <n v="1"/>
    <n v="232"/>
    <n v="1"/>
    <s v="99001"/>
    <x v="40"/>
    <x v="16"/>
  </r>
  <r>
    <s v="0ES"/>
    <x v="11"/>
    <d v="2024-03-01T00:00:00"/>
    <x v="0"/>
    <x v="2"/>
    <s v="HK4569"/>
    <x v="7"/>
    <x v="3"/>
    <n v="1"/>
    <n v="317"/>
    <n v="1.3"/>
    <s v="99524"/>
    <x v="48"/>
    <x v="16"/>
  </r>
  <r>
    <s v="0ES"/>
    <x v="11"/>
    <d v="2024-03-01T00:00:00"/>
    <x v="0"/>
    <x v="2"/>
    <s v="HK4569"/>
    <x v="7"/>
    <x v="3"/>
    <n v="1"/>
    <n v="317"/>
    <n v="1.26"/>
    <s v="99773"/>
    <x v="53"/>
    <x v="16"/>
  </r>
  <r>
    <s v="0ES"/>
    <x v="11"/>
    <d v="2024-03-01T00:00:00"/>
    <x v="0"/>
    <x v="2"/>
    <s v="HK5078"/>
    <x v="7"/>
    <x v="3"/>
    <n v="5"/>
    <n v="1353.45"/>
    <n v="6.3"/>
    <s v="15455"/>
    <x v="91"/>
    <x v="32"/>
  </r>
  <r>
    <s v="0ES"/>
    <x v="11"/>
    <d v="2024-03-01T00:00:00"/>
    <x v="0"/>
    <x v="2"/>
    <s v="HK5078"/>
    <x v="7"/>
    <x v="3"/>
    <n v="1"/>
    <n v="431"/>
    <n v="1.4"/>
    <s v="19001"/>
    <x v="65"/>
    <x v="19"/>
  </r>
  <r>
    <s v="0ES"/>
    <x v="11"/>
    <d v="2024-03-01T00:00:00"/>
    <x v="0"/>
    <x v="2"/>
    <s v="HK5078"/>
    <x v="7"/>
    <x v="3"/>
    <n v="1"/>
    <n v="451"/>
    <n v="0.5"/>
    <s v="19809"/>
    <x v="45"/>
    <x v="19"/>
  </r>
  <r>
    <s v="0ES"/>
    <x v="11"/>
    <d v="2024-03-01T00:00:00"/>
    <x v="0"/>
    <x v="2"/>
    <s v="HK5078"/>
    <x v="7"/>
    <x v="3"/>
    <n v="8"/>
    <n v="4306"/>
    <n v="14.02"/>
    <s v="25175"/>
    <x v="1"/>
    <x v="1"/>
  </r>
  <r>
    <s v="0ES"/>
    <x v="11"/>
    <d v="2024-03-01T00:00:00"/>
    <x v="0"/>
    <x v="2"/>
    <s v="HK5078"/>
    <x v="7"/>
    <x v="3"/>
    <n v="3"/>
    <n v="339"/>
    <n v="0.9"/>
    <s v="27001"/>
    <x v="37"/>
    <x v="13"/>
  </r>
  <r>
    <s v="0ES"/>
    <x v="11"/>
    <d v="2024-03-01T00:00:00"/>
    <x v="0"/>
    <x v="2"/>
    <s v="HK5078"/>
    <x v="7"/>
    <x v="3"/>
    <n v="1"/>
    <n v="256"/>
    <n v="0.5"/>
    <s v="27372"/>
    <x v="92"/>
    <x v="13"/>
  </r>
  <r>
    <s v="0ES"/>
    <x v="11"/>
    <d v="2024-03-01T00:00:00"/>
    <x v="0"/>
    <x v="2"/>
    <s v="HK5078"/>
    <x v="7"/>
    <x v="3"/>
    <n v="11"/>
    <n v="3361"/>
    <n v="11.24"/>
    <s v="50001"/>
    <x v="59"/>
    <x v="24"/>
  </r>
  <r>
    <s v="0ES"/>
    <x v="11"/>
    <d v="2024-03-01T00:00:00"/>
    <x v="0"/>
    <x v="2"/>
    <s v="HK5078"/>
    <x v="7"/>
    <x v="3"/>
    <n v="8"/>
    <n v="7029"/>
    <n v="6.35"/>
    <s v="5001"/>
    <x v="2"/>
    <x v="2"/>
  </r>
  <r>
    <s v="0ES"/>
    <x v="11"/>
    <d v="2024-03-01T00:00:00"/>
    <x v="0"/>
    <x v="2"/>
    <s v="HK5078"/>
    <x v="7"/>
    <x v="3"/>
    <n v="1"/>
    <n v="221"/>
    <n v="0.4"/>
    <s v="52356"/>
    <x v="95"/>
    <x v="12"/>
  </r>
  <r>
    <s v="0ES"/>
    <x v="11"/>
    <d v="2024-03-01T00:00:00"/>
    <x v="0"/>
    <x v="2"/>
    <s v="HK5078"/>
    <x v="7"/>
    <x v="3"/>
    <n v="1"/>
    <n v="256"/>
    <n v="1.05"/>
    <s v="5615"/>
    <x v="16"/>
    <x v="2"/>
  </r>
  <r>
    <s v="0ES"/>
    <x v="11"/>
    <d v="2024-03-01T00:00:00"/>
    <x v="0"/>
    <x v="2"/>
    <s v="HK5078"/>
    <x v="7"/>
    <x v="3"/>
    <n v="1"/>
    <n v="164"/>
    <n v="0.45"/>
    <s v="76001"/>
    <x v="94"/>
    <x v="26"/>
  </r>
  <r>
    <s v="0ES"/>
    <x v="11"/>
    <d v="2024-03-01T00:00:00"/>
    <x v="0"/>
    <x v="2"/>
    <s v="HK5078"/>
    <x v="7"/>
    <x v="3"/>
    <n v="4"/>
    <n v="2117"/>
    <n v="7.05"/>
    <s v="76563"/>
    <x v="96"/>
    <x v="26"/>
  </r>
  <r>
    <s v="0ES"/>
    <x v="11"/>
    <d v="2024-03-01T00:00:00"/>
    <x v="0"/>
    <x v="2"/>
    <s v="HK5078"/>
    <x v="7"/>
    <x v="3"/>
    <n v="4"/>
    <n v="2203"/>
    <n v="8.56"/>
    <s v="94001"/>
    <x v="50"/>
    <x v="21"/>
  </r>
  <r>
    <s v="0ES"/>
    <x v="11"/>
    <d v="2024-03-01T00:00:00"/>
    <x v="0"/>
    <x v="2"/>
    <s v="HK5078"/>
    <x v="7"/>
    <x v="3"/>
    <n v="2"/>
    <n v="758"/>
    <n v="2.25"/>
    <s v="94343"/>
    <x v="61"/>
    <x v="21"/>
  </r>
  <r>
    <s v="0ES"/>
    <x v="11"/>
    <d v="2024-03-01T00:00:00"/>
    <x v="0"/>
    <x v="2"/>
    <s v="HK5078"/>
    <x v="7"/>
    <x v="3"/>
    <n v="7"/>
    <n v="1296"/>
    <n v="3.65"/>
    <s v="95001"/>
    <x v="70"/>
    <x v="28"/>
  </r>
  <r>
    <s v="0ES"/>
    <x v="11"/>
    <d v="2024-03-01T00:00:00"/>
    <x v="0"/>
    <x v="2"/>
    <s v="HK5078"/>
    <x v="7"/>
    <x v="3"/>
    <n v="4"/>
    <n v="2040"/>
    <n v="6.72"/>
    <s v="97001"/>
    <x v="39"/>
    <x v="15"/>
  </r>
  <r>
    <s v="0ES"/>
    <x v="11"/>
    <d v="2024-04-01T00:00:00"/>
    <x v="0"/>
    <x v="3"/>
    <s v="HK5078"/>
    <x v="7"/>
    <x v="3"/>
    <n v="1"/>
    <n v="85"/>
    <n v="0.25"/>
    <s v="19001"/>
    <x v="65"/>
    <x v="19"/>
  </r>
  <r>
    <s v="0ES"/>
    <x v="11"/>
    <d v="2024-04-01T00:00:00"/>
    <x v="0"/>
    <x v="3"/>
    <s v="HK5078"/>
    <x v="7"/>
    <x v="3"/>
    <n v="2"/>
    <n v="728"/>
    <n v="1.7"/>
    <s v="19318"/>
    <x v="44"/>
    <x v="19"/>
  </r>
  <r>
    <s v="0ES"/>
    <x v="11"/>
    <d v="2024-04-01T00:00:00"/>
    <x v="0"/>
    <x v="3"/>
    <s v="HK5078"/>
    <x v="7"/>
    <x v="3"/>
    <n v="1"/>
    <n v="404"/>
    <n v="1.3"/>
    <s v="19418"/>
    <x v="97"/>
    <x v="19"/>
  </r>
  <r>
    <s v="0ES"/>
    <x v="11"/>
    <d v="2024-04-01T00:00:00"/>
    <x v="0"/>
    <x v="3"/>
    <s v="HK5078"/>
    <x v="7"/>
    <x v="3"/>
    <n v="1"/>
    <n v="446"/>
    <n v="1.35"/>
    <s v="19809"/>
    <x v="45"/>
    <x v="19"/>
  </r>
  <r>
    <s v="0ES"/>
    <x v="11"/>
    <d v="2024-04-01T00:00:00"/>
    <x v="0"/>
    <x v="3"/>
    <s v="HK5078"/>
    <x v="7"/>
    <x v="3"/>
    <n v="4"/>
    <n v="2438"/>
    <n v="8.6"/>
    <s v="25175"/>
    <x v="1"/>
    <x v="1"/>
  </r>
  <r>
    <s v="0ES"/>
    <x v="11"/>
    <d v="2024-04-01T00:00:00"/>
    <x v="0"/>
    <x v="3"/>
    <s v="HK5078"/>
    <x v="7"/>
    <x v="3"/>
    <n v="9"/>
    <n v="1279"/>
    <n v="2.85"/>
    <s v="27001"/>
    <x v="37"/>
    <x v="13"/>
  </r>
  <r>
    <s v="0ES"/>
    <x v="11"/>
    <d v="2024-04-01T00:00:00"/>
    <x v="0"/>
    <x v="3"/>
    <s v="HK5078"/>
    <x v="7"/>
    <x v="3"/>
    <n v="1"/>
    <n v="525"/>
    <n v="0.4"/>
    <s v="27075"/>
    <x v="46"/>
    <x v="13"/>
  </r>
  <r>
    <s v="0ES"/>
    <x v="11"/>
    <d v="2024-04-01T00:00:00"/>
    <x v="0"/>
    <x v="3"/>
    <s v="HK5078"/>
    <x v="7"/>
    <x v="3"/>
    <n v="2"/>
    <n v="402"/>
    <n v="1.3"/>
    <s v="50001"/>
    <x v="59"/>
    <x v="24"/>
  </r>
  <r>
    <s v="0ES"/>
    <x v="11"/>
    <d v="2024-04-01T00:00:00"/>
    <x v="0"/>
    <x v="3"/>
    <s v="HK5078"/>
    <x v="7"/>
    <x v="3"/>
    <n v="18"/>
    <n v="4323"/>
    <n v="9.25"/>
    <s v="5001"/>
    <x v="2"/>
    <x v="2"/>
  </r>
  <r>
    <s v="0ES"/>
    <x v="11"/>
    <d v="2024-04-01T00:00:00"/>
    <x v="0"/>
    <x v="3"/>
    <s v="HK5078"/>
    <x v="7"/>
    <x v="3"/>
    <n v="2"/>
    <n v="430"/>
    <n v="0.9"/>
    <s v="5147"/>
    <x v="93"/>
    <x v="2"/>
  </r>
  <r>
    <s v="0ES"/>
    <x v="11"/>
    <d v="2024-04-01T00:00:00"/>
    <x v="0"/>
    <x v="3"/>
    <s v="HK5078"/>
    <x v="7"/>
    <x v="3"/>
    <n v="1"/>
    <n v="157"/>
    <n v="0.3"/>
    <s v="66001"/>
    <x v="80"/>
    <x v="31"/>
  </r>
  <r>
    <s v="0ES"/>
    <x v="11"/>
    <d v="2024-04-01T00:00:00"/>
    <x v="0"/>
    <x v="3"/>
    <s v="HK5078"/>
    <x v="7"/>
    <x v="3"/>
    <n v="3"/>
    <n v="516"/>
    <n v="1.1000000000000001"/>
    <s v="76001"/>
    <x v="94"/>
    <x v="26"/>
  </r>
  <r>
    <s v="0ES"/>
    <x v="11"/>
    <d v="2024-04-01T00:00:00"/>
    <x v="0"/>
    <x v="3"/>
    <s v="HK5078"/>
    <x v="7"/>
    <x v="3"/>
    <n v="1"/>
    <n v="523"/>
    <n v="1.35"/>
    <s v="8001"/>
    <x v="35"/>
    <x v="5"/>
  </r>
  <r>
    <s v="0ES"/>
    <x v="11"/>
    <d v="2024-04-01T00:00:00"/>
    <x v="0"/>
    <x v="3"/>
    <s v="HK5078"/>
    <x v="7"/>
    <x v="3"/>
    <n v="2"/>
    <n v="1586"/>
    <n v="5.4"/>
    <s v="94001"/>
    <x v="50"/>
    <x v="21"/>
  </r>
  <r>
    <s v="0ES"/>
    <x v="11"/>
    <d v="2024-04-01T00:00:00"/>
    <x v="0"/>
    <x v="3"/>
    <s v="HK5078"/>
    <x v="7"/>
    <x v="3"/>
    <n v="1"/>
    <n v="495"/>
    <n v="1.4"/>
    <s v="97001"/>
    <x v="39"/>
    <x v="15"/>
  </r>
  <r>
    <s v="0ES"/>
    <x v="11"/>
    <d v="2024-04-01T00:00:00"/>
    <x v="0"/>
    <x v="3"/>
    <s v="HK5078"/>
    <x v="7"/>
    <x v="3"/>
    <n v="1"/>
    <n v="896"/>
    <n v="3.3"/>
    <s v="99001"/>
    <x v="40"/>
    <x v="16"/>
  </r>
  <r>
    <s v="0ES"/>
    <x v="11"/>
    <d v="2024-05-01T00:00:00"/>
    <x v="0"/>
    <x v="4"/>
    <s v="HK5078"/>
    <x v="7"/>
    <x v="3"/>
    <n v="2"/>
    <n v="244"/>
    <n v="0.5"/>
    <s v="19001"/>
    <x v="65"/>
    <x v="19"/>
  </r>
  <r>
    <s v="0ES"/>
    <x v="11"/>
    <d v="2024-05-01T00:00:00"/>
    <x v="0"/>
    <x v="4"/>
    <s v="HK5078"/>
    <x v="7"/>
    <x v="3"/>
    <n v="8"/>
    <n v="2156"/>
    <n v="5.5"/>
    <s v="19318"/>
    <x v="44"/>
    <x v="19"/>
  </r>
  <r>
    <s v="0ES"/>
    <x v="11"/>
    <d v="2024-05-01T00:00:00"/>
    <x v="0"/>
    <x v="4"/>
    <s v="HK5078"/>
    <x v="7"/>
    <x v="3"/>
    <n v="4"/>
    <n v="1224"/>
    <n v="3.4"/>
    <s v="19809"/>
    <x v="45"/>
    <x v="19"/>
  </r>
  <r>
    <s v="0ES"/>
    <x v="11"/>
    <d v="2024-05-01T00:00:00"/>
    <x v="0"/>
    <x v="4"/>
    <s v="HK5078"/>
    <x v="7"/>
    <x v="3"/>
    <n v="7"/>
    <n v="2027"/>
    <n v="3.5"/>
    <s v="23001"/>
    <x v="0"/>
    <x v="0"/>
  </r>
  <r>
    <s v="0ES"/>
    <x v="11"/>
    <d v="2024-05-01T00:00:00"/>
    <x v="0"/>
    <x v="4"/>
    <s v="HK5078"/>
    <x v="7"/>
    <x v="3"/>
    <n v="2"/>
    <n v="174"/>
    <n v="0.7"/>
    <s v="25175"/>
    <x v="1"/>
    <x v="1"/>
  </r>
  <r>
    <s v="0ES"/>
    <x v="11"/>
    <d v="2024-05-01T00:00:00"/>
    <x v="0"/>
    <x v="4"/>
    <s v="HK5078"/>
    <x v="7"/>
    <x v="3"/>
    <n v="11"/>
    <n v="1458"/>
    <n v="3.4"/>
    <s v="27001"/>
    <x v="37"/>
    <x v="13"/>
  </r>
  <r>
    <s v="0ES"/>
    <x v="11"/>
    <d v="2024-05-01T00:00:00"/>
    <x v="0"/>
    <x v="4"/>
    <s v="HK5078"/>
    <x v="7"/>
    <x v="3"/>
    <n v="5"/>
    <n v="2188"/>
    <n v="6.9"/>
    <s v="50001"/>
    <x v="59"/>
    <x v="24"/>
  </r>
  <r>
    <s v="0ES"/>
    <x v="11"/>
    <d v="2024-05-01T00:00:00"/>
    <x v="0"/>
    <x v="4"/>
    <s v="HK5078"/>
    <x v="7"/>
    <x v="3"/>
    <n v="20"/>
    <n v="4424"/>
    <n v="9.9"/>
    <s v="5001"/>
    <x v="2"/>
    <x v="2"/>
  </r>
  <r>
    <s v="0ES"/>
    <x v="11"/>
    <d v="2024-05-01T00:00:00"/>
    <x v="0"/>
    <x v="4"/>
    <s v="HK5078"/>
    <x v="7"/>
    <x v="3"/>
    <n v="8"/>
    <n v="1764"/>
    <n v="3.4"/>
    <s v="5615"/>
    <x v="16"/>
    <x v="2"/>
  </r>
  <r>
    <s v="0ES"/>
    <x v="11"/>
    <d v="2024-05-01T00:00:00"/>
    <x v="0"/>
    <x v="4"/>
    <s v="HK5078"/>
    <x v="7"/>
    <x v="3"/>
    <n v="2"/>
    <n v="592"/>
    <n v="1"/>
    <s v="68001"/>
    <x v="8"/>
    <x v="6"/>
  </r>
  <r>
    <s v="0ES"/>
    <x v="11"/>
    <d v="2024-05-01T00:00:00"/>
    <x v="0"/>
    <x v="4"/>
    <s v="HK5078"/>
    <x v="7"/>
    <x v="3"/>
    <n v="9"/>
    <n v="1732"/>
    <n v="3.65"/>
    <s v="76001"/>
    <x v="94"/>
    <x v="26"/>
  </r>
  <r>
    <s v="0ES"/>
    <x v="11"/>
    <d v="2024-05-01T00:00:00"/>
    <x v="0"/>
    <x v="4"/>
    <s v="HK5078"/>
    <x v="7"/>
    <x v="3"/>
    <n v="1"/>
    <n v="896"/>
    <n v="3.3"/>
    <s v="99001"/>
    <x v="40"/>
    <x v="16"/>
  </r>
  <r>
    <s v="0ES"/>
    <x v="11"/>
    <d v="2024-06-01T00:00:00"/>
    <x v="0"/>
    <x v="5"/>
    <s v="HK1925"/>
    <x v="1"/>
    <x v="3"/>
    <n v="1"/>
    <n v="85"/>
    <n v="0.4"/>
    <s v="25175"/>
    <x v="1"/>
    <x v="1"/>
  </r>
  <r>
    <s v="0ES"/>
    <x v="11"/>
    <d v="2024-06-01T00:00:00"/>
    <x v="0"/>
    <x v="5"/>
    <s v="HK1925"/>
    <x v="1"/>
    <x v="3"/>
    <n v="3"/>
    <n v="1331"/>
    <n v="6"/>
    <s v="50001"/>
    <x v="59"/>
    <x v="24"/>
  </r>
  <r>
    <s v="0ES"/>
    <x v="11"/>
    <d v="2024-06-01T00:00:00"/>
    <x v="0"/>
    <x v="5"/>
    <s v="HK1925"/>
    <x v="1"/>
    <x v="3"/>
    <n v="2"/>
    <n v="1098"/>
    <n v="5.5"/>
    <s v="94001"/>
    <x v="50"/>
    <x v="21"/>
  </r>
  <r>
    <s v="0ES"/>
    <x v="11"/>
    <d v="2024-06-01T00:00:00"/>
    <x v="0"/>
    <x v="5"/>
    <s v="HK1925"/>
    <x v="1"/>
    <x v="3"/>
    <n v="1"/>
    <n v="186"/>
    <n v="1"/>
    <s v="94343"/>
    <x v="61"/>
    <x v="21"/>
  </r>
  <r>
    <s v="0ES"/>
    <x v="11"/>
    <d v="2024-06-01T00:00:00"/>
    <x v="0"/>
    <x v="5"/>
    <s v="HK1925"/>
    <x v="1"/>
    <x v="3"/>
    <n v="1"/>
    <n v="503"/>
    <n v="2.5"/>
    <s v="97001"/>
    <x v="39"/>
    <x v="15"/>
  </r>
  <r>
    <s v="0ES"/>
    <x v="11"/>
    <d v="2024-06-01T00:00:00"/>
    <x v="0"/>
    <x v="5"/>
    <s v="HK5078"/>
    <x v="7"/>
    <x v="3"/>
    <n v="2"/>
    <n v="265"/>
    <n v="0.6"/>
    <s v="19001"/>
    <x v="65"/>
    <x v="19"/>
  </r>
  <r>
    <s v="0ES"/>
    <x v="11"/>
    <d v="2024-06-01T00:00:00"/>
    <x v="0"/>
    <x v="5"/>
    <s v="HK5078"/>
    <x v="7"/>
    <x v="3"/>
    <n v="1"/>
    <n v="200"/>
    <n v="0.45"/>
    <s v="19318"/>
    <x v="44"/>
    <x v="19"/>
  </r>
  <r>
    <s v="0ES"/>
    <x v="11"/>
    <d v="2024-06-01T00:00:00"/>
    <x v="0"/>
    <x v="5"/>
    <s v="HK5078"/>
    <x v="7"/>
    <x v="3"/>
    <n v="1"/>
    <n v="122"/>
    <n v="0.3"/>
    <s v="19809"/>
    <x v="45"/>
    <x v="19"/>
  </r>
  <r>
    <s v="0ES"/>
    <x v="11"/>
    <d v="2024-06-01T00:00:00"/>
    <x v="0"/>
    <x v="5"/>
    <s v="HK5078"/>
    <x v="7"/>
    <x v="3"/>
    <n v="1"/>
    <n v="713"/>
    <n v="2.25"/>
    <s v="23001"/>
    <x v="0"/>
    <x v="0"/>
  </r>
  <r>
    <s v="0ES"/>
    <x v="11"/>
    <d v="2024-06-01T00:00:00"/>
    <x v="0"/>
    <x v="5"/>
    <s v="HK5078"/>
    <x v="7"/>
    <x v="3"/>
    <n v="1"/>
    <n v="373"/>
    <n v="1.1499999999999999"/>
    <s v="25175"/>
    <x v="1"/>
    <x v="1"/>
  </r>
  <r>
    <s v="0ES"/>
    <x v="11"/>
    <d v="2024-06-01T00:00:00"/>
    <x v="0"/>
    <x v="5"/>
    <s v="HK5078"/>
    <x v="7"/>
    <x v="3"/>
    <n v="4"/>
    <n v="468"/>
    <n v="1.1499999999999999"/>
    <s v="27001"/>
    <x v="37"/>
    <x v="13"/>
  </r>
  <r>
    <s v="0ES"/>
    <x v="11"/>
    <d v="2024-06-01T00:00:00"/>
    <x v="0"/>
    <x v="5"/>
    <s v="HK5078"/>
    <x v="7"/>
    <x v="3"/>
    <n v="9"/>
    <n v="1438"/>
    <n v="3.55"/>
    <s v="5001"/>
    <x v="2"/>
    <x v="2"/>
  </r>
  <r>
    <s v="0ES"/>
    <x v="11"/>
    <d v="2024-06-01T00:00:00"/>
    <x v="0"/>
    <x v="5"/>
    <s v="HK5078"/>
    <x v="7"/>
    <x v="3"/>
    <n v="2"/>
    <n v="430"/>
    <n v="0.9"/>
    <s v="5147"/>
    <x v="93"/>
    <x v="2"/>
  </r>
  <r>
    <s v="0ES"/>
    <x v="11"/>
    <d v="2024-06-01T00:00:00"/>
    <x v="0"/>
    <x v="5"/>
    <s v="HK5078"/>
    <x v="7"/>
    <x v="3"/>
    <n v="1"/>
    <n v="199"/>
    <n v="0.45"/>
    <s v="5154"/>
    <x v="98"/>
    <x v="2"/>
  </r>
  <r>
    <s v="0ES"/>
    <x v="11"/>
    <d v="2024-06-01T00:00:00"/>
    <x v="0"/>
    <x v="5"/>
    <s v="HK5078"/>
    <x v="7"/>
    <x v="3"/>
    <n v="1"/>
    <n v="388"/>
    <n v="1.1499999999999999"/>
    <s v="54001"/>
    <x v="34"/>
    <x v="11"/>
  </r>
  <r>
    <s v="0ES"/>
    <x v="11"/>
    <d v="2024-06-01T00:00:00"/>
    <x v="0"/>
    <x v="5"/>
    <s v="HK5078"/>
    <x v="7"/>
    <x v="3"/>
    <n v="2"/>
    <n v="233"/>
    <n v="0.5"/>
    <s v="5615"/>
    <x v="16"/>
    <x v="2"/>
  </r>
  <r>
    <s v="0ES"/>
    <x v="11"/>
    <d v="2024-06-01T00:00:00"/>
    <x v="0"/>
    <x v="5"/>
    <s v="HK5078"/>
    <x v="7"/>
    <x v="3"/>
    <n v="1"/>
    <n v="239"/>
    <n v="0.55000000000000004"/>
    <s v="76001"/>
    <x v="94"/>
    <x v="26"/>
  </r>
  <r>
    <s v="0EU"/>
    <x v="12"/>
    <d v="2024-01-01T00:00:00"/>
    <x v="0"/>
    <x v="0"/>
    <s v="HK4490"/>
    <x v="7"/>
    <x v="3"/>
    <n v="2"/>
    <n v="1200"/>
    <n v="4.3"/>
    <s v="88001"/>
    <x v="42"/>
    <x v="17"/>
  </r>
  <r>
    <s v="0EU"/>
    <x v="12"/>
    <d v="2024-03-01T00:00:00"/>
    <x v="0"/>
    <x v="2"/>
    <s v="HK4490"/>
    <x v="7"/>
    <x v="3"/>
    <n v="12"/>
    <n v="7800"/>
    <n v="17"/>
    <s v="11001"/>
    <x v="10"/>
    <x v="8"/>
  </r>
  <r>
    <s v="0EU"/>
    <x v="12"/>
    <d v="2024-03-01T00:00:00"/>
    <x v="0"/>
    <x v="2"/>
    <s v="HK4490"/>
    <x v="7"/>
    <x v="3"/>
    <n v="8"/>
    <n v="1800"/>
    <n v="12.32"/>
    <s v="81736"/>
    <x v="41"/>
    <x v="14"/>
  </r>
  <r>
    <s v="0EU"/>
    <x v="12"/>
    <d v="2024-03-01T00:00:00"/>
    <x v="0"/>
    <x v="2"/>
    <s v="HK4490"/>
    <x v="7"/>
    <x v="3"/>
    <n v="1"/>
    <n v="206"/>
    <n v="0.45"/>
    <s v="85001"/>
    <x v="4"/>
    <x v="4"/>
  </r>
  <r>
    <s v="0EU"/>
    <x v="12"/>
    <d v="2024-03-01T00:00:00"/>
    <x v="0"/>
    <x v="2"/>
    <s v="HK4490"/>
    <x v="7"/>
    <x v="3"/>
    <n v="2"/>
    <n v="1200"/>
    <n v="4.3"/>
    <s v="88001"/>
    <x v="42"/>
    <x v="17"/>
  </r>
  <r>
    <s v="0EU"/>
    <x v="12"/>
    <d v="2024-03-01T00:00:00"/>
    <x v="0"/>
    <x v="2"/>
    <s v="HK4490"/>
    <x v="7"/>
    <x v="3"/>
    <n v="2"/>
    <n v="993"/>
    <n v="2.4"/>
    <s v="91001"/>
    <x v="43"/>
    <x v="18"/>
  </r>
  <r>
    <s v="0EU"/>
    <x v="12"/>
    <d v="2024-03-01T00:00:00"/>
    <x v="0"/>
    <x v="2"/>
    <s v="HK5118"/>
    <x v="13"/>
    <x v="3"/>
    <n v="3"/>
    <n v="2250"/>
    <n v="5"/>
    <s v="18001"/>
    <x v="87"/>
    <x v="30"/>
  </r>
  <r>
    <s v="0EU"/>
    <x v="12"/>
    <d v="2024-03-01T00:00:00"/>
    <x v="0"/>
    <x v="2"/>
    <s v="HK5118"/>
    <x v="13"/>
    <x v="3"/>
    <n v="1"/>
    <n v="484"/>
    <n v="1.2"/>
    <s v="20001"/>
    <x v="7"/>
    <x v="7"/>
  </r>
  <r>
    <s v="0EU"/>
    <x v="12"/>
    <d v="2024-03-01T00:00:00"/>
    <x v="0"/>
    <x v="2"/>
    <s v="HK5118"/>
    <x v="13"/>
    <x v="3"/>
    <n v="2"/>
    <n v="1140"/>
    <n v="2"/>
    <s v="5154"/>
    <x v="98"/>
    <x v="2"/>
  </r>
  <r>
    <s v="0EU"/>
    <x v="12"/>
    <d v="2024-03-01T00:00:00"/>
    <x v="0"/>
    <x v="2"/>
    <s v="HK5118"/>
    <x v="13"/>
    <x v="3"/>
    <n v="6"/>
    <n v="1500"/>
    <n v="15.45"/>
    <s v="5615"/>
    <x v="16"/>
    <x v="2"/>
  </r>
  <r>
    <s v="0EU"/>
    <x v="12"/>
    <d v="2024-03-01T00:00:00"/>
    <x v="0"/>
    <x v="2"/>
    <s v="HK5118"/>
    <x v="13"/>
    <x v="3"/>
    <n v="17"/>
    <n v="6528"/>
    <n v="49.15"/>
    <s v="81001"/>
    <x v="38"/>
    <x v="14"/>
  </r>
  <r>
    <s v="0EU"/>
    <x v="12"/>
    <d v="2024-03-01T00:00:00"/>
    <x v="0"/>
    <x v="2"/>
    <s v="HK5118"/>
    <x v="13"/>
    <x v="3"/>
    <n v="12"/>
    <n v="7280"/>
    <n v="37.04"/>
    <s v="81736"/>
    <x v="41"/>
    <x v="14"/>
  </r>
  <r>
    <s v="0EU"/>
    <x v="12"/>
    <d v="2024-03-01T00:00:00"/>
    <x v="0"/>
    <x v="2"/>
    <s v="HK5118"/>
    <x v="13"/>
    <x v="3"/>
    <n v="1"/>
    <n v="649"/>
    <n v="0.5"/>
    <s v="88001"/>
    <x v="42"/>
    <x v="17"/>
  </r>
  <r>
    <s v="0EU"/>
    <x v="12"/>
    <d v="2024-05-01T00:00:00"/>
    <x v="0"/>
    <x v="4"/>
    <s v="HK4490"/>
    <x v="7"/>
    <x v="3"/>
    <n v="1"/>
    <n v="777"/>
    <n v="1.05"/>
    <s v="11001"/>
    <x v="10"/>
    <x v="8"/>
  </r>
  <r>
    <s v="0EU"/>
    <x v="12"/>
    <d v="2024-05-01T00:00:00"/>
    <x v="0"/>
    <x v="4"/>
    <s v="HK4490"/>
    <x v="7"/>
    <x v="3"/>
    <n v="4"/>
    <n v="1034"/>
    <n v="2.5499999999999998"/>
    <s v="19001"/>
    <x v="65"/>
    <x v="19"/>
  </r>
  <r>
    <s v="0EU"/>
    <x v="12"/>
    <d v="2024-05-01T00:00:00"/>
    <x v="0"/>
    <x v="4"/>
    <s v="HK4490"/>
    <x v="7"/>
    <x v="3"/>
    <n v="5"/>
    <n v="964"/>
    <n v="4"/>
    <s v="52001"/>
    <x v="36"/>
    <x v="12"/>
  </r>
  <r>
    <s v="0EU"/>
    <x v="12"/>
    <d v="2024-05-01T00:00:00"/>
    <x v="0"/>
    <x v="4"/>
    <s v="HK4490"/>
    <x v="7"/>
    <x v="3"/>
    <n v="1"/>
    <n v="110"/>
    <n v="1.1000000000000001"/>
    <s v="68001"/>
    <x v="8"/>
    <x v="6"/>
  </r>
  <r>
    <s v="0EU"/>
    <x v="12"/>
    <d v="2024-05-01T00:00:00"/>
    <x v="0"/>
    <x v="4"/>
    <s v="HK4490"/>
    <x v="7"/>
    <x v="3"/>
    <n v="5"/>
    <n v="1177"/>
    <n v="5.25"/>
    <s v="76001"/>
    <x v="94"/>
    <x v="26"/>
  </r>
  <r>
    <s v="0EU"/>
    <x v="12"/>
    <d v="2024-05-01T00:00:00"/>
    <x v="0"/>
    <x v="4"/>
    <s v="HK4490"/>
    <x v="7"/>
    <x v="3"/>
    <n v="2"/>
    <n v="968"/>
    <n v="7.35"/>
    <s v="8001"/>
    <x v="35"/>
    <x v="5"/>
  </r>
  <r>
    <s v="0EU"/>
    <x v="12"/>
    <d v="2024-05-01T00:00:00"/>
    <x v="0"/>
    <x v="4"/>
    <s v="HK5118"/>
    <x v="13"/>
    <x v="3"/>
    <n v="13"/>
    <n v="5.26"/>
    <n v="15.36"/>
    <s v="11001"/>
    <x v="10"/>
    <x v="8"/>
  </r>
  <r>
    <s v="0EU"/>
    <x v="12"/>
    <d v="2024-05-01T00:00:00"/>
    <x v="0"/>
    <x v="4"/>
    <s v="HK5118"/>
    <x v="13"/>
    <x v="3"/>
    <n v="1"/>
    <n v="1235"/>
    <n v="2.33"/>
    <s v="18001"/>
    <x v="87"/>
    <x v="30"/>
  </r>
  <r>
    <s v="0EU"/>
    <x v="12"/>
    <d v="2024-05-01T00:00:00"/>
    <x v="0"/>
    <x v="4"/>
    <s v="HK5118"/>
    <x v="13"/>
    <x v="3"/>
    <n v="6"/>
    <n v="3375"/>
    <n v="11.21"/>
    <s v="23001"/>
    <x v="0"/>
    <x v="0"/>
  </r>
  <r>
    <s v="0EU"/>
    <x v="12"/>
    <d v="2024-05-01T00:00:00"/>
    <x v="0"/>
    <x v="4"/>
    <s v="HK5118"/>
    <x v="13"/>
    <x v="3"/>
    <n v="1"/>
    <n v="443"/>
    <n v="1.2"/>
    <s v="27001"/>
    <x v="37"/>
    <x v="13"/>
  </r>
  <r>
    <s v="0EU"/>
    <x v="12"/>
    <d v="2024-05-01T00:00:00"/>
    <x v="0"/>
    <x v="4"/>
    <s v="HK5118"/>
    <x v="13"/>
    <x v="3"/>
    <n v="2"/>
    <n v="738"/>
    <n v="2.23"/>
    <s v="50001"/>
    <x v="59"/>
    <x v="24"/>
  </r>
  <r>
    <s v="0EU"/>
    <x v="12"/>
    <d v="2024-05-01T00:00:00"/>
    <x v="0"/>
    <x v="4"/>
    <s v="HK5118"/>
    <x v="13"/>
    <x v="3"/>
    <n v="2"/>
    <n v="344"/>
    <n v="1.49"/>
    <s v="5615"/>
    <x v="16"/>
    <x v="2"/>
  </r>
  <r>
    <s v="0EU"/>
    <x v="12"/>
    <d v="2024-05-01T00:00:00"/>
    <x v="0"/>
    <x v="4"/>
    <s v="HK5118"/>
    <x v="13"/>
    <x v="3"/>
    <n v="10"/>
    <n v="2169"/>
    <n v="11.24"/>
    <s v="68001"/>
    <x v="8"/>
    <x v="6"/>
  </r>
  <r>
    <s v="0EU"/>
    <x v="12"/>
    <d v="2024-05-01T00:00:00"/>
    <x v="0"/>
    <x v="4"/>
    <s v="HK5118"/>
    <x v="13"/>
    <x v="3"/>
    <n v="3"/>
    <n v="1221"/>
    <n v="5.12"/>
    <s v="76001"/>
    <x v="94"/>
    <x v="26"/>
  </r>
  <r>
    <s v="0EU"/>
    <x v="12"/>
    <d v="2024-05-01T00:00:00"/>
    <x v="0"/>
    <x v="4"/>
    <s v="HK5118"/>
    <x v="13"/>
    <x v="3"/>
    <n v="2"/>
    <n v="1101"/>
    <n v="3.16"/>
    <s v="85001"/>
    <x v="4"/>
    <x v="4"/>
  </r>
  <r>
    <s v="0EU"/>
    <x v="12"/>
    <d v="2024-06-01T00:00:00"/>
    <x v="0"/>
    <x v="5"/>
    <s v="HK4490"/>
    <x v="13"/>
    <x v="3"/>
    <n v="1"/>
    <n v="375"/>
    <n v="1.4"/>
    <s v="23001"/>
    <x v="0"/>
    <x v="0"/>
  </r>
  <r>
    <s v="0EU"/>
    <x v="12"/>
    <d v="2024-06-01T00:00:00"/>
    <x v="0"/>
    <x v="5"/>
    <s v="HK4490"/>
    <x v="7"/>
    <x v="3"/>
    <n v="4"/>
    <n v="1.18"/>
    <n v="3.05"/>
    <s v="19001"/>
    <x v="65"/>
    <x v="19"/>
  </r>
  <r>
    <s v="0EU"/>
    <x v="12"/>
    <d v="2024-06-01T00:00:00"/>
    <x v="0"/>
    <x v="5"/>
    <s v="HK4490"/>
    <x v="7"/>
    <x v="3"/>
    <n v="9"/>
    <n v="3.68"/>
    <n v="13.2"/>
    <s v="52001"/>
    <x v="36"/>
    <x v="12"/>
  </r>
  <r>
    <s v="0EU"/>
    <x v="12"/>
    <d v="2024-06-01T00:00:00"/>
    <x v="0"/>
    <x v="5"/>
    <s v="HK4490"/>
    <x v="7"/>
    <x v="3"/>
    <n v="4"/>
    <n v="862"/>
    <n v="4.55"/>
    <s v="68001"/>
    <x v="8"/>
    <x v="6"/>
  </r>
  <r>
    <s v="0EU"/>
    <x v="12"/>
    <d v="2024-06-01T00:00:00"/>
    <x v="0"/>
    <x v="5"/>
    <s v="HK4490"/>
    <x v="7"/>
    <x v="3"/>
    <n v="4"/>
    <n v="1.31"/>
    <n v="4.4000000000000004"/>
    <s v="76001"/>
    <x v="94"/>
    <x v="26"/>
  </r>
  <r>
    <s v="0EU"/>
    <x v="12"/>
    <d v="2024-06-01T00:00:00"/>
    <x v="0"/>
    <x v="5"/>
    <s v="HK4490"/>
    <x v="7"/>
    <x v="3"/>
    <n v="1"/>
    <n v="799"/>
    <n v="2.25"/>
    <s v="8001"/>
    <x v="35"/>
    <x v="5"/>
  </r>
  <r>
    <s v="0EU"/>
    <x v="12"/>
    <d v="2024-06-01T00:00:00"/>
    <x v="0"/>
    <x v="5"/>
    <s v="HK5118"/>
    <x v="13"/>
    <x v="3"/>
    <n v="7"/>
    <n v="2.54"/>
    <n v="9.1"/>
    <s v="11001"/>
    <x v="10"/>
    <x v="8"/>
  </r>
  <r>
    <s v="0EU"/>
    <x v="12"/>
    <d v="2024-06-01T00:00:00"/>
    <x v="0"/>
    <x v="5"/>
    <s v="HK5118"/>
    <x v="13"/>
    <x v="3"/>
    <n v="2"/>
    <n v="375"/>
    <n v="11"/>
    <s v="23001"/>
    <x v="0"/>
    <x v="0"/>
  </r>
  <r>
    <s v="0EU"/>
    <x v="12"/>
    <d v="2024-06-01T00:00:00"/>
    <x v="0"/>
    <x v="5"/>
    <s v="HK5118"/>
    <x v="13"/>
    <x v="3"/>
    <n v="2"/>
    <n v="886"/>
    <n v="1.44"/>
    <s v="27001"/>
    <x v="37"/>
    <x v="13"/>
  </r>
  <r>
    <s v="0EU"/>
    <x v="12"/>
    <d v="2024-06-01T00:00:00"/>
    <x v="0"/>
    <x v="5"/>
    <s v="HK5118"/>
    <x v="13"/>
    <x v="3"/>
    <n v="2"/>
    <n v="813"/>
    <n v="2.15"/>
    <s v="50001"/>
    <x v="59"/>
    <x v="24"/>
  </r>
  <r>
    <s v="0EU"/>
    <x v="12"/>
    <d v="2024-06-01T00:00:00"/>
    <x v="0"/>
    <x v="5"/>
    <s v="HK5118"/>
    <x v="13"/>
    <x v="3"/>
    <n v="2"/>
    <n v="344"/>
    <n v="1.29"/>
    <s v="5615"/>
    <x v="16"/>
    <x v="2"/>
  </r>
  <r>
    <s v="0EU"/>
    <x v="12"/>
    <d v="2024-06-01T00:00:00"/>
    <x v="0"/>
    <x v="5"/>
    <s v="HK5118"/>
    <x v="13"/>
    <x v="3"/>
    <n v="3"/>
    <n v="380"/>
    <n v="2.5099999999999998"/>
    <s v="68001"/>
    <x v="8"/>
    <x v="6"/>
  </r>
  <r>
    <s v="0EU"/>
    <x v="12"/>
    <d v="2024-06-01T00:00:00"/>
    <x v="0"/>
    <x v="5"/>
    <s v="HK5118"/>
    <x v="13"/>
    <x v="3"/>
    <n v="1"/>
    <n v="367"/>
    <n v="0.57999999999999996"/>
    <s v="85001"/>
    <x v="4"/>
    <x v="4"/>
  </r>
  <r>
    <s v="1CG"/>
    <x v="13"/>
    <d v="2024-01-01T00:00:00"/>
    <x v="0"/>
    <x v="0"/>
    <s v="HK3117"/>
    <x v="3"/>
    <x v="3"/>
    <n v="5"/>
    <n v="875"/>
    <n v="2.0499999999999998"/>
    <s v="13001"/>
    <x v="49"/>
    <x v="20"/>
  </r>
  <r>
    <s v="1CG"/>
    <x v="13"/>
    <d v="2024-01-01T00:00:00"/>
    <x v="0"/>
    <x v="0"/>
    <s v="HK3117"/>
    <x v="3"/>
    <x v="3"/>
    <n v="2"/>
    <n v="560"/>
    <n v="1.2"/>
    <s v="20001"/>
    <x v="7"/>
    <x v="7"/>
  </r>
  <r>
    <s v="1CG"/>
    <x v="13"/>
    <d v="2024-01-01T00:00:00"/>
    <x v="0"/>
    <x v="0"/>
    <s v="HK3117"/>
    <x v="3"/>
    <x v="3"/>
    <n v="1"/>
    <n v="315"/>
    <n v="0.45"/>
    <s v="23001"/>
    <x v="0"/>
    <x v="0"/>
  </r>
  <r>
    <s v="1CG"/>
    <x v="13"/>
    <d v="2024-01-01T00:00:00"/>
    <x v="0"/>
    <x v="0"/>
    <s v="HK3117"/>
    <x v="3"/>
    <x v="3"/>
    <n v="1"/>
    <n v="245"/>
    <n v="0.35"/>
    <s v="44001"/>
    <x v="64"/>
    <x v="27"/>
  </r>
  <r>
    <s v="1CG"/>
    <x v="13"/>
    <d v="2024-01-01T00:00:00"/>
    <x v="0"/>
    <x v="0"/>
    <s v="HK3117"/>
    <x v="3"/>
    <x v="3"/>
    <n v="2"/>
    <n v="1050"/>
    <n v="2.2999999999999998"/>
    <s v="5001"/>
    <x v="2"/>
    <x v="2"/>
  </r>
  <r>
    <s v="1CG"/>
    <x v="13"/>
    <d v="2024-01-01T00:00:00"/>
    <x v="0"/>
    <x v="0"/>
    <s v="HK3117"/>
    <x v="3"/>
    <x v="3"/>
    <n v="1"/>
    <n v="420"/>
    <n v="1"/>
    <s v="68001"/>
    <x v="8"/>
    <x v="6"/>
  </r>
  <r>
    <s v="1CG"/>
    <x v="13"/>
    <d v="2024-01-01T00:00:00"/>
    <x v="0"/>
    <x v="0"/>
    <s v="HK3117"/>
    <x v="3"/>
    <x v="3"/>
    <n v="6"/>
    <n v="2100"/>
    <n v="5"/>
    <s v="8001"/>
    <x v="35"/>
    <x v="5"/>
  </r>
  <r>
    <s v="1CG"/>
    <x v="13"/>
    <d v="2024-02-01T00:00:00"/>
    <x v="0"/>
    <x v="1"/>
    <s v="HK3117"/>
    <x v="3"/>
    <x v="3"/>
    <n v="1"/>
    <n v="910"/>
    <n v="2.1"/>
    <s v="13001"/>
    <x v="49"/>
    <x v="20"/>
  </r>
  <r>
    <s v="1CG"/>
    <x v="13"/>
    <d v="2024-02-01T00:00:00"/>
    <x v="0"/>
    <x v="1"/>
    <s v="HK3117"/>
    <x v="3"/>
    <x v="3"/>
    <n v="1"/>
    <n v="525"/>
    <n v="1.1499999999999999"/>
    <s v="15325"/>
    <x v="99"/>
    <x v="32"/>
  </r>
  <r>
    <s v="1CG"/>
    <x v="13"/>
    <d v="2024-02-01T00:00:00"/>
    <x v="0"/>
    <x v="1"/>
    <s v="HK3117"/>
    <x v="3"/>
    <x v="3"/>
    <n v="3"/>
    <n v="630"/>
    <n v="1.3"/>
    <s v="20001"/>
    <x v="7"/>
    <x v="7"/>
  </r>
  <r>
    <s v="1CG"/>
    <x v="13"/>
    <d v="2024-02-01T00:00:00"/>
    <x v="0"/>
    <x v="1"/>
    <s v="HK3117"/>
    <x v="3"/>
    <x v="3"/>
    <n v="5"/>
    <n v="1365"/>
    <n v="3.15"/>
    <s v="23001"/>
    <x v="0"/>
    <x v="0"/>
  </r>
  <r>
    <s v="1CG"/>
    <x v="13"/>
    <d v="2024-02-01T00:00:00"/>
    <x v="0"/>
    <x v="1"/>
    <s v="HK3117"/>
    <x v="3"/>
    <x v="3"/>
    <n v="1"/>
    <n v="630"/>
    <n v="1.3"/>
    <s v="50001"/>
    <x v="59"/>
    <x v="24"/>
  </r>
  <r>
    <s v="1CG"/>
    <x v="13"/>
    <d v="2024-02-01T00:00:00"/>
    <x v="0"/>
    <x v="1"/>
    <s v="HK3117"/>
    <x v="3"/>
    <x v="3"/>
    <n v="3"/>
    <n v="1260"/>
    <n v="3"/>
    <s v="68001"/>
    <x v="8"/>
    <x v="6"/>
  </r>
  <r>
    <s v="1CG"/>
    <x v="13"/>
    <d v="2024-02-01T00:00:00"/>
    <x v="0"/>
    <x v="1"/>
    <s v="HK3117"/>
    <x v="3"/>
    <x v="3"/>
    <n v="1"/>
    <n v="315"/>
    <n v="0.45"/>
    <s v="68615"/>
    <x v="100"/>
    <x v="6"/>
  </r>
  <r>
    <s v="1CG"/>
    <x v="13"/>
    <d v="2024-02-01T00:00:00"/>
    <x v="0"/>
    <x v="1"/>
    <s v="HK3117"/>
    <x v="3"/>
    <x v="3"/>
    <n v="1"/>
    <n v="245"/>
    <n v="0.35"/>
    <s v="70215"/>
    <x v="55"/>
    <x v="22"/>
  </r>
  <r>
    <s v="1CG"/>
    <x v="13"/>
    <d v="2024-02-01T00:00:00"/>
    <x v="0"/>
    <x v="1"/>
    <s v="HK3117"/>
    <x v="3"/>
    <x v="3"/>
    <n v="11"/>
    <n v="4550"/>
    <n v="10.5"/>
    <s v="8001"/>
    <x v="35"/>
    <x v="5"/>
  </r>
  <r>
    <s v="1CG"/>
    <x v="13"/>
    <d v="2024-02-01T00:00:00"/>
    <x v="0"/>
    <x v="1"/>
    <s v="HK3117"/>
    <x v="3"/>
    <x v="3"/>
    <n v="1"/>
    <n v="630"/>
    <n v="1.3"/>
    <s v="88001"/>
    <x v="42"/>
    <x v="17"/>
  </r>
  <r>
    <s v="1CG"/>
    <x v="13"/>
    <d v="2024-02-01T00:00:00"/>
    <x v="0"/>
    <x v="1"/>
    <s v="HK3117"/>
    <x v="3"/>
    <x v="3"/>
    <n v="1"/>
    <n v="770"/>
    <n v="1.5"/>
    <s v="91001"/>
    <x v="43"/>
    <x v="18"/>
  </r>
  <r>
    <s v="1CG"/>
    <x v="13"/>
    <d v="2024-02-01T00:00:00"/>
    <x v="0"/>
    <x v="1"/>
    <s v="HK3117"/>
    <x v="3"/>
    <x v="3"/>
    <n v="2"/>
    <n v="1680"/>
    <n v="4"/>
    <s v="95001"/>
    <x v="70"/>
    <x v="28"/>
  </r>
  <r>
    <s v="1CG"/>
    <x v="13"/>
    <d v="2024-03-01T00:00:00"/>
    <x v="0"/>
    <x v="2"/>
    <s v="HK3117"/>
    <x v="3"/>
    <x v="3"/>
    <n v="4"/>
    <n v="1470"/>
    <n v="3.3"/>
    <s v="13001"/>
    <x v="49"/>
    <x v="20"/>
  </r>
  <r>
    <s v="1CG"/>
    <x v="13"/>
    <d v="2024-03-01T00:00:00"/>
    <x v="0"/>
    <x v="2"/>
    <s v="HK3117"/>
    <x v="3"/>
    <x v="3"/>
    <n v="1"/>
    <n v="315"/>
    <n v="0.45"/>
    <s v="23001"/>
    <x v="0"/>
    <x v="0"/>
  </r>
  <r>
    <s v="1CG"/>
    <x v="13"/>
    <d v="2024-03-01T00:00:00"/>
    <x v="0"/>
    <x v="2"/>
    <s v="HK3117"/>
    <x v="3"/>
    <x v="3"/>
    <n v="2"/>
    <n v="1050"/>
    <n v="2.2999999999999998"/>
    <s v="50001"/>
    <x v="59"/>
    <x v="24"/>
  </r>
  <r>
    <s v="1CG"/>
    <x v="13"/>
    <d v="2024-03-01T00:00:00"/>
    <x v="0"/>
    <x v="2"/>
    <s v="HK3117"/>
    <x v="3"/>
    <x v="3"/>
    <n v="2"/>
    <n v="1015"/>
    <n v="2.25"/>
    <s v="5001"/>
    <x v="2"/>
    <x v="2"/>
  </r>
  <r>
    <s v="1CG"/>
    <x v="13"/>
    <d v="2024-03-01T00:00:00"/>
    <x v="0"/>
    <x v="2"/>
    <s v="HK3117"/>
    <x v="3"/>
    <x v="3"/>
    <n v="9"/>
    <n v="4200"/>
    <n v="10"/>
    <s v="8001"/>
    <x v="35"/>
    <x v="5"/>
  </r>
  <r>
    <s v="1CG"/>
    <x v="13"/>
    <d v="2024-03-01T00:00:00"/>
    <x v="0"/>
    <x v="2"/>
    <s v="HK3117"/>
    <x v="3"/>
    <x v="3"/>
    <n v="1"/>
    <n v="560"/>
    <n v="1.2"/>
    <s v="81736"/>
    <x v="41"/>
    <x v="14"/>
  </r>
  <r>
    <s v="1CG"/>
    <x v="13"/>
    <d v="2024-03-01T00:00:00"/>
    <x v="0"/>
    <x v="2"/>
    <s v="HK3117"/>
    <x v="3"/>
    <x v="3"/>
    <n v="1"/>
    <n v="315"/>
    <n v="0.45"/>
    <s v="85263"/>
    <x v="101"/>
    <x v="4"/>
  </r>
  <r>
    <s v="1CG"/>
    <x v="13"/>
    <d v="2024-03-01T00:00:00"/>
    <x v="0"/>
    <x v="2"/>
    <s v="HK3117"/>
    <x v="3"/>
    <x v="3"/>
    <n v="3"/>
    <n v="1890"/>
    <n v="4.3"/>
    <s v="88001"/>
    <x v="42"/>
    <x v="17"/>
  </r>
  <r>
    <s v="1CG"/>
    <x v="13"/>
    <d v="2024-03-01T00:00:00"/>
    <x v="0"/>
    <x v="2"/>
    <s v="HK3117"/>
    <x v="3"/>
    <x v="3"/>
    <n v="1"/>
    <n v="770"/>
    <n v="1.5"/>
    <s v="91001"/>
    <x v="43"/>
    <x v="18"/>
  </r>
  <r>
    <s v="1CG"/>
    <x v="13"/>
    <d v="2024-03-01T00:00:00"/>
    <x v="0"/>
    <x v="2"/>
    <s v="HK3117"/>
    <x v="3"/>
    <x v="3"/>
    <n v="2"/>
    <n v="1680"/>
    <n v="4"/>
    <s v="95001"/>
    <x v="70"/>
    <x v="28"/>
  </r>
  <r>
    <s v="1CG"/>
    <x v="13"/>
    <d v="2024-04-01T00:00:00"/>
    <x v="0"/>
    <x v="3"/>
    <s v="HK3117"/>
    <x v="3"/>
    <x v="3"/>
    <n v="2"/>
    <n v="1155"/>
    <n v="2.4500000000000002"/>
    <s v="11001"/>
    <x v="10"/>
    <x v="8"/>
  </r>
  <r>
    <s v="1CG"/>
    <x v="13"/>
    <d v="2024-04-01T00:00:00"/>
    <x v="0"/>
    <x v="3"/>
    <s v="HK3117"/>
    <x v="3"/>
    <x v="3"/>
    <n v="2"/>
    <n v="455"/>
    <n v="1.05"/>
    <s v="13001"/>
    <x v="49"/>
    <x v="20"/>
  </r>
  <r>
    <s v="1CG"/>
    <x v="13"/>
    <d v="2024-04-01T00:00:00"/>
    <x v="0"/>
    <x v="3"/>
    <s v="HK3117"/>
    <x v="3"/>
    <x v="3"/>
    <n v="1"/>
    <n v="525"/>
    <n v="1.1499999999999999"/>
    <s v="23001"/>
    <x v="0"/>
    <x v="0"/>
  </r>
  <r>
    <s v="1CG"/>
    <x v="13"/>
    <d v="2024-04-01T00:00:00"/>
    <x v="0"/>
    <x v="3"/>
    <s v="HK3117"/>
    <x v="3"/>
    <x v="3"/>
    <n v="1"/>
    <n v="140"/>
    <n v="0.2"/>
    <s v="47001"/>
    <x v="56"/>
    <x v="23"/>
  </r>
  <r>
    <s v="1CG"/>
    <x v="13"/>
    <d v="2024-04-01T00:00:00"/>
    <x v="0"/>
    <x v="3"/>
    <s v="HK3117"/>
    <x v="3"/>
    <x v="3"/>
    <n v="1"/>
    <n v="630"/>
    <n v="1.3"/>
    <s v="50001"/>
    <x v="59"/>
    <x v="24"/>
  </r>
  <r>
    <s v="1CG"/>
    <x v="13"/>
    <d v="2024-04-01T00:00:00"/>
    <x v="0"/>
    <x v="3"/>
    <s v="HK3117"/>
    <x v="3"/>
    <x v="3"/>
    <n v="1"/>
    <n v="525"/>
    <n v="1.1499999999999999"/>
    <s v="5001"/>
    <x v="2"/>
    <x v="2"/>
  </r>
  <r>
    <s v="1CG"/>
    <x v="13"/>
    <d v="2024-04-01T00:00:00"/>
    <x v="0"/>
    <x v="3"/>
    <s v="HK3117"/>
    <x v="3"/>
    <x v="3"/>
    <n v="1"/>
    <n v="490"/>
    <n v="1.1000000000000001"/>
    <s v="63001"/>
    <x v="58"/>
    <x v="25"/>
  </r>
  <r>
    <s v="1CG"/>
    <x v="13"/>
    <d v="2024-04-01T00:00:00"/>
    <x v="0"/>
    <x v="3"/>
    <s v="HK3117"/>
    <x v="3"/>
    <x v="3"/>
    <n v="1"/>
    <n v="525"/>
    <n v="1.1499999999999999"/>
    <s v="68001"/>
    <x v="8"/>
    <x v="6"/>
  </r>
  <r>
    <s v="1CG"/>
    <x v="13"/>
    <d v="2024-04-01T00:00:00"/>
    <x v="0"/>
    <x v="3"/>
    <s v="HK3117"/>
    <x v="3"/>
    <x v="3"/>
    <n v="7"/>
    <n v="3990"/>
    <n v="9.3000000000000007"/>
    <s v="8001"/>
    <x v="35"/>
    <x v="5"/>
  </r>
  <r>
    <s v="1CG"/>
    <x v="13"/>
    <d v="2024-04-01T00:00:00"/>
    <x v="0"/>
    <x v="3"/>
    <s v="HK3117"/>
    <x v="3"/>
    <x v="3"/>
    <n v="2"/>
    <n v="770"/>
    <n v="1.5"/>
    <s v="88001"/>
    <x v="42"/>
    <x v="17"/>
  </r>
  <r>
    <s v="1CG"/>
    <x v="13"/>
    <d v="2024-04-01T00:00:00"/>
    <x v="0"/>
    <x v="3"/>
    <s v="HK3117"/>
    <x v="3"/>
    <x v="3"/>
    <n v="1"/>
    <n v="630"/>
    <n v="1.3"/>
    <s v="88564"/>
    <x v="60"/>
    <x v="17"/>
  </r>
  <r>
    <s v="1CG"/>
    <x v="13"/>
    <d v="2024-05-01T00:00:00"/>
    <x v="0"/>
    <x v="4"/>
    <s v="HK3117"/>
    <x v="3"/>
    <x v="3"/>
    <n v="2"/>
    <n v="840"/>
    <n v="2"/>
    <s v="11001"/>
    <x v="10"/>
    <x v="8"/>
  </r>
  <r>
    <s v="1CG"/>
    <x v="13"/>
    <d v="2024-05-01T00:00:00"/>
    <x v="0"/>
    <x v="4"/>
    <s v="HK3117"/>
    <x v="3"/>
    <x v="3"/>
    <n v="3"/>
    <n v="560"/>
    <n v="1.2"/>
    <s v="13001"/>
    <x v="49"/>
    <x v="20"/>
  </r>
  <r>
    <s v="1CG"/>
    <x v="13"/>
    <d v="2024-05-01T00:00:00"/>
    <x v="0"/>
    <x v="4"/>
    <s v="HK3117"/>
    <x v="3"/>
    <x v="3"/>
    <n v="1"/>
    <n v="630"/>
    <n v="1.3"/>
    <s v="15325"/>
    <x v="99"/>
    <x v="32"/>
  </r>
  <r>
    <s v="1CG"/>
    <x v="13"/>
    <d v="2024-05-01T00:00:00"/>
    <x v="0"/>
    <x v="4"/>
    <s v="HK3117"/>
    <x v="3"/>
    <x v="3"/>
    <n v="1"/>
    <n v="280"/>
    <n v="0.4"/>
    <s v="20001"/>
    <x v="7"/>
    <x v="7"/>
  </r>
  <r>
    <s v="1CG"/>
    <x v="13"/>
    <d v="2024-05-01T00:00:00"/>
    <x v="0"/>
    <x v="4"/>
    <s v="HK3117"/>
    <x v="3"/>
    <x v="3"/>
    <n v="2"/>
    <n v="840"/>
    <n v="2"/>
    <s v="23001"/>
    <x v="0"/>
    <x v="0"/>
  </r>
  <r>
    <s v="1CG"/>
    <x v="13"/>
    <d v="2024-05-01T00:00:00"/>
    <x v="0"/>
    <x v="4"/>
    <s v="HK3117"/>
    <x v="3"/>
    <x v="3"/>
    <n v="1"/>
    <n v="875"/>
    <n v="2.0499999999999998"/>
    <s v="41001"/>
    <x v="33"/>
    <x v="10"/>
  </r>
  <r>
    <s v="1CG"/>
    <x v="13"/>
    <d v="2024-05-01T00:00:00"/>
    <x v="0"/>
    <x v="4"/>
    <s v="HK3117"/>
    <x v="3"/>
    <x v="3"/>
    <n v="1"/>
    <n v="280"/>
    <n v="0.4"/>
    <s v="44001"/>
    <x v="64"/>
    <x v="27"/>
  </r>
  <r>
    <s v="1CG"/>
    <x v="13"/>
    <d v="2024-05-01T00:00:00"/>
    <x v="0"/>
    <x v="4"/>
    <s v="HK3117"/>
    <x v="3"/>
    <x v="3"/>
    <n v="6"/>
    <n v="2905"/>
    <n v="6.55"/>
    <s v="50001"/>
    <x v="59"/>
    <x v="24"/>
  </r>
  <r>
    <s v="1CG"/>
    <x v="13"/>
    <d v="2024-05-01T00:00:00"/>
    <x v="0"/>
    <x v="4"/>
    <s v="HK3117"/>
    <x v="3"/>
    <x v="3"/>
    <n v="1"/>
    <n v="245"/>
    <n v="0.35"/>
    <s v="70215"/>
    <x v="55"/>
    <x v="22"/>
  </r>
  <r>
    <s v="1CG"/>
    <x v="13"/>
    <d v="2024-05-01T00:00:00"/>
    <x v="0"/>
    <x v="4"/>
    <s v="HK3117"/>
    <x v="3"/>
    <x v="3"/>
    <n v="10"/>
    <n v="4970"/>
    <n v="1150"/>
    <s v="8001"/>
    <x v="35"/>
    <x v="5"/>
  </r>
  <r>
    <s v="1CG"/>
    <x v="13"/>
    <d v="2024-06-01T00:00:00"/>
    <x v="0"/>
    <x v="5"/>
    <s v="HK3117"/>
    <x v="3"/>
    <x v="3"/>
    <n v="2"/>
    <n v="1295"/>
    <n v="3.05"/>
    <s v="11001"/>
    <x v="10"/>
    <x v="8"/>
  </r>
  <r>
    <s v="1CG"/>
    <x v="13"/>
    <d v="2024-06-01T00:00:00"/>
    <x v="0"/>
    <x v="5"/>
    <s v="HK3117"/>
    <x v="3"/>
    <x v="3"/>
    <n v="2"/>
    <n v="210"/>
    <n v="0.3"/>
    <s v="13001"/>
    <x v="49"/>
    <x v="20"/>
  </r>
  <r>
    <s v="1CG"/>
    <x v="13"/>
    <d v="2024-06-01T00:00:00"/>
    <x v="0"/>
    <x v="5"/>
    <s v="HK3117"/>
    <x v="3"/>
    <x v="3"/>
    <n v="4"/>
    <n v="875"/>
    <n v="2.0499999999999998"/>
    <s v="20001"/>
    <x v="7"/>
    <x v="7"/>
  </r>
  <r>
    <s v="1CG"/>
    <x v="13"/>
    <d v="2024-06-01T00:00:00"/>
    <x v="0"/>
    <x v="5"/>
    <s v="HK3117"/>
    <x v="3"/>
    <x v="3"/>
    <n v="1"/>
    <n v="315"/>
    <n v="0.45"/>
    <s v="23001"/>
    <x v="0"/>
    <x v="0"/>
  </r>
  <r>
    <s v="1CG"/>
    <x v="13"/>
    <d v="2024-06-01T00:00:00"/>
    <x v="0"/>
    <x v="5"/>
    <s v="HK3117"/>
    <x v="3"/>
    <x v="3"/>
    <n v="1"/>
    <n v="525"/>
    <n v="1.1499999999999999"/>
    <s v="47001"/>
    <x v="56"/>
    <x v="23"/>
  </r>
  <r>
    <s v="1CG"/>
    <x v="13"/>
    <d v="2024-06-01T00:00:00"/>
    <x v="0"/>
    <x v="5"/>
    <s v="HK3117"/>
    <x v="3"/>
    <x v="3"/>
    <n v="5"/>
    <n v="2490"/>
    <n v="7"/>
    <s v="50001"/>
    <x v="59"/>
    <x v="24"/>
  </r>
  <r>
    <s v="1CG"/>
    <x v="13"/>
    <d v="2024-06-01T00:00:00"/>
    <x v="0"/>
    <x v="5"/>
    <s v="HK3117"/>
    <x v="3"/>
    <x v="3"/>
    <n v="1"/>
    <n v="525"/>
    <n v="1.1499999999999999"/>
    <s v="5001"/>
    <x v="2"/>
    <x v="2"/>
  </r>
  <r>
    <s v="1CG"/>
    <x v="13"/>
    <d v="2024-06-01T00:00:00"/>
    <x v="0"/>
    <x v="5"/>
    <s v="HK3117"/>
    <x v="3"/>
    <x v="3"/>
    <n v="1"/>
    <n v="245"/>
    <n v="0.35"/>
    <s v="70215"/>
    <x v="55"/>
    <x v="22"/>
  </r>
  <r>
    <s v="1CG"/>
    <x v="13"/>
    <d v="2024-06-01T00:00:00"/>
    <x v="0"/>
    <x v="5"/>
    <s v="HK3117"/>
    <x v="3"/>
    <x v="3"/>
    <n v="14"/>
    <n v="5775"/>
    <n v="13.45"/>
    <s v="8001"/>
    <x v="35"/>
    <x v="5"/>
  </r>
  <r>
    <s v="1DE"/>
    <x v="14"/>
    <d v="2024-04-01T00:00:00"/>
    <x v="0"/>
    <x v="3"/>
    <s v="HK5255"/>
    <x v="16"/>
    <x v="3"/>
    <n v="24"/>
    <n v="2245"/>
    <n v="45.04"/>
    <s v="11001"/>
    <x v="10"/>
    <x v="8"/>
  </r>
  <r>
    <s v="1DE"/>
    <x v="14"/>
    <d v="2024-04-01T00:00:00"/>
    <x v="0"/>
    <x v="3"/>
    <s v="HK5255"/>
    <x v="16"/>
    <x v="3"/>
    <n v="3"/>
    <n v="259"/>
    <n v="1.56"/>
    <s v="5615"/>
    <x v="16"/>
    <x v="2"/>
  </r>
  <r>
    <s v="1DE"/>
    <x v="14"/>
    <d v="2024-04-01T00:00:00"/>
    <x v="0"/>
    <x v="3"/>
    <s v="HK5255"/>
    <x v="16"/>
    <x v="3"/>
    <n v="3"/>
    <n v="512"/>
    <n v="1.59"/>
    <s v="76001"/>
    <x v="94"/>
    <x v="26"/>
  </r>
  <r>
    <s v="1DE"/>
    <x v="14"/>
    <d v="2024-05-01T00:00:00"/>
    <x v="0"/>
    <x v="4"/>
    <s v="HK5255"/>
    <x v="16"/>
    <x v="3"/>
    <n v="29"/>
    <n v="1653"/>
    <n v="43.26"/>
    <s v="11001"/>
    <x v="10"/>
    <x v="8"/>
  </r>
  <r>
    <s v="1DE"/>
    <x v="14"/>
    <d v="2024-05-01T00:00:00"/>
    <x v="0"/>
    <x v="4"/>
    <s v="HK5255"/>
    <x v="16"/>
    <x v="3"/>
    <n v="2"/>
    <n v="426"/>
    <n v="2.27"/>
    <s v="23001"/>
    <x v="0"/>
    <x v="0"/>
  </r>
  <r>
    <s v="1DE"/>
    <x v="14"/>
    <d v="2024-05-01T00:00:00"/>
    <x v="0"/>
    <x v="4"/>
    <s v="HK5255"/>
    <x v="16"/>
    <x v="3"/>
    <n v="1"/>
    <n v="257"/>
    <n v="0.48"/>
    <s v="27001"/>
    <x v="37"/>
    <x v="13"/>
  </r>
  <r>
    <s v="1DE"/>
    <x v="14"/>
    <d v="2024-05-01T00:00:00"/>
    <x v="0"/>
    <x v="4"/>
    <s v="HK5255"/>
    <x v="16"/>
    <x v="3"/>
    <n v="1"/>
    <n v="74"/>
    <n v="0.27"/>
    <s v="50001"/>
    <x v="59"/>
    <x v="24"/>
  </r>
  <r>
    <s v="1DE"/>
    <x v="14"/>
    <d v="2024-05-01T00:00:00"/>
    <x v="0"/>
    <x v="4"/>
    <s v="HK5255"/>
    <x v="16"/>
    <x v="3"/>
    <n v="1"/>
    <n v="386"/>
    <n v="1.1100000000000001"/>
    <s v="5040"/>
    <x v="102"/>
    <x v="2"/>
  </r>
  <r>
    <s v="1DE"/>
    <x v="14"/>
    <d v="2024-05-01T00:00:00"/>
    <x v="0"/>
    <x v="4"/>
    <s v="HK5255"/>
    <x v="16"/>
    <x v="3"/>
    <n v="2"/>
    <n v="259"/>
    <n v="1.22"/>
    <s v="5615"/>
    <x v="16"/>
    <x v="2"/>
  </r>
  <r>
    <s v="1DE"/>
    <x v="14"/>
    <d v="2024-05-01T00:00:00"/>
    <x v="0"/>
    <x v="4"/>
    <s v="HK5255"/>
    <x v="16"/>
    <x v="3"/>
    <n v="1"/>
    <n v="251"/>
    <n v="0.56999999999999995"/>
    <s v="68001"/>
    <x v="8"/>
    <x v="6"/>
  </r>
  <r>
    <s v="1DE"/>
    <x v="14"/>
    <d v="2024-05-01T00:00:00"/>
    <x v="0"/>
    <x v="4"/>
    <s v="HK5255"/>
    <x v="16"/>
    <x v="3"/>
    <n v="1"/>
    <n v="256"/>
    <n v="0.32"/>
    <s v="76001"/>
    <x v="94"/>
    <x v="26"/>
  </r>
  <r>
    <s v="1DE"/>
    <x v="14"/>
    <d v="2024-05-01T00:00:00"/>
    <x v="0"/>
    <x v="4"/>
    <s v="HK5255"/>
    <x v="16"/>
    <x v="3"/>
    <n v="1"/>
    <n v="597"/>
    <n v="2"/>
    <s v="8001"/>
    <x v="35"/>
    <x v="5"/>
  </r>
  <r>
    <s v="1DE"/>
    <x v="14"/>
    <d v="2024-05-01T00:00:00"/>
    <x v="0"/>
    <x v="4"/>
    <s v="HK5255"/>
    <x v="16"/>
    <x v="3"/>
    <n v="1"/>
    <n v="309"/>
    <n v="0.56999999999999995"/>
    <s v="81736"/>
    <x v="41"/>
    <x v="14"/>
  </r>
  <r>
    <s v="1DE"/>
    <x v="14"/>
    <d v="2024-05-01T00:00:00"/>
    <x v="0"/>
    <x v="4"/>
    <s v="HK5255"/>
    <x v="16"/>
    <x v="3"/>
    <n v="1"/>
    <n v="180"/>
    <n v="0.35"/>
    <s v="85001"/>
    <x v="4"/>
    <x v="4"/>
  </r>
  <r>
    <s v="1DF"/>
    <x v="15"/>
    <d v="2024-01-01T00:00:00"/>
    <x v="0"/>
    <x v="0"/>
    <s v="HK4685"/>
    <x v="13"/>
    <x v="3"/>
    <n v="2"/>
    <n v="466"/>
    <n v="2.1"/>
    <s v="81001"/>
    <x v="38"/>
    <x v="14"/>
  </r>
  <r>
    <s v="1DF"/>
    <x v="15"/>
    <d v="2024-01-01T00:00:00"/>
    <x v="0"/>
    <x v="0"/>
    <s v="HK4685"/>
    <x v="13"/>
    <x v="3"/>
    <n v="6"/>
    <n v="1378"/>
    <n v="6"/>
    <s v="81736"/>
    <x v="41"/>
    <x v="14"/>
  </r>
  <r>
    <s v="1DF"/>
    <x v="15"/>
    <d v="2024-02-01T00:00:00"/>
    <x v="0"/>
    <x v="1"/>
    <s v="HK4685"/>
    <x v="13"/>
    <x v="3"/>
    <n v="6"/>
    <n v="720"/>
    <n v="3.75"/>
    <s v="54001"/>
    <x v="34"/>
    <x v="11"/>
  </r>
  <r>
    <s v="1DF"/>
    <x v="15"/>
    <d v="2024-02-01T00:00:00"/>
    <x v="0"/>
    <x v="1"/>
    <s v="HK4685"/>
    <x v="13"/>
    <x v="3"/>
    <n v="2"/>
    <n v="100"/>
    <n v="0.3"/>
    <s v="54498"/>
    <x v="54"/>
    <x v="11"/>
  </r>
  <r>
    <s v="1DF"/>
    <x v="15"/>
    <d v="2024-04-01T00:00:00"/>
    <x v="0"/>
    <x v="3"/>
    <s v="HK4685"/>
    <x v="13"/>
    <x v="3"/>
    <n v="5"/>
    <n v="1255"/>
    <n v="4.25"/>
    <s v="54001"/>
    <x v="34"/>
    <x v="11"/>
  </r>
  <r>
    <s v="1DF"/>
    <x v="15"/>
    <d v="2024-04-01T00:00:00"/>
    <x v="0"/>
    <x v="3"/>
    <s v="HK4685"/>
    <x v="13"/>
    <x v="3"/>
    <n v="2"/>
    <n v="780"/>
    <n v="3.05"/>
    <s v="8001"/>
    <x v="35"/>
    <x v="5"/>
  </r>
  <r>
    <s v="1DF"/>
    <x v="15"/>
    <d v="2024-04-01T00:00:00"/>
    <x v="0"/>
    <x v="3"/>
    <s v="HK4685"/>
    <x v="13"/>
    <x v="3"/>
    <n v="6"/>
    <n v="1398"/>
    <n v="3.75"/>
    <s v="81001"/>
    <x v="38"/>
    <x v="14"/>
  </r>
  <r>
    <s v="1DF"/>
    <x v="15"/>
    <d v="2024-04-01T00:00:00"/>
    <x v="0"/>
    <x v="3"/>
    <s v="HK4685"/>
    <x v="13"/>
    <x v="3"/>
    <n v="2"/>
    <n v="456"/>
    <n v="2"/>
    <s v="81736"/>
    <x v="41"/>
    <x v="14"/>
  </r>
  <r>
    <s v="1DF"/>
    <x v="15"/>
    <d v="2024-04-01T00:00:00"/>
    <x v="0"/>
    <x v="3"/>
    <s v="HK4685"/>
    <x v="13"/>
    <x v="3"/>
    <n v="3"/>
    <n v="1134"/>
    <n v="1.25"/>
    <s v="88001"/>
    <x v="42"/>
    <x v="17"/>
  </r>
  <r>
    <s v="1DS"/>
    <x v="16"/>
    <d v="2024-01-01T00:00:00"/>
    <x v="0"/>
    <x v="0"/>
    <s v="HK2596"/>
    <x v="13"/>
    <x v="3"/>
    <n v="1"/>
    <n v="800"/>
    <n v="2.0499999999999998"/>
    <s v="20001"/>
    <x v="7"/>
    <x v="7"/>
  </r>
  <r>
    <s v="1DS"/>
    <x v="16"/>
    <d v="2024-01-01T00:00:00"/>
    <x v="0"/>
    <x v="0"/>
    <s v="HK2596"/>
    <x v="13"/>
    <x v="3"/>
    <n v="1"/>
    <n v="400"/>
    <n v="1"/>
    <s v="81001"/>
    <x v="38"/>
    <x v="14"/>
  </r>
  <r>
    <s v="1DS"/>
    <x v="16"/>
    <d v="2024-01-01T00:00:00"/>
    <x v="0"/>
    <x v="0"/>
    <s v="HK2596"/>
    <x v="13"/>
    <x v="3"/>
    <n v="1"/>
    <n v="1200"/>
    <n v="3.15"/>
    <s v="88001"/>
    <x v="42"/>
    <x v="17"/>
  </r>
  <r>
    <s v="1DS"/>
    <x v="16"/>
    <d v="2024-01-01T00:00:00"/>
    <x v="0"/>
    <x v="0"/>
    <s v="HK2596"/>
    <x v="13"/>
    <x v="3"/>
    <n v="2"/>
    <n v="1200"/>
    <n v="3.15"/>
    <s v="91001"/>
    <x v="43"/>
    <x v="18"/>
  </r>
  <r>
    <s v="1DS"/>
    <x v="16"/>
    <d v="2024-02-01T00:00:00"/>
    <x v="0"/>
    <x v="1"/>
    <s v="HK2596"/>
    <x v="13"/>
    <x v="3"/>
    <n v="1"/>
    <n v="300"/>
    <n v="0.5"/>
    <s v="41001"/>
    <x v="33"/>
    <x v="10"/>
  </r>
  <r>
    <s v="1DS"/>
    <x v="16"/>
    <d v="2024-02-01T00:00:00"/>
    <x v="0"/>
    <x v="1"/>
    <s v="HK2596"/>
    <x v="13"/>
    <x v="3"/>
    <n v="1"/>
    <n v="400"/>
    <n v="1.1000000000000001"/>
    <s v="54001"/>
    <x v="34"/>
    <x v="11"/>
  </r>
  <r>
    <s v="1DS"/>
    <x v="16"/>
    <d v="2024-02-01T00:00:00"/>
    <x v="0"/>
    <x v="1"/>
    <s v="HK2596"/>
    <x v="13"/>
    <x v="3"/>
    <n v="1"/>
    <n v="400"/>
    <n v="1"/>
    <s v="66001"/>
    <x v="80"/>
    <x v="31"/>
  </r>
  <r>
    <s v="1DS"/>
    <x v="16"/>
    <d v="2024-02-01T00:00:00"/>
    <x v="0"/>
    <x v="1"/>
    <s v="HK2596"/>
    <x v="13"/>
    <x v="3"/>
    <n v="1"/>
    <n v="400"/>
    <n v="1"/>
    <s v="81736"/>
    <x v="41"/>
    <x v="14"/>
  </r>
  <r>
    <s v="1DS"/>
    <x v="16"/>
    <d v="2024-02-01T00:00:00"/>
    <x v="0"/>
    <x v="1"/>
    <s v="HK2596"/>
    <x v="13"/>
    <x v="3"/>
    <n v="1"/>
    <n v="400"/>
    <n v="1"/>
    <s v="85001"/>
    <x v="4"/>
    <x v="4"/>
  </r>
  <r>
    <s v="1DS"/>
    <x v="16"/>
    <d v="2024-02-01T00:00:00"/>
    <x v="0"/>
    <x v="1"/>
    <s v="HK2596"/>
    <x v="13"/>
    <x v="3"/>
    <n v="3"/>
    <n v="1200"/>
    <n v="3.15"/>
    <s v="91001"/>
    <x v="43"/>
    <x v="18"/>
  </r>
  <r>
    <s v="1DS"/>
    <x v="16"/>
    <d v="2024-03-01T00:00:00"/>
    <x v="0"/>
    <x v="2"/>
    <s v="HK2596"/>
    <x v="13"/>
    <x v="3"/>
    <n v="1"/>
    <n v="1200"/>
    <n v="3.1"/>
    <s v="88001"/>
    <x v="42"/>
    <x v="17"/>
  </r>
  <r>
    <s v="1DS"/>
    <x v="16"/>
    <d v="2024-03-01T00:00:00"/>
    <x v="0"/>
    <x v="2"/>
    <s v="HK2596"/>
    <x v="13"/>
    <x v="3"/>
    <n v="1"/>
    <n v="1200"/>
    <n v="3.15"/>
    <s v="91001"/>
    <x v="43"/>
    <x v="18"/>
  </r>
  <r>
    <s v="1DS"/>
    <x v="16"/>
    <d v="2024-03-01T00:00:00"/>
    <x v="0"/>
    <x v="2"/>
    <s v="HK2907"/>
    <x v="3"/>
    <x v="3"/>
    <n v="1"/>
    <n v="400"/>
    <n v="1"/>
    <s v="5615"/>
    <x v="16"/>
    <x v="2"/>
  </r>
  <r>
    <s v="1DS"/>
    <x v="16"/>
    <d v="2024-04-01T00:00:00"/>
    <x v="0"/>
    <x v="3"/>
    <s v="HK2596"/>
    <x v="13"/>
    <x v="3"/>
    <n v="1"/>
    <n v="500"/>
    <n v="1.1000000000000001"/>
    <s v="27372"/>
    <x v="92"/>
    <x v="13"/>
  </r>
  <r>
    <s v="1DS"/>
    <x v="16"/>
    <d v="2024-04-01T00:00:00"/>
    <x v="0"/>
    <x v="3"/>
    <s v="HK2596"/>
    <x v="13"/>
    <x v="3"/>
    <n v="1"/>
    <n v="400"/>
    <n v="1"/>
    <s v="5001"/>
    <x v="2"/>
    <x v="2"/>
  </r>
  <r>
    <s v="1DS"/>
    <x v="16"/>
    <d v="2024-04-01T00:00:00"/>
    <x v="0"/>
    <x v="3"/>
    <s v="HK2596"/>
    <x v="13"/>
    <x v="3"/>
    <n v="1"/>
    <n v="400"/>
    <n v="1"/>
    <s v="76001"/>
    <x v="94"/>
    <x v="26"/>
  </r>
  <r>
    <s v="1DS"/>
    <x v="16"/>
    <d v="2024-05-01T00:00:00"/>
    <x v="0"/>
    <x v="4"/>
    <s v="HK2596"/>
    <x v="13"/>
    <x v="3"/>
    <n v="1"/>
    <n v="400"/>
    <n v="0.3"/>
    <s v="11001"/>
    <x v="10"/>
    <x v="8"/>
  </r>
  <r>
    <s v="1DS"/>
    <x v="16"/>
    <d v="2024-05-01T00:00:00"/>
    <x v="0"/>
    <x v="4"/>
    <s v="HK2596"/>
    <x v="13"/>
    <x v="3"/>
    <n v="4"/>
    <n v="400"/>
    <n v="1"/>
    <s v="27001"/>
    <x v="37"/>
    <x v="13"/>
  </r>
  <r>
    <s v="1DS"/>
    <x v="16"/>
    <d v="2024-05-01T00:00:00"/>
    <x v="0"/>
    <x v="4"/>
    <s v="HK2596"/>
    <x v="13"/>
    <x v="3"/>
    <n v="1"/>
    <n v="400"/>
    <n v="1.05"/>
    <s v="54001"/>
    <x v="34"/>
    <x v="11"/>
  </r>
  <r>
    <s v="1DS"/>
    <x v="16"/>
    <d v="2024-05-01T00:00:00"/>
    <x v="0"/>
    <x v="4"/>
    <s v="HK2596"/>
    <x v="13"/>
    <x v="3"/>
    <n v="1"/>
    <n v="400"/>
    <n v="1"/>
    <s v="81001"/>
    <x v="38"/>
    <x v="14"/>
  </r>
  <r>
    <s v="1DS"/>
    <x v="16"/>
    <d v="2024-05-01T00:00:00"/>
    <x v="0"/>
    <x v="4"/>
    <s v="HK2596"/>
    <x v="13"/>
    <x v="3"/>
    <n v="2"/>
    <n v="1200"/>
    <n v="3.2"/>
    <s v="88001"/>
    <x v="42"/>
    <x v="17"/>
  </r>
  <r>
    <s v="1DS"/>
    <x v="16"/>
    <d v="2024-05-01T00:00:00"/>
    <x v="0"/>
    <x v="4"/>
    <s v="HK2596"/>
    <x v="13"/>
    <x v="3"/>
    <n v="3"/>
    <n v="1200"/>
    <n v="3.1"/>
    <s v="91001"/>
    <x v="43"/>
    <x v="18"/>
  </r>
  <r>
    <s v="1DS"/>
    <x v="16"/>
    <d v="2024-05-01T00:00:00"/>
    <x v="0"/>
    <x v="4"/>
    <s v="HK2596"/>
    <x v="13"/>
    <x v="3"/>
    <n v="1"/>
    <n v="800"/>
    <n v="2"/>
    <s v="91263"/>
    <x v="79"/>
    <x v="18"/>
  </r>
  <r>
    <s v="1DS"/>
    <x v="16"/>
    <d v="2024-05-01T00:00:00"/>
    <x v="0"/>
    <x v="4"/>
    <s v="HK2596"/>
    <x v="13"/>
    <x v="3"/>
    <n v="1"/>
    <n v="400"/>
    <n v="1.05"/>
    <s v="99524"/>
    <x v="48"/>
    <x v="16"/>
  </r>
  <r>
    <s v="1DS"/>
    <x v="16"/>
    <d v="2024-06-01T00:00:00"/>
    <x v="0"/>
    <x v="5"/>
    <s v="HK2596"/>
    <x v="13"/>
    <x v="3"/>
    <n v="6"/>
    <n v="400"/>
    <n v="1"/>
    <s v="27001"/>
    <x v="37"/>
    <x v="13"/>
  </r>
  <r>
    <s v="1DS"/>
    <x v="16"/>
    <d v="2024-06-01T00:00:00"/>
    <x v="0"/>
    <x v="5"/>
    <s v="HK2596"/>
    <x v="13"/>
    <x v="3"/>
    <n v="1"/>
    <n v="300"/>
    <n v="0.4"/>
    <s v="27075"/>
    <x v="46"/>
    <x v="13"/>
  </r>
  <r>
    <s v="1DS"/>
    <x v="16"/>
    <d v="2024-06-01T00:00:00"/>
    <x v="0"/>
    <x v="5"/>
    <s v="HK2596"/>
    <x v="13"/>
    <x v="3"/>
    <n v="1"/>
    <n v="400"/>
    <n v="1.1000000000000001"/>
    <s v="27372"/>
    <x v="92"/>
    <x v="13"/>
  </r>
  <r>
    <s v="1DS"/>
    <x v="16"/>
    <d v="2024-06-01T00:00:00"/>
    <x v="0"/>
    <x v="5"/>
    <s v="HK2596"/>
    <x v="13"/>
    <x v="3"/>
    <n v="1"/>
    <n v="400"/>
    <n v="0.5"/>
    <s v="85001"/>
    <x v="4"/>
    <x v="4"/>
  </r>
  <r>
    <s v="1DS"/>
    <x v="16"/>
    <d v="2024-06-01T00:00:00"/>
    <x v="0"/>
    <x v="5"/>
    <s v="HK2596"/>
    <x v="13"/>
    <x v="3"/>
    <n v="1"/>
    <n v="1200"/>
    <n v="3.2"/>
    <s v="88001"/>
    <x v="42"/>
    <x v="17"/>
  </r>
  <r>
    <s v="1DS"/>
    <x v="16"/>
    <d v="2024-06-01T00:00:00"/>
    <x v="0"/>
    <x v="5"/>
    <s v="HK2596"/>
    <x v="13"/>
    <x v="3"/>
    <n v="1"/>
    <n v="1200"/>
    <n v="3.2"/>
    <s v="88564"/>
    <x v="60"/>
    <x v="17"/>
  </r>
  <r>
    <s v="1DW"/>
    <x v="17"/>
    <d v="2024-01-01T00:00:00"/>
    <x v="0"/>
    <x v="0"/>
    <s v="HK1934"/>
    <x v="17"/>
    <x v="4"/>
    <n v="8"/>
    <n v="3564"/>
    <n v="19.48"/>
    <s v="11550"/>
    <x v="103"/>
    <x v="8"/>
  </r>
  <r>
    <s v="1DW"/>
    <x v="17"/>
    <d v="2024-01-01T00:00:00"/>
    <x v="0"/>
    <x v="0"/>
    <s v="HK1934"/>
    <x v="17"/>
    <x v="4"/>
    <n v="6"/>
    <n v="2700"/>
    <n v="15"/>
    <s v="15759"/>
    <x v="104"/>
    <x v="32"/>
  </r>
  <r>
    <s v="1DW"/>
    <x v="17"/>
    <d v="2024-01-01T00:00:00"/>
    <x v="0"/>
    <x v="0"/>
    <s v="HK1934"/>
    <x v="17"/>
    <x v="4"/>
    <n v="6"/>
    <n v="1962"/>
    <n v="10.54"/>
    <s v="50001"/>
    <x v="59"/>
    <x v="24"/>
  </r>
  <r>
    <s v="1DW"/>
    <x v="17"/>
    <d v="2024-01-01T00:00:00"/>
    <x v="0"/>
    <x v="0"/>
    <s v="HK4249"/>
    <x v="18"/>
    <x v="4"/>
    <n v="1"/>
    <n v="414"/>
    <n v="2.1800000000000002"/>
    <s v="11550"/>
    <x v="103"/>
    <x v="8"/>
  </r>
  <r>
    <s v="1DW"/>
    <x v="17"/>
    <d v="2024-01-01T00:00:00"/>
    <x v="0"/>
    <x v="0"/>
    <s v="HK4249"/>
    <x v="18"/>
    <x v="4"/>
    <n v="22"/>
    <n v="7272"/>
    <n v="16.239999999999998"/>
    <s v="15001"/>
    <x v="105"/>
    <x v="32"/>
  </r>
  <r>
    <s v="1DW"/>
    <x v="17"/>
    <d v="2024-01-01T00:00:00"/>
    <x v="0"/>
    <x v="0"/>
    <s v="HK4249"/>
    <x v="18"/>
    <x v="5"/>
    <n v="34"/>
    <n v="1026"/>
    <n v="5.42"/>
    <s v="15001"/>
    <x v="105"/>
    <x v="32"/>
  </r>
  <r>
    <s v="1DW"/>
    <x v="17"/>
    <d v="2024-01-01T00:00:00"/>
    <x v="0"/>
    <x v="0"/>
    <s v="HK4249"/>
    <x v="18"/>
    <x v="6"/>
    <n v="34"/>
    <n v="1980"/>
    <n v="11"/>
    <s v="47001"/>
    <x v="56"/>
    <x v="23"/>
  </r>
  <r>
    <s v="1DW"/>
    <x v="17"/>
    <d v="2024-01-01T00:00:00"/>
    <x v="0"/>
    <x v="0"/>
    <s v="HK5137"/>
    <x v="19"/>
    <x v="7"/>
    <n v="103"/>
    <n v="6498"/>
    <n v="36.06"/>
    <s v="5284"/>
    <x v="106"/>
    <x v="2"/>
  </r>
  <r>
    <s v="1DW"/>
    <x v="17"/>
    <d v="2024-01-01T00:00:00"/>
    <x v="0"/>
    <x v="0"/>
    <s v="HK5210"/>
    <x v="18"/>
    <x v="7"/>
    <n v="53"/>
    <n v="900"/>
    <n v="5"/>
    <s v="25307"/>
    <x v="107"/>
    <x v="1"/>
  </r>
  <r>
    <s v="1DW"/>
    <x v="17"/>
    <d v="2024-01-01T00:00:00"/>
    <x v="0"/>
    <x v="0"/>
    <s v="HK5210"/>
    <x v="18"/>
    <x v="7"/>
    <n v="1"/>
    <n v="1458"/>
    <n v="8.06"/>
    <s v="25293"/>
    <x v="17"/>
    <x v="1"/>
  </r>
  <r>
    <s v="1DW"/>
    <x v="17"/>
    <d v="2024-01-01T00:00:00"/>
    <x v="0"/>
    <x v="0"/>
    <s v="HK5210"/>
    <x v="18"/>
    <x v="7"/>
    <n v="12"/>
    <n v="360"/>
    <n v="2"/>
    <s v="25297"/>
    <x v="18"/>
    <x v="1"/>
  </r>
  <r>
    <s v="1DW"/>
    <x v="17"/>
    <d v="2024-01-01T00:00:00"/>
    <x v="0"/>
    <x v="0"/>
    <s v="HK5210"/>
    <x v="18"/>
    <x v="7"/>
    <n v="2"/>
    <n v="108"/>
    <n v="0.36"/>
    <s v="25438"/>
    <x v="108"/>
    <x v="1"/>
  </r>
  <r>
    <s v="1DW"/>
    <x v="17"/>
    <d v="2024-01-01T00:00:00"/>
    <x v="0"/>
    <x v="0"/>
    <s v="HK5210"/>
    <x v="18"/>
    <x v="6"/>
    <n v="28"/>
    <n v="738"/>
    <n v="4.0599999999999996"/>
    <s v="11001"/>
    <x v="10"/>
    <x v="8"/>
  </r>
  <r>
    <s v="1DW"/>
    <x v="17"/>
    <d v="2024-01-01T00:00:00"/>
    <x v="0"/>
    <x v="0"/>
    <s v="HK5210"/>
    <x v="18"/>
    <x v="6"/>
    <n v="56"/>
    <n v="1620"/>
    <n v="9"/>
    <s v="25486"/>
    <x v="109"/>
    <x v="1"/>
  </r>
  <r>
    <s v="1DW"/>
    <x v="17"/>
    <d v="2024-01-01T00:00:00"/>
    <x v="0"/>
    <x v="0"/>
    <s v="HK5210"/>
    <x v="18"/>
    <x v="6"/>
    <n v="22"/>
    <n v="540"/>
    <n v="3"/>
    <s v="25899"/>
    <x v="110"/>
    <x v="1"/>
  </r>
  <r>
    <s v="1DW"/>
    <x v="17"/>
    <d v="2024-02-01T00:00:00"/>
    <x v="0"/>
    <x v="1"/>
    <s v="HK1934"/>
    <x v="17"/>
    <x v="4"/>
    <n v="6"/>
    <n v="2340"/>
    <n v="13"/>
    <s v="15759"/>
    <x v="104"/>
    <x v="32"/>
  </r>
  <r>
    <s v="1DW"/>
    <x v="17"/>
    <d v="2024-02-01T00:00:00"/>
    <x v="0"/>
    <x v="1"/>
    <s v="HK4249"/>
    <x v="18"/>
    <x v="5"/>
    <n v="1"/>
    <n v="306"/>
    <n v="1.42"/>
    <s v="11550"/>
    <x v="103"/>
    <x v="8"/>
  </r>
  <r>
    <s v="1DW"/>
    <x v="17"/>
    <d v="2024-02-01T00:00:00"/>
    <x v="0"/>
    <x v="1"/>
    <s v="HK4249"/>
    <x v="18"/>
    <x v="6"/>
    <n v="17"/>
    <n v="450"/>
    <n v="2.2999999999999998"/>
    <s v="15001"/>
    <x v="105"/>
    <x v="32"/>
  </r>
  <r>
    <s v="1DW"/>
    <x v="17"/>
    <d v="2024-02-01T00:00:00"/>
    <x v="0"/>
    <x v="1"/>
    <s v="HK4249"/>
    <x v="18"/>
    <x v="6"/>
    <n v="119"/>
    <n v="4050"/>
    <n v="22.3"/>
    <s v="20001"/>
    <x v="7"/>
    <x v="7"/>
  </r>
  <r>
    <s v="1DW"/>
    <x v="17"/>
    <d v="2024-02-01T00:00:00"/>
    <x v="0"/>
    <x v="1"/>
    <s v="HK4249"/>
    <x v="18"/>
    <x v="6"/>
    <n v="65"/>
    <n v="1044"/>
    <n v="5.48"/>
    <s v="25793"/>
    <x v="14"/>
    <x v="1"/>
  </r>
  <r>
    <s v="1DW"/>
    <x v="17"/>
    <d v="2024-02-01T00:00:00"/>
    <x v="0"/>
    <x v="1"/>
    <s v="HK5137"/>
    <x v="19"/>
    <x v="7"/>
    <n v="42"/>
    <n v="1674"/>
    <n v="9.18"/>
    <s v="5284"/>
    <x v="106"/>
    <x v="2"/>
  </r>
  <r>
    <s v="1DW"/>
    <x v="17"/>
    <d v="2024-02-01T00:00:00"/>
    <x v="0"/>
    <x v="1"/>
    <s v="HK5210"/>
    <x v="18"/>
    <x v="5"/>
    <n v="3"/>
    <n v="810"/>
    <n v="4.3"/>
    <s v="15001"/>
    <x v="105"/>
    <x v="32"/>
  </r>
  <r>
    <s v="1DW"/>
    <x v="17"/>
    <d v="2024-02-01T00:00:00"/>
    <x v="0"/>
    <x v="1"/>
    <s v="HK5210"/>
    <x v="18"/>
    <x v="5"/>
    <n v="1"/>
    <n v="252"/>
    <n v="1.24"/>
    <s v="25402"/>
    <x v="111"/>
    <x v="1"/>
  </r>
  <r>
    <s v="1DW"/>
    <x v="17"/>
    <d v="2024-02-01T00:00:00"/>
    <x v="0"/>
    <x v="1"/>
    <s v="HK5210"/>
    <x v="18"/>
    <x v="6"/>
    <n v="25"/>
    <n v="450"/>
    <n v="2.2999999999999998"/>
    <s v="25793"/>
    <x v="14"/>
    <x v="1"/>
  </r>
  <r>
    <s v="1DW"/>
    <x v="17"/>
    <d v="2024-02-01T00:00:00"/>
    <x v="0"/>
    <x v="1"/>
    <s v="HK5210"/>
    <x v="18"/>
    <x v="6"/>
    <n v="45"/>
    <n v="648"/>
    <n v="3.36"/>
    <s v="25899"/>
    <x v="110"/>
    <x v="1"/>
  </r>
  <r>
    <s v="1DW"/>
    <x v="17"/>
    <d v="2024-02-01T00:00:00"/>
    <x v="0"/>
    <x v="1"/>
    <s v="HK5210"/>
    <x v="18"/>
    <x v="7"/>
    <n v="44"/>
    <n v="1044"/>
    <n v="5.48"/>
    <s v="25293"/>
    <x v="17"/>
    <x v="1"/>
  </r>
  <r>
    <s v="1DW"/>
    <x v="17"/>
    <d v="2024-03-01T00:00:00"/>
    <x v="0"/>
    <x v="2"/>
    <s v="HK1934"/>
    <x v="17"/>
    <x v="4"/>
    <n v="1"/>
    <n v="324"/>
    <n v="1.48"/>
    <s v="13001"/>
    <x v="49"/>
    <x v="20"/>
  </r>
  <r>
    <s v="1DW"/>
    <x v="17"/>
    <d v="2024-03-01T00:00:00"/>
    <x v="0"/>
    <x v="2"/>
    <s v="HK1934"/>
    <x v="17"/>
    <x v="4"/>
    <n v="4"/>
    <n v="1818"/>
    <n v="10.06"/>
    <s v="20011"/>
    <x v="112"/>
    <x v="7"/>
  </r>
  <r>
    <s v="1DW"/>
    <x v="17"/>
    <d v="2024-03-01T00:00:00"/>
    <x v="0"/>
    <x v="2"/>
    <s v="HK1934"/>
    <x v="17"/>
    <x v="4"/>
    <n v="4"/>
    <n v="1476"/>
    <n v="8.1199999999999992"/>
    <s v="44001"/>
    <x v="64"/>
    <x v="27"/>
  </r>
  <r>
    <s v="1DW"/>
    <x v="17"/>
    <d v="2024-03-01T00:00:00"/>
    <x v="0"/>
    <x v="2"/>
    <s v="HK5137"/>
    <x v="19"/>
    <x v="7"/>
    <n v="13"/>
    <n v="720"/>
    <n v="4"/>
    <s v="5284"/>
    <x v="106"/>
    <x v="2"/>
  </r>
  <r>
    <s v="1DW"/>
    <x v="17"/>
    <d v="2024-03-01T00:00:00"/>
    <x v="0"/>
    <x v="2"/>
    <s v="HK5137"/>
    <x v="19"/>
    <x v="7"/>
    <n v="72"/>
    <n v="1656"/>
    <n v="9.1199999999999992"/>
    <s v="5847"/>
    <x v="113"/>
    <x v="2"/>
  </r>
  <r>
    <s v="1DW"/>
    <x v="17"/>
    <d v="2024-05-01T00:00:00"/>
    <x v="0"/>
    <x v="4"/>
    <s v="HK5210"/>
    <x v="18"/>
    <x v="7"/>
    <n v="1"/>
    <n v="108"/>
    <n v="0.36"/>
    <s v="25297"/>
    <x v="18"/>
    <x v="1"/>
  </r>
  <r>
    <s v="1DW"/>
    <x v="17"/>
    <d v="2024-05-01T00:00:00"/>
    <x v="0"/>
    <x v="4"/>
    <s v="HK5210"/>
    <x v="18"/>
    <x v="7"/>
    <n v="17"/>
    <n v="1548"/>
    <n v="8.36"/>
    <s v="25394"/>
    <x v="114"/>
    <x v="1"/>
  </r>
  <r>
    <s v="1DW"/>
    <x v="17"/>
    <d v="2024-05-01T00:00:00"/>
    <x v="0"/>
    <x v="4"/>
    <s v="HK5210"/>
    <x v="18"/>
    <x v="7"/>
    <n v="3"/>
    <n v="288"/>
    <n v="1.36"/>
    <s v="25438"/>
    <x v="108"/>
    <x v="1"/>
  </r>
  <r>
    <s v="1DW"/>
    <x v="17"/>
    <d v="2024-05-01T00:00:00"/>
    <x v="0"/>
    <x v="4"/>
    <s v="HK5210"/>
    <x v="18"/>
    <x v="7"/>
    <n v="25"/>
    <n v="1008"/>
    <n v="5.36"/>
    <s v="25530"/>
    <x v="115"/>
    <x v="1"/>
  </r>
  <r>
    <s v="1DW"/>
    <x v="17"/>
    <d v="2024-05-01T00:00:00"/>
    <x v="0"/>
    <x v="4"/>
    <s v="HK5210"/>
    <x v="18"/>
    <x v="7"/>
    <n v="1"/>
    <n v="90"/>
    <n v="0.3"/>
    <s v="25839"/>
    <x v="20"/>
    <x v="1"/>
  </r>
  <r>
    <s v="1DW"/>
    <x v="17"/>
    <d v="2024-05-01T00:00:00"/>
    <x v="0"/>
    <x v="4"/>
    <s v="HK5210"/>
    <x v="18"/>
    <x v="7"/>
    <n v="103"/>
    <n v="6282"/>
    <n v="34.54"/>
    <s v="5847"/>
    <x v="113"/>
    <x v="2"/>
  </r>
  <r>
    <s v="1DW"/>
    <x v="17"/>
    <d v="2024-06-01T00:00:00"/>
    <x v="0"/>
    <x v="5"/>
    <s v="HK1934"/>
    <x v="17"/>
    <x v="4"/>
    <n v="1"/>
    <n v="306"/>
    <n v="1.42"/>
    <s v="17001"/>
    <x v="51"/>
    <x v="9"/>
  </r>
  <r>
    <s v="1DW"/>
    <x v="17"/>
    <d v="2024-06-01T00:00:00"/>
    <x v="0"/>
    <x v="5"/>
    <s v="HK1934"/>
    <x v="17"/>
    <x v="4"/>
    <n v="4"/>
    <n v="1224"/>
    <n v="6.48"/>
    <s v="5001"/>
    <x v="2"/>
    <x v="2"/>
  </r>
  <r>
    <s v="1DW"/>
    <x v="17"/>
    <d v="2024-06-01T00:00:00"/>
    <x v="0"/>
    <x v="5"/>
    <s v="HK1934"/>
    <x v="17"/>
    <x v="4"/>
    <n v="3"/>
    <n v="810"/>
    <n v="4.3"/>
    <s v="63001"/>
    <x v="58"/>
    <x v="25"/>
  </r>
  <r>
    <s v="1DW"/>
    <x v="17"/>
    <d v="2024-06-01T00:00:00"/>
    <x v="0"/>
    <x v="5"/>
    <s v="HK1934"/>
    <x v="17"/>
    <x v="4"/>
    <n v="2"/>
    <n v="558"/>
    <n v="3.06"/>
    <s v="86885"/>
    <x v="116"/>
    <x v="29"/>
  </r>
  <r>
    <s v="1DW"/>
    <x v="17"/>
    <d v="2024-06-01T00:00:00"/>
    <x v="0"/>
    <x v="5"/>
    <s v="HK5015"/>
    <x v="19"/>
    <x v="7"/>
    <n v="19"/>
    <n v="1440"/>
    <n v="8"/>
    <s v="5284"/>
    <x v="106"/>
    <x v="2"/>
  </r>
  <r>
    <s v="1DW"/>
    <x v="17"/>
    <d v="2024-06-01T00:00:00"/>
    <x v="0"/>
    <x v="5"/>
    <s v="HK5015"/>
    <x v="19"/>
    <x v="7"/>
    <n v="60"/>
    <n v="4014"/>
    <n v="22.18"/>
    <s v="5847"/>
    <x v="113"/>
    <x v="2"/>
  </r>
  <r>
    <s v="1DW"/>
    <x v="17"/>
    <d v="2024-06-01T00:00:00"/>
    <x v="0"/>
    <x v="5"/>
    <s v="HK5210"/>
    <x v="18"/>
    <x v="7"/>
    <n v="3"/>
    <n v="90"/>
    <n v="0.3"/>
    <s v="25297"/>
    <x v="18"/>
    <x v="1"/>
  </r>
  <r>
    <s v="1DW"/>
    <x v="17"/>
    <d v="2024-06-01T00:00:00"/>
    <x v="0"/>
    <x v="5"/>
    <s v="HK5210"/>
    <x v="18"/>
    <x v="7"/>
    <n v="8"/>
    <n v="720"/>
    <n v="4"/>
    <s v="25394"/>
    <x v="114"/>
    <x v="1"/>
  </r>
  <r>
    <s v="1DW"/>
    <x v="17"/>
    <d v="2024-06-01T00:00:00"/>
    <x v="0"/>
    <x v="5"/>
    <s v="HK5210"/>
    <x v="18"/>
    <x v="7"/>
    <n v="2"/>
    <n v="90"/>
    <n v="0.3"/>
    <s v="25438"/>
    <x v="108"/>
    <x v="1"/>
  </r>
  <r>
    <s v="1DW"/>
    <x v="17"/>
    <d v="2024-06-01T00:00:00"/>
    <x v="0"/>
    <x v="5"/>
    <s v="HK5210"/>
    <x v="18"/>
    <x v="7"/>
    <n v="8"/>
    <n v="450"/>
    <n v="2.2999999999999998"/>
    <s v="25839"/>
    <x v="20"/>
    <x v="1"/>
  </r>
  <r>
    <s v="1DW"/>
    <x v="17"/>
    <d v="2024-06-01T00:00:00"/>
    <x v="0"/>
    <x v="5"/>
    <s v="HK5210"/>
    <x v="18"/>
    <x v="7"/>
    <n v="19"/>
    <n v="1440"/>
    <n v="8"/>
    <s v="5284"/>
    <x v="106"/>
    <x v="2"/>
  </r>
  <r>
    <s v="1DW"/>
    <x v="17"/>
    <d v="2024-06-01T00:00:00"/>
    <x v="0"/>
    <x v="5"/>
    <s v="HK5210"/>
    <x v="18"/>
    <x v="7"/>
    <n v="60"/>
    <n v="4014"/>
    <n v="22.18"/>
    <s v="5847"/>
    <x v="113"/>
    <x v="2"/>
  </r>
  <r>
    <s v="1ED"/>
    <x v="18"/>
    <d v="2024-01-01T00:00:00"/>
    <x v="0"/>
    <x v="0"/>
    <s v="HK4411"/>
    <x v="20"/>
    <x v="3"/>
    <n v="1"/>
    <n v="116"/>
    <n v="0.4"/>
    <s v="5001"/>
    <x v="2"/>
    <x v="2"/>
  </r>
  <r>
    <s v="1ED"/>
    <x v="18"/>
    <d v="2024-01-01T00:00:00"/>
    <x v="0"/>
    <x v="0"/>
    <s v="HK4411"/>
    <x v="20"/>
    <x v="3"/>
    <n v="1"/>
    <n v="241"/>
    <n v="0.5"/>
    <s v="76001"/>
    <x v="94"/>
    <x v="26"/>
  </r>
  <r>
    <s v="1ED"/>
    <x v="18"/>
    <d v="2024-01-01T00:00:00"/>
    <x v="0"/>
    <x v="0"/>
    <s v="HK4541"/>
    <x v="20"/>
    <x v="3"/>
    <n v="29"/>
    <n v="910"/>
    <n v="36.18"/>
    <s v="11001"/>
    <x v="10"/>
    <x v="8"/>
  </r>
  <r>
    <s v="1ED"/>
    <x v="18"/>
    <d v="2024-01-01T00:00:00"/>
    <x v="0"/>
    <x v="0"/>
    <s v="HK4541"/>
    <x v="20"/>
    <x v="3"/>
    <n v="1"/>
    <n v="130"/>
    <n v="0.37"/>
    <s v="17001"/>
    <x v="51"/>
    <x v="9"/>
  </r>
  <r>
    <s v="1ED"/>
    <x v="18"/>
    <d v="2024-01-01T00:00:00"/>
    <x v="0"/>
    <x v="0"/>
    <s v="HK4541"/>
    <x v="20"/>
    <x v="3"/>
    <n v="1"/>
    <n v="328"/>
    <n v="2"/>
    <s v="18001"/>
    <x v="87"/>
    <x v="30"/>
  </r>
  <r>
    <s v="1ED"/>
    <x v="18"/>
    <d v="2024-01-01T00:00:00"/>
    <x v="0"/>
    <x v="0"/>
    <s v="HK4541"/>
    <x v="20"/>
    <x v="3"/>
    <n v="1"/>
    <n v="426"/>
    <n v="1.1000000000000001"/>
    <s v="23001"/>
    <x v="0"/>
    <x v="0"/>
  </r>
  <r>
    <s v="1ED"/>
    <x v="18"/>
    <d v="2024-01-01T00:00:00"/>
    <x v="0"/>
    <x v="0"/>
    <s v="HK4541"/>
    <x v="20"/>
    <x v="3"/>
    <n v="1"/>
    <n v="666"/>
    <n v="1.46"/>
    <s v="44001"/>
    <x v="64"/>
    <x v="27"/>
  </r>
  <r>
    <s v="1ED"/>
    <x v="18"/>
    <d v="2024-01-01T00:00:00"/>
    <x v="0"/>
    <x v="0"/>
    <s v="HK4541"/>
    <x v="20"/>
    <x v="3"/>
    <n v="1"/>
    <n v="116"/>
    <n v="0.4"/>
    <s v="5001"/>
    <x v="2"/>
    <x v="2"/>
  </r>
  <r>
    <s v="1ED"/>
    <x v="18"/>
    <d v="2024-01-01T00:00:00"/>
    <x v="0"/>
    <x v="0"/>
    <s v="HK4541"/>
    <x v="20"/>
    <x v="3"/>
    <n v="1"/>
    <n v="348"/>
    <n v="1.05"/>
    <s v="54001"/>
    <x v="34"/>
    <x v="11"/>
  </r>
  <r>
    <s v="1ED"/>
    <x v="18"/>
    <d v="2024-01-01T00:00:00"/>
    <x v="0"/>
    <x v="0"/>
    <s v="HK4541"/>
    <x v="20"/>
    <x v="3"/>
    <n v="3"/>
    <n v="136"/>
    <n v="1.45"/>
    <s v="5615"/>
    <x v="16"/>
    <x v="2"/>
  </r>
  <r>
    <s v="1ED"/>
    <x v="18"/>
    <d v="2024-01-01T00:00:00"/>
    <x v="0"/>
    <x v="0"/>
    <s v="HK4541"/>
    <x v="20"/>
    <x v="3"/>
    <n v="1"/>
    <n v="154"/>
    <n v="0.35"/>
    <s v="66001"/>
    <x v="80"/>
    <x v="31"/>
  </r>
  <r>
    <s v="1ED"/>
    <x v="18"/>
    <d v="2024-01-01T00:00:00"/>
    <x v="0"/>
    <x v="0"/>
    <s v="HK4541"/>
    <x v="20"/>
    <x v="3"/>
    <n v="1"/>
    <n v="173"/>
    <n v="0.4"/>
    <s v="76147"/>
    <x v="63"/>
    <x v="26"/>
  </r>
  <r>
    <s v="1ED"/>
    <x v="18"/>
    <d v="2024-01-01T00:00:00"/>
    <x v="0"/>
    <x v="0"/>
    <s v="HK4541"/>
    <x v="20"/>
    <x v="3"/>
    <n v="1"/>
    <n v="180"/>
    <n v="0.5"/>
    <s v="85001"/>
    <x v="4"/>
    <x v="4"/>
  </r>
  <r>
    <s v="1ED"/>
    <x v="18"/>
    <d v="2024-01-01T00:00:00"/>
    <x v="0"/>
    <x v="0"/>
    <s v="HK4541"/>
    <x v="20"/>
    <x v="3"/>
    <n v="1"/>
    <n v="462"/>
    <n v="1.3"/>
    <s v="86568"/>
    <x v="72"/>
    <x v="29"/>
  </r>
  <r>
    <s v="1ED"/>
    <x v="18"/>
    <d v="2024-02-01T00:00:00"/>
    <x v="0"/>
    <x v="1"/>
    <s v="HK4541"/>
    <x v="20"/>
    <x v="3"/>
    <n v="26"/>
    <n v="910"/>
    <n v="40.049999999999997"/>
    <s v="11001"/>
    <x v="10"/>
    <x v="8"/>
  </r>
  <r>
    <s v="1ED"/>
    <x v="18"/>
    <d v="2024-02-01T00:00:00"/>
    <x v="0"/>
    <x v="1"/>
    <s v="HK4541"/>
    <x v="20"/>
    <x v="3"/>
    <n v="1"/>
    <n v="666"/>
    <n v="1.5"/>
    <s v="44001"/>
    <x v="64"/>
    <x v="27"/>
  </r>
  <r>
    <s v="1ED"/>
    <x v="18"/>
    <d v="2024-02-01T00:00:00"/>
    <x v="0"/>
    <x v="1"/>
    <s v="HK4541"/>
    <x v="20"/>
    <x v="3"/>
    <n v="1"/>
    <n v="98"/>
    <n v="0.2"/>
    <s v="73001"/>
    <x v="32"/>
    <x v="3"/>
  </r>
  <r>
    <s v="1ED"/>
    <x v="18"/>
    <d v="2024-02-01T00:00:00"/>
    <x v="0"/>
    <x v="1"/>
    <s v="HK4541"/>
    <x v="20"/>
    <x v="3"/>
    <n v="1"/>
    <n v="256"/>
    <n v="0.5"/>
    <s v="76001"/>
    <x v="94"/>
    <x v="26"/>
  </r>
  <r>
    <s v="1ED"/>
    <x v="18"/>
    <d v="2024-02-01T00:00:00"/>
    <x v="0"/>
    <x v="1"/>
    <s v="HK4541"/>
    <x v="20"/>
    <x v="3"/>
    <n v="2"/>
    <n v="923"/>
    <n v="3.77"/>
    <s v="86568"/>
    <x v="72"/>
    <x v="29"/>
  </r>
  <r>
    <s v="1ED"/>
    <x v="18"/>
    <d v="2024-02-01T00:00:00"/>
    <x v="0"/>
    <x v="1"/>
    <s v="HK4541"/>
    <x v="21"/>
    <x v="3"/>
    <n v="1"/>
    <n v="457"/>
    <n v="1.44"/>
    <s v="88001"/>
    <x v="42"/>
    <x v="17"/>
  </r>
  <r>
    <s v="1ED"/>
    <x v="18"/>
    <d v="2024-02-01T00:00:00"/>
    <x v="0"/>
    <x v="1"/>
    <s v="HK5255"/>
    <x v="16"/>
    <x v="3"/>
    <n v="1"/>
    <n v="256"/>
    <n v="0.34"/>
    <s v="76001"/>
    <x v="94"/>
    <x v="26"/>
  </r>
  <r>
    <s v="1ED"/>
    <x v="18"/>
    <d v="2024-03-01T00:00:00"/>
    <x v="0"/>
    <x v="2"/>
    <s v="HK4541"/>
    <x v="20"/>
    <x v="3"/>
    <n v="13"/>
    <n v="878"/>
    <n v="26.02"/>
    <s v="11001"/>
    <x v="10"/>
    <x v="8"/>
  </r>
  <r>
    <s v="1ED"/>
    <x v="18"/>
    <d v="2024-03-01T00:00:00"/>
    <x v="0"/>
    <x v="2"/>
    <s v="HK4541"/>
    <x v="20"/>
    <x v="3"/>
    <n v="2"/>
    <n v="374"/>
    <n v="2.15"/>
    <s v="5615"/>
    <x v="16"/>
    <x v="2"/>
  </r>
  <r>
    <s v="1ED"/>
    <x v="18"/>
    <d v="2024-03-01T00:00:00"/>
    <x v="0"/>
    <x v="2"/>
    <s v="HK4541"/>
    <x v="20"/>
    <x v="3"/>
    <n v="1"/>
    <n v="256"/>
    <n v="1.5"/>
    <s v="76001"/>
    <x v="94"/>
    <x v="26"/>
  </r>
  <r>
    <s v="1ED"/>
    <x v="18"/>
    <d v="2024-03-01T00:00:00"/>
    <x v="0"/>
    <x v="2"/>
    <s v="HK4541"/>
    <x v="20"/>
    <x v="3"/>
    <n v="1"/>
    <n v="598"/>
    <n v="0.5"/>
    <s v="8001"/>
    <x v="35"/>
    <x v="5"/>
  </r>
  <r>
    <s v="1ED"/>
    <x v="18"/>
    <d v="2024-05-01T00:00:00"/>
    <x v="0"/>
    <x v="4"/>
    <s v="HK4541"/>
    <x v="20"/>
    <x v="3"/>
    <n v="2"/>
    <n v="426"/>
    <n v="2.27"/>
    <s v="23001"/>
    <x v="0"/>
    <x v="0"/>
  </r>
  <r>
    <s v="1ED"/>
    <x v="18"/>
    <d v="2024-05-01T00:00:00"/>
    <x v="0"/>
    <x v="4"/>
    <s v="HK4541"/>
    <x v="20"/>
    <x v="3"/>
    <n v="1"/>
    <n v="257"/>
    <n v="0.48"/>
    <s v="27001"/>
    <x v="37"/>
    <x v="13"/>
  </r>
  <r>
    <s v="1ED"/>
    <x v="18"/>
    <d v="2024-05-01T00:00:00"/>
    <x v="0"/>
    <x v="4"/>
    <s v="HK4541"/>
    <x v="20"/>
    <x v="3"/>
    <n v="1"/>
    <n v="74"/>
    <n v="0.27"/>
    <s v="50001"/>
    <x v="59"/>
    <x v="24"/>
  </r>
  <r>
    <s v="1ED"/>
    <x v="18"/>
    <d v="2024-05-01T00:00:00"/>
    <x v="0"/>
    <x v="4"/>
    <s v="HK4541"/>
    <x v="20"/>
    <x v="3"/>
    <n v="1"/>
    <n v="386"/>
    <n v="1.1100000000000001"/>
    <s v="5040"/>
    <x v="102"/>
    <x v="2"/>
  </r>
  <r>
    <s v="1ED"/>
    <x v="18"/>
    <d v="2024-05-01T00:00:00"/>
    <x v="0"/>
    <x v="4"/>
    <s v="HK4541"/>
    <x v="20"/>
    <x v="3"/>
    <n v="2"/>
    <n v="259"/>
    <n v="1.22"/>
    <s v="5615"/>
    <x v="16"/>
    <x v="2"/>
  </r>
  <r>
    <s v="1ED"/>
    <x v="18"/>
    <d v="2024-05-01T00:00:00"/>
    <x v="0"/>
    <x v="4"/>
    <s v="HK4541"/>
    <x v="20"/>
    <x v="3"/>
    <n v="0"/>
    <n v="251"/>
    <n v="0.56999999999999995"/>
    <s v="68001"/>
    <x v="8"/>
    <x v="6"/>
  </r>
  <r>
    <s v="1ED"/>
    <x v="18"/>
    <d v="2024-05-01T00:00:00"/>
    <x v="0"/>
    <x v="4"/>
    <s v="HK4541"/>
    <x v="20"/>
    <x v="3"/>
    <n v="0"/>
    <n v="597"/>
    <n v="2"/>
    <s v="8001"/>
    <x v="35"/>
    <x v="5"/>
  </r>
  <r>
    <s v="1ED"/>
    <x v="18"/>
    <d v="2024-05-01T00:00:00"/>
    <x v="0"/>
    <x v="4"/>
    <s v="HK4541"/>
    <x v="20"/>
    <x v="3"/>
    <n v="1"/>
    <n v="309"/>
    <n v="0.56999999999999995"/>
    <s v="81736"/>
    <x v="41"/>
    <x v="14"/>
  </r>
  <r>
    <s v="1ED"/>
    <x v="18"/>
    <d v="2024-05-01T00:00:00"/>
    <x v="0"/>
    <x v="4"/>
    <s v="HK4541"/>
    <x v="20"/>
    <x v="3"/>
    <n v="1"/>
    <n v="180"/>
    <n v="0.35"/>
    <s v="85001"/>
    <x v="4"/>
    <x v="4"/>
  </r>
  <r>
    <s v="1ED"/>
    <x v="18"/>
    <d v="2024-05-01T00:00:00"/>
    <x v="0"/>
    <x v="4"/>
    <s v="HK5255"/>
    <x v="16"/>
    <x v="3"/>
    <n v="29"/>
    <n v="1653"/>
    <n v="43.26"/>
    <s v="11001"/>
    <x v="10"/>
    <x v="8"/>
  </r>
  <r>
    <s v="1ED"/>
    <x v="18"/>
    <d v="2024-05-01T00:00:00"/>
    <x v="0"/>
    <x v="4"/>
    <s v="HK5255"/>
    <x v="16"/>
    <x v="3"/>
    <n v="1"/>
    <n v="256"/>
    <n v="0.32"/>
    <s v="76001"/>
    <x v="94"/>
    <x v="26"/>
  </r>
  <r>
    <s v="1ED"/>
    <x v="18"/>
    <d v="2024-06-01T00:00:00"/>
    <x v="0"/>
    <x v="5"/>
    <s v="HK4411"/>
    <x v="20"/>
    <x v="3"/>
    <n v="3"/>
    <n v="891"/>
    <n v="7.44"/>
    <s v="5615"/>
    <x v="16"/>
    <x v="2"/>
  </r>
  <r>
    <s v="1ED"/>
    <x v="18"/>
    <d v="2024-06-01T00:00:00"/>
    <x v="0"/>
    <x v="5"/>
    <s v="HK4411"/>
    <x v="20"/>
    <x v="3"/>
    <n v="2"/>
    <n v="1133"/>
    <n v="6.13"/>
    <s v="76001"/>
    <x v="94"/>
    <x v="26"/>
  </r>
  <r>
    <s v="1ED"/>
    <x v="18"/>
    <d v="2024-06-01T00:00:00"/>
    <x v="0"/>
    <x v="5"/>
    <s v="HK4541"/>
    <x v="20"/>
    <x v="3"/>
    <n v="6"/>
    <n v="259"/>
    <n v="11.34"/>
    <s v="5615"/>
    <x v="16"/>
    <x v="2"/>
  </r>
  <r>
    <s v="1ED"/>
    <x v="18"/>
    <d v="2024-06-01T00:00:00"/>
    <x v="0"/>
    <x v="5"/>
    <s v="HK4541"/>
    <x v="20"/>
    <x v="3"/>
    <n v="3"/>
    <n v="251"/>
    <n v="4.1500000000000004"/>
    <s v="68001"/>
    <x v="8"/>
    <x v="6"/>
  </r>
  <r>
    <s v="1ED"/>
    <x v="18"/>
    <d v="2024-06-01T00:00:00"/>
    <x v="0"/>
    <x v="5"/>
    <s v="HK4541"/>
    <x v="20"/>
    <x v="3"/>
    <n v="3"/>
    <n v="255"/>
    <n v="2.0499999999999998"/>
    <s v="76001"/>
    <x v="94"/>
    <x v="26"/>
  </r>
  <r>
    <s v="1ED"/>
    <x v="18"/>
    <d v="2024-06-01T00:00:00"/>
    <x v="0"/>
    <x v="5"/>
    <s v="HK4541"/>
    <x v="20"/>
    <x v="3"/>
    <n v="4"/>
    <n v="597"/>
    <n v="4.26"/>
    <s v="8001"/>
    <x v="35"/>
    <x v="5"/>
  </r>
  <r>
    <s v="1ED"/>
    <x v="18"/>
    <d v="2024-06-01T00:00:00"/>
    <x v="0"/>
    <x v="5"/>
    <s v="HK5255"/>
    <x v="16"/>
    <x v="3"/>
    <n v="21"/>
    <n v="1653"/>
    <n v="29.17"/>
    <s v="11001"/>
    <x v="10"/>
    <x v="8"/>
  </r>
  <r>
    <s v="1ED"/>
    <x v="18"/>
    <d v="2024-06-01T00:00:00"/>
    <x v="0"/>
    <x v="5"/>
    <s v="HK5255"/>
    <x v="16"/>
    <x v="3"/>
    <n v="1"/>
    <n v="846"/>
    <n v="1.25"/>
    <s v="5615"/>
    <x v="16"/>
    <x v="2"/>
  </r>
  <r>
    <s v="1ED"/>
    <x v="18"/>
    <d v="2024-06-01T00:00:00"/>
    <x v="0"/>
    <x v="5"/>
    <s v="HK5255"/>
    <x v="16"/>
    <x v="3"/>
    <n v="1"/>
    <n v="251"/>
    <n v="1.05"/>
    <s v="68001"/>
    <x v="8"/>
    <x v="6"/>
  </r>
  <r>
    <s v="1ED"/>
    <x v="18"/>
    <d v="2024-06-01T00:00:00"/>
    <x v="0"/>
    <x v="5"/>
    <s v="HK5255"/>
    <x v="16"/>
    <x v="3"/>
    <n v="4"/>
    <n v="256"/>
    <n v="11.21"/>
    <s v="76001"/>
    <x v="94"/>
    <x v="26"/>
  </r>
  <r>
    <s v="1ED"/>
    <x v="18"/>
    <d v="2024-06-01T00:00:00"/>
    <x v="0"/>
    <x v="5"/>
    <s v="HK5255"/>
    <x v="16"/>
    <x v="3"/>
    <n v="1"/>
    <n v="1411"/>
    <n v="1.41"/>
    <s v="88001"/>
    <x v="42"/>
    <x v="17"/>
  </r>
  <r>
    <s v="1GK"/>
    <x v="19"/>
    <d v="2024-01-01T00:00:00"/>
    <x v="0"/>
    <x v="0"/>
    <s v="HK4876"/>
    <x v="22"/>
    <x v="3"/>
    <n v="8"/>
    <n v="1776"/>
    <n v="8"/>
    <s v="50325"/>
    <x v="78"/>
    <x v="24"/>
  </r>
  <r>
    <s v="1GK"/>
    <x v="19"/>
    <d v="2024-01-01T00:00:00"/>
    <x v="0"/>
    <x v="0"/>
    <s v="HK4876"/>
    <x v="22"/>
    <x v="3"/>
    <n v="28"/>
    <n v="6216"/>
    <n v="4"/>
    <s v="50350"/>
    <x v="57"/>
    <x v="24"/>
  </r>
  <r>
    <s v="1GK"/>
    <x v="19"/>
    <d v="2024-01-01T00:00:00"/>
    <x v="0"/>
    <x v="0"/>
    <s v="HK4876"/>
    <x v="22"/>
    <x v="3"/>
    <n v="1"/>
    <n v="633"/>
    <n v="2.2000000000000002"/>
    <s v="94001"/>
    <x v="50"/>
    <x v="21"/>
  </r>
  <r>
    <s v="1GK"/>
    <x v="19"/>
    <d v="2024-01-01T00:00:00"/>
    <x v="0"/>
    <x v="0"/>
    <s v="HK4876"/>
    <x v="22"/>
    <x v="3"/>
    <n v="2"/>
    <n v="850"/>
    <n v="3.4"/>
    <s v="99773"/>
    <x v="53"/>
    <x v="16"/>
  </r>
  <r>
    <s v="1GK"/>
    <x v="19"/>
    <d v="2024-01-01T00:00:00"/>
    <x v="0"/>
    <x v="0"/>
    <s v="HK4894"/>
    <x v="7"/>
    <x v="3"/>
    <n v="2"/>
    <n v="870"/>
    <n v="3.45"/>
    <s v="99773"/>
    <x v="53"/>
    <x v="16"/>
  </r>
  <r>
    <s v="1GK"/>
    <x v="19"/>
    <d v="2024-01-01T00:00:00"/>
    <x v="0"/>
    <x v="0"/>
    <s v="HK4894"/>
    <x v="7"/>
    <x v="3"/>
    <n v="1"/>
    <n v="175"/>
    <n v="0.5"/>
    <s v="20001"/>
    <x v="7"/>
    <x v="7"/>
  </r>
  <r>
    <s v="1GK"/>
    <x v="19"/>
    <d v="2024-01-01T00:00:00"/>
    <x v="0"/>
    <x v="0"/>
    <s v="HK4894"/>
    <x v="7"/>
    <x v="3"/>
    <n v="2"/>
    <n v="444"/>
    <n v="1.1000000000000001"/>
    <s v="50001"/>
    <x v="59"/>
    <x v="24"/>
  </r>
  <r>
    <s v="1GK"/>
    <x v="19"/>
    <d v="2024-01-01T00:00:00"/>
    <x v="0"/>
    <x v="0"/>
    <s v="HK4894"/>
    <x v="7"/>
    <x v="3"/>
    <n v="3"/>
    <n v="666"/>
    <n v="2.5"/>
    <s v="50325"/>
    <x v="78"/>
    <x v="24"/>
  </r>
  <r>
    <s v="1GK"/>
    <x v="19"/>
    <d v="2024-01-01T00:00:00"/>
    <x v="0"/>
    <x v="0"/>
    <s v="HK4894"/>
    <x v="7"/>
    <x v="3"/>
    <n v="9"/>
    <n v="1998"/>
    <n v="9.1999999999999993"/>
    <s v="50350"/>
    <x v="57"/>
    <x v="24"/>
  </r>
  <r>
    <s v="1GK"/>
    <x v="19"/>
    <d v="2024-01-01T00:00:00"/>
    <x v="0"/>
    <x v="0"/>
    <s v="HK4894"/>
    <x v="7"/>
    <x v="3"/>
    <n v="1"/>
    <n v="773"/>
    <n v="2.0499999999999998"/>
    <s v="86568"/>
    <x v="72"/>
    <x v="29"/>
  </r>
  <r>
    <s v="1GK"/>
    <x v="19"/>
    <d v="2024-01-01T00:00:00"/>
    <x v="0"/>
    <x v="0"/>
    <s v="HK4894"/>
    <x v="7"/>
    <x v="3"/>
    <n v="1"/>
    <n v="250"/>
    <n v="1.2"/>
    <s v="95001"/>
    <x v="70"/>
    <x v="28"/>
  </r>
  <r>
    <s v="1GK"/>
    <x v="19"/>
    <d v="2024-01-01T00:00:00"/>
    <x v="0"/>
    <x v="0"/>
    <s v="HK4894"/>
    <x v="7"/>
    <x v="3"/>
    <n v="3"/>
    <n v="1149"/>
    <n v="4.4000000000000004"/>
    <s v="99524"/>
    <x v="48"/>
    <x v="16"/>
  </r>
  <r>
    <s v="1GK"/>
    <x v="19"/>
    <d v="2024-02-01T00:00:00"/>
    <x v="0"/>
    <x v="1"/>
    <s v="HK4876"/>
    <x v="22"/>
    <x v="3"/>
    <n v="6"/>
    <n v="1332"/>
    <n v="5.5"/>
    <s v="50325"/>
    <x v="78"/>
    <x v="24"/>
  </r>
  <r>
    <s v="1GK"/>
    <x v="19"/>
    <d v="2024-02-01T00:00:00"/>
    <x v="0"/>
    <x v="1"/>
    <s v="HK4876"/>
    <x v="22"/>
    <x v="3"/>
    <n v="21"/>
    <n v="4662"/>
    <n v="21.35"/>
    <s v="50350"/>
    <x v="57"/>
    <x v="24"/>
  </r>
  <r>
    <s v="1GK"/>
    <x v="19"/>
    <d v="2024-02-01T00:00:00"/>
    <x v="0"/>
    <x v="1"/>
    <s v="HK4876"/>
    <x v="22"/>
    <x v="3"/>
    <n v="2"/>
    <n v="1426"/>
    <n v="5.3"/>
    <s v="99001"/>
    <x v="40"/>
    <x v="16"/>
  </r>
  <r>
    <s v="1GK"/>
    <x v="19"/>
    <d v="2024-02-01T00:00:00"/>
    <x v="0"/>
    <x v="1"/>
    <s v="HK4876"/>
    <x v="22"/>
    <x v="3"/>
    <n v="1"/>
    <n v="373"/>
    <n v="1.45"/>
    <s v="99524"/>
    <x v="48"/>
    <x v="16"/>
  </r>
  <r>
    <s v="1GK"/>
    <x v="19"/>
    <d v="2024-02-01T00:00:00"/>
    <x v="0"/>
    <x v="1"/>
    <s v="HK4894"/>
    <x v="7"/>
    <x v="3"/>
    <n v="2"/>
    <n v="587"/>
    <n v="3.1"/>
    <s v="18001"/>
    <x v="87"/>
    <x v="30"/>
  </r>
  <r>
    <s v="1GK"/>
    <x v="19"/>
    <d v="2024-02-01T00:00:00"/>
    <x v="0"/>
    <x v="1"/>
    <s v="HK4894"/>
    <x v="7"/>
    <x v="3"/>
    <n v="1"/>
    <n v="288"/>
    <n v="1.25"/>
    <s v="23001"/>
    <x v="0"/>
    <x v="0"/>
  </r>
  <r>
    <s v="1GK"/>
    <x v="19"/>
    <d v="2024-02-01T00:00:00"/>
    <x v="0"/>
    <x v="1"/>
    <s v="HK4894"/>
    <x v="7"/>
    <x v="3"/>
    <n v="1"/>
    <n v="222"/>
    <n v="0.4"/>
    <s v="5001"/>
    <x v="2"/>
    <x v="2"/>
  </r>
  <r>
    <s v="1GK"/>
    <x v="19"/>
    <d v="2024-02-01T00:00:00"/>
    <x v="0"/>
    <x v="1"/>
    <s v="HK4894"/>
    <x v="7"/>
    <x v="3"/>
    <n v="3"/>
    <n v="666"/>
    <n v="2.5"/>
    <s v="50325"/>
    <x v="78"/>
    <x v="24"/>
  </r>
  <r>
    <s v="1GK"/>
    <x v="19"/>
    <d v="2024-02-01T00:00:00"/>
    <x v="0"/>
    <x v="1"/>
    <s v="HK4894"/>
    <x v="7"/>
    <x v="3"/>
    <n v="14"/>
    <n v="3108"/>
    <n v="14"/>
    <s v="50350"/>
    <x v="57"/>
    <x v="24"/>
  </r>
  <r>
    <s v="1GK"/>
    <x v="19"/>
    <d v="2024-02-01T00:00:00"/>
    <x v="0"/>
    <x v="1"/>
    <s v="HK4894"/>
    <x v="7"/>
    <x v="3"/>
    <n v="1"/>
    <n v="625"/>
    <n v="2.35"/>
    <s v="52835"/>
    <x v="86"/>
    <x v="12"/>
  </r>
  <r>
    <s v="1GK"/>
    <x v="19"/>
    <d v="2024-02-01T00:00:00"/>
    <x v="0"/>
    <x v="1"/>
    <s v="HK4894"/>
    <x v="7"/>
    <x v="3"/>
    <n v="1"/>
    <n v="330"/>
    <n v="1.1499999999999999"/>
    <s v="68001"/>
    <x v="8"/>
    <x v="6"/>
  </r>
  <r>
    <s v="1GK"/>
    <x v="19"/>
    <d v="2024-02-01T00:00:00"/>
    <x v="0"/>
    <x v="1"/>
    <s v="HK4894"/>
    <x v="7"/>
    <x v="3"/>
    <n v="1"/>
    <n v="633"/>
    <n v="2.25"/>
    <s v="94001"/>
    <x v="50"/>
    <x v="21"/>
  </r>
  <r>
    <s v="1GK"/>
    <x v="19"/>
    <d v="2024-02-01T00:00:00"/>
    <x v="0"/>
    <x v="1"/>
    <s v="HK4894"/>
    <x v="7"/>
    <x v="3"/>
    <n v="2"/>
    <n v="793"/>
    <n v="3.1"/>
    <s v="99524"/>
    <x v="48"/>
    <x v="16"/>
  </r>
  <r>
    <s v="1GK"/>
    <x v="19"/>
    <d v="2024-02-01T00:00:00"/>
    <x v="0"/>
    <x v="1"/>
    <s v="HK4894"/>
    <x v="7"/>
    <x v="3"/>
    <n v="1"/>
    <n v="475"/>
    <n v="1.5"/>
    <s v="99773"/>
    <x v="53"/>
    <x v="16"/>
  </r>
  <r>
    <s v="1GK"/>
    <x v="19"/>
    <d v="2024-03-01T00:00:00"/>
    <x v="0"/>
    <x v="2"/>
    <s v="HK4876"/>
    <x v="22"/>
    <x v="3"/>
    <n v="11"/>
    <n v="2442"/>
    <n v="10.050000000000001"/>
    <s v="50325"/>
    <x v="78"/>
    <x v="24"/>
  </r>
  <r>
    <s v="1GK"/>
    <x v="19"/>
    <d v="2024-03-01T00:00:00"/>
    <x v="0"/>
    <x v="2"/>
    <s v="HK4876"/>
    <x v="22"/>
    <x v="3"/>
    <n v="14"/>
    <n v="3108"/>
    <n v="14.15"/>
    <s v="50350"/>
    <x v="57"/>
    <x v="24"/>
  </r>
  <r>
    <s v="1GK"/>
    <x v="19"/>
    <d v="2024-03-01T00:00:00"/>
    <x v="0"/>
    <x v="2"/>
    <s v="HK4876"/>
    <x v="22"/>
    <x v="3"/>
    <n v="2"/>
    <n v="1266"/>
    <n v="4.55"/>
    <s v="94001"/>
    <x v="50"/>
    <x v="21"/>
  </r>
  <r>
    <s v="1GK"/>
    <x v="19"/>
    <d v="2024-03-01T00:00:00"/>
    <x v="0"/>
    <x v="2"/>
    <s v="HK4876"/>
    <x v="22"/>
    <x v="3"/>
    <n v="1"/>
    <n v="713"/>
    <n v="2.4"/>
    <s v="99001"/>
    <x v="40"/>
    <x v="16"/>
  </r>
  <r>
    <s v="1GK"/>
    <x v="19"/>
    <d v="2024-03-01T00:00:00"/>
    <x v="0"/>
    <x v="2"/>
    <s v="HK4876"/>
    <x v="22"/>
    <x v="3"/>
    <n v="1"/>
    <n v="425"/>
    <n v="1.35"/>
    <s v="99773"/>
    <x v="53"/>
    <x v="16"/>
  </r>
  <r>
    <s v="1GK"/>
    <x v="19"/>
    <d v="2024-03-01T00:00:00"/>
    <x v="0"/>
    <x v="2"/>
    <s v="HK4894"/>
    <x v="7"/>
    <x v="3"/>
    <n v="1"/>
    <n v="180"/>
    <n v="1"/>
    <s v="19318"/>
    <x v="44"/>
    <x v="19"/>
  </r>
  <r>
    <s v="1GK"/>
    <x v="19"/>
    <d v="2024-03-01T00:00:00"/>
    <x v="0"/>
    <x v="2"/>
    <s v="HK4894"/>
    <x v="7"/>
    <x v="3"/>
    <n v="4"/>
    <n v="888"/>
    <n v="3.4"/>
    <s v="50325"/>
    <x v="78"/>
    <x v="24"/>
  </r>
  <r>
    <s v="1GK"/>
    <x v="19"/>
    <d v="2024-03-01T00:00:00"/>
    <x v="0"/>
    <x v="2"/>
    <s v="HK4894"/>
    <x v="7"/>
    <x v="3"/>
    <n v="18"/>
    <n v="4052"/>
    <n v="18.3"/>
    <s v="50350"/>
    <x v="57"/>
    <x v="24"/>
  </r>
  <r>
    <s v="1GK"/>
    <x v="19"/>
    <d v="2024-03-01T00:00:00"/>
    <x v="0"/>
    <x v="2"/>
    <s v="HK4894"/>
    <x v="7"/>
    <x v="3"/>
    <n v="1"/>
    <n v="690"/>
    <n v="2.4"/>
    <s v="94001"/>
    <x v="50"/>
    <x v="21"/>
  </r>
  <r>
    <s v="1GK"/>
    <x v="19"/>
    <d v="2024-03-01T00:00:00"/>
    <x v="0"/>
    <x v="2"/>
    <s v="HK4894"/>
    <x v="7"/>
    <x v="3"/>
    <n v="1"/>
    <n v="450"/>
    <n v="1.55"/>
    <s v="95200"/>
    <x v="71"/>
    <x v="28"/>
  </r>
  <r>
    <s v="1GK"/>
    <x v="19"/>
    <d v="2024-03-01T00:00:00"/>
    <x v="0"/>
    <x v="2"/>
    <s v="HK4894"/>
    <x v="7"/>
    <x v="3"/>
    <n v="1"/>
    <n v="410"/>
    <n v="1.4"/>
    <s v="99524"/>
    <x v="48"/>
    <x v="16"/>
  </r>
  <r>
    <s v="1GK"/>
    <x v="19"/>
    <d v="2024-03-01T00:00:00"/>
    <x v="0"/>
    <x v="2"/>
    <s v="HK4894"/>
    <x v="7"/>
    <x v="3"/>
    <n v="1"/>
    <n v="475"/>
    <n v="2"/>
    <s v="99773"/>
    <x v="53"/>
    <x v="16"/>
  </r>
  <r>
    <s v="1GK"/>
    <x v="19"/>
    <d v="2024-03-01T00:00:00"/>
    <x v="0"/>
    <x v="2"/>
    <s v="HK5027"/>
    <x v="14"/>
    <x v="3"/>
    <n v="1"/>
    <n v="222"/>
    <n v="0.5"/>
    <s v="50350"/>
    <x v="57"/>
    <x v="24"/>
  </r>
  <r>
    <s v="1GK"/>
    <x v="19"/>
    <d v="2024-04-01T00:00:00"/>
    <x v="0"/>
    <x v="3"/>
    <s v="HK4876"/>
    <x v="22"/>
    <x v="3"/>
    <n v="1"/>
    <n v="385"/>
    <n v="1.55"/>
    <s v="19001"/>
    <x v="65"/>
    <x v="19"/>
  </r>
  <r>
    <s v="1GK"/>
    <x v="19"/>
    <d v="2024-04-01T00:00:00"/>
    <x v="0"/>
    <x v="3"/>
    <s v="HK4876"/>
    <x v="22"/>
    <x v="3"/>
    <n v="1"/>
    <n v="330"/>
    <n v="1.25"/>
    <s v="50001"/>
    <x v="59"/>
    <x v="24"/>
  </r>
  <r>
    <s v="1GK"/>
    <x v="19"/>
    <d v="2024-04-01T00:00:00"/>
    <x v="0"/>
    <x v="3"/>
    <s v="HK4876"/>
    <x v="22"/>
    <x v="3"/>
    <n v="10"/>
    <n v="2220"/>
    <n v="9.8000000000000007"/>
    <s v="50325"/>
    <x v="78"/>
    <x v="24"/>
  </r>
  <r>
    <s v="1GK"/>
    <x v="19"/>
    <d v="2024-04-01T00:00:00"/>
    <x v="0"/>
    <x v="3"/>
    <s v="HK4876"/>
    <x v="22"/>
    <x v="3"/>
    <n v="28"/>
    <n v="6272"/>
    <n v="27.65"/>
    <s v="50350"/>
    <x v="57"/>
    <x v="24"/>
  </r>
  <r>
    <s v="1GK"/>
    <x v="19"/>
    <d v="2024-04-01T00:00:00"/>
    <x v="0"/>
    <x v="3"/>
    <s v="HK4876"/>
    <x v="22"/>
    <x v="3"/>
    <n v="1"/>
    <n v="372"/>
    <n v="1.35"/>
    <s v="5154"/>
    <x v="98"/>
    <x v="2"/>
  </r>
  <r>
    <s v="1GK"/>
    <x v="19"/>
    <d v="2024-04-01T00:00:00"/>
    <x v="0"/>
    <x v="3"/>
    <s v="HK4876"/>
    <x v="22"/>
    <x v="3"/>
    <n v="1"/>
    <n v="125"/>
    <n v="0.45"/>
    <s v="73001"/>
    <x v="32"/>
    <x v="3"/>
  </r>
  <r>
    <s v="1GK"/>
    <x v="19"/>
    <d v="2024-04-01T00:00:00"/>
    <x v="0"/>
    <x v="3"/>
    <s v="HK4876"/>
    <x v="22"/>
    <x v="3"/>
    <n v="1"/>
    <n v="362"/>
    <n v="1.3"/>
    <s v="81736"/>
    <x v="41"/>
    <x v="14"/>
  </r>
  <r>
    <s v="1GK"/>
    <x v="19"/>
    <d v="2024-04-01T00:00:00"/>
    <x v="0"/>
    <x v="3"/>
    <s v="HK4876"/>
    <x v="22"/>
    <x v="3"/>
    <n v="1"/>
    <n v="200"/>
    <n v="0.55000000000000004"/>
    <s v="85001"/>
    <x v="4"/>
    <x v="4"/>
  </r>
  <r>
    <s v="1GK"/>
    <x v="19"/>
    <d v="2024-04-01T00:00:00"/>
    <x v="0"/>
    <x v="3"/>
    <s v="HK4876"/>
    <x v="22"/>
    <x v="3"/>
    <n v="1"/>
    <n v="580"/>
    <n v="2.25"/>
    <s v="97001"/>
    <x v="39"/>
    <x v="15"/>
  </r>
  <r>
    <s v="1GK"/>
    <x v="19"/>
    <d v="2024-04-01T00:00:00"/>
    <x v="0"/>
    <x v="3"/>
    <s v="HK4876"/>
    <x v="22"/>
    <x v="3"/>
    <n v="1"/>
    <n v="713"/>
    <n v="2.4"/>
    <s v="99001"/>
    <x v="40"/>
    <x v="16"/>
  </r>
  <r>
    <s v="1GK"/>
    <x v="19"/>
    <d v="2024-04-01T00:00:00"/>
    <x v="0"/>
    <x v="3"/>
    <s v="HK4876"/>
    <x v="22"/>
    <x v="3"/>
    <n v="3"/>
    <n v="1325"/>
    <n v="4.6500000000000004"/>
    <s v="99773"/>
    <x v="53"/>
    <x v="16"/>
  </r>
  <r>
    <s v="1GK"/>
    <x v="19"/>
    <d v="2024-04-01T00:00:00"/>
    <x v="0"/>
    <x v="3"/>
    <s v="HK5027"/>
    <x v="14"/>
    <x v="3"/>
    <n v="1"/>
    <n v="222"/>
    <n v="0.55000000000000004"/>
    <s v="50350"/>
    <x v="57"/>
    <x v="24"/>
  </r>
  <r>
    <s v="1GK"/>
    <x v="19"/>
    <d v="2024-04-01T00:00:00"/>
    <x v="0"/>
    <x v="3"/>
    <s v="HK5027"/>
    <x v="14"/>
    <x v="3"/>
    <n v="1"/>
    <n v="766"/>
    <n v="2.1"/>
    <s v="94883"/>
    <x v="69"/>
    <x v="21"/>
  </r>
  <r>
    <s v="1GK"/>
    <x v="19"/>
    <d v="2024-05-01T00:00:00"/>
    <x v="0"/>
    <x v="4"/>
    <s v="HK4894"/>
    <x v="7"/>
    <x v="3"/>
    <n v="1"/>
    <n v="485"/>
    <n v="2.1"/>
    <s v="23001"/>
    <x v="0"/>
    <x v="0"/>
  </r>
  <r>
    <s v="1GK"/>
    <x v="19"/>
    <d v="2024-05-01T00:00:00"/>
    <x v="0"/>
    <x v="4"/>
    <s v="HK4894"/>
    <x v="7"/>
    <x v="3"/>
    <n v="10"/>
    <n v="2220"/>
    <n v="9.5500000000000007"/>
    <s v="50325"/>
    <x v="78"/>
    <x v="24"/>
  </r>
  <r>
    <s v="1GK"/>
    <x v="19"/>
    <d v="2024-05-01T00:00:00"/>
    <x v="0"/>
    <x v="4"/>
    <s v="HK4894"/>
    <x v="7"/>
    <x v="3"/>
    <n v="30"/>
    <n v="6688"/>
    <n v="29.6"/>
    <s v="50350"/>
    <x v="57"/>
    <x v="24"/>
  </r>
  <r>
    <s v="1GK"/>
    <x v="19"/>
    <d v="2024-05-01T00:00:00"/>
    <x v="0"/>
    <x v="4"/>
    <s v="HK4894"/>
    <x v="7"/>
    <x v="3"/>
    <n v="2"/>
    <n v="604"/>
    <n v="2.15"/>
    <s v="68001"/>
    <x v="8"/>
    <x v="6"/>
  </r>
  <r>
    <s v="1GK"/>
    <x v="19"/>
    <d v="2024-05-01T00:00:00"/>
    <x v="0"/>
    <x v="4"/>
    <s v="HK4894"/>
    <x v="7"/>
    <x v="3"/>
    <n v="1"/>
    <n v="338"/>
    <n v="1.3"/>
    <s v="81736"/>
    <x v="41"/>
    <x v="14"/>
  </r>
  <r>
    <s v="1GK"/>
    <x v="19"/>
    <d v="2024-05-01T00:00:00"/>
    <x v="0"/>
    <x v="4"/>
    <s v="HK4894"/>
    <x v="7"/>
    <x v="3"/>
    <n v="1"/>
    <n v="633"/>
    <n v="2.0499999999999998"/>
    <s v="94001"/>
    <x v="50"/>
    <x v="21"/>
  </r>
  <r>
    <s v="1GK"/>
    <x v="19"/>
    <d v="2024-05-01T00:00:00"/>
    <x v="0"/>
    <x v="4"/>
    <s v="HK4894"/>
    <x v="7"/>
    <x v="3"/>
    <n v="1"/>
    <n v="495"/>
    <n v="2"/>
    <s v="97001"/>
    <x v="39"/>
    <x v="15"/>
  </r>
  <r>
    <s v="1GK"/>
    <x v="19"/>
    <d v="2024-05-01T00:00:00"/>
    <x v="0"/>
    <x v="4"/>
    <s v="HK4894"/>
    <x v="7"/>
    <x v="3"/>
    <n v="1"/>
    <n v="425"/>
    <n v="1.4"/>
    <s v="99773"/>
    <x v="53"/>
    <x v="16"/>
  </r>
  <r>
    <s v="1GK"/>
    <x v="19"/>
    <d v="2024-06-01T00:00:00"/>
    <x v="0"/>
    <x v="5"/>
    <s v="HK4894"/>
    <x v="7"/>
    <x v="3"/>
    <n v="1"/>
    <n v="757"/>
    <n v="2.5"/>
    <s v="50001"/>
    <x v="59"/>
    <x v="24"/>
  </r>
  <r>
    <s v="1GK"/>
    <x v="19"/>
    <d v="2024-06-01T00:00:00"/>
    <x v="0"/>
    <x v="5"/>
    <s v="HK4894"/>
    <x v="7"/>
    <x v="3"/>
    <n v="15"/>
    <n v="3330"/>
    <n v="14.45"/>
    <s v="50325"/>
    <x v="78"/>
    <x v="24"/>
  </r>
  <r>
    <s v="1GK"/>
    <x v="19"/>
    <d v="2024-06-01T00:00:00"/>
    <x v="0"/>
    <x v="5"/>
    <s v="HK4894"/>
    <x v="7"/>
    <x v="3"/>
    <n v="32"/>
    <n v="7132"/>
    <n v="31.05"/>
    <s v="50350"/>
    <x v="57"/>
    <x v="24"/>
  </r>
  <r>
    <s v="1GK"/>
    <x v="19"/>
    <d v="2024-06-01T00:00:00"/>
    <x v="0"/>
    <x v="5"/>
    <s v="HK4894"/>
    <x v="7"/>
    <x v="3"/>
    <n v="2"/>
    <n v="1426"/>
    <n v="5"/>
    <s v="99001"/>
    <x v="40"/>
    <x v="16"/>
  </r>
  <r>
    <s v="1GK"/>
    <x v="19"/>
    <d v="2024-06-01T00:00:00"/>
    <x v="0"/>
    <x v="5"/>
    <s v="HK4894"/>
    <x v="7"/>
    <x v="3"/>
    <n v="2"/>
    <n v="850"/>
    <n v="3.2"/>
    <s v="99773"/>
    <x v="53"/>
    <x v="16"/>
  </r>
  <r>
    <s v="1GK"/>
    <x v="19"/>
    <d v="2024-06-01T00:00:00"/>
    <x v="0"/>
    <x v="5"/>
    <s v="HK5027"/>
    <x v="14"/>
    <x v="3"/>
    <n v="3"/>
    <n v="666"/>
    <n v="2.5"/>
    <s v="50350"/>
    <x v="57"/>
    <x v="24"/>
  </r>
  <r>
    <s v="1GQ"/>
    <x v="20"/>
    <d v="2024-01-01T00:00:00"/>
    <x v="0"/>
    <x v="0"/>
    <s v="HK4787"/>
    <x v="1"/>
    <x v="3"/>
    <n v="23"/>
    <n v="3330"/>
    <n v="49.53"/>
    <s v="50001"/>
    <x v="59"/>
    <x v="24"/>
  </r>
  <r>
    <s v="1GQ"/>
    <x v="20"/>
    <d v="2024-01-01T00:00:00"/>
    <x v="0"/>
    <x v="0"/>
    <s v="HK4787"/>
    <x v="1"/>
    <x v="3"/>
    <n v="2"/>
    <n v="1165"/>
    <n v="3.2"/>
    <s v="81001"/>
    <x v="38"/>
    <x v="14"/>
  </r>
  <r>
    <s v="1GQ"/>
    <x v="20"/>
    <d v="2024-01-01T00:00:00"/>
    <x v="0"/>
    <x v="0"/>
    <s v="HK4787"/>
    <x v="1"/>
    <x v="3"/>
    <n v="6"/>
    <n v="3330"/>
    <n v="12.33"/>
    <s v="81736"/>
    <x v="41"/>
    <x v="14"/>
  </r>
  <r>
    <s v="1GQ"/>
    <x v="20"/>
    <d v="2024-01-01T00:00:00"/>
    <x v="0"/>
    <x v="0"/>
    <s v="HK4787"/>
    <x v="1"/>
    <x v="3"/>
    <n v="1"/>
    <n v="416"/>
    <n v="1.07"/>
    <s v="95001"/>
    <x v="70"/>
    <x v="28"/>
  </r>
  <r>
    <s v="1GQ"/>
    <x v="20"/>
    <d v="2024-01-01T00:00:00"/>
    <x v="0"/>
    <x v="0"/>
    <s v="HK4787"/>
    <x v="1"/>
    <x v="3"/>
    <n v="1"/>
    <n v="666"/>
    <n v="1.5"/>
    <s v="95200"/>
    <x v="71"/>
    <x v="28"/>
  </r>
  <r>
    <s v="1GQ"/>
    <x v="20"/>
    <d v="2024-01-01T00:00:00"/>
    <x v="0"/>
    <x v="0"/>
    <s v="HK4787"/>
    <x v="1"/>
    <x v="3"/>
    <n v="1"/>
    <n v="333"/>
    <n v="1"/>
    <s v="97001"/>
    <x v="39"/>
    <x v="15"/>
  </r>
  <r>
    <s v="1GQ"/>
    <x v="20"/>
    <d v="2024-01-01T00:00:00"/>
    <x v="0"/>
    <x v="0"/>
    <s v="HK4787"/>
    <x v="1"/>
    <x v="3"/>
    <n v="1"/>
    <n v="1165"/>
    <n v="3.2"/>
    <s v="97666"/>
    <x v="85"/>
    <x v="15"/>
  </r>
  <r>
    <s v="1GQ"/>
    <x v="20"/>
    <d v="2024-01-01T00:00:00"/>
    <x v="0"/>
    <x v="0"/>
    <s v="HK4787"/>
    <x v="1"/>
    <x v="3"/>
    <n v="7"/>
    <n v="3330"/>
    <n v="25.08"/>
    <s v="99001"/>
    <x v="40"/>
    <x v="16"/>
  </r>
  <r>
    <s v="1GQ"/>
    <x v="20"/>
    <d v="2024-01-01T00:00:00"/>
    <x v="0"/>
    <x v="0"/>
    <s v="HK4787"/>
    <x v="1"/>
    <x v="3"/>
    <n v="3"/>
    <n v="2164"/>
    <n v="6.33"/>
    <s v="99524"/>
    <x v="48"/>
    <x v="16"/>
  </r>
  <r>
    <s v="1GQ"/>
    <x v="20"/>
    <d v="2024-01-01T00:00:00"/>
    <x v="0"/>
    <x v="0"/>
    <s v="HK5052"/>
    <x v="13"/>
    <x v="3"/>
    <n v="21"/>
    <n v="3330"/>
    <n v="46.2"/>
    <s v="11001"/>
    <x v="10"/>
    <x v="8"/>
  </r>
  <r>
    <s v="1GQ"/>
    <x v="20"/>
    <d v="2024-01-01T00:00:00"/>
    <x v="0"/>
    <x v="0"/>
    <s v="HK5052"/>
    <x v="13"/>
    <x v="3"/>
    <n v="1"/>
    <n v="416"/>
    <n v="1.1000000000000001"/>
    <s v="23001"/>
    <x v="0"/>
    <x v="0"/>
  </r>
  <r>
    <s v="1GQ"/>
    <x v="20"/>
    <d v="2024-01-01T00:00:00"/>
    <x v="0"/>
    <x v="0"/>
    <s v="HK5052"/>
    <x v="13"/>
    <x v="3"/>
    <n v="2"/>
    <n v="416"/>
    <n v="1.1499999999999999"/>
    <s v="27001"/>
    <x v="37"/>
    <x v="13"/>
  </r>
  <r>
    <s v="1GQ"/>
    <x v="20"/>
    <d v="2024-01-01T00:00:00"/>
    <x v="0"/>
    <x v="0"/>
    <s v="HK5052"/>
    <x v="13"/>
    <x v="3"/>
    <n v="1"/>
    <n v="749"/>
    <n v="2.15"/>
    <s v="47001"/>
    <x v="56"/>
    <x v="23"/>
  </r>
  <r>
    <s v="1GQ"/>
    <x v="20"/>
    <d v="2024-01-01T00:00:00"/>
    <x v="0"/>
    <x v="0"/>
    <s v="HK5052"/>
    <x v="13"/>
    <x v="3"/>
    <n v="7"/>
    <n v="3330"/>
    <n v="10.199999999999999"/>
    <s v="50001"/>
    <x v="59"/>
    <x v="24"/>
  </r>
  <r>
    <s v="1GQ"/>
    <x v="20"/>
    <d v="2024-01-01T00:00:00"/>
    <x v="0"/>
    <x v="0"/>
    <s v="HK5052"/>
    <x v="13"/>
    <x v="3"/>
    <n v="6"/>
    <n v="3330"/>
    <n v="16"/>
    <s v="5001"/>
    <x v="2"/>
    <x v="2"/>
  </r>
  <r>
    <s v="1GQ"/>
    <x v="20"/>
    <d v="2024-01-01T00:00:00"/>
    <x v="0"/>
    <x v="0"/>
    <s v="HK5052"/>
    <x v="13"/>
    <x v="3"/>
    <n v="1"/>
    <n v="499"/>
    <n v="1.2"/>
    <s v="54001"/>
    <x v="34"/>
    <x v="11"/>
  </r>
  <r>
    <s v="1GQ"/>
    <x v="20"/>
    <d v="2024-01-01T00:00:00"/>
    <x v="0"/>
    <x v="0"/>
    <s v="HK5052"/>
    <x v="13"/>
    <x v="3"/>
    <n v="1"/>
    <n v="166"/>
    <n v="0.25"/>
    <s v="5501"/>
    <x v="27"/>
    <x v="2"/>
  </r>
  <r>
    <s v="1GQ"/>
    <x v="20"/>
    <d v="2024-01-01T00:00:00"/>
    <x v="0"/>
    <x v="0"/>
    <s v="HK5052"/>
    <x v="13"/>
    <x v="3"/>
    <n v="1"/>
    <n v="999"/>
    <n v="2.5499999999999998"/>
    <s v="73001"/>
    <x v="32"/>
    <x v="3"/>
  </r>
  <r>
    <s v="1GQ"/>
    <x v="20"/>
    <d v="2024-01-01T00:00:00"/>
    <x v="0"/>
    <x v="0"/>
    <s v="HK5052"/>
    <x v="13"/>
    <x v="3"/>
    <n v="1"/>
    <n v="999"/>
    <n v="2.5499999999999998"/>
    <s v="76001"/>
    <x v="94"/>
    <x v="26"/>
  </r>
  <r>
    <s v="1GQ"/>
    <x v="20"/>
    <d v="2024-01-01T00:00:00"/>
    <x v="0"/>
    <x v="0"/>
    <s v="HK5052"/>
    <x v="13"/>
    <x v="3"/>
    <n v="3"/>
    <n v="1998"/>
    <n v="6"/>
    <s v="8001"/>
    <x v="35"/>
    <x v="5"/>
  </r>
  <r>
    <s v="1GQ"/>
    <x v="20"/>
    <d v="2024-01-01T00:00:00"/>
    <x v="0"/>
    <x v="0"/>
    <s v="HK5052"/>
    <x v="13"/>
    <x v="3"/>
    <n v="6"/>
    <n v="2633"/>
    <n v="7.5"/>
    <s v="81001"/>
    <x v="38"/>
    <x v="14"/>
  </r>
  <r>
    <s v="1GQ"/>
    <x v="20"/>
    <d v="2024-01-01T00:00:00"/>
    <x v="0"/>
    <x v="0"/>
    <s v="HK5052"/>
    <x v="13"/>
    <x v="3"/>
    <n v="5"/>
    <n v="1665"/>
    <n v="5"/>
    <s v="81736"/>
    <x v="41"/>
    <x v="14"/>
  </r>
  <r>
    <s v="1GQ"/>
    <x v="20"/>
    <d v="2024-01-01T00:00:00"/>
    <x v="0"/>
    <x v="0"/>
    <s v="HK5052"/>
    <x v="13"/>
    <x v="3"/>
    <n v="13"/>
    <n v="3330"/>
    <n v="31.15"/>
    <s v="88001"/>
    <x v="42"/>
    <x v="17"/>
  </r>
  <r>
    <s v="1GQ"/>
    <x v="20"/>
    <d v="2024-01-01T00:00:00"/>
    <x v="0"/>
    <x v="0"/>
    <s v="HK5052"/>
    <x v="13"/>
    <x v="3"/>
    <n v="1"/>
    <n v="83"/>
    <n v="0.15"/>
    <s v="88564"/>
    <x v="60"/>
    <x v="17"/>
  </r>
  <r>
    <s v="1GQ"/>
    <x v="20"/>
    <d v="2024-01-01T00:00:00"/>
    <x v="0"/>
    <x v="0"/>
    <s v="HK5052"/>
    <x v="13"/>
    <x v="3"/>
    <n v="11"/>
    <n v="3330"/>
    <n v="29.5"/>
    <s v="91001"/>
    <x v="43"/>
    <x v="18"/>
  </r>
  <r>
    <s v="1GQ"/>
    <x v="20"/>
    <d v="2024-01-01T00:00:00"/>
    <x v="0"/>
    <x v="0"/>
    <s v="HK5052"/>
    <x v="13"/>
    <x v="3"/>
    <n v="1"/>
    <n v="999"/>
    <n v="2.5"/>
    <s v="91798"/>
    <x v="68"/>
    <x v="18"/>
  </r>
  <r>
    <s v="1GQ"/>
    <x v="20"/>
    <d v="2024-01-01T00:00:00"/>
    <x v="0"/>
    <x v="0"/>
    <s v="HK5052"/>
    <x v="13"/>
    <x v="3"/>
    <n v="1"/>
    <n v="499"/>
    <n v="1.3"/>
    <s v="95001"/>
    <x v="70"/>
    <x v="28"/>
  </r>
  <r>
    <s v="1GQ"/>
    <x v="20"/>
    <d v="2024-01-01T00:00:00"/>
    <x v="0"/>
    <x v="0"/>
    <s v="HK5052"/>
    <x v="13"/>
    <x v="3"/>
    <n v="1"/>
    <n v="1498"/>
    <n v="4.2"/>
    <s v="99001"/>
    <x v="40"/>
    <x v="16"/>
  </r>
  <r>
    <s v="1GQ"/>
    <x v="20"/>
    <d v="2024-01-01T00:00:00"/>
    <x v="0"/>
    <x v="0"/>
    <s v="HK5052"/>
    <x v="13"/>
    <x v="3"/>
    <n v="2"/>
    <n v="999"/>
    <n v="2.5"/>
    <s v="99773"/>
    <x v="53"/>
    <x v="16"/>
  </r>
  <r>
    <s v="1GQ"/>
    <x v="20"/>
    <d v="2024-01-01T00:00:00"/>
    <x v="0"/>
    <x v="0"/>
    <s v="HK5123"/>
    <x v="13"/>
    <x v="3"/>
    <n v="29"/>
    <n v="3330"/>
    <n v="47.35"/>
    <s v="11001"/>
    <x v="10"/>
    <x v="8"/>
  </r>
  <r>
    <s v="1GQ"/>
    <x v="20"/>
    <d v="2024-01-01T00:00:00"/>
    <x v="0"/>
    <x v="0"/>
    <s v="HK5123"/>
    <x v="13"/>
    <x v="3"/>
    <n v="1"/>
    <n v="749"/>
    <n v="2.1"/>
    <s v="23001"/>
    <x v="0"/>
    <x v="0"/>
  </r>
  <r>
    <s v="1GQ"/>
    <x v="20"/>
    <d v="2024-01-01T00:00:00"/>
    <x v="0"/>
    <x v="0"/>
    <s v="HK5123"/>
    <x v="13"/>
    <x v="3"/>
    <n v="11"/>
    <n v="2746"/>
    <n v="7.6"/>
    <s v="27001"/>
    <x v="37"/>
    <x v="13"/>
  </r>
  <r>
    <s v="1GQ"/>
    <x v="20"/>
    <d v="2024-01-01T00:00:00"/>
    <x v="0"/>
    <x v="0"/>
    <s v="HK5123"/>
    <x v="13"/>
    <x v="3"/>
    <n v="1"/>
    <n v="416"/>
    <n v="1.05"/>
    <s v="27075"/>
    <x v="46"/>
    <x v="13"/>
  </r>
  <r>
    <s v="1GQ"/>
    <x v="20"/>
    <d v="2024-01-01T00:00:00"/>
    <x v="0"/>
    <x v="0"/>
    <s v="HK5123"/>
    <x v="13"/>
    <x v="3"/>
    <n v="4"/>
    <n v="1998"/>
    <n v="5.5"/>
    <s v="50001"/>
    <x v="59"/>
    <x v="24"/>
  </r>
  <r>
    <s v="1GQ"/>
    <x v="20"/>
    <d v="2024-01-01T00:00:00"/>
    <x v="0"/>
    <x v="0"/>
    <s v="HK5123"/>
    <x v="13"/>
    <x v="3"/>
    <n v="3"/>
    <n v="666"/>
    <n v="1.5"/>
    <s v="5001"/>
    <x v="2"/>
    <x v="2"/>
  </r>
  <r>
    <s v="1GQ"/>
    <x v="20"/>
    <d v="2024-01-01T00:00:00"/>
    <x v="0"/>
    <x v="0"/>
    <s v="HK5123"/>
    <x v="13"/>
    <x v="3"/>
    <n v="2"/>
    <n v="749"/>
    <n v="2.15"/>
    <s v="54001"/>
    <x v="34"/>
    <x v="11"/>
  </r>
  <r>
    <s v="1GQ"/>
    <x v="20"/>
    <d v="2024-01-01T00:00:00"/>
    <x v="0"/>
    <x v="0"/>
    <s v="HK5123"/>
    <x v="13"/>
    <x v="3"/>
    <n v="6"/>
    <n v="999"/>
    <n v="2.5499999999999998"/>
    <s v="5501"/>
    <x v="27"/>
    <x v="2"/>
  </r>
  <r>
    <s v="1GQ"/>
    <x v="20"/>
    <d v="2024-01-01T00:00:00"/>
    <x v="0"/>
    <x v="0"/>
    <s v="HK5123"/>
    <x v="13"/>
    <x v="3"/>
    <n v="1"/>
    <n v="166"/>
    <n v="0.3"/>
    <s v="68001"/>
    <x v="8"/>
    <x v="6"/>
  </r>
  <r>
    <s v="1GQ"/>
    <x v="20"/>
    <d v="2024-01-01T00:00:00"/>
    <x v="0"/>
    <x v="0"/>
    <s v="HK5123"/>
    <x v="13"/>
    <x v="3"/>
    <n v="1"/>
    <n v="333"/>
    <n v="0.55000000000000004"/>
    <s v="76001"/>
    <x v="94"/>
    <x v="26"/>
  </r>
  <r>
    <s v="1GQ"/>
    <x v="20"/>
    <d v="2024-01-01T00:00:00"/>
    <x v="0"/>
    <x v="0"/>
    <s v="HK5123"/>
    <x v="13"/>
    <x v="3"/>
    <n v="3"/>
    <n v="2081"/>
    <n v="6.15"/>
    <s v="8001"/>
    <x v="35"/>
    <x v="5"/>
  </r>
  <r>
    <s v="1GQ"/>
    <x v="20"/>
    <d v="2024-01-01T00:00:00"/>
    <x v="0"/>
    <x v="0"/>
    <s v="HK5123"/>
    <x v="13"/>
    <x v="3"/>
    <n v="3"/>
    <n v="1332"/>
    <n v="3.5"/>
    <s v="81001"/>
    <x v="38"/>
    <x v="14"/>
  </r>
  <r>
    <s v="1GQ"/>
    <x v="20"/>
    <d v="2024-01-01T00:00:00"/>
    <x v="0"/>
    <x v="0"/>
    <s v="HK5123"/>
    <x v="13"/>
    <x v="3"/>
    <n v="7"/>
    <n v="2580"/>
    <n v="7.45"/>
    <s v="81736"/>
    <x v="41"/>
    <x v="14"/>
  </r>
  <r>
    <s v="1GQ"/>
    <x v="20"/>
    <d v="2024-01-01T00:00:00"/>
    <x v="0"/>
    <x v="0"/>
    <s v="HK5123"/>
    <x v="13"/>
    <x v="3"/>
    <n v="4"/>
    <n v="3330"/>
    <n v="12.3"/>
    <s v="88001"/>
    <x v="42"/>
    <x v="17"/>
  </r>
  <r>
    <s v="1GQ"/>
    <x v="20"/>
    <d v="2024-01-01T00:00:00"/>
    <x v="0"/>
    <x v="0"/>
    <s v="HK5123"/>
    <x v="13"/>
    <x v="3"/>
    <n v="6"/>
    <n v="3330"/>
    <n v="15.05"/>
    <s v="91001"/>
    <x v="43"/>
    <x v="18"/>
  </r>
  <r>
    <s v="1GQ"/>
    <x v="20"/>
    <d v="2024-01-01T00:00:00"/>
    <x v="0"/>
    <x v="0"/>
    <s v="HK5123"/>
    <x v="13"/>
    <x v="3"/>
    <n v="3"/>
    <n v="1581"/>
    <n v="4.3499999999999996"/>
    <s v="94001"/>
    <x v="50"/>
    <x v="21"/>
  </r>
  <r>
    <s v="1GQ"/>
    <x v="20"/>
    <d v="2024-01-01T00:00:00"/>
    <x v="0"/>
    <x v="0"/>
    <s v="HK5123"/>
    <x v="13"/>
    <x v="3"/>
    <n v="2"/>
    <n v="749"/>
    <n v="2.0499999999999998"/>
    <s v="94343"/>
    <x v="61"/>
    <x v="21"/>
  </r>
  <r>
    <s v="1GQ"/>
    <x v="20"/>
    <d v="2024-01-01T00:00:00"/>
    <x v="0"/>
    <x v="0"/>
    <s v="HK5123"/>
    <x v="13"/>
    <x v="3"/>
    <n v="3"/>
    <n v="915"/>
    <n v="2.35"/>
    <s v="95001"/>
    <x v="70"/>
    <x v="28"/>
  </r>
  <r>
    <s v="1GQ"/>
    <x v="20"/>
    <d v="2024-01-01T00:00:00"/>
    <x v="0"/>
    <x v="0"/>
    <s v="HK5123"/>
    <x v="13"/>
    <x v="3"/>
    <n v="1"/>
    <n v="749"/>
    <n v="2.0499999999999998"/>
    <s v="99001"/>
    <x v="40"/>
    <x v="16"/>
  </r>
  <r>
    <s v="1GQ"/>
    <x v="20"/>
    <d v="2024-01-01T00:00:00"/>
    <x v="0"/>
    <x v="0"/>
    <s v="HK5123"/>
    <x v="13"/>
    <x v="3"/>
    <n v="4"/>
    <n v="1998"/>
    <n v="5.5"/>
    <s v="99524"/>
    <x v="48"/>
    <x v="16"/>
  </r>
  <r>
    <s v="1GQ"/>
    <x v="20"/>
    <d v="2024-01-01T00:00:00"/>
    <x v="0"/>
    <x v="0"/>
    <s v="HK5279"/>
    <x v="13"/>
    <x v="3"/>
    <n v="28"/>
    <n v="3330"/>
    <n v="3810"/>
    <s v="11001"/>
    <x v="10"/>
    <x v="8"/>
  </r>
  <r>
    <s v="1GQ"/>
    <x v="20"/>
    <d v="2024-01-01T00:00:00"/>
    <x v="0"/>
    <x v="0"/>
    <s v="HK5279"/>
    <x v="13"/>
    <x v="3"/>
    <n v="2"/>
    <n v="416"/>
    <n v="1.05"/>
    <s v="19001"/>
    <x v="65"/>
    <x v="19"/>
  </r>
  <r>
    <s v="1GQ"/>
    <x v="20"/>
    <d v="2024-01-01T00:00:00"/>
    <x v="0"/>
    <x v="0"/>
    <s v="HK5279"/>
    <x v="13"/>
    <x v="3"/>
    <n v="1"/>
    <n v="166"/>
    <n v="0.3"/>
    <s v="19318"/>
    <x v="44"/>
    <x v="19"/>
  </r>
  <r>
    <s v="1GQ"/>
    <x v="20"/>
    <d v="2024-01-01T00:00:00"/>
    <x v="0"/>
    <x v="0"/>
    <s v="HK5279"/>
    <x v="13"/>
    <x v="3"/>
    <n v="2"/>
    <n v="582"/>
    <n v="1.45"/>
    <s v="19809"/>
    <x v="45"/>
    <x v="19"/>
  </r>
  <r>
    <s v="1GQ"/>
    <x v="20"/>
    <d v="2024-01-01T00:00:00"/>
    <x v="0"/>
    <x v="0"/>
    <s v="HK5279"/>
    <x v="13"/>
    <x v="3"/>
    <n v="6"/>
    <n v="1831"/>
    <n v="5.2"/>
    <s v="27001"/>
    <x v="37"/>
    <x v="13"/>
  </r>
  <r>
    <s v="1GQ"/>
    <x v="20"/>
    <d v="2024-01-01T00:00:00"/>
    <x v="0"/>
    <x v="0"/>
    <s v="HK5279"/>
    <x v="13"/>
    <x v="3"/>
    <n v="1"/>
    <n v="832"/>
    <n v="2.25"/>
    <s v="47001"/>
    <x v="56"/>
    <x v="23"/>
  </r>
  <r>
    <s v="1GQ"/>
    <x v="20"/>
    <d v="2024-01-01T00:00:00"/>
    <x v="0"/>
    <x v="0"/>
    <s v="HK5279"/>
    <x v="13"/>
    <x v="3"/>
    <n v="8"/>
    <n v="3330"/>
    <n v="12.45"/>
    <s v="50001"/>
    <x v="59"/>
    <x v="24"/>
  </r>
  <r>
    <s v="1GQ"/>
    <x v="20"/>
    <d v="2024-01-01T00:00:00"/>
    <x v="0"/>
    <x v="0"/>
    <s v="HK5279"/>
    <x v="13"/>
    <x v="3"/>
    <n v="1"/>
    <n v="249"/>
    <n v="0.4"/>
    <s v="5001"/>
    <x v="2"/>
    <x v="2"/>
  </r>
  <r>
    <s v="1GQ"/>
    <x v="20"/>
    <d v="2024-01-01T00:00:00"/>
    <x v="0"/>
    <x v="0"/>
    <s v="HK5279"/>
    <x v="13"/>
    <x v="3"/>
    <n v="1"/>
    <n v="249"/>
    <n v="0.4"/>
    <s v="52001"/>
    <x v="36"/>
    <x v="12"/>
  </r>
  <r>
    <s v="1GQ"/>
    <x v="20"/>
    <d v="2024-01-01T00:00:00"/>
    <x v="0"/>
    <x v="0"/>
    <s v="HK5279"/>
    <x v="13"/>
    <x v="3"/>
    <n v="1"/>
    <n v="416"/>
    <n v="1.1499999999999999"/>
    <s v="54001"/>
    <x v="34"/>
    <x v="11"/>
  </r>
  <r>
    <s v="1GQ"/>
    <x v="20"/>
    <d v="2024-01-01T00:00:00"/>
    <x v="0"/>
    <x v="0"/>
    <s v="HK5279"/>
    <x v="13"/>
    <x v="3"/>
    <n v="4"/>
    <n v="832"/>
    <n v="2.25"/>
    <s v="5501"/>
    <x v="27"/>
    <x v="2"/>
  </r>
  <r>
    <s v="1GQ"/>
    <x v="20"/>
    <d v="2024-01-01T00:00:00"/>
    <x v="0"/>
    <x v="0"/>
    <s v="HK5279"/>
    <x v="13"/>
    <x v="3"/>
    <n v="4"/>
    <n v="832"/>
    <n v="2.2999999999999998"/>
    <s v="68001"/>
    <x v="8"/>
    <x v="6"/>
  </r>
  <r>
    <s v="1GQ"/>
    <x v="20"/>
    <d v="2024-01-01T00:00:00"/>
    <x v="0"/>
    <x v="0"/>
    <s v="HK5279"/>
    <x v="13"/>
    <x v="3"/>
    <n v="1"/>
    <n v="666"/>
    <n v="2"/>
    <s v="73001"/>
    <x v="32"/>
    <x v="3"/>
  </r>
  <r>
    <s v="1GQ"/>
    <x v="20"/>
    <d v="2024-01-01T00:00:00"/>
    <x v="0"/>
    <x v="0"/>
    <s v="HK5279"/>
    <x v="13"/>
    <x v="3"/>
    <n v="1"/>
    <n v="749"/>
    <n v="2.1"/>
    <s v="8001"/>
    <x v="35"/>
    <x v="5"/>
  </r>
  <r>
    <s v="1GQ"/>
    <x v="20"/>
    <d v="2024-01-01T00:00:00"/>
    <x v="0"/>
    <x v="0"/>
    <s v="HK5279"/>
    <x v="13"/>
    <x v="3"/>
    <n v="17"/>
    <n v="3330"/>
    <n v="17.55"/>
    <s v="81736"/>
    <x v="41"/>
    <x v="14"/>
  </r>
  <r>
    <s v="1GQ"/>
    <x v="20"/>
    <d v="2024-01-01T00:00:00"/>
    <x v="0"/>
    <x v="0"/>
    <s v="HK5279"/>
    <x v="13"/>
    <x v="3"/>
    <n v="1"/>
    <n v="333"/>
    <n v="0.5"/>
    <s v="85001"/>
    <x v="4"/>
    <x v="4"/>
  </r>
  <r>
    <s v="1GQ"/>
    <x v="20"/>
    <d v="2024-01-01T00:00:00"/>
    <x v="0"/>
    <x v="0"/>
    <s v="HK5279"/>
    <x v="13"/>
    <x v="3"/>
    <n v="1"/>
    <n v="166"/>
    <n v="0.2"/>
    <s v="88564"/>
    <x v="60"/>
    <x v="17"/>
  </r>
  <r>
    <s v="1GQ"/>
    <x v="20"/>
    <d v="2024-01-01T00:00:00"/>
    <x v="0"/>
    <x v="0"/>
    <s v="HK5279"/>
    <x v="13"/>
    <x v="3"/>
    <n v="1"/>
    <n v="666"/>
    <n v="1.55"/>
    <s v="94001"/>
    <x v="50"/>
    <x v="21"/>
  </r>
  <r>
    <s v="1GQ"/>
    <x v="20"/>
    <d v="2024-01-01T00:00:00"/>
    <x v="0"/>
    <x v="0"/>
    <s v="HK5279"/>
    <x v="13"/>
    <x v="3"/>
    <n v="1"/>
    <n v="499"/>
    <n v="1.2"/>
    <s v="94343"/>
    <x v="61"/>
    <x v="21"/>
  </r>
  <r>
    <s v="1GQ"/>
    <x v="20"/>
    <d v="2024-01-01T00:00:00"/>
    <x v="0"/>
    <x v="0"/>
    <s v="HK5279"/>
    <x v="13"/>
    <x v="3"/>
    <n v="2"/>
    <n v="749"/>
    <n v="2.15"/>
    <s v="95001"/>
    <x v="70"/>
    <x v="28"/>
  </r>
  <r>
    <s v="1GQ"/>
    <x v="20"/>
    <d v="2024-01-01T00:00:00"/>
    <x v="0"/>
    <x v="0"/>
    <s v="HK5279"/>
    <x v="13"/>
    <x v="3"/>
    <n v="1"/>
    <n v="582"/>
    <n v="1.45"/>
    <s v="97001"/>
    <x v="39"/>
    <x v="15"/>
  </r>
  <r>
    <s v="1GQ"/>
    <x v="20"/>
    <d v="2024-01-01T00:00:00"/>
    <x v="0"/>
    <x v="0"/>
    <s v="HK5279"/>
    <x v="13"/>
    <x v="3"/>
    <n v="4"/>
    <n v="2913"/>
    <n v="8.4499999999999993"/>
    <s v="99001"/>
    <x v="40"/>
    <x v="16"/>
  </r>
  <r>
    <s v="1GQ"/>
    <x v="20"/>
    <d v="2024-01-01T00:00:00"/>
    <x v="0"/>
    <x v="0"/>
    <s v="HK5279"/>
    <x v="13"/>
    <x v="3"/>
    <n v="1"/>
    <n v="426"/>
    <n v="1.1499999999999999"/>
    <s v="99524"/>
    <x v="48"/>
    <x v="16"/>
  </r>
  <r>
    <s v="1GQ"/>
    <x v="20"/>
    <d v="2024-01-01T00:00:00"/>
    <x v="0"/>
    <x v="0"/>
    <s v="HK5279"/>
    <x v="13"/>
    <x v="3"/>
    <n v="1"/>
    <n v="499"/>
    <n v="1.2"/>
    <s v="99773"/>
    <x v="53"/>
    <x v="16"/>
  </r>
  <r>
    <s v="1GQ"/>
    <x v="20"/>
    <d v="2024-01-01T00:00:00"/>
    <x v="0"/>
    <x v="0"/>
    <s v="HK5333"/>
    <x v="23"/>
    <x v="3"/>
    <n v="2"/>
    <n v="749"/>
    <n v="2.15"/>
    <s v="11001"/>
    <x v="10"/>
    <x v="8"/>
  </r>
  <r>
    <s v="1GQ"/>
    <x v="20"/>
    <d v="2024-01-01T00:00:00"/>
    <x v="0"/>
    <x v="0"/>
    <s v="HK5333"/>
    <x v="23"/>
    <x v="3"/>
    <n v="1"/>
    <n v="666"/>
    <n v="2"/>
    <s v="8001"/>
    <x v="35"/>
    <x v="5"/>
  </r>
  <r>
    <s v="1GQ"/>
    <x v="20"/>
    <d v="2024-02-01T00:00:00"/>
    <x v="0"/>
    <x v="1"/>
    <s v="HK3052"/>
    <x v="24"/>
    <x v="3"/>
    <n v="4"/>
    <n v="2913"/>
    <n v="8.4"/>
    <s v="8001"/>
    <x v="35"/>
    <x v="5"/>
  </r>
  <r>
    <s v="1GQ"/>
    <x v="20"/>
    <d v="2024-02-01T00:00:00"/>
    <x v="0"/>
    <x v="1"/>
    <s v="HK4787"/>
    <x v="1"/>
    <x v="3"/>
    <n v="1"/>
    <n v="582"/>
    <n v="1.36"/>
    <s v="44874"/>
    <x v="117"/>
    <x v="27"/>
  </r>
  <r>
    <s v="1GQ"/>
    <x v="20"/>
    <d v="2024-02-01T00:00:00"/>
    <x v="0"/>
    <x v="1"/>
    <s v="HK4787"/>
    <x v="1"/>
    <x v="3"/>
    <n v="14"/>
    <n v="3330"/>
    <n v="30.54"/>
    <s v="50001"/>
    <x v="59"/>
    <x v="24"/>
  </r>
  <r>
    <s v="1GQ"/>
    <x v="20"/>
    <d v="2024-02-01T00:00:00"/>
    <x v="0"/>
    <x v="1"/>
    <s v="HK4787"/>
    <x v="1"/>
    <x v="3"/>
    <n v="2"/>
    <n v="1665"/>
    <n v="4.53"/>
    <s v="81001"/>
    <x v="38"/>
    <x v="14"/>
  </r>
  <r>
    <s v="1GQ"/>
    <x v="20"/>
    <d v="2024-02-01T00:00:00"/>
    <x v="0"/>
    <x v="1"/>
    <s v="HK4787"/>
    <x v="1"/>
    <x v="3"/>
    <n v="4"/>
    <n v="2164"/>
    <n v="6.19"/>
    <s v="81736"/>
    <x v="41"/>
    <x v="14"/>
  </r>
  <r>
    <s v="1GQ"/>
    <x v="20"/>
    <d v="2024-02-01T00:00:00"/>
    <x v="0"/>
    <x v="1"/>
    <s v="HK4787"/>
    <x v="1"/>
    <x v="3"/>
    <n v="1"/>
    <n v="666"/>
    <n v="1.47"/>
    <s v="81794"/>
    <x v="118"/>
    <x v="14"/>
  </r>
  <r>
    <s v="1GQ"/>
    <x v="20"/>
    <d v="2024-02-01T00:00:00"/>
    <x v="0"/>
    <x v="1"/>
    <s v="HK4787"/>
    <x v="1"/>
    <x v="3"/>
    <n v="1"/>
    <n v="666"/>
    <n v="2"/>
    <s v="91460"/>
    <x v="75"/>
    <x v="18"/>
  </r>
  <r>
    <s v="1GQ"/>
    <x v="20"/>
    <d v="2024-02-01T00:00:00"/>
    <x v="0"/>
    <x v="1"/>
    <s v="HK4787"/>
    <x v="1"/>
    <x v="3"/>
    <n v="1"/>
    <n v="416"/>
    <n v="1.05"/>
    <s v="95001"/>
    <x v="70"/>
    <x v="28"/>
  </r>
  <r>
    <s v="1GQ"/>
    <x v="20"/>
    <d v="2024-02-01T00:00:00"/>
    <x v="0"/>
    <x v="1"/>
    <s v="HK4787"/>
    <x v="1"/>
    <x v="3"/>
    <n v="1"/>
    <n v="416"/>
    <n v="1.1499999999999999"/>
    <s v="97001"/>
    <x v="39"/>
    <x v="15"/>
  </r>
  <r>
    <s v="1GQ"/>
    <x v="20"/>
    <d v="2024-02-01T00:00:00"/>
    <x v="0"/>
    <x v="1"/>
    <s v="HK4787"/>
    <x v="1"/>
    <x v="3"/>
    <n v="3"/>
    <n v="3330"/>
    <n v="10.24"/>
    <s v="99001"/>
    <x v="40"/>
    <x v="16"/>
  </r>
  <r>
    <s v="1GQ"/>
    <x v="20"/>
    <d v="2024-02-01T00:00:00"/>
    <x v="0"/>
    <x v="1"/>
    <s v="HK4787"/>
    <x v="1"/>
    <x v="3"/>
    <n v="4"/>
    <n v="2913"/>
    <n v="8.35"/>
    <s v="99524"/>
    <x v="48"/>
    <x v="16"/>
  </r>
  <r>
    <s v="1GQ"/>
    <x v="20"/>
    <d v="2024-02-01T00:00:00"/>
    <x v="0"/>
    <x v="1"/>
    <s v="HK5052"/>
    <x v="13"/>
    <x v="3"/>
    <n v="33"/>
    <n v="3330"/>
    <n v="41.35"/>
    <s v="11001"/>
    <x v="10"/>
    <x v="8"/>
  </r>
  <r>
    <s v="1GQ"/>
    <x v="20"/>
    <d v="2024-02-01T00:00:00"/>
    <x v="0"/>
    <x v="1"/>
    <s v="HK5052"/>
    <x v="13"/>
    <x v="3"/>
    <n v="1"/>
    <n v="333"/>
    <n v="0.55000000000000004"/>
    <s v="27001"/>
    <x v="37"/>
    <x v="13"/>
  </r>
  <r>
    <s v="1GQ"/>
    <x v="20"/>
    <d v="2024-02-01T00:00:00"/>
    <x v="0"/>
    <x v="1"/>
    <s v="HK5052"/>
    <x v="13"/>
    <x v="3"/>
    <n v="2"/>
    <n v="1248"/>
    <n v="3.45"/>
    <s v="50001"/>
    <x v="59"/>
    <x v="24"/>
  </r>
  <r>
    <s v="1GQ"/>
    <x v="20"/>
    <d v="2024-02-01T00:00:00"/>
    <x v="0"/>
    <x v="1"/>
    <s v="HK5052"/>
    <x v="13"/>
    <x v="3"/>
    <n v="1"/>
    <n v="416"/>
    <n v="1.1499999999999999"/>
    <s v="68001"/>
    <x v="8"/>
    <x v="6"/>
  </r>
  <r>
    <s v="1GQ"/>
    <x v="20"/>
    <d v="2024-02-01T00:00:00"/>
    <x v="0"/>
    <x v="1"/>
    <s v="HK5052"/>
    <x v="13"/>
    <x v="3"/>
    <n v="4"/>
    <n v="1748"/>
    <n v="5.05"/>
    <s v="81736"/>
    <x v="41"/>
    <x v="14"/>
  </r>
  <r>
    <s v="1GQ"/>
    <x v="20"/>
    <d v="2024-02-01T00:00:00"/>
    <x v="0"/>
    <x v="1"/>
    <s v="HK5052"/>
    <x v="13"/>
    <x v="3"/>
    <n v="6"/>
    <n v="3330"/>
    <n v="15.15"/>
    <s v="88001"/>
    <x v="42"/>
    <x v="17"/>
  </r>
  <r>
    <s v="1GQ"/>
    <x v="20"/>
    <d v="2024-02-01T00:00:00"/>
    <x v="0"/>
    <x v="1"/>
    <s v="HK5052"/>
    <x v="13"/>
    <x v="3"/>
    <n v="1"/>
    <n v="1165"/>
    <n v="3.2"/>
    <s v="88564"/>
    <x v="60"/>
    <x v="17"/>
  </r>
  <r>
    <s v="1GQ"/>
    <x v="20"/>
    <d v="2024-02-01T00:00:00"/>
    <x v="0"/>
    <x v="1"/>
    <s v="HK5052"/>
    <x v="13"/>
    <x v="3"/>
    <n v="5"/>
    <n v="3330"/>
    <n v="13.25"/>
    <s v="91001"/>
    <x v="43"/>
    <x v="18"/>
  </r>
  <r>
    <s v="1GQ"/>
    <x v="20"/>
    <d v="2024-02-01T00:00:00"/>
    <x v="0"/>
    <x v="1"/>
    <s v="HK5052"/>
    <x v="13"/>
    <x v="3"/>
    <n v="1"/>
    <n v="666"/>
    <n v="1.5"/>
    <s v="97001"/>
    <x v="39"/>
    <x v="15"/>
  </r>
  <r>
    <s v="1GQ"/>
    <x v="20"/>
    <d v="2024-02-01T00:00:00"/>
    <x v="0"/>
    <x v="1"/>
    <s v="HK5052"/>
    <x v="13"/>
    <x v="3"/>
    <n v="4"/>
    <n v="2830"/>
    <n v="8.25"/>
    <s v="99001"/>
    <x v="40"/>
    <x v="16"/>
  </r>
  <r>
    <s v="1GQ"/>
    <x v="20"/>
    <d v="2024-02-01T00:00:00"/>
    <x v="0"/>
    <x v="1"/>
    <s v="HK5052"/>
    <x v="13"/>
    <x v="3"/>
    <n v="3"/>
    <n v="1165"/>
    <n v="3.3"/>
    <s v="99524"/>
    <x v="48"/>
    <x v="16"/>
  </r>
  <r>
    <s v="1GQ"/>
    <x v="20"/>
    <d v="2024-02-01T00:00:00"/>
    <x v="0"/>
    <x v="1"/>
    <s v="HK5123"/>
    <x v="13"/>
    <x v="3"/>
    <n v="10"/>
    <n v="3330"/>
    <n v="14.2"/>
    <s v="11001"/>
    <x v="10"/>
    <x v="8"/>
  </r>
  <r>
    <s v="1GQ"/>
    <x v="20"/>
    <d v="2024-02-01T00:00:00"/>
    <x v="0"/>
    <x v="1"/>
    <s v="HK5123"/>
    <x v="13"/>
    <x v="3"/>
    <n v="3"/>
    <n v="2580"/>
    <n v="7.4"/>
    <s v="50001"/>
    <x v="59"/>
    <x v="24"/>
  </r>
  <r>
    <s v="1GQ"/>
    <x v="20"/>
    <d v="2024-02-01T00:00:00"/>
    <x v="0"/>
    <x v="1"/>
    <s v="HK5123"/>
    <x v="13"/>
    <x v="3"/>
    <n v="1"/>
    <n v="915"/>
    <n v="2.4500000000000002"/>
    <s v="5001"/>
    <x v="2"/>
    <x v="2"/>
  </r>
  <r>
    <s v="1GQ"/>
    <x v="20"/>
    <d v="2024-02-01T00:00:00"/>
    <x v="0"/>
    <x v="1"/>
    <s v="HK5123"/>
    <x v="13"/>
    <x v="3"/>
    <n v="2"/>
    <n v="749"/>
    <n v="2.0499999999999998"/>
    <s v="81736"/>
    <x v="41"/>
    <x v="14"/>
  </r>
  <r>
    <s v="1GQ"/>
    <x v="20"/>
    <d v="2024-02-01T00:00:00"/>
    <x v="0"/>
    <x v="1"/>
    <s v="HK5123"/>
    <x v="13"/>
    <x v="3"/>
    <n v="3"/>
    <n v="3163"/>
    <n v="9.25"/>
    <s v="88001"/>
    <x v="42"/>
    <x v="17"/>
  </r>
  <r>
    <s v="1GQ"/>
    <x v="20"/>
    <d v="2024-02-01T00:00:00"/>
    <x v="0"/>
    <x v="1"/>
    <s v="HK5123"/>
    <x v="13"/>
    <x v="3"/>
    <n v="5"/>
    <n v="2664"/>
    <n v="8"/>
    <s v="91001"/>
    <x v="43"/>
    <x v="18"/>
  </r>
  <r>
    <s v="1GQ"/>
    <x v="20"/>
    <d v="2024-02-01T00:00:00"/>
    <x v="0"/>
    <x v="1"/>
    <s v="HK5123"/>
    <x v="13"/>
    <x v="3"/>
    <n v="1"/>
    <n v="582"/>
    <n v="1.4"/>
    <s v="94001"/>
    <x v="50"/>
    <x v="21"/>
  </r>
  <r>
    <s v="1GQ"/>
    <x v="20"/>
    <d v="2024-02-01T00:00:00"/>
    <x v="0"/>
    <x v="1"/>
    <s v="HK5123"/>
    <x v="13"/>
    <x v="3"/>
    <n v="1"/>
    <n v="333"/>
    <n v="1"/>
    <s v="95001"/>
    <x v="70"/>
    <x v="28"/>
  </r>
  <r>
    <s v="1GQ"/>
    <x v="20"/>
    <d v="2024-02-01T00:00:00"/>
    <x v="0"/>
    <x v="1"/>
    <s v="HK5279"/>
    <x v="13"/>
    <x v="3"/>
    <n v="29"/>
    <n v="3330"/>
    <n v="47.05"/>
    <s v="11001"/>
    <x v="10"/>
    <x v="8"/>
  </r>
  <r>
    <s v="1GQ"/>
    <x v="20"/>
    <d v="2024-02-01T00:00:00"/>
    <x v="0"/>
    <x v="1"/>
    <s v="HK5279"/>
    <x v="13"/>
    <x v="3"/>
    <n v="1"/>
    <n v="499"/>
    <n v="1.25"/>
    <s v="23001"/>
    <x v="0"/>
    <x v="0"/>
  </r>
  <r>
    <s v="1GQ"/>
    <x v="20"/>
    <d v="2024-02-01T00:00:00"/>
    <x v="0"/>
    <x v="1"/>
    <s v="HK5279"/>
    <x v="13"/>
    <x v="3"/>
    <n v="2"/>
    <n v="666"/>
    <n v="1.5"/>
    <s v="27001"/>
    <x v="37"/>
    <x v="13"/>
  </r>
  <r>
    <s v="1GQ"/>
    <x v="20"/>
    <d v="2024-02-01T00:00:00"/>
    <x v="0"/>
    <x v="1"/>
    <s v="HK5279"/>
    <x v="13"/>
    <x v="3"/>
    <n v="1"/>
    <n v="999"/>
    <n v="2.5"/>
    <s v="41001"/>
    <x v="33"/>
    <x v="10"/>
  </r>
  <r>
    <s v="1GQ"/>
    <x v="20"/>
    <d v="2024-02-01T00:00:00"/>
    <x v="0"/>
    <x v="1"/>
    <s v="HK5279"/>
    <x v="13"/>
    <x v="3"/>
    <n v="3"/>
    <n v="2580"/>
    <n v="7.45"/>
    <s v="50001"/>
    <x v="59"/>
    <x v="24"/>
  </r>
  <r>
    <s v="1GQ"/>
    <x v="20"/>
    <d v="2024-02-01T00:00:00"/>
    <x v="0"/>
    <x v="1"/>
    <s v="HK5279"/>
    <x v="13"/>
    <x v="3"/>
    <n v="2"/>
    <n v="1248"/>
    <n v="3.4"/>
    <s v="5001"/>
    <x v="2"/>
    <x v="2"/>
  </r>
  <r>
    <s v="1GQ"/>
    <x v="20"/>
    <d v="2024-02-01T00:00:00"/>
    <x v="0"/>
    <x v="1"/>
    <s v="HK5279"/>
    <x v="13"/>
    <x v="3"/>
    <n v="1"/>
    <n v="166"/>
    <n v="0.3"/>
    <s v="52490"/>
    <x v="119"/>
    <x v="12"/>
  </r>
  <r>
    <s v="1GQ"/>
    <x v="20"/>
    <d v="2024-02-01T00:00:00"/>
    <x v="0"/>
    <x v="1"/>
    <s v="HK5279"/>
    <x v="13"/>
    <x v="3"/>
    <n v="2"/>
    <n v="666"/>
    <n v="1.5"/>
    <s v="68001"/>
    <x v="8"/>
    <x v="6"/>
  </r>
  <r>
    <s v="1GQ"/>
    <x v="20"/>
    <d v="2024-02-01T00:00:00"/>
    <x v="0"/>
    <x v="1"/>
    <s v="HK5279"/>
    <x v="13"/>
    <x v="3"/>
    <n v="8"/>
    <n v="3330"/>
    <n v="17.3"/>
    <s v="8001"/>
    <x v="35"/>
    <x v="5"/>
  </r>
  <r>
    <s v="1GQ"/>
    <x v="20"/>
    <d v="2024-02-01T00:00:00"/>
    <x v="0"/>
    <x v="1"/>
    <s v="HK5279"/>
    <x v="13"/>
    <x v="3"/>
    <n v="8"/>
    <n v="3330"/>
    <n v="10.15"/>
    <s v="81001"/>
    <x v="38"/>
    <x v="14"/>
  </r>
  <r>
    <s v="1GQ"/>
    <x v="20"/>
    <d v="2024-02-01T00:00:00"/>
    <x v="0"/>
    <x v="1"/>
    <s v="HK5279"/>
    <x v="13"/>
    <x v="3"/>
    <n v="7"/>
    <n v="2830"/>
    <n v="8.25"/>
    <s v="81736"/>
    <x v="41"/>
    <x v="14"/>
  </r>
  <r>
    <s v="1GQ"/>
    <x v="20"/>
    <d v="2024-02-01T00:00:00"/>
    <x v="0"/>
    <x v="1"/>
    <s v="HK5279"/>
    <x v="13"/>
    <x v="3"/>
    <n v="11"/>
    <n v="3330"/>
    <n v="23.05"/>
    <s v="88001"/>
    <x v="42"/>
    <x v="17"/>
  </r>
  <r>
    <s v="1GQ"/>
    <x v="20"/>
    <d v="2024-02-01T00:00:00"/>
    <x v="0"/>
    <x v="1"/>
    <s v="HK5279"/>
    <x v="13"/>
    <x v="3"/>
    <n v="2"/>
    <n v="1665"/>
    <n v="4.55"/>
    <s v="88564"/>
    <x v="60"/>
    <x v="17"/>
  </r>
  <r>
    <s v="1GQ"/>
    <x v="20"/>
    <d v="2024-02-01T00:00:00"/>
    <x v="0"/>
    <x v="1"/>
    <s v="HK5279"/>
    <x v="13"/>
    <x v="3"/>
    <n v="8"/>
    <n v="3330"/>
    <n v="22.25"/>
    <s v="91001"/>
    <x v="43"/>
    <x v="18"/>
  </r>
  <r>
    <s v="1GQ"/>
    <x v="20"/>
    <d v="2024-02-01T00:00:00"/>
    <x v="0"/>
    <x v="1"/>
    <s v="HK5279"/>
    <x v="13"/>
    <x v="3"/>
    <n v="2"/>
    <n v="666"/>
    <n v="1.5"/>
    <s v="95001"/>
    <x v="70"/>
    <x v="28"/>
  </r>
  <r>
    <s v="1GQ"/>
    <x v="20"/>
    <d v="2024-02-01T00:00:00"/>
    <x v="0"/>
    <x v="1"/>
    <s v="HK5333"/>
    <x v="23"/>
    <x v="3"/>
    <n v="3"/>
    <n v="2164"/>
    <n v="6.22"/>
    <s v="11001"/>
    <x v="10"/>
    <x v="8"/>
  </r>
  <r>
    <s v="1GQ"/>
    <x v="20"/>
    <d v="2024-02-01T00:00:00"/>
    <x v="0"/>
    <x v="1"/>
    <s v="HK5333"/>
    <x v="23"/>
    <x v="3"/>
    <n v="1"/>
    <n v="166"/>
    <n v="0.2"/>
    <s v="88001"/>
    <x v="42"/>
    <x v="17"/>
  </r>
  <r>
    <s v="1GQ"/>
    <x v="20"/>
    <d v="2024-02-01T00:00:00"/>
    <x v="0"/>
    <x v="1"/>
    <s v="HK5333"/>
    <x v="23"/>
    <x v="3"/>
    <n v="1"/>
    <n v="999"/>
    <n v="2.52"/>
    <s v="88564"/>
    <x v="60"/>
    <x v="17"/>
  </r>
  <r>
    <s v="1GQ"/>
    <x v="20"/>
    <d v="2024-02-01T00:00:00"/>
    <x v="0"/>
    <x v="1"/>
    <s v="HK5333"/>
    <x v="23"/>
    <x v="3"/>
    <n v="1"/>
    <n v="832"/>
    <n v="2.2999999999999998"/>
    <s v="91001"/>
    <x v="43"/>
    <x v="18"/>
  </r>
  <r>
    <s v="1GQ"/>
    <x v="20"/>
    <d v="2024-03-01T00:00:00"/>
    <x v="0"/>
    <x v="2"/>
    <s v="HK4787"/>
    <x v="1"/>
    <x v="3"/>
    <n v="5"/>
    <n v="2913"/>
    <n v="8.34"/>
    <s v="50001"/>
    <x v="59"/>
    <x v="24"/>
  </r>
  <r>
    <s v="1GQ"/>
    <x v="20"/>
    <d v="2024-03-01T00:00:00"/>
    <x v="0"/>
    <x v="2"/>
    <s v="HK4787"/>
    <x v="1"/>
    <x v="3"/>
    <n v="2"/>
    <n v="1415"/>
    <n v="4.18"/>
    <s v="81736"/>
    <x v="41"/>
    <x v="14"/>
  </r>
  <r>
    <s v="1GQ"/>
    <x v="20"/>
    <d v="2024-03-01T00:00:00"/>
    <x v="0"/>
    <x v="2"/>
    <s v="HK4787"/>
    <x v="1"/>
    <x v="3"/>
    <n v="1"/>
    <n v="416"/>
    <n v="1.08"/>
    <s v="85001"/>
    <x v="4"/>
    <x v="4"/>
  </r>
  <r>
    <s v="1GQ"/>
    <x v="20"/>
    <d v="2024-03-01T00:00:00"/>
    <x v="0"/>
    <x v="2"/>
    <s v="HK4787"/>
    <x v="1"/>
    <x v="3"/>
    <n v="3"/>
    <n v="1581"/>
    <n v="4.4400000000000004"/>
    <s v="99524"/>
    <x v="48"/>
    <x v="16"/>
  </r>
  <r>
    <s v="1GQ"/>
    <x v="20"/>
    <d v="2024-03-01T00:00:00"/>
    <x v="0"/>
    <x v="2"/>
    <s v="HK5052"/>
    <x v="13"/>
    <x v="3"/>
    <n v="22"/>
    <n v="3330"/>
    <n v="31.2"/>
    <s v="11001"/>
    <x v="10"/>
    <x v="8"/>
  </r>
  <r>
    <s v="1GQ"/>
    <x v="20"/>
    <d v="2024-03-01T00:00:00"/>
    <x v="0"/>
    <x v="2"/>
    <s v="HK5052"/>
    <x v="13"/>
    <x v="3"/>
    <n v="1"/>
    <n v="249"/>
    <n v="0.35"/>
    <s v="13001"/>
    <x v="49"/>
    <x v="20"/>
  </r>
  <r>
    <s v="1GQ"/>
    <x v="20"/>
    <d v="2024-03-01T00:00:00"/>
    <x v="0"/>
    <x v="2"/>
    <s v="HK5052"/>
    <x v="13"/>
    <x v="3"/>
    <n v="1"/>
    <n v="249"/>
    <n v="0.4"/>
    <s v="17001"/>
    <x v="51"/>
    <x v="9"/>
  </r>
  <r>
    <s v="1GQ"/>
    <x v="20"/>
    <d v="2024-03-01T00:00:00"/>
    <x v="0"/>
    <x v="2"/>
    <s v="HK5052"/>
    <x v="13"/>
    <x v="3"/>
    <n v="1"/>
    <n v="416"/>
    <n v="1.1499999999999999"/>
    <s v="19318"/>
    <x v="44"/>
    <x v="19"/>
  </r>
  <r>
    <s v="1GQ"/>
    <x v="20"/>
    <d v="2024-03-01T00:00:00"/>
    <x v="0"/>
    <x v="2"/>
    <s v="HK5052"/>
    <x v="13"/>
    <x v="3"/>
    <n v="1"/>
    <n v="416"/>
    <n v="1.05"/>
    <s v="23001"/>
    <x v="0"/>
    <x v="0"/>
  </r>
  <r>
    <s v="1GQ"/>
    <x v="20"/>
    <d v="2024-03-01T00:00:00"/>
    <x v="0"/>
    <x v="2"/>
    <s v="HK5052"/>
    <x v="13"/>
    <x v="3"/>
    <n v="4"/>
    <n v="1165"/>
    <n v="3.25"/>
    <s v="27001"/>
    <x v="37"/>
    <x v="13"/>
  </r>
  <r>
    <s v="1GQ"/>
    <x v="20"/>
    <d v="2024-03-01T00:00:00"/>
    <x v="0"/>
    <x v="2"/>
    <s v="HK5052"/>
    <x v="13"/>
    <x v="3"/>
    <n v="11"/>
    <n v="5160"/>
    <n v="14.85"/>
    <s v="5001"/>
    <x v="2"/>
    <x v="2"/>
  </r>
  <r>
    <s v="1GQ"/>
    <x v="20"/>
    <d v="2024-03-01T00:00:00"/>
    <x v="0"/>
    <x v="2"/>
    <s v="HK5052"/>
    <x v="13"/>
    <x v="3"/>
    <n v="1"/>
    <n v="666"/>
    <n v="1.55"/>
    <s v="52001"/>
    <x v="36"/>
    <x v="12"/>
  </r>
  <r>
    <s v="1GQ"/>
    <x v="20"/>
    <d v="2024-03-01T00:00:00"/>
    <x v="0"/>
    <x v="2"/>
    <s v="HK5052"/>
    <x v="13"/>
    <x v="3"/>
    <n v="1"/>
    <n v="416"/>
    <n v="1.1499999999999999"/>
    <s v="54001"/>
    <x v="34"/>
    <x v="11"/>
  </r>
  <r>
    <s v="1GQ"/>
    <x v="20"/>
    <d v="2024-03-01T00:00:00"/>
    <x v="0"/>
    <x v="2"/>
    <s v="HK5052"/>
    <x v="13"/>
    <x v="3"/>
    <n v="4"/>
    <n v="666"/>
    <n v="1.55"/>
    <s v="5501"/>
    <x v="27"/>
    <x v="2"/>
  </r>
  <r>
    <s v="1GQ"/>
    <x v="20"/>
    <d v="2024-03-01T00:00:00"/>
    <x v="0"/>
    <x v="2"/>
    <s v="HK5052"/>
    <x v="13"/>
    <x v="3"/>
    <n v="4"/>
    <n v="999"/>
    <n v="2.5499999999999998"/>
    <s v="68001"/>
    <x v="8"/>
    <x v="6"/>
  </r>
  <r>
    <s v="1GQ"/>
    <x v="20"/>
    <d v="2024-03-01T00:00:00"/>
    <x v="0"/>
    <x v="2"/>
    <s v="HK5052"/>
    <x v="13"/>
    <x v="3"/>
    <n v="1"/>
    <n v="249"/>
    <n v="0.45"/>
    <s v="76001"/>
    <x v="94"/>
    <x v="26"/>
  </r>
  <r>
    <s v="1GQ"/>
    <x v="20"/>
    <d v="2024-03-01T00:00:00"/>
    <x v="0"/>
    <x v="2"/>
    <s v="HK5052"/>
    <x v="13"/>
    <x v="3"/>
    <n v="5"/>
    <n v="3330"/>
    <n v="10.35"/>
    <s v="8001"/>
    <x v="35"/>
    <x v="5"/>
  </r>
  <r>
    <s v="1GQ"/>
    <x v="20"/>
    <d v="2024-03-01T00:00:00"/>
    <x v="0"/>
    <x v="2"/>
    <s v="HK5052"/>
    <x v="13"/>
    <x v="3"/>
    <n v="1"/>
    <n v="416"/>
    <n v="1.1499999999999999"/>
    <s v="81001"/>
    <x v="38"/>
    <x v="14"/>
  </r>
  <r>
    <s v="1GQ"/>
    <x v="20"/>
    <d v="2024-03-01T00:00:00"/>
    <x v="0"/>
    <x v="2"/>
    <s v="HK5052"/>
    <x v="13"/>
    <x v="3"/>
    <n v="8"/>
    <n v="2830"/>
    <n v="8.3000000000000007"/>
    <s v="81736"/>
    <x v="41"/>
    <x v="14"/>
  </r>
  <r>
    <s v="1GQ"/>
    <x v="20"/>
    <d v="2024-03-01T00:00:00"/>
    <x v="0"/>
    <x v="2"/>
    <s v="HK5052"/>
    <x v="13"/>
    <x v="3"/>
    <n v="1"/>
    <n v="249"/>
    <n v="0.4"/>
    <s v="85001"/>
    <x v="4"/>
    <x v="4"/>
  </r>
  <r>
    <s v="1GQ"/>
    <x v="20"/>
    <d v="2024-03-01T00:00:00"/>
    <x v="0"/>
    <x v="2"/>
    <s v="HK5052"/>
    <x v="13"/>
    <x v="3"/>
    <n v="6"/>
    <n v="3330"/>
    <n v="15.25"/>
    <s v="88001"/>
    <x v="42"/>
    <x v="17"/>
  </r>
  <r>
    <s v="1GQ"/>
    <x v="20"/>
    <d v="2024-03-01T00:00:00"/>
    <x v="0"/>
    <x v="2"/>
    <s v="HK5052"/>
    <x v="13"/>
    <x v="3"/>
    <n v="5"/>
    <n v="3330"/>
    <n v="13.3"/>
    <s v="91001"/>
    <x v="43"/>
    <x v="18"/>
  </r>
  <r>
    <s v="1GQ"/>
    <x v="20"/>
    <d v="2024-03-01T00:00:00"/>
    <x v="0"/>
    <x v="2"/>
    <s v="HK5052"/>
    <x v="13"/>
    <x v="3"/>
    <n v="1"/>
    <n v="582"/>
    <n v="1.35"/>
    <s v="91407"/>
    <x v="67"/>
    <x v="18"/>
  </r>
  <r>
    <s v="1GQ"/>
    <x v="20"/>
    <d v="2024-03-01T00:00:00"/>
    <x v="0"/>
    <x v="2"/>
    <s v="HK5052"/>
    <x v="13"/>
    <x v="3"/>
    <n v="2"/>
    <n v="749"/>
    <n v="2.15"/>
    <s v="95001"/>
    <x v="70"/>
    <x v="28"/>
  </r>
  <r>
    <s v="1GQ"/>
    <x v="20"/>
    <d v="2024-03-01T00:00:00"/>
    <x v="0"/>
    <x v="2"/>
    <s v="HK5052"/>
    <x v="13"/>
    <x v="3"/>
    <n v="3"/>
    <n v="1998"/>
    <n v="5.5"/>
    <s v="99001"/>
    <x v="40"/>
    <x v="16"/>
  </r>
  <r>
    <s v="1GQ"/>
    <x v="20"/>
    <d v="2024-03-01T00:00:00"/>
    <x v="0"/>
    <x v="2"/>
    <s v="HK5052"/>
    <x v="13"/>
    <x v="3"/>
    <n v="1"/>
    <n v="416"/>
    <n v="1.1499999999999999"/>
    <s v="99524"/>
    <x v="48"/>
    <x v="16"/>
  </r>
  <r>
    <s v="1GQ"/>
    <x v="20"/>
    <d v="2024-03-01T00:00:00"/>
    <x v="0"/>
    <x v="2"/>
    <s v="HK5123"/>
    <x v="13"/>
    <x v="3"/>
    <n v="31"/>
    <n v="3330"/>
    <n v="51.45"/>
    <s v="11001"/>
    <x v="10"/>
    <x v="8"/>
  </r>
  <r>
    <s v="1GQ"/>
    <x v="20"/>
    <d v="2024-03-01T00:00:00"/>
    <x v="0"/>
    <x v="2"/>
    <s v="HK5123"/>
    <x v="13"/>
    <x v="3"/>
    <n v="1"/>
    <n v="582"/>
    <n v="1.45"/>
    <s v="20001"/>
    <x v="7"/>
    <x v="7"/>
  </r>
  <r>
    <s v="1GQ"/>
    <x v="20"/>
    <d v="2024-03-01T00:00:00"/>
    <x v="0"/>
    <x v="2"/>
    <s v="HK5123"/>
    <x v="13"/>
    <x v="3"/>
    <n v="1"/>
    <n v="499"/>
    <n v="1.25"/>
    <s v="23001"/>
    <x v="0"/>
    <x v="0"/>
  </r>
  <r>
    <s v="1GQ"/>
    <x v="20"/>
    <d v="2024-03-01T00:00:00"/>
    <x v="0"/>
    <x v="2"/>
    <s v="HK5123"/>
    <x v="13"/>
    <x v="3"/>
    <n v="4"/>
    <n v="1082"/>
    <n v="3.05"/>
    <s v="27001"/>
    <x v="37"/>
    <x v="13"/>
  </r>
  <r>
    <s v="1GQ"/>
    <x v="20"/>
    <d v="2024-03-01T00:00:00"/>
    <x v="0"/>
    <x v="2"/>
    <s v="HK5123"/>
    <x v="13"/>
    <x v="3"/>
    <n v="10"/>
    <n v="3662"/>
    <n v="10.45"/>
    <s v="5001"/>
    <x v="2"/>
    <x v="2"/>
  </r>
  <r>
    <s v="1GQ"/>
    <x v="20"/>
    <d v="2024-03-01T00:00:00"/>
    <x v="0"/>
    <x v="2"/>
    <s v="HK5123"/>
    <x v="13"/>
    <x v="3"/>
    <n v="1"/>
    <n v="416"/>
    <n v="1.1000000000000001"/>
    <s v="54001"/>
    <x v="34"/>
    <x v="11"/>
  </r>
  <r>
    <s v="1GQ"/>
    <x v="20"/>
    <d v="2024-03-01T00:00:00"/>
    <x v="0"/>
    <x v="2"/>
    <s v="HK5123"/>
    <x v="13"/>
    <x v="3"/>
    <n v="3"/>
    <n v="1082"/>
    <n v="3.05"/>
    <s v="68001"/>
    <x v="8"/>
    <x v="6"/>
  </r>
  <r>
    <s v="1GQ"/>
    <x v="20"/>
    <d v="2024-03-01T00:00:00"/>
    <x v="0"/>
    <x v="2"/>
    <s v="HK5123"/>
    <x v="13"/>
    <x v="3"/>
    <n v="1"/>
    <n v="416"/>
    <n v="1.05"/>
    <s v="70215"/>
    <x v="55"/>
    <x v="22"/>
  </r>
  <r>
    <s v="1GQ"/>
    <x v="20"/>
    <d v="2024-03-01T00:00:00"/>
    <x v="0"/>
    <x v="2"/>
    <s v="HK5123"/>
    <x v="13"/>
    <x v="3"/>
    <n v="10"/>
    <n v="5078"/>
    <n v="14.6"/>
    <s v="81001"/>
    <x v="38"/>
    <x v="14"/>
  </r>
  <r>
    <s v="1GQ"/>
    <x v="20"/>
    <d v="2024-03-01T00:00:00"/>
    <x v="0"/>
    <x v="2"/>
    <s v="HK5123"/>
    <x v="13"/>
    <x v="3"/>
    <n v="10"/>
    <n v="3330"/>
    <n v="10"/>
    <s v="81736"/>
    <x v="41"/>
    <x v="14"/>
  </r>
  <r>
    <s v="1GQ"/>
    <x v="20"/>
    <d v="2024-03-01T00:00:00"/>
    <x v="0"/>
    <x v="2"/>
    <s v="HK5123"/>
    <x v="13"/>
    <x v="3"/>
    <n v="2"/>
    <n v="499"/>
    <n v="1.2"/>
    <s v="85001"/>
    <x v="4"/>
    <x v="4"/>
  </r>
  <r>
    <s v="1GQ"/>
    <x v="20"/>
    <d v="2024-03-01T00:00:00"/>
    <x v="0"/>
    <x v="2"/>
    <s v="HK5123"/>
    <x v="13"/>
    <x v="3"/>
    <n v="5"/>
    <n v="3163"/>
    <n v="9.1999999999999993"/>
    <s v="88001"/>
    <x v="42"/>
    <x v="17"/>
  </r>
  <r>
    <s v="1GQ"/>
    <x v="20"/>
    <d v="2024-03-01T00:00:00"/>
    <x v="0"/>
    <x v="2"/>
    <s v="HK5123"/>
    <x v="13"/>
    <x v="3"/>
    <n v="2"/>
    <n v="1332"/>
    <n v="3.55"/>
    <s v="88564"/>
    <x v="60"/>
    <x v="17"/>
  </r>
  <r>
    <s v="1GQ"/>
    <x v="20"/>
    <d v="2024-03-01T00:00:00"/>
    <x v="0"/>
    <x v="2"/>
    <s v="HK5123"/>
    <x v="13"/>
    <x v="3"/>
    <n v="8"/>
    <n v="3330"/>
    <n v="21"/>
    <s v="91001"/>
    <x v="43"/>
    <x v="18"/>
  </r>
  <r>
    <s v="1GQ"/>
    <x v="20"/>
    <d v="2024-03-01T00:00:00"/>
    <x v="0"/>
    <x v="2"/>
    <s v="HK5123"/>
    <x v="13"/>
    <x v="3"/>
    <n v="1"/>
    <n v="666"/>
    <n v="2"/>
    <s v="94343"/>
    <x v="61"/>
    <x v="21"/>
  </r>
  <r>
    <s v="1GQ"/>
    <x v="20"/>
    <d v="2024-03-01T00:00:00"/>
    <x v="0"/>
    <x v="2"/>
    <s v="HK5123"/>
    <x v="13"/>
    <x v="3"/>
    <n v="2"/>
    <n v="915"/>
    <n v="2.4"/>
    <s v="95001"/>
    <x v="70"/>
    <x v="28"/>
  </r>
  <r>
    <s v="1GQ"/>
    <x v="20"/>
    <d v="2024-03-01T00:00:00"/>
    <x v="0"/>
    <x v="2"/>
    <s v="HK5123"/>
    <x v="13"/>
    <x v="3"/>
    <n v="1"/>
    <n v="585"/>
    <n v="1.4"/>
    <s v="97001"/>
    <x v="39"/>
    <x v="15"/>
  </r>
  <r>
    <s v="1GQ"/>
    <x v="20"/>
    <d v="2024-03-01T00:00:00"/>
    <x v="0"/>
    <x v="2"/>
    <s v="HK5123"/>
    <x v="13"/>
    <x v="3"/>
    <n v="5"/>
    <n v="3330"/>
    <n v="9.5500000000000007"/>
    <s v="99001"/>
    <x v="40"/>
    <x v="16"/>
  </r>
  <r>
    <s v="1GQ"/>
    <x v="20"/>
    <d v="2024-03-01T00:00:00"/>
    <x v="0"/>
    <x v="2"/>
    <s v="HK5279"/>
    <x v="13"/>
    <x v="3"/>
    <n v="19"/>
    <n v="3330"/>
    <n v="32.15"/>
    <s v="11001"/>
    <x v="10"/>
    <x v="8"/>
  </r>
  <r>
    <s v="1GQ"/>
    <x v="20"/>
    <d v="2024-03-01T00:00:00"/>
    <x v="0"/>
    <x v="2"/>
    <s v="HK5279"/>
    <x v="13"/>
    <x v="3"/>
    <n v="3"/>
    <n v="499"/>
    <n v="1.2"/>
    <s v="27001"/>
    <x v="37"/>
    <x v="13"/>
  </r>
  <r>
    <s v="1GQ"/>
    <x v="20"/>
    <d v="2024-03-01T00:00:00"/>
    <x v="0"/>
    <x v="2"/>
    <s v="HK5279"/>
    <x v="13"/>
    <x v="3"/>
    <n v="4"/>
    <n v="2664"/>
    <n v="8"/>
    <s v="50001"/>
    <x v="59"/>
    <x v="24"/>
  </r>
  <r>
    <s v="1GQ"/>
    <x v="20"/>
    <d v="2024-03-01T00:00:00"/>
    <x v="0"/>
    <x v="2"/>
    <s v="HK5279"/>
    <x v="13"/>
    <x v="3"/>
    <n v="1"/>
    <n v="249"/>
    <n v="0.35"/>
    <s v="5001"/>
    <x v="2"/>
    <x v="2"/>
  </r>
  <r>
    <s v="1GQ"/>
    <x v="20"/>
    <d v="2024-03-01T00:00:00"/>
    <x v="0"/>
    <x v="2"/>
    <s v="HK5279"/>
    <x v="13"/>
    <x v="3"/>
    <n v="2"/>
    <n v="832"/>
    <n v="2.25"/>
    <s v="54001"/>
    <x v="34"/>
    <x v="11"/>
  </r>
  <r>
    <s v="1GQ"/>
    <x v="20"/>
    <d v="2024-03-01T00:00:00"/>
    <x v="0"/>
    <x v="2"/>
    <s v="HK5279"/>
    <x v="13"/>
    <x v="3"/>
    <n v="3"/>
    <n v="582"/>
    <n v="1.4"/>
    <s v="5501"/>
    <x v="27"/>
    <x v="2"/>
  </r>
  <r>
    <s v="1GQ"/>
    <x v="20"/>
    <d v="2024-03-01T00:00:00"/>
    <x v="0"/>
    <x v="2"/>
    <s v="HK5279"/>
    <x v="13"/>
    <x v="3"/>
    <n v="1"/>
    <n v="249"/>
    <n v="0.35"/>
    <s v="68001"/>
    <x v="8"/>
    <x v="6"/>
  </r>
  <r>
    <s v="1GQ"/>
    <x v="20"/>
    <d v="2024-03-01T00:00:00"/>
    <x v="0"/>
    <x v="2"/>
    <s v="HK5279"/>
    <x v="13"/>
    <x v="3"/>
    <n v="2"/>
    <n v="1415"/>
    <n v="4.05"/>
    <s v="8001"/>
    <x v="35"/>
    <x v="5"/>
  </r>
  <r>
    <s v="1GQ"/>
    <x v="20"/>
    <d v="2024-03-01T00:00:00"/>
    <x v="0"/>
    <x v="2"/>
    <s v="HK5279"/>
    <x v="13"/>
    <x v="3"/>
    <n v="1"/>
    <n v="499"/>
    <n v="1.2"/>
    <s v="81001"/>
    <x v="38"/>
    <x v="14"/>
  </r>
  <r>
    <s v="1GQ"/>
    <x v="20"/>
    <d v="2024-03-01T00:00:00"/>
    <x v="0"/>
    <x v="2"/>
    <s v="HK5279"/>
    <x v="13"/>
    <x v="3"/>
    <n v="1"/>
    <n v="416"/>
    <n v="1.05"/>
    <s v="81736"/>
    <x v="41"/>
    <x v="14"/>
  </r>
  <r>
    <s v="1GQ"/>
    <x v="20"/>
    <d v="2024-03-01T00:00:00"/>
    <x v="0"/>
    <x v="2"/>
    <s v="HK5279"/>
    <x v="13"/>
    <x v="3"/>
    <n v="2"/>
    <n v="582"/>
    <n v="1.4"/>
    <s v="85001"/>
    <x v="4"/>
    <x v="4"/>
  </r>
  <r>
    <s v="1GQ"/>
    <x v="20"/>
    <d v="2024-03-01T00:00:00"/>
    <x v="0"/>
    <x v="2"/>
    <s v="HK5279"/>
    <x v="13"/>
    <x v="3"/>
    <n v="4"/>
    <n v="3330"/>
    <n v="12.35"/>
    <s v="88001"/>
    <x v="42"/>
    <x v="17"/>
  </r>
  <r>
    <s v="1GQ"/>
    <x v="20"/>
    <d v="2024-03-01T00:00:00"/>
    <x v="0"/>
    <x v="2"/>
    <s v="HK5279"/>
    <x v="13"/>
    <x v="3"/>
    <n v="5"/>
    <n v="3246"/>
    <n v="9.35"/>
    <s v="91001"/>
    <x v="43"/>
    <x v="18"/>
  </r>
  <r>
    <s v="1GQ"/>
    <x v="20"/>
    <d v="2024-03-01T00:00:00"/>
    <x v="0"/>
    <x v="2"/>
    <s v="HK5279"/>
    <x v="13"/>
    <x v="3"/>
    <n v="2"/>
    <n v="1498"/>
    <n v="4.25"/>
    <s v="91407"/>
    <x v="67"/>
    <x v="18"/>
  </r>
  <r>
    <s v="1GQ"/>
    <x v="20"/>
    <d v="2024-03-01T00:00:00"/>
    <x v="0"/>
    <x v="2"/>
    <s v="HK5279"/>
    <x v="13"/>
    <x v="3"/>
    <n v="1"/>
    <n v="333"/>
    <n v="0.5"/>
    <s v="95001"/>
    <x v="70"/>
    <x v="28"/>
  </r>
  <r>
    <s v="1GQ"/>
    <x v="20"/>
    <d v="2024-03-01T00:00:00"/>
    <x v="0"/>
    <x v="2"/>
    <s v="HK5279"/>
    <x v="13"/>
    <x v="3"/>
    <n v="3"/>
    <n v="2081"/>
    <n v="6.05"/>
    <s v="99001"/>
    <x v="40"/>
    <x v="16"/>
  </r>
  <r>
    <s v="1GQ"/>
    <x v="20"/>
    <d v="2024-03-01T00:00:00"/>
    <x v="0"/>
    <x v="2"/>
    <s v="HK5279"/>
    <x v="13"/>
    <x v="3"/>
    <n v="2"/>
    <n v="832"/>
    <n v="2.2000000000000002"/>
    <s v="99524"/>
    <x v="48"/>
    <x v="16"/>
  </r>
  <r>
    <s v="1GQ"/>
    <x v="20"/>
    <d v="2024-03-01T00:00:00"/>
    <x v="0"/>
    <x v="2"/>
    <s v="HK5333"/>
    <x v="23"/>
    <x v="3"/>
    <n v="20"/>
    <n v="3330"/>
    <n v="57.07"/>
    <s v="11001"/>
    <x v="10"/>
    <x v="8"/>
  </r>
  <r>
    <s v="1GQ"/>
    <x v="20"/>
    <d v="2024-03-01T00:00:00"/>
    <x v="0"/>
    <x v="2"/>
    <s v="HK5333"/>
    <x v="23"/>
    <x v="3"/>
    <n v="1"/>
    <n v="333"/>
    <n v="0.47"/>
    <s v="20001"/>
    <x v="7"/>
    <x v="7"/>
  </r>
  <r>
    <s v="1GQ"/>
    <x v="20"/>
    <d v="2024-03-01T00:00:00"/>
    <x v="0"/>
    <x v="2"/>
    <s v="HK5333"/>
    <x v="23"/>
    <x v="3"/>
    <n v="5"/>
    <n v="1415"/>
    <n v="4.03"/>
    <s v="27001"/>
    <x v="37"/>
    <x v="13"/>
  </r>
  <r>
    <s v="1GQ"/>
    <x v="20"/>
    <d v="2024-03-01T00:00:00"/>
    <x v="0"/>
    <x v="2"/>
    <s v="HK5333"/>
    <x v="23"/>
    <x v="3"/>
    <n v="2"/>
    <n v="749"/>
    <n v="2.0499999999999998"/>
    <s v="47001"/>
    <x v="56"/>
    <x v="23"/>
  </r>
  <r>
    <s v="1GQ"/>
    <x v="20"/>
    <d v="2024-03-01T00:00:00"/>
    <x v="0"/>
    <x v="2"/>
    <s v="HK5333"/>
    <x v="23"/>
    <x v="3"/>
    <n v="2"/>
    <n v="1248"/>
    <n v="3.35"/>
    <s v="50001"/>
    <x v="59"/>
    <x v="24"/>
  </r>
  <r>
    <s v="1GQ"/>
    <x v="20"/>
    <d v="2024-03-01T00:00:00"/>
    <x v="0"/>
    <x v="2"/>
    <s v="HK5333"/>
    <x v="23"/>
    <x v="3"/>
    <n v="2"/>
    <n v="666"/>
    <n v="1.59"/>
    <s v="5001"/>
    <x v="2"/>
    <x v="2"/>
  </r>
  <r>
    <s v="1GQ"/>
    <x v="20"/>
    <d v="2024-03-01T00:00:00"/>
    <x v="0"/>
    <x v="2"/>
    <s v="HK5333"/>
    <x v="23"/>
    <x v="3"/>
    <n v="6"/>
    <n v="2997"/>
    <n v="8.5399999999999991"/>
    <s v="5501"/>
    <x v="27"/>
    <x v="2"/>
  </r>
  <r>
    <s v="1GQ"/>
    <x v="20"/>
    <d v="2024-03-01T00:00:00"/>
    <x v="0"/>
    <x v="2"/>
    <s v="HK5333"/>
    <x v="23"/>
    <x v="3"/>
    <n v="6"/>
    <n v="3246"/>
    <n v="9.34"/>
    <s v="8001"/>
    <x v="35"/>
    <x v="5"/>
  </r>
  <r>
    <s v="1GQ"/>
    <x v="20"/>
    <d v="2024-03-01T00:00:00"/>
    <x v="0"/>
    <x v="2"/>
    <s v="HK5333"/>
    <x v="23"/>
    <x v="3"/>
    <n v="3"/>
    <n v="1165"/>
    <n v="3.21"/>
    <s v="81736"/>
    <x v="41"/>
    <x v="14"/>
  </r>
  <r>
    <s v="1GQ"/>
    <x v="20"/>
    <d v="2024-03-01T00:00:00"/>
    <x v="0"/>
    <x v="2"/>
    <s v="HK5333"/>
    <x v="23"/>
    <x v="3"/>
    <n v="1"/>
    <n v="499"/>
    <n v="1.25"/>
    <s v="85001"/>
    <x v="4"/>
    <x v="4"/>
  </r>
  <r>
    <s v="1GQ"/>
    <x v="20"/>
    <d v="2024-03-01T00:00:00"/>
    <x v="0"/>
    <x v="2"/>
    <s v="HK5333"/>
    <x v="23"/>
    <x v="3"/>
    <n v="10"/>
    <n v="3746"/>
    <n v="21.33"/>
    <s v="88001"/>
    <x v="42"/>
    <x v="17"/>
  </r>
  <r>
    <s v="1GQ"/>
    <x v="20"/>
    <d v="2024-03-01T00:00:00"/>
    <x v="0"/>
    <x v="2"/>
    <s v="HK5333"/>
    <x v="23"/>
    <x v="3"/>
    <n v="1"/>
    <n v="666"/>
    <n v="1.52"/>
    <s v="88564"/>
    <x v="60"/>
    <x v="17"/>
  </r>
  <r>
    <s v="1GQ"/>
    <x v="20"/>
    <d v="2024-03-01T00:00:00"/>
    <x v="0"/>
    <x v="2"/>
    <s v="HK5333"/>
    <x v="23"/>
    <x v="3"/>
    <n v="8"/>
    <n v="3330"/>
    <n v="18.2"/>
    <s v="91001"/>
    <x v="43"/>
    <x v="18"/>
  </r>
  <r>
    <s v="1GQ"/>
    <x v="20"/>
    <d v="2024-03-01T00:00:00"/>
    <x v="0"/>
    <x v="2"/>
    <s v="HK5333"/>
    <x v="23"/>
    <x v="3"/>
    <n v="1"/>
    <n v="999"/>
    <n v="2.5499999999999998"/>
    <s v="97001"/>
    <x v="39"/>
    <x v="15"/>
  </r>
  <r>
    <s v="1GQ"/>
    <x v="20"/>
    <d v="2024-04-01T00:00:00"/>
    <x v="0"/>
    <x v="3"/>
    <s v="HK4787"/>
    <x v="1"/>
    <x v="3"/>
    <n v="16"/>
    <n v="3330"/>
    <n v="32.24"/>
    <s v="50001"/>
    <x v="59"/>
    <x v="24"/>
  </r>
  <r>
    <s v="1GQ"/>
    <x v="20"/>
    <d v="2024-04-01T00:00:00"/>
    <x v="0"/>
    <x v="3"/>
    <s v="HK4787"/>
    <x v="1"/>
    <x v="3"/>
    <n v="2"/>
    <n v="749"/>
    <n v="2.0299999999999998"/>
    <s v="50350"/>
    <x v="57"/>
    <x v="24"/>
  </r>
  <r>
    <s v="1GQ"/>
    <x v="20"/>
    <d v="2024-04-01T00:00:00"/>
    <x v="0"/>
    <x v="3"/>
    <s v="HK4787"/>
    <x v="1"/>
    <x v="3"/>
    <n v="1"/>
    <n v="832"/>
    <n v="2.2000000000000002"/>
    <s v="81001"/>
    <x v="38"/>
    <x v="14"/>
  </r>
  <r>
    <s v="1GQ"/>
    <x v="20"/>
    <d v="2024-04-01T00:00:00"/>
    <x v="0"/>
    <x v="3"/>
    <s v="HK4787"/>
    <x v="1"/>
    <x v="3"/>
    <n v="4"/>
    <n v="2331"/>
    <n v="6.53"/>
    <s v="81736"/>
    <x v="41"/>
    <x v="14"/>
  </r>
  <r>
    <s v="1GQ"/>
    <x v="20"/>
    <d v="2024-04-01T00:00:00"/>
    <x v="0"/>
    <x v="3"/>
    <s v="HK4787"/>
    <x v="1"/>
    <x v="3"/>
    <n v="1"/>
    <n v="666"/>
    <n v="2"/>
    <s v="81794"/>
    <x v="118"/>
    <x v="14"/>
  </r>
  <r>
    <s v="1GQ"/>
    <x v="20"/>
    <d v="2024-04-01T00:00:00"/>
    <x v="0"/>
    <x v="3"/>
    <s v="HK4787"/>
    <x v="1"/>
    <x v="3"/>
    <n v="1"/>
    <n v="666"/>
    <n v="1.5"/>
    <s v="85001"/>
    <x v="4"/>
    <x v="4"/>
  </r>
  <r>
    <s v="1GQ"/>
    <x v="20"/>
    <d v="2024-04-01T00:00:00"/>
    <x v="0"/>
    <x v="3"/>
    <s v="HK4787"/>
    <x v="1"/>
    <x v="3"/>
    <n v="1"/>
    <n v="1165"/>
    <n v="3.2"/>
    <s v="94001"/>
    <x v="50"/>
    <x v="21"/>
  </r>
  <r>
    <s v="1GQ"/>
    <x v="20"/>
    <d v="2024-04-01T00:00:00"/>
    <x v="0"/>
    <x v="3"/>
    <s v="HK4787"/>
    <x v="1"/>
    <x v="3"/>
    <n v="2"/>
    <n v="1581"/>
    <n v="4.3499999999999996"/>
    <s v="94343"/>
    <x v="61"/>
    <x v="21"/>
  </r>
  <r>
    <s v="1GQ"/>
    <x v="20"/>
    <d v="2024-04-01T00:00:00"/>
    <x v="0"/>
    <x v="3"/>
    <s v="HK4787"/>
    <x v="1"/>
    <x v="3"/>
    <n v="1"/>
    <n v="582"/>
    <n v="1.4"/>
    <s v="95001"/>
    <x v="70"/>
    <x v="28"/>
  </r>
  <r>
    <s v="1GQ"/>
    <x v="20"/>
    <d v="2024-04-01T00:00:00"/>
    <x v="0"/>
    <x v="3"/>
    <s v="HK4787"/>
    <x v="1"/>
    <x v="3"/>
    <n v="3"/>
    <n v="2247"/>
    <n v="6.38"/>
    <s v="97001"/>
    <x v="39"/>
    <x v="15"/>
  </r>
  <r>
    <s v="1GQ"/>
    <x v="20"/>
    <d v="2024-04-01T00:00:00"/>
    <x v="0"/>
    <x v="3"/>
    <s v="HK4787"/>
    <x v="1"/>
    <x v="3"/>
    <n v="1"/>
    <n v="1165"/>
    <n v="3.23"/>
    <s v="99001"/>
    <x v="40"/>
    <x v="16"/>
  </r>
  <r>
    <s v="1GQ"/>
    <x v="20"/>
    <d v="2024-04-01T00:00:00"/>
    <x v="0"/>
    <x v="3"/>
    <s v="HK4787"/>
    <x v="1"/>
    <x v="3"/>
    <n v="1"/>
    <n v="416"/>
    <n v="1.08"/>
    <s v="99524"/>
    <x v="48"/>
    <x v="16"/>
  </r>
  <r>
    <s v="1GQ"/>
    <x v="20"/>
    <d v="2024-04-01T00:00:00"/>
    <x v="0"/>
    <x v="3"/>
    <s v="HK5052"/>
    <x v="13"/>
    <x v="3"/>
    <n v="17"/>
    <n v="3330"/>
    <n v="32"/>
    <s v="11001"/>
    <x v="10"/>
    <x v="8"/>
  </r>
  <r>
    <s v="1GQ"/>
    <x v="20"/>
    <d v="2024-04-01T00:00:00"/>
    <x v="0"/>
    <x v="3"/>
    <s v="HK5052"/>
    <x v="13"/>
    <x v="3"/>
    <n v="1"/>
    <n v="166"/>
    <n v="0.3"/>
    <s v="19001"/>
    <x v="65"/>
    <x v="19"/>
  </r>
  <r>
    <s v="1GQ"/>
    <x v="20"/>
    <d v="2024-04-01T00:00:00"/>
    <x v="0"/>
    <x v="3"/>
    <s v="HK5052"/>
    <x v="13"/>
    <x v="3"/>
    <n v="1"/>
    <n v="416"/>
    <n v="1.1499999999999999"/>
    <s v="19318"/>
    <x v="44"/>
    <x v="19"/>
  </r>
  <r>
    <s v="1GQ"/>
    <x v="20"/>
    <d v="2024-04-01T00:00:00"/>
    <x v="0"/>
    <x v="3"/>
    <s v="HK5052"/>
    <x v="13"/>
    <x v="3"/>
    <n v="2"/>
    <n v="1248"/>
    <n v="3.45"/>
    <s v="50001"/>
    <x v="59"/>
    <x v="24"/>
  </r>
  <r>
    <s v="1GQ"/>
    <x v="20"/>
    <d v="2024-04-01T00:00:00"/>
    <x v="0"/>
    <x v="3"/>
    <s v="HK5052"/>
    <x v="13"/>
    <x v="3"/>
    <n v="1"/>
    <n v="582"/>
    <n v="1.45"/>
    <s v="54498"/>
    <x v="54"/>
    <x v="11"/>
  </r>
  <r>
    <s v="1GQ"/>
    <x v="20"/>
    <d v="2024-04-01T00:00:00"/>
    <x v="0"/>
    <x v="3"/>
    <s v="HK5052"/>
    <x v="13"/>
    <x v="3"/>
    <n v="3"/>
    <n v="1831"/>
    <n v="5.2"/>
    <s v="76001"/>
    <x v="94"/>
    <x v="26"/>
  </r>
  <r>
    <s v="1GQ"/>
    <x v="20"/>
    <d v="2024-04-01T00:00:00"/>
    <x v="0"/>
    <x v="3"/>
    <s v="HK5052"/>
    <x v="13"/>
    <x v="3"/>
    <n v="2"/>
    <n v="1332"/>
    <n v="3.55"/>
    <s v="8001"/>
    <x v="35"/>
    <x v="5"/>
  </r>
  <r>
    <s v="1GQ"/>
    <x v="20"/>
    <d v="2024-04-01T00:00:00"/>
    <x v="0"/>
    <x v="3"/>
    <s v="HK5052"/>
    <x v="13"/>
    <x v="3"/>
    <n v="1"/>
    <n v="416"/>
    <n v="1.1499999999999999"/>
    <s v="81001"/>
    <x v="38"/>
    <x v="14"/>
  </r>
  <r>
    <s v="1GQ"/>
    <x v="20"/>
    <d v="2024-04-01T00:00:00"/>
    <x v="0"/>
    <x v="3"/>
    <s v="HK5052"/>
    <x v="13"/>
    <x v="3"/>
    <n v="3"/>
    <n v="999"/>
    <n v="3"/>
    <s v="81736"/>
    <x v="41"/>
    <x v="14"/>
  </r>
  <r>
    <s v="1GQ"/>
    <x v="20"/>
    <d v="2024-04-01T00:00:00"/>
    <x v="0"/>
    <x v="3"/>
    <s v="HK5052"/>
    <x v="13"/>
    <x v="3"/>
    <n v="4"/>
    <n v="2913"/>
    <n v="8.4"/>
    <s v="88001"/>
    <x v="42"/>
    <x v="17"/>
  </r>
  <r>
    <s v="1GQ"/>
    <x v="20"/>
    <d v="2024-04-01T00:00:00"/>
    <x v="0"/>
    <x v="3"/>
    <s v="HK5052"/>
    <x v="13"/>
    <x v="3"/>
    <n v="1"/>
    <n v="1082"/>
    <n v="3.1"/>
    <s v="88564"/>
    <x v="60"/>
    <x v="17"/>
  </r>
  <r>
    <s v="1GQ"/>
    <x v="20"/>
    <d v="2024-04-01T00:00:00"/>
    <x v="0"/>
    <x v="3"/>
    <s v="HK5052"/>
    <x v="13"/>
    <x v="3"/>
    <n v="3"/>
    <n v="1998"/>
    <n v="5.55"/>
    <s v="91001"/>
    <x v="43"/>
    <x v="18"/>
  </r>
  <r>
    <s v="1GQ"/>
    <x v="20"/>
    <d v="2024-04-01T00:00:00"/>
    <x v="0"/>
    <x v="3"/>
    <s v="HK5052"/>
    <x v="13"/>
    <x v="3"/>
    <n v="1"/>
    <n v="999"/>
    <n v="2.5"/>
    <s v="91798"/>
    <x v="68"/>
    <x v="18"/>
  </r>
  <r>
    <s v="1GQ"/>
    <x v="20"/>
    <d v="2024-04-01T00:00:00"/>
    <x v="0"/>
    <x v="3"/>
    <s v="HK5052"/>
    <x v="13"/>
    <x v="3"/>
    <n v="1"/>
    <n v="499"/>
    <n v="1.25"/>
    <s v="94343"/>
    <x v="61"/>
    <x v="21"/>
  </r>
  <r>
    <s v="1GQ"/>
    <x v="20"/>
    <d v="2024-04-01T00:00:00"/>
    <x v="0"/>
    <x v="3"/>
    <s v="HK5052"/>
    <x v="13"/>
    <x v="3"/>
    <n v="6"/>
    <n v="3828"/>
    <n v="8.6999999999999993"/>
    <s v="97001"/>
    <x v="39"/>
    <x v="15"/>
  </r>
  <r>
    <s v="1GQ"/>
    <x v="20"/>
    <d v="2024-04-01T00:00:00"/>
    <x v="0"/>
    <x v="3"/>
    <s v="HK5052"/>
    <x v="13"/>
    <x v="3"/>
    <n v="1"/>
    <n v="666"/>
    <n v="2"/>
    <s v="99001"/>
    <x v="40"/>
    <x v="16"/>
  </r>
  <r>
    <s v="1GQ"/>
    <x v="20"/>
    <d v="2024-04-01T00:00:00"/>
    <x v="0"/>
    <x v="3"/>
    <s v="HK5123"/>
    <x v="13"/>
    <x v="3"/>
    <n v="16"/>
    <n v="3330"/>
    <n v="28.25"/>
    <s v="11001"/>
    <x v="10"/>
    <x v="8"/>
  </r>
  <r>
    <s v="1GQ"/>
    <x v="20"/>
    <d v="2024-04-01T00:00:00"/>
    <x v="0"/>
    <x v="3"/>
    <s v="HK5123"/>
    <x v="13"/>
    <x v="3"/>
    <n v="3"/>
    <n v="915"/>
    <n v="2.35"/>
    <s v="27001"/>
    <x v="37"/>
    <x v="13"/>
  </r>
  <r>
    <s v="1GQ"/>
    <x v="20"/>
    <d v="2024-04-01T00:00:00"/>
    <x v="0"/>
    <x v="3"/>
    <s v="HK5123"/>
    <x v="13"/>
    <x v="3"/>
    <n v="1"/>
    <n v="582"/>
    <n v="1.45"/>
    <s v="50001"/>
    <x v="59"/>
    <x v="24"/>
  </r>
  <r>
    <s v="1GQ"/>
    <x v="20"/>
    <d v="2024-04-01T00:00:00"/>
    <x v="0"/>
    <x v="3"/>
    <s v="HK5123"/>
    <x v="13"/>
    <x v="3"/>
    <n v="3"/>
    <n v="2747"/>
    <n v="8.0500000000000007"/>
    <s v="5001"/>
    <x v="2"/>
    <x v="2"/>
  </r>
  <r>
    <s v="1GQ"/>
    <x v="20"/>
    <d v="2024-04-01T00:00:00"/>
    <x v="0"/>
    <x v="3"/>
    <s v="HK5123"/>
    <x v="13"/>
    <x v="3"/>
    <n v="3"/>
    <n v="1165"/>
    <n v="3.25"/>
    <s v="5501"/>
    <x v="27"/>
    <x v="2"/>
  </r>
  <r>
    <s v="1GQ"/>
    <x v="20"/>
    <d v="2024-04-01T00:00:00"/>
    <x v="0"/>
    <x v="3"/>
    <s v="HK5123"/>
    <x v="13"/>
    <x v="3"/>
    <n v="1"/>
    <n v="249"/>
    <n v="0.45"/>
    <s v="68001"/>
    <x v="8"/>
    <x v="6"/>
  </r>
  <r>
    <s v="1GQ"/>
    <x v="20"/>
    <d v="2024-04-01T00:00:00"/>
    <x v="0"/>
    <x v="3"/>
    <s v="HK5123"/>
    <x v="13"/>
    <x v="3"/>
    <n v="1"/>
    <n v="416"/>
    <n v="1.1000000000000001"/>
    <s v="76001"/>
    <x v="94"/>
    <x v="26"/>
  </r>
  <r>
    <s v="1GQ"/>
    <x v="20"/>
    <d v="2024-04-01T00:00:00"/>
    <x v="0"/>
    <x v="3"/>
    <s v="HK5123"/>
    <x v="13"/>
    <x v="3"/>
    <n v="6"/>
    <n v="3330"/>
    <n v="12.1"/>
    <s v="8001"/>
    <x v="35"/>
    <x v="5"/>
  </r>
  <r>
    <s v="1GQ"/>
    <x v="20"/>
    <d v="2024-04-01T00:00:00"/>
    <x v="0"/>
    <x v="3"/>
    <s v="HK5123"/>
    <x v="13"/>
    <x v="3"/>
    <n v="1"/>
    <n v="416"/>
    <n v="1.1000000000000001"/>
    <s v="81001"/>
    <x v="38"/>
    <x v="14"/>
  </r>
  <r>
    <s v="1GQ"/>
    <x v="20"/>
    <d v="2024-04-01T00:00:00"/>
    <x v="0"/>
    <x v="3"/>
    <s v="HK5123"/>
    <x v="13"/>
    <x v="3"/>
    <n v="1"/>
    <n v="333"/>
    <n v="1"/>
    <s v="81736"/>
    <x v="41"/>
    <x v="14"/>
  </r>
  <r>
    <s v="1GQ"/>
    <x v="20"/>
    <d v="2024-04-01T00:00:00"/>
    <x v="0"/>
    <x v="3"/>
    <s v="HK5123"/>
    <x v="13"/>
    <x v="3"/>
    <n v="2"/>
    <n v="416"/>
    <n v="1.1499999999999999"/>
    <s v="85001"/>
    <x v="4"/>
    <x v="4"/>
  </r>
  <r>
    <s v="1GQ"/>
    <x v="20"/>
    <d v="2024-04-01T00:00:00"/>
    <x v="0"/>
    <x v="3"/>
    <s v="HK5123"/>
    <x v="13"/>
    <x v="3"/>
    <n v="13"/>
    <n v="3330"/>
    <n v="25.25"/>
    <s v="88001"/>
    <x v="42"/>
    <x v="17"/>
  </r>
  <r>
    <s v="1GQ"/>
    <x v="20"/>
    <d v="2024-04-01T00:00:00"/>
    <x v="0"/>
    <x v="3"/>
    <s v="HK5123"/>
    <x v="13"/>
    <x v="3"/>
    <n v="4"/>
    <n v="3330"/>
    <n v="10.4"/>
    <s v="88564"/>
    <x v="60"/>
    <x v="17"/>
  </r>
  <r>
    <s v="1GQ"/>
    <x v="20"/>
    <d v="2024-04-01T00:00:00"/>
    <x v="0"/>
    <x v="3"/>
    <s v="HK5123"/>
    <x v="13"/>
    <x v="3"/>
    <n v="1"/>
    <n v="749"/>
    <n v="2.0499999999999998"/>
    <s v="91001"/>
    <x v="43"/>
    <x v="18"/>
  </r>
  <r>
    <s v="1GQ"/>
    <x v="20"/>
    <d v="2024-04-01T00:00:00"/>
    <x v="0"/>
    <x v="3"/>
    <s v="HK5123"/>
    <x v="13"/>
    <x v="3"/>
    <n v="1"/>
    <n v="499"/>
    <n v="1.2"/>
    <s v="94343"/>
    <x v="61"/>
    <x v="21"/>
  </r>
  <r>
    <s v="1GQ"/>
    <x v="20"/>
    <d v="2024-04-01T00:00:00"/>
    <x v="0"/>
    <x v="3"/>
    <s v="HK5123"/>
    <x v="13"/>
    <x v="3"/>
    <n v="2"/>
    <n v="666"/>
    <n v="1.55"/>
    <s v="95001"/>
    <x v="70"/>
    <x v="28"/>
  </r>
  <r>
    <s v="1GQ"/>
    <x v="20"/>
    <d v="2024-04-01T00:00:00"/>
    <x v="0"/>
    <x v="3"/>
    <s v="HK5123"/>
    <x v="13"/>
    <x v="3"/>
    <n v="1"/>
    <n v="582"/>
    <n v="1.4"/>
    <s v="97001"/>
    <x v="39"/>
    <x v="15"/>
  </r>
  <r>
    <s v="1GQ"/>
    <x v="20"/>
    <d v="2024-04-01T00:00:00"/>
    <x v="0"/>
    <x v="3"/>
    <s v="HK5123"/>
    <x v="13"/>
    <x v="3"/>
    <n v="3"/>
    <n v="1831"/>
    <n v="5.3"/>
    <s v="99001"/>
    <x v="40"/>
    <x v="16"/>
  </r>
  <r>
    <s v="1GQ"/>
    <x v="20"/>
    <d v="2024-04-01T00:00:00"/>
    <x v="0"/>
    <x v="3"/>
    <s v="HK5279"/>
    <x v="13"/>
    <x v="3"/>
    <n v="21"/>
    <n v="3330"/>
    <n v="37.1"/>
    <s v="11001"/>
    <x v="10"/>
    <x v="8"/>
  </r>
  <r>
    <s v="1GQ"/>
    <x v="20"/>
    <d v="2024-04-01T00:00:00"/>
    <x v="0"/>
    <x v="3"/>
    <s v="HK5279"/>
    <x v="13"/>
    <x v="3"/>
    <n v="3"/>
    <n v="915"/>
    <n v="3.35"/>
    <s v="27001"/>
    <x v="37"/>
    <x v="13"/>
  </r>
  <r>
    <s v="1GQ"/>
    <x v="20"/>
    <d v="2024-04-01T00:00:00"/>
    <x v="0"/>
    <x v="3"/>
    <s v="HK5279"/>
    <x v="13"/>
    <x v="3"/>
    <n v="2"/>
    <n v="416"/>
    <n v="1.1000000000000001"/>
    <s v="5001"/>
    <x v="2"/>
    <x v="2"/>
  </r>
  <r>
    <s v="1GQ"/>
    <x v="20"/>
    <d v="2024-04-01T00:00:00"/>
    <x v="0"/>
    <x v="3"/>
    <s v="HK5279"/>
    <x v="13"/>
    <x v="3"/>
    <n v="1"/>
    <n v="499"/>
    <n v="1.2"/>
    <s v="52001"/>
    <x v="36"/>
    <x v="12"/>
  </r>
  <r>
    <s v="1GQ"/>
    <x v="20"/>
    <d v="2024-04-01T00:00:00"/>
    <x v="0"/>
    <x v="3"/>
    <s v="HK5279"/>
    <x v="13"/>
    <x v="3"/>
    <n v="1"/>
    <n v="249"/>
    <n v="0.4"/>
    <s v="76001"/>
    <x v="94"/>
    <x v="26"/>
  </r>
  <r>
    <s v="1GQ"/>
    <x v="20"/>
    <d v="2024-04-01T00:00:00"/>
    <x v="0"/>
    <x v="3"/>
    <s v="HK5279"/>
    <x v="13"/>
    <x v="3"/>
    <n v="1"/>
    <n v="749"/>
    <n v="2.1"/>
    <s v="8001"/>
    <x v="35"/>
    <x v="5"/>
  </r>
  <r>
    <s v="1GQ"/>
    <x v="20"/>
    <d v="2024-04-01T00:00:00"/>
    <x v="0"/>
    <x v="3"/>
    <s v="HK5279"/>
    <x v="13"/>
    <x v="3"/>
    <n v="2"/>
    <n v="832"/>
    <n v="2.2000000000000002"/>
    <s v="81736"/>
    <x v="41"/>
    <x v="14"/>
  </r>
  <r>
    <s v="1GQ"/>
    <x v="20"/>
    <d v="2024-04-01T00:00:00"/>
    <x v="0"/>
    <x v="3"/>
    <s v="HK5279"/>
    <x v="13"/>
    <x v="3"/>
    <n v="2"/>
    <n v="1498"/>
    <n v="4.2"/>
    <s v="88001"/>
    <x v="42"/>
    <x v="17"/>
  </r>
  <r>
    <s v="1GQ"/>
    <x v="20"/>
    <d v="2024-04-01T00:00:00"/>
    <x v="0"/>
    <x v="3"/>
    <s v="HK5279"/>
    <x v="13"/>
    <x v="3"/>
    <n v="4"/>
    <n v="3330"/>
    <n v="11.2"/>
    <s v="91001"/>
    <x v="43"/>
    <x v="18"/>
  </r>
  <r>
    <s v="1GQ"/>
    <x v="20"/>
    <d v="2024-04-01T00:00:00"/>
    <x v="0"/>
    <x v="3"/>
    <s v="HK5279"/>
    <x v="13"/>
    <x v="3"/>
    <n v="1"/>
    <n v="666"/>
    <n v="2"/>
    <s v="94001"/>
    <x v="50"/>
    <x v="21"/>
  </r>
  <r>
    <s v="1GQ"/>
    <x v="20"/>
    <d v="2024-04-01T00:00:00"/>
    <x v="0"/>
    <x v="3"/>
    <s v="HK5279"/>
    <x v="13"/>
    <x v="3"/>
    <n v="1"/>
    <n v="582"/>
    <n v="1.4"/>
    <s v="97001"/>
    <x v="39"/>
    <x v="15"/>
  </r>
  <r>
    <s v="1GQ"/>
    <x v="20"/>
    <d v="2024-04-01T00:00:00"/>
    <x v="0"/>
    <x v="3"/>
    <s v="HK5279"/>
    <x v="13"/>
    <x v="3"/>
    <n v="6"/>
    <n v="3330"/>
    <n v="12.05"/>
    <s v="99001"/>
    <x v="40"/>
    <x v="16"/>
  </r>
  <r>
    <s v="1GQ"/>
    <x v="20"/>
    <d v="2024-04-01T00:00:00"/>
    <x v="0"/>
    <x v="3"/>
    <s v="HK5279"/>
    <x v="13"/>
    <x v="3"/>
    <n v="3"/>
    <n v="1165"/>
    <n v="3.3"/>
    <s v="99524"/>
    <x v="48"/>
    <x v="16"/>
  </r>
  <r>
    <s v="1GQ"/>
    <x v="20"/>
    <d v="2024-04-01T00:00:00"/>
    <x v="0"/>
    <x v="3"/>
    <s v="HK5333"/>
    <x v="23"/>
    <x v="3"/>
    <n v="21"/>
    <n v="3330"/>
    <n v="23.55"/>
    <s v="11001"/>
    <x v="10"/>
    <x v="8"/>
  </r>
  <r>
    <s v="1GQ"/>
    <x v="20"/>
    <d v="2024-04-01T00:00:00"/>
    <x v="0"/>
    <x v="3"/>
    <s v="HK5333"/>
    <x v="23"/>
    <x v="3"/>
    <n v="5"/>
    <n v="1581"/>
    <n v="4.3600000000000003"/>
    <s v="27001"/>
    <x v="37"/>
    <x v="13"/>
  </r>
  <r>
    <s v="1GQ"/>
    <x v="20"/>
    <d v="2024-04-01T00:00:00"/>
    <x v="0"/>
    <x v="3"/>
    <s v="HK5333"/>
    <x v="23"/>
    <x v="3"/>
    <n v="1"/>
    <n v="749"/>
    <n v="2.0699999999999998"/>
    <s v="47001"/>
    <x v="56"/>
    <x v="23"/>
  </r>
  <r>
    <s v="1GQ"/>
    <x v="20"/>
    <d v="2024-04-01T00:00:00"/>
    <x v="0"/>
    <x v="3"/>
    <s v="HK5333"/>
    <x v="23"/>
    <x v="3"/>
    <n v="5"/>
    <n v="2331"/>
    <n v="6.57"/>
    <s v="50001"/>
    <x v="59"/>
    <x v="24"/>
  </r>
  <r>
    <s v="1GQ"/>
    <x v="20"/>
    <d v="2024-04-01T00:00:00"/>
    <x v="0"/>
    <x v="3"/>
    <s v="HK5333"/>
    <x v="23"/>
    <x v="3"/>
    <n v="4"/>
    <n v="1332"/>
    <n v="3.5"/>
    <s v="5001"/>
    <x v="2"/>
    <x v="2"/>
  </r>
  <r>
    <s v="1GQ"/>
    <x v="20"/>
    <d v="2024-04-01T00:00:00"/>
    <x v="0"/>
    <x v="3"/>
    <s v="HK5333"/>
    <x v="23"/>
    <x v="3"/>
    <n v="1"/>
    <n v="416"/>
    <n v="1.05"/>
    <s v="54001"/>
    <x v="34"/>
    <x v="11"/>
  </r>
  <r>
    <s v="1GQ"/>
    <x v="20"/>
    <d v="2024-04-01T00:00:00"/>
    <x v="0"/>
    <x v="3"/>
    <s v="HK5333"/>
    <x v="23"/>
    <x v="3"/>
    <n v="3"/>
    <n v="1082"/>
    <n v="3.13"/>
    <s v="5501"/>
    <x v="27"/>
    <x v="2"/>
  </r>
  <r>
    <s v="1GQ"/>
    <x v="20"/>
    <d v="2024-04-01T00:00:00"/>
    <x v="0"/>
    <x v="3"/>
    <s v="HK5333"/>
    <x v="23"/>
    <x v="3"/>
    <n v="4"/>
    <n v="999"/>
    <n v="2.57"/>
    <s v="68001"/>
    <x v="8"/>
    <x v="6"/>
  </r>
  <r>
    <s v="1GQ"/>
    <x v="20"/>
    <d v="2024-04-01T00:00:00"/>
    <x v="0"/>
    <x v="3"/>
    <s v="HK5333"/>
    <x v="23"/>
    <x v="3"/>
    <n v="1"/>
    <n v="915"/>
    <n v="2.42"/>
    <s v="73001"/>
    <x v="32"/>
    <x v="3"/>
  </r>
  <r>
    <s v="1GQ"/>
    <x v="20"/>
    <d v="2024-04-01T00:00:00"/>
    <x v="0"/>
    <x v="3"/>
    <s v="HK5333"/>
    <x v="23"/>
    <x v="3"/>
    <n v="1"/>
    <n v="333"/>
    <n v="0.54"/>
    <s v="76001"/>
    <x v="94"/>
    <x v="26"/>
  </r>
  <r>
    <s v="1GQ"/>
    <x v="20"/>
    <d v="2024-04-01T00:00:00"/>
    <x v="0"/>
    <x v="3"/>
    <s v="HK5333"/>
    <x v="23"/>
    <x v="3"/>
    <n v="1"/>
    <n v="666"/>
    <n v="1.56"/>
    <s v="8001"/>
    <x v="35"/>
    <x v="5"/>
  </r>
  <r>
    <s v="1GQ"/>
    <x v="20"/>
    <d v="2024-04-01T00:00:00"/>
    <x v="0"/>
    <x v="3"/>
    <s v="HK5333"/>
    <x v="23"/>
    <x v="3"/>
    <n v="1"/>
    <n v="333"/>
    <n v="0.49"/>
    <s v="81001"/>
    <x v="38"/>
    <x v="14"/>
  </r>
  <r>
    <s v="1GQ"/>
    <x v="20"/>
    <d v="2024-04-01T00:00:00"/>
    <x v="0"/>
    <x v="3"/>
    <s v="HK5333"/>
    <x v="23"/>
    <x v="3"/>
    <n v="5"/>
    <n v="1831"/>
    <n v="5.2"/>
    <s v="81736"/>
    <x v="41"/>
    <x v="14"/>
  </r>
  <r>
    <s v="1GQ"/>
    <x v="20"/>
    <d v="2024-04-01T00:00:00"/>
    <x v="0"/>
    <x v="3"/>
    <s v="HK5333"/>
    <x v="23"/>
    <x v="3"/>
    <n v="4"/>
    <n v="2664"/>
    <n v="7.52"/>
    <s v="88001"/>
    <x v="42"/>
    <x v="17"/>
  </r>
  <r>
    <s v="1GQ"/>
    <x v="20"/>
    <d v="2024-04-01T00:00:00"/>
    <x v="0"/>
    <x v="3"/>
    <s v="HK5333"/>
    <x v="23"/>
    <x v="3"/>
    <n v="1"/>
    <n v="1082"/>
    <n v="3.01"/>
    <s v="88564"/>
    <x v="60"/>
    <x v="17"/>
  </r>
  <r>
    <s v="1GQ"/>
    <x v="20"/>
    <d v="2024-04-01T00:00:00"/>
    <x v="0"/>
    <x v="3"/>
    <s v="HK5333"/>
    <x v="23"/>
    <x v="3"/>
    <n v="4"/>
    <n v="3246"/>
    <n v="9.39"/>
    <s v="91001"/>
    <x v="43"/>
    <x v="18"/>
  </r>
  <r>
    <s v="1GQ"/>
    <x v="20"/>
    <d v="2024-04-01T00:00:00"/>
    <x v="0"/>
    <x v="3"/>
    <s v="HK5333"/>
    <x v="23"/>
    <x v="3"/>
    <n v="1"/>
    <n v="333"/>
    <n v="0.47"/>
    <s v="95001"/>
    <x v="70"/>
    <x v="28"/>
  </r>
  <r>
    <s v="1GQ"/>
    <x v="20"/>
    <d v="2024-04-01T00:00:00"/>
    <x v="0"/>
    <x v="3"/>
    <s v="HK5333"/>
    <x v="23"/>
    <x v="3"/>
    <n v="1"/>
    <n v="499"/>
    <n v="1.3"/>
    <s v="97001"/>
    <x v="39"/>
    <x v="15"/>
  </r>
  <r>
    <s v="1GQ"/>
    <x v="20"/>
    <d v="2024-04-01T00:00:00"/>
    <x v="0"/>
    <x v="3"/>
    <s v="HK5333"/>
    <x v="23"/>
    <x v="3"/>
    <n v="3"/>
    <n v="1914"/>
    <n v="5.4"/>
    <s v="99001"/>
    <x v="40"/>
    <x v="16"/>
  </r>
  <r>
    <s v="1GQ"/>
    <x v="20"/>
    <d v="2024-05-01T00:00:00"/>
    <x v="0"/>
    <x v="4"/>
    <s v="HK4787"/>
    <x v="1"/>
    <x v="3"/>
    <n v="18"/>
    <n v="3330"/>
    <n v="29.48"/>
    <s v="50001"/>
    <x v="59"/>
    <x v="24"/>
  </r>
  <r>
    <s v="1GQ"/>
    <x v="20"/>
    <d v="2024-05-01T00:00:00"/>
    <x v="0"/>
    <x v="4"/>
    <s v="HK4787"/>
    <x v="1"/>
    <x v="3"/>
    <n v="1"/>
    <n v="416"/>
    <n v="1.04"/>
    <s v="50350"/>
    <x v="57"/>
    <x v="24"/>
  </r>
  <r>
    <s v="1GQ"/>
    <x v="20"/>
    <d v="2024-05-01T00:00:00"/>
    <x v="0"/>
    <x v="4"/>
    <s v="HK4787"/>
    <x v="1"/>
    <x v="3"/>
    <n v="2"/>
    <n v="1581"/>
    <n v="4.34"/>
    <s v="81001"/>
    <x v="38"/>
    <x v="14"/>
  </r>
  <r>
    <s v="1GQ"/>
    <x v="20"/>
    <d v="2024-05-01T00:00:00"/>
    <x v="0"/>
    <x v="4"/>
    <s v="HK4787"/>
    <x v="1"/>
    <x v="3"/>
    <n v="6"/>
    <n v="3330"/>
    <n v="11.32"/>
    <s v="81736"/>
    <x v="41"/>
    <x v="14"/>
  </r>
  <r>
    <s v="1GQ"/>
    <x v="20"/>
    <d v="2024-05-01T00:00:00"/>
    <x v="0"/>
    <x v="4"/>
    <s v="HK4787"/>
    <x v="1"/>
    <x v="3"/>
    <n v="1"/>
    <n v="499"/>
    <n v="1.19"/>
    <s v="85001"/>
    <x v="4"/>
    <x v="4"/>
  </r>
  <r>
    <s v="1GQ"/>
    <x v="20"/>
    <d v="2024-05-01T00:00:00"/>
    <x v="0"/>
    <x v="4"/>
    <s v="HK4787"/>
    <x v="1"/>
    <x v="3"/>
    <n v="1"/>
    <n v="582"/>
    <n v="1.45"/>
    <s v="85230"/>
    <x v="120"/>
    <x v="4"/>
  </r>
  <r>
    <s v="1GQ"/>
    <x v="20"/>
    <d v="2024-05-01T00:00:00"/>
    <x v="0"/>
    <x v="4"/>
    <s v="HK4787"/>
    <x v="1"/>
    <x v="3"/>
    <n v="1"/>
    <n v="499"/>
    <n v="1.23"/>
    <s v="85440"/>
    <x v="121"/>
    <x v="4"/>
  </r>
  <r>
    <s v="1GQ"/>
    <x v="20"/>
    <d v="2024-05-01T00:00:00"/>
    <x v="0"/>
    <x v="4"/>
    <s v="HK4787"/>
    <x v="1"/>
    <x v="3"/>
    <n v="1"/>
    <n v="249"/>
    <n v="0.33"/>
    <s v="94343"/>
    <x v="61"/>
    <x v="21"/>
  </r>
  <r>
    <s v="1GQ"/>
    <x v="20"/>
    <d v="2024-05-01T00:00:00"/>
    <x v="0"/>
    <x v="4"/>
    <s v="HK4787"/>
    <x v="1"/>
    <x v="3"/>
    <n v="1"/>
    <n v="1248"/>
    <n v="3.36"/>
    <s v="99001"/>
    <x v="40"/>
    <x v="16"/>
  </r>
  <r>
    <s v="1GQ"/>
    <x v="20"/>
    <d v="2024-05-01T00:00:00"/>
    <x v="0"/>
    <x v="4"/>
    <s v="HK4787"/>
    <x v="1"/>
    <x v="3"/>
    <n v="2"/>
    <n v="1332"/>
    <n v="3.56"/>
    <s v="99524"/>
    <x v="48"/>
    <x v="16"/>
  </r>
  <r>
    <s v="1GQ"/>
    <x v="20"/>
    <d v="2024-05-01T00:00:00"/>
    <x v="0"/>
    <x v="4"/>
    <s v="HK4787"/>
    <x v="1"/>
    <x v="3"/>
    <n v="2"/>
    <n v="999"/>
    <n v="3"/>
    <s v="99773"/>
    <x v="53"/>
    <x v="16"/>
  </r>
  <r>
    <s v="1GQ"/>
    <x v="20"/>
    <d v="2024-05-01T00:00:00"/>
    <x v="0"/>
    <x v="4"/>
    <s v="HK5123"/>
    <x v="13"/>
    <x v="3"/>
    <n v="29"/>
    <n v="3330"/>
    <n v="49.18"/>
    <s v="11001"/>
    <x v="10"/>
    <x v="8"/>
  </r>
  <r>
    <s v="1GQ"/>
    <x v="20"/>
    <d v="2024-05-01T00:00:00"/>
    <x v="0"/>
    <x v="4"/>
    <s v="HK5123"/>
    <x v="13"/>
    <x v="3"/>
    <n v="1"/>
    <n v="582"/>
    <n v="1.45"/>
    <s v="13001"/>
    <x v="49"/>
    <x v="20"/>
  </r>
  <r>
    <s v="1GQ"/>
    <x v="20"/>
    <d v="2024-05-01T00:00:00"/>
    <x v="0"/>
    <x v="4"/>
    <s v="HK5123"/>
    <x v="13"/>
    <x v="3"/>
    <n v="2"/>
    <n v="1165"/>
    <n v="3.25"/>
    <s v="23001"/>
    <x v="0"/>
    <x v="0"/>
  </r>
  <r>
    <s v="1GQ"/>
    <x v="20"/>
    <d v="2024-05-01T00:00:00"/>
    <x v="0"/>
    <x v="4"/>
    <s v="HK5123"/>
    <x v="13"/>
    <x v="3"/>
    <n v="1"/>
    <n v="333"/>
    <n v="1"/>
    <s v="27495"/>
    <x v="52"/>
    <x v="13"/>
  </r>
  <r>
    <s v="1GQ"/>
    <x v="20"/>
    <d v="2024-05-01T00:00:00"/>
    <x v="0"/>
    <x v="4"/>
    <s v="HK5123"/>
    <x v="13"/>
    <x v="3"/>
    <n v="3"/>
    <n v="1581"/>
    <n v="4.45"/>
    <s v="5001"/>
    <x v="2"/>
    <x v="2"/>
  </r>
  <r>
    <s v="1GQ"/>
    <x v="20"/>
    <d v="2024-05-01T00:00:00"/>
    <x v="0"/>
    <x v="4"/>
    <s v="HK5123"/>
    <x v="13"/>
    <x v="3"/>
    <n v="2"/>
    <n v="416"/>
    <n v="1.05"/>
    <s v="5501"/>
    <x v="27"/>
    <x v="2"/>
  </r>
  <r>
    <s v="1GQ"/>
    <x v="20"/>
    <d v="2024-05-01T00:00:00"/>
    <x v="0"/>
    <x v="4"/>
    <s v="HK5123"/>
    <x v="13"/>
    <x v="3"/>
    <n v="3"/>
    <n v="832"/>
    <n v="2.2999999999999998"/>
    <s v="68001"/>
    <x v="8"/>
    <x v="6"/>
  </r>
  <r>
    <s v="1GQ"/>
    <x v="20"/>
    <d v="2024-05-01T00:00:00"/>
    <x v="0"/>
    <x v="4"/>
    <s v="HK5123"/>
    <x v="13"/>
    <x v="3"/>
    <n v="1"/>
    <n v="333"/>
    <n v="0.55000000000000004"/>
    <s v="73001"/>
    <x v="32"/>
    <x v="3"/>
  </r>
  <r>
    <s v="1GQ"/>
    <x v="20"/>
    <d v="2024-05-01T00:00:00"/>
    <x v="0"/>
    <x v="4"/>
    <s v="HK5123"/>
    <x v="13"/>
    <x v="3"/>
    <n v="1"/>
    <n v="666"/>
    <n v="1.55"/>
    <s v="8001"/>
    <x v="35"/>
    <x v="5"/>
  </r>
  <r>
    <s v="1GQ"/>
    <x v="20"/>
    <d v="2024-05-01T00:00:00"/>
    <x v="0"/>
    <x v="4"/>
    <s v="HK5123"/>
    <x v="13"/>
    <x v="3"/>
    <n v="5"/>
    <n v="2247"/>
    <n v="6.45"/>
    <s v="81001"/>
    <x v="38"/>
    <x v="14"/>
  </r>
  <r>
    <s v="1GQ"/>
    <x v="20"/>
    <d v="2024-05-01T00:00:00"/>
    <x v="0"/>
    <x v="4"/>
    <s v="HK5123"/>
    <x v="13"/>
    <x v="3"/>
    <n v="3"/>
    <n v="1831"/>
    <n v="5.2"/>
    <s v="88001"/>
    <x v="42"/>
    <x v="17"/>
  </r>
  <r>
    <s v="1GQ"/>
    <x v="20"/>
    <d v="2024-05-01T00:00:00"/>
    <x v="0"/>
    <x v="4"/>
    <s v="HK5123"/>
    <x v="13"/>
    <x v="3"/>
    <n v="1"/>
    <n v="999"/>
    <n v="2.5499999999999998"/>
    <s v="88564"/>
    <x v="60"/>
    <x v="17"/>
  </r>
  <r>
    <s v="1GQ"/>
    <x v="20"/>
    <d v="2024-05-01T00:00:00"/>
    <x v="0"/>
    <x v="4"/>
    <s v="HK5123"/>
    <x v="13"/>
    <x v="3"/>
    <n v="9"/>
    <n v="3330"/>
    <n v="17.55"/>
    <s v="91001"/>
    <x v="43"/>
    <x v="18"/>
  </r>
  <r>
    <s v="1GQ"/>
    <x v="20"/>
    <d v="2024-05-01T00:00:00"/>
    <x v="0"/>
    <x v="4"/>
    <s v="HK5123"/>
    <x v="13"/>
    <x v="3"/>
    <n v="1"/>
    <n v="666"/>
    <n v="1.55"/>
    <s v="91263"/>
    <x v="79"/>
    <x v="18"/>
  </r>
  <r>
    <s v="1GQ"/>
    <x v="20"/>
    <d v="2024-05-01T00:00:00"/>
    <x v="0"/>
    <x v="4"/>
    <s v="HK5123"/>
    <x v="13"/>
    <x v="3"/>
    <n v="1"/>
    <n v="499"/>
    <n v="1.25"/>
    <s v="91405"/>
    <x v="73"/>
    <x v="18"/>
  </r>
  <r>
    <s v="1GQ"/>
    <x v="20"/>
    <d v="2024-05-01T00:00:00"/>
    <x v="0"/>
    <x v="4"/>
    <s v="HK5123"/>
    <x v="13"/>
    <x v="3"/>
    <n v="1"/>
    <n v="749"/>
    <n v="2.15"/>
    <s v="91407"/>
    <x v="67"/>
    <x v="18"/>
  </r>
  <r>
    <s v="1GQ"/>
    <x v="20"/>
    <d v="2024-05-01T00:00:00"/>
    <x v="0"/>
    <x v="4"/>
    <s v="HK5123"/>
    <x v="13"/>
    <x v="3"/>
    <n v="1"/>
    <n v="249"/>
    <n v="0.4"/>
    <s v="94001"/>
    <x v="50"/>
    <x v="21"/>
  </r>
  <r>
    <s v="1GQ"/>
    <x v="20"/>
    <d v="2024-05-01T00:00:00"/>
    <x v="0"/>
    <x v="4"/>
    <s v="HK5123"/>
    <x v="13"/>
    <x v="3"/>
    <n v="1"/>
    <n v="666"/>
    <n v="1.5"/>
    <s v="94343"/>
    <x v="61"/>
    <x v="21"/>
  </r>
  <r>
    <s v="1GQ"/>
    <x v="20"/>
    <d v="2024-05-01T00:00:00"/>
    <x v="0"/>
    <x v="4"/>
    <s v="HK5123"/>
    <x v="13"/>
    <x v="3"/>
    <n v="1"/>
    <n v="832"/>
    <n v="2.25"/>
    <s v="94883"/>
    <x v="69"/>
    <x v="21"/>
  </r>
  <r>
    <s v="1GQ"/>
    <x v="20"/>
    <d v="2024-05-01T00:00:00"/>
    <x v="0"/>
    <x v="4"/>
    <s v="HK5123"/>
    <x v="13"/>
    <x v="3"/>
    <n v="4"/>
    <n v="2164"/>
    <n v="6.3"/>
    <s v="99001"/>
    <x v="40"/>
    <x v="16"/>
  </r>
  <r>
    <s v="1GQ"/>
    <x v="20"/>
    <d v="2024-05-01T00:00:00"/>
    <x v="0"/>
    <x v="4"/>
    <s v="HK5123"/>
    <x v="13"/>
    <x v="3"/>
    <n v="1"/>
    <n v="249"/>
    <n v="0.4"/>
    <s v="99524"/>
    <x v="48"/>
    <x v="16"/>
  </r>
  <r>
    <s v="1GQ"/>
    <x v="20"/>
    <d v="2024-05-01T00:00:00"/>
    <x v="0"/>
    <x v="4"/>
    <s v="HK5123"/>
    <x v="13"/>
    <x v="3"/>
    <n v="1"/>
    <n v="499"/>
    <n v="1.25"/>
    <s v="99773"/>
    <x v="53"/>
    <x v="16"/>
  </r>
  <r>
    <s v="1GQ"/>
    <x v="20"/>
    <d v="2024-05-01T00:00:00"/>
    <x v="0"/>
    <x v="4"/>
    <s v="HK5279"/>
    <x v="13"/>
    <x v="3"/>
    <n v="33"/>
    <n v="3330"/>
    <n v="57.1"/>
    <s v="11001"/>
    <x v="10"/>
    <x v="8"/>
  </r>
  <r>
    <s v="1GQ"/>
    <x v="20"/>
    <d v="2024-05-01T00:00:00"/>
    <x v="0"/>
    <x v="4"/>
    <s v="HK5279"/>
    <x v="13"/>
    <x v="3"/>
    <n v="1"/>
    <n v="416"/>
    <n v="1.05"/>
    <s v="18001"/>
    <x v="87"/>
    <x v="30"/>
  </r>
  <r>
    <s v="1GQ"/>
    <x v="20"/>
    <d v="2024-05-01T00:00:00"/>
    <x v="0"/>
    <x v="4"/>
    <s v="HK5279"/>
    <x v="13"/>
    <x v="3"/>
    <n v="1"/>
    <n v="582"/>
    <n v="1.35"/>
    <s v="20001"/>
    <x v="7"/>
    <x v="7"/>
  </r>
  <r>
    <s v="1GQ"/>
    <x v="20"/>
    <d v="2024-05-01T00:00:00"/>
    <x v="0"/>
    <x v="4"/>
    <s v="HK5279"/>
    <x v="13"/>
    <x v="3"/>
    <n v="1"/>
    <n v="333"/>
    <n v="1"/>
    <s v="23001"/>
    <x v="0"/>
    <x v="0"/>
  </r>
  <r>
    <s v="1GQ"/>
    <x v="20"/>
    <d v="2024-05-01T00:00:00"/>
    <x v="0"/>
    <x v="4"/>
    <s v="HK5279"/>
    <x v="13"/>
    <x v="3"/>
    <n v="5"/>
    <n v="1831"/>
    <n v="5.25"/>
    <s v="27001"/>
    <x v="37"/>
    <x v="13"/>
  </r>
  <r>
    <s v="1GQ"/>
    <x v="20"/>
    <d v="2024-05-01T00:00:00"/>
    <x v="0"/>
    <x v="4"/>
    <s v="HK5279"/>
    <x v="13"/>
    <x v="3"/>
    <n v="1"/>
    <n v="249"/>
    <n v="0.4"/>
    <s v="41001"/>
    <x v="33"/>
    <x v="10"/>
  </r>
  <r>
    <s v="1GQ"/>
    <x v="20"/>
    <d v="2024-05-01T00:00:00"/>
    <x v="0"/>
    <x v="4"/>
    <s v="HK5279"/>
    <x v="13"/>
    <x v="3"/>
    <n v="1"/>
    <n v="83"/>
    <n v="0.15"/>
    <s v="47001"/>
    <x v="56"/>
    <x v="23"/>
  </r>
  <r>
    <s v="1GQ"/>
    <x v="20"/>
    <d v="2024-05-01T00:00:00"/>
    <x v="0"/>
    <x v="4"/>
    <s v="HK5279"/>
    <x v="13"/>
    <x v="3"/>
    <n v="3"/>
    <n v="1498"/>
    <n v="4.2"/>
    <s v="50001"/>
    <x v="59"/>
    <x v="24"/>
  </r>
  <r>
    <s v="1GQ"/>
    <x v="20"/>
    <d v="2024-05-01T00:00:00"/>
    <x v="0"/>
    <x v="4"/>
    <s v="HK5279"/>
    <x v="13"/>
    <x v="3"/>
    <n v="5"/>
    <n v="1998"/>
    <n v="5.5"/>
    <s v="5001"/>
    <x v="2"/>
    <x v="2"/>
  </r>
  <r>
    <s v="1GQ"/>
    <x v="20"/>
    <d v="2024-05-01T00:00:00"/>
    <x v="0"/>
    <x v="4"/>
    <s v="HK5279"/>
    <x v="13"/>
    <x v="3"/>
    <n v="1"/>
    <n v="249"/>
    <n v="0.35"/>
    <s v="5059"/>
    <x v="122"/>
    <x v="2"/>
  </r>
  <r>
    <s v="1GQ"/>
    <x v="20"/>
    <d v="2024-05-01T00:00:00"/>
    <x v="0"/>
    <x v="4"/>
    <s v="HK5279"/>
    <x v="13"/>
    <x v="3"/>
    <n v="1"/>
    <n v="166"/>
    <n v="0.3"/>
    <s v="54001"/>
    <x v="34"/>
    <x v="11"/>
  </r>
  <r>
    <s v="1GQ"/>
    <x v="20"/>
    <d v="2024-05-01T00:00:00"/>
    <x v="0"/>
    <x v="4"/>
    <s v="HK5279"/>
    <x v="13"/>
    <x v="3"/>
    <n v="1"/>
    <n v="249"/>
    <n v="0.45"/>
    <s v="5501"/>
    <x v="27"/>
    <x v="2"/>
  </r>
  <r>
    <s v="1GQ"/>
    <x v="20"/>
    <d v="2024-05-01T00:00:00"/>
    <x v="0"/>
    <x v="4"/>
    <s v="HK5279"/>
    <x v="13"/>
    <x v="3"/>
    <n v="1"/>
    <n v="249"/>
    <n v="0.4"/>
    <s v="66001"/>
    <x v="80"/>
    <x v="31"/>
  </r>
  <r>
    <s v="1GQ"/>
    <x v="20"/>
    <d v="2024-05-01T00:00:00"/>
    <x v="0"/>
    <x v="4"/>
    <s v="HK5279"/>
    <x v="13"/>
    <x v="3"/>
    <n v="3"/>
    <n v="1415"/>
    <n v="4.05"/>
    <s v="68001"/>
    <x v="8"/>
    <x v="6"/>
  </r>
  <r>
    <s v="1GQ"/>
    <x v="20"/>
    <d v="2024-05-01T00:00:00"/>
    <x v="0"/>
    <x v="4"/>
    <s v="HK5279"/>
    <x v="13"/>
    <x v="3"/>
    <n v="1"/>
    <n v="749"/>
    <n v="2.0499999999999998"/>
    <s v="73001"/>
    <x v="32"/>
    <x v="3"/>
  </r>
  <r>
    <s v="1GQ"/>
    <x v="20"/>
    <d v="2024-05-01T00:00:00"/>
    <x v="0"/>
    <x v="4"/>
    <s v="HK5279"/>
    <x v="13"/>
    <x v="3"/>
    <n v="5"/>
    <n v="3163"/>
    <n v="9.1999999999999993"/>
    <s v="8001"/>
    <x v="35"/>
    <x v="5"/>
  </r>
  <r>
    <s v="1GQ"/>
    <x v="20"/>
    <d v="2024-05-01T00:00:00"/>
    <x v="0"/>
    <x v="4"/>
    <s v="HK5279"/>
    <x v="13"/>
    <x v="3"/>
    <n v="3"/>
    <n v="1248"/>
    <n v="3.45"/>
    <s v="81001"/>
    <x v="38"/>
    <x v="14"/>
  </r>
  <r>
    <s v="1GQ"/>
    <x v="20"/>
    <d v="2024-05-01T00:00:00"/>
    <x v="0"/>
    <x v="4"/>
    <s v="HK5279"/>
    <x v="13"/>
    <x v="3"/>
    <n v="3"/>
    <n v="1165"/>
    <n v="3.2"/>
    <s v="81736"/>
    <x v="41"/>
    <x v="14"/>
  </r>
  <r>
    <s v="1GQ"/>
    <x v="20"/>
    <d v="2024-05-01T00:00:00"/>
    <x v="0"/>
    <x v="4"/>
    <s v="HK5279"/>
    <x v="13"/>
    <x v="3"/>
    <n v="1"/>
    <n v="249"/>
    <n v="0.45"/>
    <s v="85001"/>
    <x v="4"/>
    <x v="4"/>
  </r>
  <r>
    <s v="1GQ"/>
    <x v="20"/>
    <d v="2024-05-01T00:00:00"/>
    <x v="0"/>
    <x v="4"/>
    <s v="HK5279"/>
    <x v="13"/>
    <x v="3"/>
    <n v="9"/>
    <n v="3330"/>
    <n v="18.149999999999999"/>
    <s v="88001"/>
    <x v="42"/>
    <x v="17"/>
  </r>
  <r>
    <s v="1GQ"/>
    <x v="20"/>
    <d v="2024-05-01T00:00:00"/>
    <x v="0"/>
    <x v="4"/>
    <s v="HK5279"/>
    <x v="13"/>
    <x v="3"/>
    <n v="3"/>
    <n v="832"/>
    <n v="2.2999999999999998"/>
    <s v="88564"/>
    <x v="60"/>
    <x v="17"/>
  </r>
  <r>
    <s v="1GQ"/>
    <x v="20"/>
    <d v="2024-05-01T00:00:00"/>
    <x v="0"/>
    <x v="4"/>
    <s v="HK5279"/>
    <x v="13"/>
    <x v="3"/>
    <n v="7"/>
    <n v="3330"/>
    <n v="19.350000000000001"/>
    <s v="91001"/>
    <x v="43"/>
    <x v="18"/>
  </r>
  <r>
    <s v="1GQ"/>
    <x v="20"/>
    <d v="2024-05-01T00:00:00"/>
    <x v="0"/>
    <x v="4"/>
    <s v="HK5279"/>
    <x v="13"/>
    <x v="3"/>
    <n v="4"/>
    <n v="2165"/>
    <n v="6.3"/>
    <s v="94001"/>
    <x v="50"/>
    <x v="21"/>
  </r>
  <r>
    <s v="1GQ"/>
    <x v="20"/>
    <d v="2024-05-01T00:00:00"/>
    <x v="0"/>
    <x v="4"/>
    <s v="HK5279"/>
    <x v="13"/>
    <x v="3"/>
    <n v="1"/>
    <n v="499"/>
    <n v="1.3"/>
    <s v="94343"/>
    <x v="61"/>
    <x v="21"/>
  </r>
  <r>
    <s v="1GQ"/>
    <x v="20"/>
    <d v="2024-05-01T00:00:00"/>
    <x v="0"/>
    <x v="4"/>
    <s v="HK5279"/>
    <x v="13"/>
    <x v="3"/>
    <n v="1"/>
    <n v="333"/>
    <n v="0.55000000000000004"/>
    <s v="95001"/>
    <x v="70"/>
    <x v="28"/>
  </r>
  <r>
    <s v="1GQ"/>
    <x v="20"/>
    <d v="2024-05-01T00:00:00"/>
    <x v="0"/>
    <x v="4"/>
    <s v="HK5279"/>
    <x v="13"/>
    <x v="3"/>
    <n v="3"/>
    <n v="999"/>
    <n v="2.5499999999999998"/>
    <s v="99524"/>
    <x v="48"/>
    <x v="16"/>
  </r>
  <r>
    <s v="1GQ"/>
    <x v="20"/>
    <d v="2024-05-01T00:00:00"/>
    <x v="0"/>
    <x v="4"/>
    <s v="HK5279"/>
    <x v="13"/>
    <x v="3"/>
    <n v="1"/>
    <n v="499"/>
    <n v="1.2"/>
    <s v="99773"/>
    <x v="53"/>
    <x v="16"/>
  </r>
  <r>
    <s v="1GQ"/>
    <x v="20"/>
    <d v="2024-06-01T00:00:00"/>
    <x v="0"/>
    <x v="5"/>
    <s v="HK4787"/>
    <x v="1"/>
    <x v="3"/>
    <n v="21"/>
    <n v="3330"/>
    <n v="40.380000000000003"/>
    <s v="5001"/>
    <x v="2"/>
    <x v="2"/>
  </r>
  <r>
    <s v="1GQ"/>
    <x v="20"/>
    <d v="2024-06-01T00:00:00"/>
    <x v="0"/>
    <x v="5"/>
    <s v="HK4787"/>
    <x v="1"/>
    <x v="3"/>
    <n v="1"/>
    <n v="333"/>
    <n v="1"/>
    <s v="50325"/>
    <x v="78"/>
    <x v="24"/>
  </r>
  <r>
    <s v="1GQ"/>
    <x v="20"/>
    <d v="2024-06-01T00:00:00"/>
    <x v="0"/>
    <x v="5"/>
    <s v="HK4787"/>
    <x v="1"/>
    <x v="3"/>
    <n v="9"/>
    <n v="3330"/>
    <n v="14.19"/>
    <s v="81736"/>
    <x v="41"/>
    <x v="14"/>
  </r>
  <r>
    <s v="1GQ"/>
    <x v="20"/>
    <d v="2024-06-01T00:00:00"/>
    <x v="0"/>
    <x v="5"/>
    <s v="HK4787"/>
    <x v="1"/>
    <x v="3"/>
    <n v="1"/>
    <n v="606"/>
    <n v="1.49"/>
    <s v="81794"/>
    <x v="118"/>
    <x v="14"/>
  </r>
  <r>
    <s v="1GQ"/>
    <x v="20"/>
    <d v="2024-06-01T00:00:00"/>
    <x v="0"/>
    <x v="5"/>
    <s v="HK4787"/>
    <x v="1"/>
    <x v="3"/>
    <n v="4"/>
    <n v="1415"/>
    <n v="4.13"/>
    <s v="85001"/>
    <x v="4"/>
    <x v="4"/>
  </r>
  <r>
    <s v="1GQ"/>
    <x v="20"/>
    <d v="2024-06-01T00:00:00"/>
    <x v="0"/>
    <x v="5"/>
    <s v="HK4787"/>
    <x v="1"/>
    <x v="3"/>
    <n v="1"/>
    <n v="1082"/>
    <n v="3.07"/>
    <s v="94001"/>
    <x v="50"/>
    <x v="21"/>
  </r>
  <r>
    <s v="1GQ"/>
    <x v="20"/>
    <d v="2024-06-01T00:00:00"/>
    <x v="0"/>
    <x v="5"/>
    <s v="HK4787"/>
    <x v="1"/>
    <x v="3"/>
    <n v="2"/>
    <n v="1332"/>
    <n v="3.16"/>
    <s v="94343"/>
    <x v="61"/>
    <x v="21"/>
  </r>
  <r>
    <s v="1GQ"/>
    <x v="20"/>
    <d v="2024-06-01T00:00:00"/>
    <x v="0"/>
    <x v="5"/>
    <s v="HK4787"/>
    <x v="1"/>
    <x v="3"/>
    <n v="3"/>
    <n v="839.03"/>
    <n v="2.48"/>
    <s v="97001"/>
    <x v="39"/>
    <x v="15"/>
  </r>
  <r>
    <s v="1GQ"/>
    <x v="20"/>
    <d v="2024-06-01T00:00:00"/>
    <x v="0"/>
    <x v="5"/>
    <s v="HK4787"/>
    <x v="1"/>
    <x v="3"/>
    <n v="4"/>
    <n v="2747"/>
    <n v="8.02"/>
    <s v="99524"/>
    <x v="48"/>
    <x v="16"/>
  </r>
  <r>
    <s v="1GQ"/>
    <x v="20"/>
    <d v="2024-06-01T00:00:00"/>
    <x v="0"/>
    <x v="5"/>
    <s v="HK5052"/>
    <x v="13"/>
    <x v="3"/>
    <n v="26"/>
    <n v="3330"/>
    <n v="44.35"/>
    <s v="11001"/>
    <x v="10"/>
    <x v="8"/>
  </r>
  <r>
    <s v="1GQ"/>
    <x v="20"/>
    <d v="2024-06-01T00:00:00"/>
    <x v="0"/>
    <x v="5"/>
    <s v="HK5052"/>
    <x v="13"/>
    <x v="3"/>
    <n v="2"/>
    <n v="832"/>
    <n v="2.2999999999999998"/>
    <s v="23001"/>
    <x v="0"/>
    <x v="0"/>
  </r>
  <r>
    <s v="1GQ"/>
    <x v="20"/>
    <d v="2024-06-01T00:00:00"/>
    <x v="0"/>
    <x v="5"/>
    <s v="HK5052"/>
    <x v="13"/>
    <x v="3"/>
    <n v="7"/>
    <n v="1931"/>
    <n v="5.2"/>
    <s v="27001"/>
    <x v="37"/>
    <x v="13"/>
  </r>
  <r>
    <s v="1GQ"/>
    <x v="20"/>
    <d v="2024-06-01T00:00:00"/>
    <x v="0"/>
    <x v="5"/>
    <s v="HK5052"/>
    <x v="13"/>
    <x v="3"/>
    <n v="5"/>
    <n v="2164"/>
    <n v="6.3"/>
    <s v="50001"/>
    <x v="59"/>
    <x v="24"/>
  </r>
  <r>
    <s v="1GQ"/>
    <x v="20"/>
    <d v="2024-06-01T00:00:00"/>
    <x v="0"/>
    <x v="5"/>
    <s v="HK5052"/>
    <x v="13"/>
    <x v="3"/>
    <n v="4"/>
    <n v="748"/>
    <n v="1.55"/>
    <s v="5001"/>
    <x v="2"/>
    <x v="2"/>
  </r>
  <r>
    <s v="1GQ"/>
    <x v="20"/>
    <d v="2024-06-01T00:00:00"/>
    <x v="0"/>
    <x v="5"/>
    <s v="HK5052"/>
    <x v="13"/>
    <x v="3"/>
    <n v="1"/>
    <n v="499"/>
    <n v="1.2"/>
    <s v="52001"/>
    <x v="36"/>
    <x v="12"/>
  </r>
  <r>
    <s v="1GQ"/>
    <x v="20"/>
    <d v="2024-06-01T00:00:00"/>
    <x v="0"/>
    <x v="5"/>
    <s v="HK5052"/>
    <x v="13"/>
    <x v="3"/>
    <n v="2"/>
    <n v="499"/>
    <n v="1.25"/>
    <s v="54001"/>
    <x v="34"/>
    <x v="11"/>
  </r>
  <r>
    <s v="1GQ"/>
    <x v="20"/>
    <d v="2024-06-01T00:00:00"/>
    <x v="0"/>
    <x v="5"/>
    <s v="HK5052"/>
    <x v="13"/>
    <x v="3"/>
    <n v="6"/>
    <n v="1998"/>
    <n v="5.5"/>
    <s v="68001"/>
    <x v="8"/>
    <x v="6"/>
  </r>
  <r>
    <s v="1GQ"/>
    <x v="20"/>
    <d v="2024-06-01T00:00:00"/>
    <x v="0"/>
    <x v="5"/>
    <s v="HK5052"/>
    <x v="13"/>
    <x v="3"/>
    <n v="2"/>
    <n v="582"/>
    <n v="1.35"/>
    <s v="76001"/>
    <x v="94"/>
    <x v="26"/>
  </r>
  <r>
    <s v="1GQ"/>
    <x v="20"/>
    <d v="2024-06-01T00:00:00"/>
    <x v="0"/>
    <x v="5"/>
    <s v="HK5052"/>
    <x v="13"/>
    <x v="3"/>
    <n v="7"/>
    <n v="3579"/>
    <n v="10.35"/>
    <s v="8001"/>
    <x v="35"/>
    <x v="5"/>
  </r>
  <r>
    <s v="1GQ"/>
    <x v="20"/>
    <d v="2024-06-01T00:00:00"/>
    <x v="0"/>
    <x v="5"/>
    <s v="HK5052"/>
    <x v="13"/>
    <x v="3"/>
    <n v="11"/>
    <n v="3330"/>
    <n v="1045"/>
    <s v="81736"/>
    <x v="41"/>
    <x v="14"/>
  </r>
  <r>
    <s v="1GQ"/>
    <x v="20"/>
    <d v="2024-06-01T00:00:00"/>
    <x v="0"/>
    <x v="5"/>
    <s v="HK5052"/>
    <x v="13"/>
    <x v="3"/>
    <n v="5"/>
    <n v="2331"/>
    <n v="6.55"/>
    <s v="88001"/>
    <x v="42"/>
    <x v="17"/>
  </r>
  <r>
    <s v="1GQ"/>
    <x v="20"/>
    <d v="2024-06-01T00:00:00"/>
    <x v="0"/>
    <x v="5"/>
    <s v="HK5052"/>
    <x v="13"/>
    <x v="3"/>
    <n v="3"/>
    <n v="1665"/>
    <n v="5"/>
    <s v="88564"/>
    <x v="60"/>
    <x v="17"/>
  </r>
  <r>
    <s v="1GQ"/>
    <x v="20"/>
    <d v="2024-06-01T00:00:00"/>
    <x v="0"/>
    <x v="5"/>
    <s v="HK5052"/>
    <x v="13"/>
    <x v="3"/>
    <n v="6"/>
    <n v="3330"/>
    <n v="1740"/>
    <s v="91001"/>
    <x v="43"/>
    <x v="18"/>
  </r>
  <r>
    <s v="1GQ"/>
    <x v="20"/>
    <d v="2024-06-01T00:00:00"/>
    <x v="0"/>
    <x v="5"/>
    <s v="HK5052"/>
    <x v="13"/>
    <x v="3"/>
    <n v="1"/>
    <n v="666"/>
    <n v="4.25"/>
    <s v="94001"/>
    <x v="50"/>
    <x v="21"/>
  </r>
  <r>
    <s v="1GQ"/>
    <x v="20"/>
    <d v="2024-06-01T00:00:00"/>
    <x v="0"/>
    <x v="5"/>
    <s v="HK5052"/>
    <x v="13"/>
    <x v="3"/>
    <n v="1"/>
    <n v="582"/>
    <n v="1.45"/>
    <s v="94343"/>
    <x v="61"/>
    <x v="21"/>
  </r>
  <r>
    <s v="1GQ"/>
    <x v="20"/>
    <d v="2024-06-01T00:00:00"/>
    <x v="0"/>
    <x v="5"/>
    <s v="HK5052"/>
    <x v="13"/>
    <x v="3"/>
    <n v="2"/>
    <n v="1498"/>
    <n v="4.25"/>
    <s v="99001"/>
    <x v="40"/>
    <x v="16"/>
  </r>
  <r>
    <s v="1GQ"/>
    <x v="20"/>
    <d v="2024-06-01T00:00:00"/>
    <x v="0"/>
    <x v="5"/>
    <s v="HK5052"/>
    <x v="13"/>
    <x v="3"/>
    <n v="2"/>
    <n v="832"/>
    <n v="2.25"/>
    <s v="99524"/>
    <x v="48"/>
    <x v="16"/>
  </r>
  <r>
    <s v="1GQ"/>
    <x v="20"/>
    <d v="2024-06-01T00:00:00"/>
    <x v="0"/>
    <x v="5"/>
    <s v="HK5052"/>
    <x v="13"/>
    <x v="3"/>
    <n v="1"/>
    <n v="499"/>
    <n v="1.2"/>
    <s v="99773"/>
    <x v="53"/>
    <x v="16"/>
  </r>
  <r>
    <s v="1GQ"/>
    <x v="20"/>
    <d v="2024-06-01T00:00:00"/>
    <x v="0"/>
    <x v="5"/>
    <s v="HK5123"/>
    <x v="13"/>
    <x v="3"/>
    <n v="34"/>
    <n v="3330"/>
    <n v="55.25"/>
    <s v="11001"/>
    <x v="10"/>
    <x v="8"/>
  </r>
  <r>
    <s v="1GQ"/>
    <x v="20"/>
    <d v="2024-06-01T00:00:00"/>
    <x v="0"/>
    <x v="5"/>
    <s v="HK5123"/>
    <x v="13"/>
    <x v="3"/>
    <n v="1"/>
    <n v="499"/>
    <n v="1.2"/>
    <s v="23001"/>
    <x v="0"/>
    <x v="0"/>
  </r>
  <r>
    <s v="1GQ"/>
    <x v="20"/>
    <d v="2024-06-01T00:00:00"/>
    <x v="0"/>
    <x v="5"/>
    <s v="HK5123"/>
    <x v="13"/>
    <x v="3"/>
    <n v="5"/>
    <n v="1082"/>
    <n v="3.15"/>
    <s v="27001"/>
    <x v="37"/>
    <x v="13"/>
  </r>
  <r>
    <s v="1GQ"/>
    <x v="20"/>
    <d v="2024-06-01T00:00:00"/>
    <x v="0"/>
    <x v="5"/>
    <s v="HK5123"/>
    <x v="13"/>
    <x v="3"/>
    <n v="3"/>
    <n v="1498"/>
    <n v="4.25"/>
    <s v="50001"/>
    <x v="59"/>
    <x v="24"/>
  </r>
  <r>
    <s v="1GQ"/>
    <x v="20"/>
    <d v="2024-06-01T00:00:00"/>
    <x v="0"/>
    <x v="5"/>
    <s v="HK5123"/>
    <x v="13"/>
    <x v="3"/>
    <n v="1"/>
    <n v="749"/>
    <n v="2.1"/>
    <s v="5001"/>
    <x v="2"/>
    <x v="2"/>
  </r>
  <r>
    <s v="1GQ"/>
    <x v="20"/>
    <d v="2024-06-01T00:00:00"/>
    <x v="0"/>
    <x v="5"/>
    <s v="HK5123"/>
    <x v="13"/>
    <x v="3"/>
    <n v="1"/>
    <n v="999"/>
    <n v="2.5499999999999998"/>
    <s v="5059"/>
    <x v="122"/>
    <x v="2"/>
  </r>
  <r>
    <s v="1GQ"/>
    <x v="20"/>
    <d v="2024-06-01T00:00:00"/>
    <x v="0"/>
    <x v="5"/>
    <s v="HK5123"/>
    <x v="13"/>
    <x v="3"/>
    <n v="2"/>
    <n v="832"/>
    <n v="2.5499999999999998"/>
    <s v="54001"/>
    <x v="34"/>
    <x v="11"/>
  </r>
  <r>
    <s v="1GQ"/>
    <x v="20"/>
    <d v="2024-06-01T00:00:00"/>
    <x v="0"/>
    <x v="5"/>
    <s v="HK5123"/>
    <x v="13"/>
    <x v="3"/>
    <n v="6"/>
    <n v="1914"/>
    <n v="5.35"/>
    <s v="5501"/>
    <x v="27"/>
    <x v="2"/>
  </r>
  <r>
    <s v="1GQ"/>
    <x v="20"/>
    <d v="2024-06-01T00:00:00"/>
    <x v="0"/>
    <x v="5"/>
    <s v="HK5123"/>
    <x v="13"/>
    <x v="3"/>
    <n v="8"/>
    <n v="2247"/>
    <n v="6.35"/>
    <s v="68001"/>
    <x v="8"/>
    <x v="6"/>
  </r>
  <r>
    <s v="1GQ"/>
    <x v="20"/>
    <d v="2024-06-01T00:00:00"/>
    <x v="0"/>
    <x v="5"/>
    <s v="HK5123"/>
    <x v="13"/>
    <x v="3"/>
    <n v="7"/>
    <n v="3330"/>
    <n v="14.15"/>
    <s v="8001"/>
    <x v="35"/>
    <x v="5"/>
  </r>
  <r>
    <s v="1GQ"/>
    <x v="20"/>
    <d v="2024-06-01T00:00:00"/>
    <x v="0"/>
    <x v="5"/>
    <s v="HK5123"/>
    <x v="13"/>
    <x v="3"/>
    <n v="9"/>
    <n v="3330"/>
    <n v="11.05"/>
    <s v="81001"/>
    <x v="38"/>
    <x v="14"/>
  </r>
  <r>
    <s v="1GQ"/>
    <x v="20"/>
    <d v="2024-06-01T00:00:00"/>
    <x v="0"/>
    <x v="5"/>
    <s v="HK5123"/>
    <x v="13"/>
    <x v="3"/>
    <n v="9"/>
    <n v="3080"/>
    <n v="9.1"/>
    <s v="81736"/>
    <x v="41"/>
    <x v="14"/>
  </r>
  <r>
    <s v="1GQ"/>
    <x v="20"/>
    <d v="2024-06-01T00:00:00"/>
    <x v="0"/>
    <x v="5"/>
    <s v="HK5123"/>
    <x v="13"/>
    <x v="3"/>
    <n v="1"/>
    <n v="249"/>
    <n v="0.45"/>
    <s v="85001"/>
    <x v="4"/>
    <x v="4"/>
  </r>
  <r>
    <s v="1GQ"/>
    <x v="20"/>
    <d v="2024-06-01T00:00:00"/>
    <x v="0"/>
    <x v="5"/>
    <s v="HK5123"/>
    <x v="13"/>
    <x v="3"/>
    <n v="9"/>
    <n v="3330"/>
    <n v="17.149999999999999"/>
    <s v="88001"/>
    <x v="42"/>
    <x v="17"/>
  </r>
  <r>
    <s v="1GQ"/>
    <x v="20"/>
    <d v="2024-06-01T00:00:00"/>
    <x v="0"/>
    <x v="5"/>
    <s v="HK5123"/>
    <x v="13"/>
    <x v="3"/>
    <n v="1"/>
    <n v="249"/>
    <n v="0.4"/>
    <s v="88564"/>
    <x v="60"/>
    <x v="17"/>
  </r>
  <r>
    <s v="1GQ"/>
    <x v="20"/>
    <d v="2024-06-01T00:00:00"/>
    <x v="0"/>
    <x v="5"/>
    <s v="HK5123"/>
    <x v="13"/>
    <x v="3"/>
    <n v="1"/>
    <n v="666"/>
    <n v="1.55"/>
    <s v="91263"/>
    <x v="79"/>
    <x v="18"/>
  </r>
  <r>
    <s v="1GQ"/>
    <x v="20"/>
    <d v="2024-06-01T00:00:00"/>
    <x v="0"/>
    <x v="5"/>
    <s v="HK5123"/>
    <x v="13"/>
    <x v="3"/>
    <n v="1"/>
    <n v="582"/>
    <n v="1.35"/>
    <s v="91407"/>
    <x v="67"/>
    <x v="18"/>
  </r>
  <r>
    <s v="1GQ"/>
    <x v="20"/>
    <d v="2024-06-01T00:00:00"/>
    <x v="0"/>
    <x v="5"/>
    <s v="HK5123"/>
    <x v="13"/>
    <x v="3"/>
    <n v="2"/>
    <n v="749"/>
    <n v="2.15"/>
    <s v="95001"/>
    <x v="70"/>
    <x v="28"/>
  </r>
  <r>
    <s v="1GQ"/>
    <x v="20"/>
    <d v="2024-06-01T00:00:00"/>
    <x v="0"/>
    <x v="5"/>
    <s v="HK5123"/>
    <x v="13"/>
    <x v="3"/>
    <n v="1"/>
    <n v="582"/>
    <n v="1.35"/>
    <s v="97001"/>
    <x v="39"/>
    <x v="15"/>
  </r>
  <r>
    <s v="1GQ"/>
    <x v="20"/>
    <d v="2024-06-01T00:00:00"/>
    <x v="0"/>
    <x v="5"/>
    <s v="HK5123"/>
    <x v="13"/>
    <x v="3"/>
    <n v="13"/>
    <n v="6660"/>
    <n v="1223.05"/>
    <s v="99001"/>
    <x v="40"/>
    <x v="16"/>
  </r>
  <r>
    <s v="1GQ"/>
    <x v="20"/>
    <d v="2024-06-01T00:00:00"/>
    <x v="0"/>
    <x v="5"/>
    <s v="HK5123"/>
    <x v="13"/>
    <x v="3"/>
    <n v="3"/>
    <n v="1165"/>
    <n v="3.3"/>
    <s v="99524"/>
    <x v="48"/>
    <x v="16"/>
  </r>
  <r>
    <s v="1GQ"/>
    <x v="20"/>
    <d v="2024-06-01T00:00:00"/>
    <x v="0"/>
    <x v="5"/>
    <s v="HK5279"/>
    <x v="13"/>
    <x v="3"/>
    <n v="19"/>
    <n v="3330"/>
    <n v="40.200000000000003"/>
    <s v="11001"/>
    <x v="10"/>
    <x v="8"/>
  </r>
  <r>
    <s v="1GQ"/>
    <x v="20"/>
    <d v="2024-06-01T00:00:00"/>
    <x v="0"/>
    <x v="5"/>
    <s v="HK5279"/>
    <x v="13"/>
    <x v="3"/>
    <n v="2"/>
    <n v="832"/>
    <n v="2.2999999999999998"/>
    <s v="23001"/>
    <x v="0"/>
    <x v="0"/>
  </r>
  <r>
    <s v="1GQ"/>
    <x v="20"/>
    <d v="2024-06-01T00:00:00"/>
    <x v="0"/>
    <x v="5"/>
    <s v="HK5279"/>
    <x v="13"/>
    <x v="3"/>
    <n v="1"/>
    <n v="249"/>
    <n v="0.4"/>
    <s v="25307"/>
    <x v="107"/>
    <x v="1"/>
  </r>
  <r>
    <s v="1GQ"/>
    <x v="20"/>
    <d v="2024-06-01T00:00:00"/>
    <x v="0"/>
    <x v="5"/>
    <s v="HK5279"/>
    <x v="13"/>
    <x v="3"/>
    <n v="1"/>
    <n v="1332"/>
    <n v="3.55"/>
    <s v="27001"/>
    <x v="37"/>
    <x v="13"/>
  </r>
  <r>
    <s v="1GQ"/>
    <x v="20"/>
    <d v="2024-06-01T00:00:00"/>
    <x v="0"/>
    <x v="5"/>
    <s v="HK5279"/>
    <x v="13"/>
    <x v="3"/>
    <n v="1"/>
    <n v="832"/>
    <n v="2.2999999999999998"/>
    <s v="50001"/>
    <x v="59"/>
    <x v="24"/>
  </r>
  <r>
    <s v="1GQ"/>
    <x v="20"/>
    <d v="2024-06-01T00:00:00"/>
    <x v="0"/>
    <x v="5"/>
    <s v="HK5279"/>
    <x v="13"/>
    <x v="3"/>
    <n v="1"/>
    <n v="166"/>
    <n v="0.3"/>
    <s v="5001"/>
    <x v="2"/>
    <x v="2"/>
  </r>
  <r>
    <s v="1GQ"/>
    <x v="20"/>
    <d v="2024-06-01T00:00:00"/>
    <x v="0"/>
    <x v="5"/>
    <s v="HK5279"/>
    <x v="13"/>
    <x v="3"/>
    <n v="2"/>
    <n v="582"/>
    <n v="1.45"/>
    <s v="54001"/>
    <x v="34"/>
    <x v="11"/>
  </r>
  <r>
    <s v="1GQ"/>
    <x v="20"/>
    <d v="2024-06-01T00:00:00"/>
    <x v="0"/>
    <x v="5"/>
    <s v="HK5279"/>
    <x v="13"/>
    <x v="3"/>
    <n v="2"/>
    <n v="582"/>
    <n v="1.35"/>
    <s v="5501"/>
    <x v="27"/>
    <x v="2"/>
  </r>
  <r>
    <s v="1GQ"/>
    <x v="20"/>
    <d v="2024-06-01T00:00:00"/>
    <x v="0"/>
    <x v="5"/>
    <s v="HK5279"/>
    <x v="13"/>
    <x v="3"/>
    <n v="3"/>
    <n v="749"/>
    <n v="2.0499999999999998"/>
    <s v="68001"/>
    <x v="8"/>
    <x v="6"/>
  </r>
  <r>
    <s v="1GQ"/>
    <x v="20"/>
    <d v="2024-06-01T00:00:00"/>
    <x v="0"/>
    <x v="5"/>
    <s v="HK5279"/>
    <x v="13"/>
    <x v="3"/>
    <n v="4"/>
    <n v="2930"/>
    <n v="8.1999999999999993"/>
    <s v="8001"/>
    <x v="35"/>
    <x v="5"/>
  </r>
  <r>
    <s v="1GQ"/>
    <x v="20"/>
    <d v="2024-06-01T00:00:00"/>
    <x v="0"/>
    <x v="5"/>
    <s v="HK5279"/>
    <x v="13"/>
    <x v="3"/>
    <n v="3"/>
    <n v="999"/>
    <n v="2.5499999999999998"/>
    <s v="81001"/>
    <x v="38"/>
    <x v="14"/>
  </r>
  <r>
    <s v="1GQ"/>
    <x v="20"/>
    <d v="2024-06-01T00:00:00"/>
    <x v="0"/>
    <x v="5"/>
    <s v="HK5279"/>
    <x v="13"/>
    <x v="3"/>
    <n v="3"/>
    <n v="1082"/>
    <n v="3.1"/>
    <s v="81736"/>
    <x v="41"/>
    <x v="14"/>
  </r>
  <r>
    <s v="1GQ"/>
    <x v="20"/>
    <d v="2024-06-01T00:00:00"/>
    <x v="0"/>
    <x v="5"/>
    <s v="HK5279"/>
    <x v="13"/>
    <x v="3"/>
    <n v="3"/>
    <n v="1415"/>
    <n v="4.1500000000000004"/>
    <s v="88001"/>
    <x v="42"/>
    <x v="17"/>
  </r>
  <r>
    <s v="1GQ"/>
    <x v="20"/>
    <d v="2024-06-01T00:00:00"/>
    <x v="0"/>
    <x v="5"/>
    <s v="HK5279"/>
    <x v="13"/>
    <x v="3"/>
    <n v="1"/>
    <n v="915"/>
    <n v="2.4"/>
    <s v="88564"/>
    <x v="60"/>
    <x v="17"/>
  </r>
  <r>
    <s v="1GQ"/>
    <x v="20"/>
    <d v="2024-06-01T00:00:00"/>
    <x v="0"/>
    <x v="5"/>
    <s v="HK5279"/>
    <x v="13"/>
    <x v="3"/>
    <n v="8"/>
    <n v="3330"/>
    <n v="21.45"/>
    <s v="91001"/>
    <x v="43"/>
    <x v="18"/>
  </r>
  <r>
    <s v="1GQ"/>
    <x v="20"/>
    <d v="2024-06-01T00:00:00"/>
    <x v="0"/>
    <x v="5"/>
    <s v="HK5279"/>
    <x v="13"/>
    <x v="3"/>
    <n v="1"/>
    <n v="582"/>
    <n v="1.35"/>
    <s v="91407"/>
    <x v="67"/>
    <x v="18"/>
  </r>
  <r>
    <s v="1GQ"/>
    <x v="20"/>
    <d v="2024-06-01T00:00:00"/>
    <x v="0"/>
    <x v="5"/>
    <s v="HK5279"/>
    <x v="13"/>
    <x v="3"/>
    <n v="1"/>
    <n v="666"/>
    <n v="1.5"/>
    <s v="94001"/>
    <x v="50"/>
    <x v="21"/>
  </r>
  <r>
    <s v="1GQ"/>
    <x v="20"/>
    <d v="2024-06-01T00:00:00"/>
    <x v="0"/>
    <x v="5"/>
    <s v="HK5279"/>
    <x v="13"/>
    <x v="3"/>
    <n v="1"/>
    <n v="499"/>
    <n v="1.2"/>
    <s v="95001"/>
    <x v="70"/>
    <x v="28"/>
  </r>
  <r>
    <s v="1GQ"/>
    <x v="20"/>
    <d v="2024-06-01T00:00:00"/>
    <x v="0"/>
    <x v="5"/>
    <s v="HK5279"/>
    <x v="13"/>
    <x v="3"/>
    <n v="1"/>
    <n v="749"/>
    <n v="2.0499999999999998"/>
    <s v="99001"/>
    <x v="40"/>
    <x v="16"/>
  </r>
  <r>
    <s v="1GQ"/>
    <x v="20"/>
    <d v="2024-06-01T00:00:00"/>
    <x v="0"/>
    <x v="5"/>
    <s v="HK5333"/>
    <x v="23"/>
    <x v="3"/>
    <n v="1"/>
    <n v="416"/>
    <n v="1.1000000000000001"/>
    <s v="50001"/>
    <x v="59"/>
    <x v="24"/>
  </r>
  <r>
    <s v="1GQ"/>
    <x v="20"/>
    <d v="2024-06-01T00:00:00"/>
    <x v="0"/>
    <x v="5"/>
    <s v="HK5333"/>
    <x v="23"/>
    <x v="3"/>
    <n v="2"/>
    <n v="832"/>
    <n v="2.2999999999999998"/>
    <s v="5001"/>
    <x v="2"/>
    <x v="2"/>
  </r>
  <r>
    <s v="1GQ"/>
    <x v="20"/>
    <d v="2024-06-01T00:00:00"/>
    <x v="0"/>
    <x v="5"/>
    <s v="HK5333"/>
    <x v="23"/>
    <x v="3"/>
    <n v="2"/>
    <n v="249"/>
    <n v="0.35"/>
    <s v="66001"/>
    <x v="80"/>
    <x v="31"/>
  </r>
  <r>
    <s v="1GQ"/>
    <x v="20"/>
    <d v="2024-06-01T00:00:00"/>
    <x v="0"/>
    <x v="5"/>
    <s v="HK5333"/>
    <x v="23"/>
    <x v="3"/>
    <n v="2"/>
    <n v="666"/>
    <n v="1.58"/>
    <s v="81736"/>
    <x v="41"/>
    <x v="14"/>
  </r>
  <r>
    <s v="1GQ"/>
    <x v="20"/>
    <d v="2024-06-01T00:00:00"/>
    <x v="0"/>
    <x v="5"/>
    <s v="HK5333"/>
    <x v="23"/>
    <x v="3"/>
    <n v="915"/>
    <n v="2.4500000000000002"/>
    <n v="6.3"/>
    <s v="88001"/>
    <x v="42"/>
    <x v="17"/>
  </r>
  <r>
    <s v="1GQ"/>
    <x v="20"/>
    <d v="2024-06-01T00:00:00"/>
    <x v="0"/>
    <x v="5"/>
    <s v="HK5333"/>
    <x v="23"/>
    <x v="3"/>
    <n v="2"/>
    <n v="1914"/>
    <n v="5.36"/>
    <s v="91001"/>
    <x v="43"/>
    <x v="18"/>
  </r>
  <r>
    <s v="1GQ"/>
    <x v="20"/>
    <d v="2024-06-01T00:00:00"/>
    <x v="0"/>
    <x v="5"/>
    <s v="HK5333"/>
    <x v="23"/>
    <x v="3"/>
    <n v="2"/>
    <n v="582"/>
    <n v="1.4"/>
    <s v="97001"/>
    <x v="39"/>
    <x v="15"/>
  </r>
  <r>
    <s v="1GS"/>
    <x v="21"/>
    <d v="2024-01-01T00:00:00"/>
    <x v="0"/>
    <x v="0"/>
    <s v="HK4179"/>
    <x v="3"/>
    <x v="3"/>
    <n v="7"/>
    <n v="1120"/>
    <n v="4.0999999999999996"/>
    <s v="19318"/>
    <x v="44"/>
    <x v="19"/>
  </r>
  <r>
    <s v="1GS"/>
    <x v="21"/>
    <d v="2024-01-01T00:00:00"/>
    <x v="0"/>
    <x v="0"/>
    <s v="HK4179"/>
    <x v="3"/>
    <x v="3"/>
    <n v="1"/>
    <n v="297"/>
    <n v="0.5"/>
    <s v="27001"/>
    <x v="37"/>
    <x v="13"/>
  </r>
  <r>
    <s v="1GS"/>
    <x v="21"/>
    <d v="2024-01-01T00:00:00"/>
    <x v="0"/>
    <x v="0"/>
    <s v="HK4179"/>
    <x v="3"/>
    <x v="3"/>
    <n v="1"/>
    <n v="356"/>
    <n v="1"/>
    <s v="41001"/>
    <x v="33"/>
    <x v="10"/>
  </r>
  <r>
    <s v="1GS"/>
    <x v="21"/>
    <d v="2024-01-01T00:00:00"/>
    <x v="0"/>
    <x v="0"/>
    <s v="HK4179"/>
    <x v="3"/>
    <x v="3"/>
    <n v="1"/>
    <n v="309"/>
    <n v="1.1000000000000001"/>
    <s v="5001"/>
    <x v="2"/>
    <x v="2"/>
  </r>
  <r>
    <s v="1GS"/>
    <x v="21"/>
    <d v="2024-01-01T00:00:00"/>
    <x v="0"/>
    <x v="0"/>
    <s v="HK4179"/>
    <x v="3"/>
    <x v="3"/>
    <n v="1"/>
    <n v="214"/>
    <n v="0.4"/>
    <s v="5045"/>
    <x v="89"/>
    <x v="2"/>
  </r>
  <r>
    <s v="1GS"/>
    <x v="21"/>
    <d v="2024-01-01T00:00:00"/>
    <x v="0"/>
    <x v="0"/>
    <s v="HK4179"/>
    <x v="3"/>
    <x v="3"/>
    <n v="1"/>
    <n v="577"/>
    <n v="0.3"/>
    <s v="52356"/>
    <x v="95"/>
    <x v="12"/>
  </r>
  <r>
    <s v="1GS"/>
    <x v="21"/>
    <d v="2024-01-01T00:00:00"/>
    <x v="0"/>
    <x v="0"/>
    <s v="HK4179"/>
    <x v="3"/>
    <x v="3"/>
    <n v="1"/>
    <n v="325"/>
    <n v="1"/>
    <s v="52835"/>
    <x v="86"/>
    <x v="12"/>
  </r>
  <r>
    <s v="1GS"/>
    <x v="21"/>
    <d v="2024-01-01T00:00:00"/>
    <x v="0"/>
    <x v="0"/>
    <s v="HK4179"/>
    <x v="3"/>
    <x v="3"/>
    <n v="1"/>
    <n v="400"/>
    <n v="1.1000000000000001"/>
    <s v="54001"/>
    <x v="34"/>
    <x v="11"/>
  </r>
  <r>
    <s v="1GS"/>
    <x v="21"/>
    <d v="2024-01-01T00:00:00"/>
    <x v="0"/>
    <x v="0"/>
    <s v="HK4179"/>
    <x v="3"/>
    <x v="3"/>
    <n v="1"/>
    <n v="531"/>
    <n v="2"/>
    <s v="68001"/>
    <x v="8"/>
    <x v="6"/>
  </r>
  <r>
    <s v="1GS"/>
    <x v="21"/>
    <d v="2024-01-01T00:00:00"/>
    <x v="0"/>
    <x v="0"/>
    <s v="HK4179"/>
    <x v="3"/>
    <x v="3"/>
    <n v="1"/>
    <n v="356"/>
    <n v="1"/>
    <s v="81736"/>
    <x v="41"/>
    <x v="14"/>
  </r>
  <r>
    <s v="1GS"/>
    <x v="21"/>
    <d v="2024-01-01T00:00:00"/>
    <x v="0"/>
    <x v="0"/>
    <s v="HK4179"/>
    <x v="3"/>
    <x v="3"/>
    <n v="1"/>
    <n v="325"/>
    <n v="0.3"/>
    <s v="85001"/>
    <x v="4"/>
    <x v="4"/>
  </r>
  <r>
    <s v="1GS"/>
    <x v="21"/>
    <d v="2024-01-01T00:00:00"/>
    <x v="0"/>
    <x v="0"/>
    <s v="HK4179"/>
    <x v="3"/>
    <x v="3"/>
    <n v="1"/>
    <n v="494"/>
    <n v="1.3"/>
    <s v="86885"/>
    <x v="116"/>
    <x v="29"/>
  </r>
  <r>
    <s v="1GS"/>
    <x v="21"/>
    <d v="2024-01-01T00:00:00"/>
    <x v="0"/>
    <x v="0"/>
    <s v="HK4179"/>
    <x v="3"/>
    <x v="3"/>
    <n v="3"/>
    <n v="1335"/>
    <n v="4.4000000000000004"/>
    <s v="88001"/>
    <x v="42"/>
    <x v="17"/>
  </r>
  <r>
    <s v="1GS"/>
    <x v="21"/>
    <d v="2024-01-01T00:00:00"/>
    <x v="0"/>
    <x v="0"/>
    <s v="HK4179"/>
    <x v="3"/>
    <x v="3"/>
    <n v="2"/>
    <n v="2176"/>
    <n v="3.1"/>
    <s v="91001"/>
    <x v="43"/>
    <x v="18"/>
  </r>
  <r>
    <s v="1GS"/>
    <x v="21"/>
    <d v="2024-01-01T00:00:00"/>
    <x v="0"/>
    <x v="0"/>
    <s v="HK4754"/>
    <x v="7"/>
    <x v="3"/>
    <n v="11"/>
    <n v="1920"/>
    <n v="7.55"/>
    <s v="19318"/>
    <x v="44"/>
    <x v="19"/>
  </r>
  <r>
    <s v="1GS"/>
    <x v="21"/>
    <d v="2024-01-01T00:00:00"/>
    <x v="0"/>
    <x v="0"/>
    <s v="HK4754"/>
    <x v="7"/>
    <x v="3"/>
    <n v="3"/>
    <n v="561"/>
    <n v="2.2000000000000002"/>
    <s v="19418"/>
    <x v="97"/>
    <x v="19"/>
  </r>
  <r>
    <s v="1GS"/>
    <x v="21"/>
    <d v="2024-01-01T00:00:00"/>
    <x v="0"/>
    <x v="0"/>
    <s v="HK4754"/>
    <x v="7"/>
    <x v="3"/>
    <n v="13"/>
    <n v="2320"/>
    <n v="9.35"/>
    <s v="19809"/>
    <x v="45"/>
    <x v="19"/>
  </r>
  <r>
    <s v="1GS"/>
    <x v="21"/>
    <d v="2024-01-01T00:00:00"/>
    <x v="0"/>
    <x v="0"/>
    <s v="HK4754"/>
    <x v="7"/>
    <x v="3"/>
    <n v="1"/>
    <n v="192"/>
    <n v="0.4"/>
    <s v="25307"/>
    <x v="107"/>
    <x v="1"/>
  </r>
  <r>
    <s v="1GS"/>
    <x v="21"/>
    <d v="2024-01-01T00:00:00"/>
    <x v="0"/>
    <x v="0"/>
    <s v="HK4754"/>
    <x v="7"/>
    <x v="3"/>
    <n v="2"/>
    <n v="434"/>
    <n v="1.25"/>
    <s v="27001"/>
    <x v="37"/>
    <x v="13"/>
  </r>
  <r>
    <s v="1GS"/>
    <x v="21"/>
    <d v="2024-01-01T00:00:00"/>
    <x v="0"/>
    <x v="0"/>
    <s v="HK4754"/>
    <x v="7"/>
    <x v="3"/>
    <n v="3"/>
    <n v="777"/>
    <n v="3"/>
    <s v="52001"/>
    <x v="36"/>
    <x v="12"/>
  </r>
  <r>
    <s v="1GS"/>
    <x v="21"/>
    <d v="2024-01-01T00:00:00"/>
    <x v="0"/>
    <x v="0"/>
    <s v="HK4754"/>
    <x v="7"/>
    <x v="3"/>
    <n v="1"/>
    <n v="325"/>
    <n v="1.2"/>
    <s v="52835"/>
    <x v="86"/>
    <x v="12"/>
  </r>
  <r>
    <s v="1GS"/>
    <x v="21"/>
    <d v="2024-01-01T00:00:00"/>
    <x v="0"/>
    <x v="0"/>
    <s v="HK5110"/>
    <x v="3"/>
    <x v="3"/>
    <n v="1"/>
    <n v="144"/>
    <n v="0.3"/>
    <s v="19318"/>
    <x v="44"/>
    <x v="19"/>
  </r>
  <r>
    <s v="1GS"/>
    <x v="21"/>
    <d v="2024-01-01T00:00:00"/>
    <x v="0"/>
    <x v="0"/>
    <s v="HK5110"/>
    <x v="3"/>
    <x v="3"/>
    <n v="2"/>
    <n v="842"/>
    <n v="2.25"/>
    <s v="23001"/>
    <x v="0"/>
    <x v="0"/>
  </r>
  <r>
    <s v="1GS"/>
    <x v="21"/>
    <d v="2024-01-01T00:00:00"/>
    <x v="0"/>
    <x v="0"/>
    <s v="HK5110"/>
    <x v="3"/>
    <x v="3"/>
    <n v="2"/>
    <n v="835"/>
    <n v="2.35"/>
    <s v="27001"/>
    <x v="37"/>
    <x v="13"/>
  </r>
  <r>
    <s v="1GS"/>
    <x v="21"/>
    <d v="2024-01-01T00:00:00"/>
    <x v="0"/>
    <x v="0"/>
    <s v="HK5110"/>
    <x v="3"/>
    <x v="3"/>
    <n v="1"/>
    <n v="231"/>
    <n v="0.45"/>
    <s v="5045"/>
    <x v="89"/>
    <x v="2"/>
  </r>
  <r>
    <s v="1GS"/>
    <x v="21"/>
    <d v="2024-01-01T00:00:00"/>
    <x v="0"/>
    <x v="0"/>
    <s v="HK5110"/>
    <x v="3"/>
    <x v="3"/>
    <n v="1"/>
    <n v="300"/>
    <n v="1"/>
    <s v="52001"/>
    <x v="36"/>
    <x v="12"/>
  </r>
  <r>
    <s v="1GS"/>
    <x v="21"/>
    <d v="2024-01-01T00:00:00"/>
    <x v="0"/>
    <x v="0"/>
    <s v="HK5110"/>
    <x v="3"/>
    <x v="3"/>
    <n v="2"/>
    <n v="515"/>
    <n v="1.35"/>
    <s v="54001"/>
    <x v="34"/>
    <x v="11"/>
  </r>
  <r>
    <s v="1GS"/>
    <x v="21"/>
    <d v="2024-01-01T00:00:00"/>
    <x v="0"/>
    <x v="0"/>
    <s v="HK5110"/>
    <x v="3"/>
    <x v="3"/>
    <n v="2"/>
    <n v="659"/>
    <n v="2.1"/>
    <s v="5615"/>
    <x v="16"/>
    <x v="2"/>
  </r>
  <r>
    <s v="1GS"/>
    <x v="21"/>
    <d v="2024-01-01T00:00:00"/>
    <x v="0"/>
    <x v="0"/>
    <s v="HK5110"/>
    <x v="3"/>
    <x v="3"/>
    <n v="1"/>
    <n v="157"/>
    <n v="0.38"/>
    <s v="66001"/>
    <x v="80"/>
    <x v="31"/>
  </r>
  <r>
    <s v="1GS"/>
    <x v="21"/>
    <d v="2024-01-01T00:00:00"/>
    <x v="0"/>
    <x v="0"/>
    <s v="HK5110"/>
    <x v="3"/>
    <x v="3"/>
    <n v="2"/>
    <n v="814"/>
    <n v="1.2"/>
    <s v="81001"/>
    <x v="38"/>
    <x v="14"/>
  </r>
  <r>
    <s v="1GS"/>
    <x v="21"/>
    <d v="2024-01-01T00:00:00"/>
    <x v="0"/>
    <x v="0"/>
    <s v="HK5110"/>
    <x v="3"/>
    <x v="3"/>
    <n v="2"/>
    <n v="1352"/>
    <n v="3.3"/>
    <s v="81736"/>
    <x v="41"/>
    <x v="14"/>
  </r>
  <r>
    <s v="1GS"/>
    <x v="21"/>
    <d v="2024-01-01T00:00:00"/>
    <x v="0"/>
    <x v="0"/>
    <s v="HK5110"/>
    <x v="3"/>
    <x v="3"/>
    <n v="3"/>
    <n v="2331"/>
    <n v="6.3"/>
    <s v="88001"/>
    <x v="42"/>
    <x v="17"/>
  </r>
  <r>
    <s v="1GS"/>
    <x v="21"/>
    <d v="2024-02-01T00:00:00"/>
    <x v="0"/>
    <x v="1"/>
    <s v="HK4179"/>
    <x v="3"/>
    <x v="3"/>
    <n v="1"/>
    <n v="356"/>
    <n v="1"/>
    <s v="11001"/>
    <x v="10"/>
    <x v="8"/>
  </r>
  <r>
    <s v="1GS"/>
    <x v="21"/>
    <d v="2024-02-01T00:00:00"/>
    <x v="0"/>
    <x v="1"/>
    <s v="HK4179"/>
    <x v="3"/>
    <x v="3"/>
    <n v="1"/>
    <n v="448"/>
    <n v="1.1499999999999999"/>
    <s v="13001"/>
    <x v="49"/>
    <x v="20"/>
  </r>
  <r>
    <s v="1GS"/>
    <x v="21"/>
    <d v="2024-02-01T00:00:00"/>
    <x v="0"/>
    <x v="1"/>
    <s v="HK4179"/>
    <x v="3"/>
    <x v="3"/>
    <n v="3"/>
    <n v="600"/>
    <n v="2.2999999999999998"/>
    <s v="19318"/>
    <x v="44"/>
    <x v="19"/>
  </r>
  <r>
    <s v="1GS"/>
    <x v="21"/>
    <d v="2024-02-01T00:00:00"/>
    <x v="0"/>
    <x v="1"/>
    <s v="HK4179"/>
    <x v="3"/>
    <x v="3"/>
    <n v="1"/>
    <n v="533"/>
    <n v="1.3"/>
    <s v="20001"/>
    <x v="7"/>
    <x v="7"/>
  </r>
  <r>
    <s v="1GS"/>
    <x v="21"/>
    <d v="2024-02-01T00:00:00"/>
    <x v="0"/>
    <x v="1"/>
    <s v="HK4179"/>
    <x v="3"/>
    <x v="3"/>
    <n v="2"/>
    <n v="592"/>
    <n v="2.4"/>
    <s v="23001"/>
    <x v="0"/>
    <x v="0"/>
  </r>
  <r>
    <s v="1GS"/>
    <x v="21"/>
    <d v="2024-02-01T00:00:00"/>
    <x v="0"/>
    <x v="1"/>
    <s v="HK4179"/>
    <x v="3"/>
    <x v="3"/>
    <n v="2"/>
    <n v="431"/>
    <n v="1.2"/>
    <s v="27001"/>
    <x v="37"/>
    <x v="13"/>
  </r>
  <r>
    <s v="1GS"/>
    <x v="21"/>
    <d v="2024-02-01T00:00:00"/>
    <x v="0"/>
    <x v="1"/>
    <s v="HK4179"/>
    <x v="3"/>
    <x v="3"/>
    <n v="1"/>
    <n v="325"/>
    <n v="1"/>
    <s v="52835"/>
    <x v="86"/>
    <x v="12"/>
  </r>
  <r>
    <s v="1GS"/>
    <x v="21"/>
    <d v="2024-02-01T00:00:00"/>
    <x v="0"/>
    <x v="1"/>
    <s v="HK4179"/>
    <x v="3"/>
    <x v="3"/>
    <n v="1"/>
    <n v="400"/>
    <n v="1.1000000000000001"/>
    <s v="54001"/>
    <x v="34"/>
    <x v="11"/>
  </r>
  <r>
    <s v="1GS"/>
    <x v="21"/>
    <d v="2024-02-01T00:00:00"/>
    <x v="0"/>
    <x v="1"/>
    <s v="HK4179"/>
    <x v="3"/>
    <x v="3"/>
    <n v="2"/>
    <n v="660"/>
    <n v="2"/>
    <s v="76109"/>
    <x v="123"/>
    <x v="26"/>
  </r>
  <r>
    <s v="1GS"/>
    <x v="21"/>
    <d v="2024-02-01T00:00:00"/>
    <x v="0"/>
    <x v="1"/>
    <s v="HK4179"/>
    <x v="3"/>
    <x v="3"/>
    <n v="3"/>
    <n v="3035"/>
    <n v="8.1999999999999993"/>
    <s v="88001"/>
    <x v="42"/>
    <x v="17"/>
  </r>
  <r>
    <s v="1GS"/>
    <x v="21"/>
    <d v="2024-02-01T00:00:00"/>
    <x v="0"/>
    <x v="1"/>
    <s v="HK4179"/>
    <x v="3"/>
    <x v="3"/>
    <n v="1"/>
    <n v="1088"/>
    <n v="1"/>
    <s v="91001"/>
    <x v="43"/>
    <x v="18"/>
  </r>
  <r>
    <s v="1GS"/>
    <x v="21"/>
    <d v="2024-02-01T00:00:00"/>
    <x v="0"/>
    <x v="1"/>
    <s v="HK4179"/>
    <x v="3"/>
    <x v="3"/>
    <n v="1"/>
    <n v="382"/>
    <n v="1.3"/>
    <s v="99001"/>
    <x v="40"/>
    <x v="16"/>
  </r>
  <r>
    <s v="1GS"/>
    <x v="21"/>
    <d v="2024-02-01T00:00:00"/>
    <x v="0"/>
    <x v="1"/>
    <s v="HK4754"/>
    <x v="7"/>
    <x v="3"/>
    <n v="9"/>
    <n v="1408"/>
    <n v="5.45"/>
    <s v="19318"/>
    <x v="44"/>
    <x v="19"/>
  </r>
  <r>
    <s v="1GS"/>
    <x v="21"/>
    <d v="2024-02-01T00:00:00"/>
    <x v="0"/>
    <x v="1"/>
    <s v="HK4754"/>
    <x v="7"/>
    <x v="3"/>
    <n v="3"/>
    <n v="414"/>
    <n v="2.2999999999999998"/>
    <s v="19418"/>
    <x v="97"/>
    <x v="19"/>
  </r>
  <r>
    <s v="1GS"/>
    <x v="21"/>
    <d v="2024-02-01T00:00:00"/>
    <x v="0"/>
    <x v="1"/>
    <s v="HK4754"/>
    <x v="7"/>
    <x v="3"/>
    <n v="14"/>
    <n v="2520"/>
    <n v="10.25"/>
    <s v="19809"/>
    <x v="45"/>
    <x v="19"/>
  </r>
  <r>
    <s v="1GS"/>
    <x v="21"/>
    <d v="2024-02-01T00:00:00"/>
    <x v="0"/>
    <x v="1"/>
    <s v="HK4754"/>
    <x v="7"/>
    <x v="3"/>
    <n v="1"/>
    <n v="216"/>
    <n v="0.5"/>
    <s v="5045"/>
    <x v="89"/>
    <x v="2"/>
  </r>
  <r>
    <s v="1GS"/>
    <x v="21"/>
    <d v="2024-02-01T00:00:00"/>
    <x v="0"/>
    <x v="1"/>
    <s v="HK5110"/>
    <x v="3"/>
    <x v="3"/>
    <n v="1"/>
    <n v="472"/>
    <n v="1.2"/>
    <s v="13001"/>
    <x v="49"/>
    <x v="20"/>
  </r>
  <r>
    <s v="1GS"/>
    <x v="21"/>
    <d v="2024-02-01T00:00:00"/>
    <x v="0"/>
    <x v="1"/>
    <s v="HK5110"/>
    <x v="3"/>
    <x v="3"/>
    <n v="1"/>
    <n v="326"/>
    <n v="1.2"/>
    <s v="50350"/>
    <x v="57"/>
    <x v="24"/>
  </r>
  <r>
    <s v="1GS"/>
    <x v="21"/>
    <d v="2024-02-01T00:00:00"/>
    <x v="0"/>
    <x v="1"/>
    <s v="HK5110"/>
    <x v="3"/>
    <x v="3"/>
    <n v="1"/>
    <n v="505"/>
    <n v="1.2"/>
    <s v="52001"/>
    <x v="36"/>
    <x v="12"/>
  </r>
  <r>
    <s v="1GS"/>
    <x v="21"/>
    <d v="2024-02-01T00:00:00"/>
    <x v="0"/>
    <x v="1"/>
    <s v="HK5110"/>
    <x v="3"/>
    <x v="3"/>
    <n v="1"/>
    <n v="178"/>
    <n v="0.3"/>
    <s v="66001"/>
    <x v="80"/>
    <x v="31"/>
  </r>
  <r>
    <s v="1GS"/>
    <x v="21"/>
    <d v="2024-02-01T00:00:00"/>
    <x v="0"/>
    <x v="1"/>
    <s v="HK5110"/>
    <x v="3"/>
    <x v="3"/>
    <n v="1"/>
    <n v="356"/>
    <n v="1"/>
    <s v="81736"/>
    <x v="41"/>
    <x v="14"/>
  </r>
  <r>
    <s v="1GS"/>
    <x v="21"/>
    <d v="2024-02-01T00:00:00"/>
    <x v="0"/>
    <x v="1"/>
    <s v="HK5110"/>
    <x v="3"/>
    <x v="3"/>
    <n v="1"/>
    <n v="207"/>
    <n v="0.35"/>
    <s v="86573"/>
    <x v="88"/>
    <x v="29"/>
  </r>
  <r>
    <s v="1GS"/>
    <x v="21"/>
    <d v="2024-02-01T00:00:00"/>
    <x v="0"/>
    <x v="1"/>
    <s v="HK5110"/>
    <x v="3"/>
    <x v="3"/>
    <n v="2"/>
    <n v="2176"/>
    <n v="6.2"/>
    <s v="91001"/>
    <x v="43"/>
    <x v="18"/>
  </r>
  <r>
    <s v="1GS"/>
    <x v="21"/>
    <d v="2024-02-01T00:00:00"/>
    <x v="0"/>
    <x v="1"/>
    <s v="HK5110"/>
    <x v="3"/>
    <x v="3"/>
    <n v="1"/>
    <n v="459"/>
    <n v="1.1499999999999999"/>
    <s v="99001"/>
    <x v="40"/>
    <x v="16"/>
  </r>
  <r>
    <s v="1GS"/>
    <x v="21"/>
    <d v="2024-03-01T00:00:00"/>
    <x v="0"/>
    <x v="2"/>
    <s v="HK4179"/>
    <x v="3"/>
    <x v="3"/>
    <n v="2"/>
    <n v="770"/>
    <n v="1"/>
    <s v="47001"/>
    <x v="56"/>
    <x v="23"/>
  </r>
  <r>
    <s v="1GS"/>
    <x v="21"/>
    <d v="2024-03-01T00:00:00"/>
    <x v="0"/>
    <x v="2"/>
    <s v="HK4754"/>
    <x v="7"/>
    <x v="3"/>
    <n v="2"/>
    <n v="814"/>
    <n v="3.15"/>
    <s v="19001"/>
    <x v="65"/>
    <x v="19"/>
  </r>
  <r>
    <s v="1GS"/>
    <x v="21"/>
    <d v="2024-03-01T00:00:00"/>
    <x v="0"/>
    <x v="2"/>
    <s v="HK4754"/>
    <x v="7"/>
    <x v="3"/>
    <n v="10"/>
    <n v="1832"/>
    <n v="7.35"/>
    <s v="19318"/>
    <x v="44"/>
    <x v="19"/>
  </r>
  <r>
    <s v="1GS"/>
    <x v="21"/>
    <d v="2024-03-01T00:00:00"/>
    <x v="0"/>
    <x v="2"/>
    <s v="HK4754"/>
    <x v="7"/>
    <x v="3"/>
    <n v="17"/>
    <n v="3457"/>
    <n v="14.15"/>
    <s v="19809"/>
    <x v="45"/>
    <x v="19"/>
  </r>
  <r>
    <s v="1GS"/>
    <x v="21"/>
    <d v="2024-03-01T00:00:00"/>
    <x v="0"/>
    <x v="2"/>
    <s v="HK4754"/>
    <x v="7"/>
    <x v="3"/>
    <n v="5"/>
    <n v="828"/>
    <n v="3.6"/>
    <s v="27001"/>
    <x v="37"/>
    <x v="13"/>
  </r>
  <r>
    <s v="1GS"/>
    <x v="21"/>
    <d v="2024-03-01T00:00:00"/>
    <x v="0"/>
    <x v="2"/>
    <s v="HK4754"/>
    <x v="7"/>
    <x v="3"/>
    <n v="1"/>
    <n v="216"/>
    <n v="0.5"/>
    <s v="5045"/>
    <x v="89"/>
    <x v="2"/>
  </r>
  <r>
    <s v="1GS"/>
    <x v="21"/>
    <d v="2024-03-01T00:00:00"/>
    <x v="0"/>
    <x v="2"/>
    <s v="HK4754"/>
    <x v="7"/>
    <x v="3"/>
    <n v="1"/>
    <n v="520"/>
    <n v="2.1"/>
    <s v="52001"/>
    <x v="36"/>
    <x v="12"/>
  </r>
  <r>
    <s v="1GS"/>
    <x v="21"/>
    <d v="2024-03-01T00:00:00"/>
    <x v="0"/>
    <x v="2"/>
    <s v="HK4754"/>
    <x v="7"/>
    <x v="3"/>
    <n v="1"/>
    <n v="330"/>
    <n v="1.2"/>
    <s v="52356"/>
    <x v="95"/>
    <x v="12"/>
  </r>
  <r>
    <s v="1GS"/>
    <x v="21"/>
    <d v="2024-03-01T00:00:00"/>
    <x v="0"/>
    <x v="2"/>
    <s v="HK4754"/>
    <x v="7"/>
    <x v="3"/>
    <n v="1"/>
    <n v="325"/>
    <n v="1.2"/>
    <s v="52835"/>
    <x v="86"/>
    <x v="12"/>
  </r>
  <r>
    <s v="1GS"/>
    <x v="21"/>
    <d v="2024-03-01T00:00:00"/>
    <x v="0"/>
    <x v="2"/>
    <s v="HK4754"/>
    <x v="7"/>
    <x v="3"/>
    <n v="1"/>
    <n v="637"/>
    <n v="2.4"/>
    <s v="86568"/>
    <x v="72"/>
    <x v="29"/>
  </r>
  <r>
    <s v="1GS"/>
    <x v="21"/>
    <d v="2024-03-01T00:00:00"/>
    <x v="0"/>
    <x v="2"/>
    <s v="HK5110"/>
    <x v="3"/>
    <x v="3"/>
    <n v="1"/>
    <n v="474"/>
    <n v="0.5"/>
    <s v="13001"/>
    <x v="49"/>
    <x v="20"/>
  </r>
  <r>
    <s v="1GS"/>
    <x v="21"/>
    <d v="2024-03-01T00:00:00"/>
    <x v="0"/>
    <x v="2"/>
    <s v="HK5110"/>
    <x v="3"/>
    <x v="3"/>
    <n v="3"/>
    <n v="488"/>
    <n v="2"/>
    <s v="19318"/>
    <x v="44"/>
    <x v="19"/>
  </r>
  <r>
    <s v="1GS"/>
    <x v="21"/>
    <d v="2024-03-01T00:00:00"/>
    <x v="0"/>
    <x v="2"/>
    <s v="HK5110"/>
    <x v="3"/>
    <x v="3"/>
    <n v="3"/>
    <n v="1049"/>
    <n v="2.7"/>
    <s v="23001"/>
    <x v="0"/>
    <x v="0"/>
  </r>
  <r>
    <s v="1GS"/>
    <x v="21"/>
    <d v="2024-03-01T00:00:00"/>
    <x v="0"/>
    <x v="2"/>
    <s v="HK5110"/>
    <x v="3"/>
    <x v="3"/>
    <n v="1"/>
    <n v="189"/>
    <n v="0.4"/>
    <s v="41551"/>
    <x v="124"/>
    <x v="10"/>
  </r>
  <r>
    <s v="1GS"/>
    <x v="21"/>
    <d v="2024-03-01T00:00:00"/>
    <x v="0"/>
    <x v="2"/>
    <s v="HK5110"/>
    <x v="3"/>
    <x v="3"/>
    <n v="2"/>
    <n v="447"/>
    <n v="1.2"/>
    <s v="5045"/>
    <x v="89"/>
    <x v="2"/>
  </r>
  <r>
    <s v="1GS"/>
    <x v="21"/>
    <d v="2024-03-01T00:00:00"/>
    <x v="0"/>
    <x v="2"/>
    <s v="HK5110"/>
    <x v="3"/>
    <x v="3"/>
    <n v="2"/>
    <n v="1010"/>
    <n v="2"/>
    <s v="52001"/>
    <x v="36"/>
    <x v="12"/>
  </r>
  <r>
    <s v="1GS"/>
    <x v="21"/>
    <d v="2024-03-01T00:00:00"/>
    <x v="0"/>
    <x v="2"/>
    <s v="HK5110"/>
    <x v="3"/>
    <x v="3"/>
    <n v="2"/>
    <n v="547"/>
    <n v="1.05"/>
    <s v="54001"/>
    <x v="34"/>
    <x v="11"/>
  </r>
  <r>
    <s v="1GS"/>
    <x v="21"/>
    <d v="2024-03-01T00:00:00"/>
    <x v="0"/>
    <x v="2"/>
    <s v="HK5110"/>
    <x v="3"/>
    <x v="3"/>
    <n v="1"/>
    <n v="622"/>
    <n v="1.1000000000000001"/>
    <s v="66001"/>
    <x v="80"/>
    <x v="31"/>
  </r>
  <r>
    <s v="1GS"/>
    <x v="21"/>
    <d v="2024-03-01T00:00:00"/>
    <x v="0"/>
    <x v="2"/>
    <s v="HK5110"/>
    <x v="3"/>
    <x v="3"/>
    <n v="3"/>
    <n v="382"/>
    <n v="1"/>
    <s v="81001"/>
    <x v="38"/>
    <x v="14"/>
  </r>
  <r>
    <s v="1GS"/>
    <x v="21"/>
    <d v="2024-03-01T00:00:00"/>
    <x v="0"/>
    <x v="2"/>
    <s v="HK5110"/>
    <x v="3"/>
    <x v="3"/>
    <n v="4"/>
    <n v="800"/>
    <n v="2"/>
    <s v="81736"/>
    <x v="41"/>
    <x v="14"/>
  </r>
  <r>
    <s v="1GS"/>
    <x v="21"/>
    <d v="2024-03-01T00:00:00"/>
    <x v="0"/>
    <x v="2"/>
    <s v="HK5110"/>
    <x v="3"/>
    <x v="3"/>
    <n v="1"/>
    <n v="335"/>
    <n v="1.3"/>
    <s v="86568"/>
    <x v="72"/>
    <x v="29"/>
  </r>
  <r>
    <s v="1GS"/>
    <x v="21"/>
    <d v="2024-03-01T00:00:00"/>
    <x v="0"/>
    <x v="2"/>
    <s v="HK5110"/>
    <x v="3"/>
    <x v="3"/>
    <n v="2"/>
    <n v="1768"/>
    <n v="3.1"/>
    <s v="88001"/>
    <x v="42"/>
    <x v="17"/>
  </r>
  <r>
    <s v="1GS"/>
    <x v="21"/>
    <d v="2024-04-01T00:00:00"/>
    <x v="0"/>
    <x v="3"/>
    <s v="HK4754"/>
    <x v="7"/>
    <x v="3"/>
    <n v="11"/>
    <n v="1976"/>
    <n v="8.1"/>
    <s v="19318"/>
    <x v="44"/>
    <x v="19"/>
  </r>
  <r>
    <s v="1GS"/>
    <x v="21"/>
    <d v="2024-04-01T00:00:00"/>
    <x v="0"/>
    <x v="3"/>
    <s v="HK4754"/>
    <x v="7"/>
    <x v="3"/>
    <n v="1"/>
    <n v="148"/>
    <n v="0.5"/>
    <s v="19418"/>
    <x v="97"/>
    <x v="19"/>
  </r>
  <r>
    <s v="1GS"/>
    <x v="21"/>
    <d v="2024-04-01T00:00:00"/>
    <x v="0"/>
    <x v="3"/>
    <s v="HK4754"/>
    <x v="7"/>
    <x v="3"/>
    <n v="13"/>
    <n v="2264"/>
    <n v="9.1999999999999993"/>
    <s v="19809"/>
    <x v="45"/>
    <x v="19"/>
  </r>
  <r>
    <s v="1GS"/>
    <x v="21"/>
    <d v="2024-04-01T00:00:00"/>
    <x v="0"/>
    <x v="3"/>
    <s v="HK4754"/>
    <x v="7"/>
    <x v="3"/>
    <n v="5"/>
    <n v="2049"/>
    <n v="8.1999999999999993"/>
    <s v="23001"/>
    <x v="0"/>
    <x v="0"/>
  </r>
  <r>
    <s v="1GS"/>
    <x v="21"/>
    <d v="2024-04-01T00:00:00"/>
    <x v="0"/>
    <x v="3"/>
    <s v="HK4754"/>
    <x v="7"/>
    <x v="3"/>
    <n v="2"/>
    <n v="838"/>
    <n v="3"/>
    <s v="27001"/>
    <x v="37"/>
    <x v="13"/>
  </r>
  <r>
    <s v="1GS"/>
    <x v="21"/>
    <d v="2024-04-01T00:00:00"/>
    <x v="0"/>
    <x v="3"/>
    <s v="HK4754"/>
    <x v="7"/>
    <x v="3"/>
    <n v="1"/>
    <n v="200"/>
    <n v="1"/>
    <s v="27075"/>
    <x v="46"/>
    <x v="13"/>
  </r>
  <r>
    <s v="1GS"/>
    <x v="21"/>
    <d v="2024-04-01T00:00:00"/>
    <x v="0"/>
    <x v="3"/>
    <s v="HK4754"/>
    <x v="7"/>
    <x v="3"/>
    <n v="1"/>
    <n v="330"/>
    <n v="1.2"/>
    <s v="52356"/>
    <x v="95"/>
    <x v="12"/>
  </r>
  <r>
    <s v="1GS"/>
    <x v="21"/>
    <d v="2024-04-01T00:00:00"/>
    <x v="0"/>
    <x v="3"/>
    <s v="HK4754"/>
    <x v="7"/>
    <x v="3"/>
    <n v="1"/>
    <n v="836"/>
    <n v="1.35"/>
    <s v="54001"/>
    <x v="34"/>
    <x v="11"/>
  </r>
  <r>
    <s v="1GS"/>
    <x v="21"/>
    <d v="2024-04-01T00:00:00"/>
    <x v="0"/>
    <x v="3"/>
    <s v="HK4754"/>
    <x v="7"/>
    <x v="3"/>
    <n v="1"/>
    <n v="154"/>
    <n v="0.4"/>
    <s v="66001"/>
    <x v="80"/>
    <x v="31"/>
  </r>
  <r>
    <s v="1GS"/>
    <x v="21"/>
    <d v="2024-04-01T00:00:00"/>
    <x v="0"/>
    <x v="3"/>
    <s v="HK4754"/>
    <x v="7"/>
    <x v="3"/>
    <n v="2"/>
    <n v="838"/>
    <n v="3"/>
    <s v="76001"/>
    <x v="94"/>
    <x v="26"/>
  </r>
  <r>
    <s v="1GS"/>
    <x v="21"/>
    <d v="2024-04-01T00:00:00"/>
    <x v="0"/>
    <x v="3"/>
    <s v="HK5110"/>
    <x v="3"/>
    <x v="3"/>
    <n v="2"/>
    <n v="814"/>
    <n v="3.15"/>
    <s v="19318"/>
    <x v="44"/>
    <x v="19"/>
  </r>
  <r>
    <s v="1GS"/>
    <x v="21"/>
    <d v="2024-04-01T00:00:00"/>
    <x v="0"/>
    <x v="3"/>
    <s v="HK5110"/>
    <x v="3"/>
    <x v="3"/>
    <n v="1"/>
    <n v="651"/>
    <n v="1.5"/>
    <s v="44001"/>
    <x v="64"/>
    <x v="27"/>
  </r>
  <r>
    <s v="1GS"/>
    <x v="21"/>
    <d v="2024-05-01T00:00:00"/>
    <x v="0"/>
    <x v="4"/>
    <s v="HK4754"/>
    <x v="7"/>
    <x v="3"/>
    <n v="1"/>
    <n v="432"/>
    <n v="1.4"/>
    <s v="19001"/>
    <x v="65"/>
    <x v="19"/>
  </r>
  <r>
    <s v="1GS"/>
    <x v="21"/>
    <d v="2024-05-01T00:00:00"/>
    <x v="0"/>
    <x v="4"/>
    <s v="HK4754"/>
    <x v="7"/>
    <x v="3"/>
    <n v="8"/>
    <n v="1320"/>
    <n v="5.25"/>
    <s v="19318"/>
    <x v="44"/>
    <x v="19"/>
  </r>
  <r>
    <s v="1GS"/>
    <x v="21"/>
    <d v="2024-05-01T00:00:00"/>
    <x v="0"/>
    <x v="4"/>
    <s v="HK4754"/>
    <x v="7"/>
    <x v="3"/>
    <n v="8"/>
    <n v="1209"/>
    <n v="4.55"/>
    <s v="19809"/>
    <x v="45"/>
    <x v="19"/>
  </r>
  <r>
    <s v="1GS"/>
    <x v="21"/>
    <d v="2024-05-01T00:00:00"/>
    <x v="0"/>
    <x v="4"/>
    <s v="HK4754"/>
    <x v="7"/>
    <x v="3"/>
    <n v="1"/>
    <n v="299"/>
    <n v="1.2"/>
    <s v="23001"/>
    <x v="0"/>
    <x v="0"/>
  </r>
  <r>
    <s v="1GS"/>
    <x v="21"/>
    <d v="2024-05-01T00:00:00"/>
    <x v="0"/>
    <x v="4"/>
    <s v="HK4754"/>
    <x v="7"/>
    <x v="3"/>
    <n v="5"/>
    <n v="872"/>
    <n v="3.4"/>
    <s v="27001"/>
    <x v="37"/>
    <x v="13"/>
  </r>
  <r>
    <s v="1GS"/>
    <x v="21"/>
    <d v="2024-05-01T00:00:00"/>
    <x v="0"/>
    <x v="4"/>
    <s v="HK4754"/>
    <x v="7"/>
    <x v="3"/>
    <n v="1"/>
    <n v="474"/>
    <n v="2"/>
    <s v="5045"/>
    <x v="89"/>
    <x v="2"/>
  </r>
  <r>
    <s v="1GS"/>
    <x v="21"/>
    <d v="2024-05-01T00:00:00"/>
    <x v="0"/>
    <x v="4"/>
    <s v="HK4754"/>
    <x v="7"/>
    <x v="3"/>
    <n v="1"/>
    <n v="520"/>
    <n v="2"/>
    <s v="52001"/>
    <x v="36"/>
    <x v="12"/>
  </r>
  <r>
    <s v="1GS"/>
    <x v="21"/>
    <d v="2024-05-01T00:00:00"/>
    <x v="0"/>
    <x v="4"/>
    <s v="HK4754"/>
    <x v="7"/>
    <x v="3"/>
    <n v="1"/>
    <n v="528"/>
    <n v="2.1"/>
    <s v="8001"/>
    <x v="35"/>
    <x v="5"/>
  </r>
  <r>
    <s v="1GS"/>
    <x v="21"/>
    <d v="2024-05-01T00:00:00"/>
    <x v="0"/>
    <x v="4"/>
    <s v="HK4754"/>
    <x v="7"/>
    <x v="3"/>
    <n v="1"/>
    <n v="89"/>
    <n v="0.2"/>
    <s v="86885"/>
    <x v="116"/>
    <x v="29"/>
  </r>
  <r>
    <s v="1GS"/>
    <x v="21"/>
    <d v="2024-06-01T00:00:00"/>
    <x v="0"/>
    <x v="5"/>
    <s v="HK4754"/>
    <x v="7"/>
    <x v="3"/>
    <n v="1"/>
    <n v="472"/>
    <n v="2"/>
    <s v="13001"/>
    <x v="49"/>
    <x v="20"/>
  </r>
  <r>
    <s v="1GS"/>
    <x v="21"/>
    <d v="2024-06-01T00:00:00"/>
    <x v="0"/>
    <x v="5"/>
    <s v="HK4754"/>
    <x v="7"/>
    <x v="3"/>
    <n v="9"/>
    <n v="1632"/>
    <n v="6.45"/>
    <s v="19318"/>
    <x v="44"/>
    <x v="19"/>
  </r>
  <r>
    <s v="1GS"/>
    <x v="21"/>
    <d v="2024-06-01T00:00:00"/>
    <x v="0"/>
    <x v="5"/>
    <s v="HK4754"/>
    <x v="7"/>
    <x v="3"/>
    <n v="9"/>
    <n v="1467"/>
    <n v="6"/>
    <s v="19809"/>
    <x v="45"/>
    <x v="19"/>
  </r>
  <r>
    <s v="1GS"/>
    <x v="21"/>
    <d v="2024-06-01T00:00:00"/>
    <x v="0"/>
    <x v="5"/>
    <s v="HK4754"/>
    <x v="7"/>
    <x v="3"/>
    <n v="1"/>
    <n v="238"/>
    <n v="1"/>
    <s v="27001"/>
    <x v="37"/>
    <x v="13"/>
  </r>
  <r>
    <s v="1GS"/>
    <x v="21"/>
    <d v="2024-06-01T00:00:00"/>
    <x v="0"/>
    <x v="5"/>
    <s v="HK4754"/>
    <x v="7"/>
    <x v="3"/>
    <n v="1"/>
    <n v="325"/>
    <n v="1.2"/>
    <s v="76001"/>
    <x v="94"/>
    <x v="26"/>
  </r>
  <r>
    <s v="5AD"/>
    <x v="22"/>
    <d v="2024-04-01T00:00:00"/>
    <x v="0"/>
    <x v="3"/>
    <s v="HK5427"/>
    <x v="1"/>
    <x v="1"/>
    <n v="3"/>
    <n v="360"/>
    <n v="4.0999999999999996"/>
    <s v="17001"/>
    <x v="51"/>
    <x v="9"/>
  </r>
  <r>
    <s v="5AD"/>
    <x v="22"/>
    <d v="2024-04-01T00:00:00"/>
    <x v="0"/>
    <x v="3"/>
    <s v="HK5427"/>
    <x v="1"/>
    <x v="1"/>
    <n v="1"/>
    <n v="120"/>
    <n v="2.2000000000000002"/>
    <s v="8001"/>
    <x v="35"/>
    <x v="5"/>
  </r>
  <r>
    <s v="5AD"/>
    <x v="22"/>
    <d v="2024-04-01T00:00:00"/>
    <x v="0"/>
    <x v="3"/>
    <s v="HK5427"/>
    <x v="1"/>
    <x v="8"/>
    <n v="2"/>
    <n v="240"/>
    <n v="2"/>
    <s v="68001"/>
    <x v="8"/>
    <x v="6"/>
  </r>
  <r>
    <s v="5AD"/>
    <x v="22"/>
    <d v="2024-04-01T00:00:00"/>
    <x v="0"/>
    <x v="3"/>
    <s v="HK5427"/>
    <x v="1"/>
    <x v="8"/>
    <n v="1"/>
    <n v="190"/>
    <n v="1.3"/>
    <s v="76147"/>
    <x v="63"/>
    <x v="26"/>
  </r>
  <r>
    <s v="OAA"/>
    <x v="23"/>
    <d v="2024-02-01T00:00:00"/>
    <x v="0"/>
    <x v="1"/>
    <s v="HK5195"/>
    <x v="3"/>
    <x v="0"/>
    <n v="1"/>
    <n v="237"/>
    <n v="0.48"/>
    <s v="20001"/>
    <x v="7"/>
    <x v="7"/>
  </r>
  <r>
    <s v="OAA"/>
    <x v="23"/>
    <d v="2024-02-01T00:00:00"/>
    <x v="0"/>
    <x v="1"/>
    <s v="HK5195"/>
    <x v="3"/>
    <x v="0"/>
    <n v="1"/>
    <n v="306"/>
    <n v="1.02"/>
    <s v="25175"/>
    <x v="1"/>
    <x v="1"/>
  </r>
  <r>
    <s v="OAA"/>
    <x v="23"/>
    <d v="2024-04-01T00:00:00"/>
    <x v="0"/>
    <x v="3"/>
    <s v="HK5195"/>
    <x v="3"/>
    <x v="1"/>
    <n v="5"/>
    <n v="2923"/>
    <n v="10.08"/>
    <s v="25175"/>
    <x v="1"/>
    <x v="1"/>
  </r>
  <r>
    <s v="OAA"/>
    <x v="23"/>
    <d v="2024-05-01T00:00:00"/>
    <x v="0"/>
    <x v="4"/>
    <s v="HK5195"/>
    <x v="3"/>
    <x v="1"/>
    <n v="4"/>
    <n v="2138"/>
    <n v="7.13"/>
    <s v="25175"/>
    <x v="1"/>
    <x v="1"/>
  </r>
  <r>
    <s v="OAA"/>
    <x v="23"/>
    <d v="2024-06-01T00:00:00"/>
    <x v="0"/>
    <x v="5"/>
    <s v="HK5124"/>
    <x v="14"/>
    <x v="1"/>
    <n v="1"/>
    <n v="462"/>
    <n v="1.47"/>
    <s v="25175"/>
    <x v="1"/>
    <x v="1"/>
  </r>
  <r>
    <s v="OEA"/>
    <x v="24"/>
    <d v="2024-03-01T00:00:00"/>
    <x v="0"/>
    <x v="2"/>
    <s v="HK1966"/>
    <x v="25"/>
    <x v="3"/>
    <n v="1"/>
    <n v="649"/>
    <n v="1.55"/>
    <s v="88001"/>
    <x v="42"/>
    <x v="17"/>
  </r>
  <r>
    <s v="OEA"/>
    <x v="24"/>
    <d v="2024-03-01T00:00:00"/>
    <x v="0"/>
    <x v="2"/>
    <s v="HK2714"/>
    <x v="7"/>
    <x v="3"/>
    <n v="27"/>
    <n v="18312"/>
    <n v="26.15"/>
    <s v="27001"/>
    <x v="37"/>
    <x v="13"/>
  </r>
  <r>
    <s v="OEA"/>
    <x v="24"/>
    <d v="2024-03-01T00:00:00"/>
    <x v="0"/>
    <x v="2"/>
    <s v="HK2714"/>
    <x v="7"/>
    <x v="3"/>
    <n v="1"/>
    <n v="2250"/>
    <n v="1.1499999999999999"/>
    <s v="27372"/>
    <x v="92"/>
    <x v="13"/>
  </r>
  <r>
    <s v="OEA"/>
    <x v="24"/>
    <d v="2024-03-01T00:00:00"/>
    <x v="0"/>
    <x v="2"/>
    <s v="HK2714"/>
    <x v="7"/>
    <x v="3"/>
    <n v="1"/>
    <n v="3460"/>
    <n v="1"/>
    <s v="27495"/>
    <x v="52"/>
    <x v="13"/>
  </r>
  <r>
    <s v="OEA"/>
    <x v="24"/>
    <d v="2024-03-01T00:00:00"/>
    <x v="0"/>
    <x v="2"/>
    <s v="HK2714"/>
    <x v="7"/>
    <x v="3"/>
    <n v="1"/>
    <n v="351"/>
    <n v="0.55000000000000004"/>
    <s v="54001"/>
    <x v="34"/>
    <x v="11"/>
  </r>
  <r>
    <s v="OEA"/>
    <x v="24"/>
    <d v="2024-03-01T00:00:00"/>
    <x v="0"/>
    <x v="2"/>
    <s v="HK2714"/>
    <x v="7"/>
    <x v="3"/>
    <n v="1"/>
    <n v="1071"/>
    <n v="1.5"/>
    <s v="81001"/>
    <x v="38"/>
    <x v="14"/>
  </r>
  <r>
    <s v="OEA"/>
    <x v="24"/>
    <d v="2024-03-01T00:00:00"/>
    <x v="0"/>
    <x v="2"/>
    <s v="HK2714"/>
    <x v="7"/>
    <x v="3"/>
    <n v="4"/>
    <n v="6781"/>
    <n v="5.15"/>
    <s v="81736"/>
    <x v="41"/>
    <x v="14"/>
  </r>
  <r>
    <s v="OEA"/>
    <x v="24"/>
    <d v="2024-03-01T00:00:00"/>
    <x v="0"/>
    <x v="2"/>
    <s v="HK2714"/>
    <x v="7"/>
    <x v="3"/>
    <n v="2"/>
    <n v="772"/>
    <n v="2.5499999999999998"/>
    <s v="99524"/>
    <x v="48"/>
    <x v="16"/>
  </r>
  <r>
    <s v="OEA"/>
    <x v="24"/>
    <d v="2024-03-01T00:00:00"/>
    <x v="0"/>
    <x v="2"/>
    <s v="HK4714"/>
    <x v="5"/>
    <x v="3"/>
    <n v="1"/>
    <n v="130"/>
    <n v="0.4"/>
    <s v="27001"/>
    <x v="37"/>
    <x v="13"/>
  </r>
  <r>
    <s v="OEA"/>
    <x v="24"/>
    <d v="2024-03-01T00:00:00"/>
    <x v="0"/>
    <x v="2"/>
    <s v="HK4714"/>
    <x v="5"/>
    <x v="3"/>
    <n v="1"/>
    <n v="714"/>
    <n v="2.25"/>
    <s v="99001"/>
    <x v="40"/>
    <x v="16"/>
  </r>
  <r>
    <s v="OEA"/>
    <x v="24"/>
    <d v="2024-03-01T00:00:00"/>
    <x v="0"/>
    <x v="2"/>
    <s v="HK4714"/>
    <x v="5"/>
    <x v="3"/>
    <n v="1"/>
    <n v="750"/>
    <n v="1.25"/>
    <s v="99524"/>
    <x v="48"/>
    <x v="16"/>
  </r>
  <r>
    <s v="OEA"/>
    <x v="24"/>
    <d v="2024-03-01T00:00:00"/>
    <x v="0"/>
    <x v="2"/>
    <s v="HK4966"/>
    <x v="6"/>
    <x v="3"/>
    <n v="1"/>
    <n v="6404"/>
    <n v="0.45"/>
    <s v="11001"/>
    <x v="10"/>
    <x v="8"/>
  </r>
  <r>
    <s v="OEA"/>
    <x v="24"/>
    <d v="2024-03-01T00:00:00"/>
    <x v="0"/>
    <x v="2"/>
    <s v="HK4966"/>
    <x v="6"/>
    <x v="3"/>
    <n v="4"/>
    <n v="520"/>
    <n v="8.24"/>
    <s v="27001"/>
    <x v="37"/>
    <x v="13"/>
  </r>
  <r>
    <s v="OEA"/>
    <x v="24"/>
    <d v="2024-03-01T00:00:00"/>
    <x v="0"/>
    <x v="2"/>
    <s v="HK4966"/>
    <x v="6"/>
    <x v="3"/>
    <n v="1"/>
    <n v="987"/>
    <n v="1.2"/>
    <s v="52001"/>
    <x v="36"/>
    <x v="12"/>
  </r>
  <r>
    <s v="OEA"/>
    <x v="24"/>
    <d v="2024-03-01T00:00:00"/>
    <x v="0"/>
    <x v="2"/>
    <s v="HK4966"/>
    <x v="6"/>
    <x v="3"/>
    <n v="4"/>
    <n v="2871"/>
    <n v="4.5"/>
    <s v="81001"/>
    <x v="38"/>
    <x v="14"/>
  </r>
  <r>
    <s v="OEA"/>
    <x v="24"/>
    <d v="2024-03-01T00:00:00"/>
    <x v="0"/>
    <x v="2"/>
    <s v="HK4966"/>
    <x v="6"/>
    <x v="3"/>
    <n v="6"/>
    <n v="1841"/>
    <n v="5.15"/>
    <s v="81736"/>
    <x v="41"/>
    <x v="14"/>
  </r>
  <r>
    <s v="OEA"/>
    <x v="24"/>
    <d v="2024-03-01T00:00:00"/>
    <x v="0"/>
    <x v="2"/>
    <s v="HK4966"/>
    <x v="6"/>
    <x v="3"/>
    <n v="5"/>
    <n v="4125"/>
    <n v="14.25"/>
    <s v="91001"/>
    <x v="43"/>
    <x v="18"/>
  </r>
  <r>
    <s v="OEA"/>
    <x v="24"/>
    <d v="2024-03-01T00:00:00"/>
    <x v="0"/>
    <x v="2"/>
    <s v="HK4966"/>
    <x v="6"/>
    <x v="3"/>
    <n v="1"/>
    <n v="628"/>
    <n v="0.25"/>
    <s v="91798"/>
    <x v="68"/>
    <x v="18"/>
  </r>
  <r>
    <s v="OEA"/>
    <x v="24"/>
    <d v="2024-03-01T00:00:00"/>
    <x v="0"/>
    <x v="2"/>
    <s v="HK4966"/>
    <x v="6"/>
    <x v="3"/>
    <n v="1"/>
    <n v="324"/>
    <n v="1.25"/>
    <s v="94343"/>
    <x v="61"/>
    <x v="21"/>
  </r>
  <r>
    <s v="OEA"/>
    <x v="24"/>
    <d v="2024-03-01T00:00:00"/>
    <x v="0"/>
    <x v="2"/>
    <s v="HK4966"/>
    <x v="6"/>
    <x v="3"/>
    <n v="7"/>
    <n v="4250"/>
    <n v="7.1"/>
    <s v="99524"/>
    <x v="48"/>
    <x v="16"/>
  </r>
  <r>
    <s v="OEA"/>
    <x v="24"/>
    <d v="2024-03-01T00:00:00"/>
    <x v="0"/>
    <x v="2"/>
    <s v="HK5020"/>
    <x v="7"/>
    <x v="3"/>
    <n v="1"/>
    <n v="750"/>
    <n v="0.5"/>
    <s v="19809"/>
    <x v="45"/>
    <x v="19"/>
  </r>
  <r>
    <s v="OEA"/>
    <x v="24"/>
    <d v="2024-03-01T00:00:00"/>
    <x v="0"/>
    <x v="2"/>
    <s v="HK5020"/>
    <x v="7"/>
    <x v="3"/>
    <n v="5"/>
    <n v="1317"/>
    <n v="5.05"/>
    <s v="27001"/>
    <x v="37"/>
    <x v="13"/>
  </r>
  <r>
    <s v="OEA"/>
    <x v="24"/>
    <d v="2024-03-01T00:00:00"/>
    <x v="0"/>
    <x v="2"/>
    <s v="HK5020"/>
    <x v="7"/>
    <x v="3"/>
    <n v="1"/>
    <n v="758"/>
    <n v="1.55"/>
    <s v="81001"/>
    <x v="38"/>
    <x v="14"/>
  </r>
  <r>
    <s v="OEA"/>
    <x v="24"/>
    <d v="2024-03-01T00:00:00"/>
    <x v="0"/>
    <x v="2"/>
    <s v="HK5020"/>
    <x v="7"/>
    <x v="3"/>
    <n v="4"/>
    <n v="1648"/>
    <n v="6.05"/>
    <s v="81736"/>
    <x v="41"/>
    <x v="14"/>
  </r>
  <r>
    <s v="OEA"/>
    <x v="24"/>
    <d v="2024-03-01T00:00:00"/>
    <x v="0"/>
    <x v="2"/>
    <s v="HK5020"/>
    <x v="7"/>
    <x v="3"/>
    <n v="2"/>
    <n v="1032"/>
    <n v="3.1"/>
    <s v="99524"/>
    <x v="48"/>
    <x v="16"/>
  </r>
  <r>
    <s v="OEA"/>
    <x v="24"/>
    <d v="2024-06-01T00:00:00"/>
    <x v="0"/>
    <x v="5"/>
    <s v="HK2714"/>
    <x v="7"/>
    <x v="3"/>
    <n v="1"/>
    <n v="379"/>
    <n v="1.35"/>
    <s v="23001"/>
    <x v="0"/>
    <x v="0"/>
  </r>
  <r>
    <s v="OEA"/>
    <x v="24"/>
    <d v="2024-06-01T00:00:00"/>
    <x v="0"/>
    <x v="5"/>
    <s v="HK2714"/>
    <x v="7"/>
    <x v="3"/>
    <n v="1"/>
    <n v="324"/>
    <n v="1.3"/>
    <s v="25175"/>
    <x v="1"/>
    <x v="1"/>
  </r>
  <r>
    <s v="OEA"/>
    <x v="24"/>
    <d v="2024-06-01T00:00:00"/>
    <x v="0"/>
    <x v="5"/>
    <s v="HK2714"/>
    <x v="7"/>
    <x v="3"/>
    <n v="14"/>
    <n v="2818"/>
    <n v="12.45"/>
    <s v="27001"/>
    <x v="37"/>
    <x v="13"/>
  </r>
  <r>
    <s v="OEA"/>
    <x v="24"/>
    <d v="2024-06-01T00:00:00"/>
    <x v="0"/>
    <x v="5"/>
    <s v="HK2714"/>
    <x v="7"/>
    <x v="3"/>
    <n v="1"/>
    <n v="767"/>
    <n v="1"/>
    <s v="27075"/>
    <x v="46"/>
    <x v="13"/>
  </r>
  <r>
    <s v="OEA"/>
    <x v="24"/>
    <d v="2024-06-01T00:00:00"/>
    <x v="0"/>
    <x v="5"/>
    <s v="HK2714"/>
    <x v="7"/>
    <x v="3"/>
    <n v="2"/>
    <n v="1540"/>
    <n v="3.5"/>
    <s v="81001"/>
    <x v="38"/>
    <x v="14"/>
  </r>
  <r>
    <s v="OEA"/>
    <x v="24"/>
    <d v="2024-06-01T00:00:00"/>
    <x v="0"/>
    <x v="5"/>
    <s v="HK2714"/>
    <x v="7"/>
    <x v="3"/>
    <n v="16"/>
    <n v="6280"/>
    <n v="21.55"/>
    <s v="81736"/>
    <x v="41"/>
    <x v="14"/>
  </r>
  <r>
    <s v="OEA"/>
    <x v="24"/>
    <d v="2024-06-01T00:00:00"/>
    <x v="0"/>
    <x v="5"/>
    <s v="HK2714"/>
    <x v="7"/>
    <x v="3"/>
    <n v="1"/>
    <n v="134"/>
    <n v="1"/>
    <s v="85001"/>
    <x v="4"/>
    <x v="4"/>
  </r>
  <r>
    <s v="OEA"/>
    <x v="24"/>
    <d v="2024-06-01T00:00:00"/>
    <x v="0"/>
    <x v="5"/>
    <s v="HK2714"/>
    <x v="7"/>
    <x v="3"/>
    <n v="3"/>
    <n v="2250"/>
    <n v="4.5"/>
    <s v="99524"/>
    <x v="48"/>
    <x v="16"/>
  </r>
  <r>
    <s v="OEA"/>
    <x v="24"/>
    <d v="2024-06-01T00:00:00"/>
    <x v="0"/>
    <x v="5"/>
    <s v="HK2714"/>
    <x v="7"/>
    <x v="3"/>
    <n v="1"/>
    <n v="794"/>
    <n v="1.5"/>
    <s v="99773"/>
    <x v="53"/>
    <x v="16"/>
  </r>
  <r>
    <s v="OEA"/>
    <x v="24"/>
    <d v="2024-06-01T00:00:00"/>
    <x v="0"/>
    <x v="5"/>
    <s v="HK4714"/>
    <x v="5"/>
    <x v="3"/>
    <n v="9"/>
    <n v="1510"/>
    <n v="7.15"/>
    <s v="27001"/>
    <x v="37"/>
    <x v="13"/>
  </r>
  <r>
    <s v="OEA"/>
    <x v="24"/>
    <d v="2024-06-01T00:00:00"/>
    <x v="0"/>
    <x v="5"/>
    <s v="HK4714"/>
    <x v="5"/>
    <x v="3"/>
    <n v="1"/>
    <n v="235"/>
    <n v="1.35"/>
    <s v="54001"/>
    <x v="34"/>
    <x v="11"/>
  </r>
  <r>
    <s v="OEA"/>
    <x v="24"/>
    <d v="2024-06-01T00:00:00"/>
    <x v="0"/>
    <x v="5"/>
    <s v="HK4714"/>
    <x v="5"/>
    <x v="3"/>
    <n v="7"/>
    <n v="2861"/>
    <n v="9.5500000000000007"/>
    <s v="81001"/>
    <x v="38"/>
    <x v="14"/>
  </r>
  <r>
    <s v="OEA"/>
    <x v="24"/>
    <d v="2024-06-01T00:00:00"/>
    <x v="0"/>
    <x v="5"/>
    <s v="HK4714"/>
    <x v="5"/>
    <x v="3"/>
    <n v="1"/>
    <n v="595"/>
    <n v="1.45"/>
    <s v="81736"/>
    <x v="41"/>
    <x v="14"/>
  </r>
  <r>
    <s v="OEA"/>
    <x v="24"/>
    <d v="2024-06-01T00:00:00"/>
    <x v="0"/>
    <x v="5"/>
    <s v="HK4714"/>
    <x v="5"/>
    <x v="3"/>
    <n v="1"/>
    <n v="134"/>
    <n v="55"/>
    <s v="85001"/>
    <x v="4"/>
    <x v="4"/>
  </r>
  <r>
    <s v="OEA"/>
    <x v="24"/>
    <d v="2024-06-01T00:00:00"/>
    <x v="0"/>
    <x v="5"/>
    <s v="HK4714"/>
    <x v="5"/>
    <x v="3"/>
    <n v="1"/>
    <n v="633"/>
    <n v="2.15"/>
    <s v="94001"/>
    <x v="50"/>
    <x v="21"/>
  </r>
  <r>
    <s v="OEA"/>
    <x v="24"/>
    <d v="2024-06-01T00:00:00"/>
    <x v="0"/>
    <x v="5"/>
    <s v="HK4714"/>
    <x v="5"/>
    <x v="3"/>
    <n v="3"/>
    <n v="3330"/>
    <n v="7.45"/>
    <s v="99001"/>
    <x v="40"/>
    <x v="16"/>
  </r>
  <r>
    <s v="OEA"/>
    <x v="24"/>
    <d v="2024-06-01T00:00:00"/>
    <x v="0"/>
    <x v="5"/>
    <s v="HK4714"/>
    <x v="5"/>
    <x v="3"/>
    <n v="4"/>
    <n v="2636"/>
    <n v="6"/>
    <s v="99524"/>
    <x v="48"/>
    <x v="16"/>
  </r>
  <r>
    <s v="OEA"/>
    <x v="24"/>
    <d v="2024-06-01T00:00:00"/>
    <x v="0"/>
    <x v="5"/>
    <s v="HK4966"/>
    <x v="6"/>
    <x v="3"/>
    <n v="2"/>
    <n v="787"/>
    <n v="4.4000000000000004"/>
    <s v="11001"/>
    <x v="10"/>
    <x v="8"/>
  </r>
  <r>
    <s v="OEA"/>
    <x v="24"/>
    <d v="2024-06-01T00:00:00"/>
    <x v="0"/>
    <x v="5"/>
    <s v="HK4966"/>
    <x v="6"/>
    <x v="3"/>
    <n v="1"/>
    <n v="130"/>
    <n v="0.35"/>
    <s v="27001"/>
    <x v="37"/>
    <x v="13"/>
  </r>
  <r>
    <s v="OEA"/>
    <x v="24"/>
    <d v="2024-06-01T00:00:00"/>
    <x v="0"/>
    <x v="5"/>
    <s v="HK4966"/>
    <x v="6"/>
    <x v="3"/>
    <n v="1"/>
    <n v="150"/>
    <n v="1.05"/>
    <s v="81736"/>
    <x v="41"/>
    <x v="14"/>
  </r>
  <r>
    <s v="OEA"/>
    <x v="24"/>
    <d v="2024-06-01T00:00:00"/>
    <x v="0"/>
    <x v="5"/>
    <s v="HK4966"/>
    <x v="6"/>
    <x v="3"/>
    <n v="1"/>
    <n v="649"/>
    <n v="2"/>
    <s v="88001"/>
    <x v="42"/>
    <x v="17"/>
  </r>
  <r>
    <s v="OEA"/>
    <x v="24"/>
    <d v="2024-06-01T00:00:00"/>
    <x v="0"/>
    <x v="5"/>
    <s v="HK4966"/>
    <x v="6"/>
    <x v="3"/>
    <n v="5"/>
    <n v="3475"/>
    <n v="15.3"/>
    <s v="91001"/>
    <x v="43"/>
    <x v="18"/>
  </r>
  <r>
    <s v="OEA"/>
    <x v="24"/>
    <d v="2024-06-01T00:00:00"/>
    <x v="0"/>
    <x v="5"/>
    <s v="HK4966"/>
    <x v="6"/>
    <x v="3"/>
    <n v="2"/>
    <n v="871"/>
    <n v="3.45"/>
    <s v="99001"/>
    <x v="40"/>
    <x v="16"/>
  </r>
  <r>
    <s v="OEF"/>
    <x v="25"/>
    <d v="2024-01-01T00:00:00"/>
    <x v="0"/>
    <x v="0"/>
    <s v="HK2084"/>
    <x v="7"/>
    <x v="3"/>
    <n v="1"/>
    <n v="83"/>
    <n v="0.4"/>
    <s v="19418"/>
    <x v="97"/>
    <x v="19"/>
  </r>
  <r>
    <s v="OEF"/>
    <x v="25"/>
    <d v="2024-02-01T00:00:00"/>
    <x v="0"/>
    <x v="1"/>
    <s v="HK2084"/>
    <x v="7"/>
    <x v="3"/>
    <n v="1"/>
    <n v="81"/>
    <n v="0.25"/>
    <s v="19001"/>
    <x v="65"/>
    <x v="19"/>
  </r>
  <r>
    <s v="OEF"/>
    <x v="25"/>
    <d v="2024-02-01T00:00:00"/>
    <x v="0"/>
    <x v="1"/>
    <s v="HK2084"/>
    <x v="7"/>
    <x v="3"/>
    <n v="3"/>
    <n v="424.26"/>
    <n v="2.11"/>
    <s v="19318"/>
    <x v="44"/>
    <x v="19"/>
  </r>
  <r>
    <s v="OEF"/>
    <x v="25"/>
    <d v="2024-02-01T00:00:00"/>
    <x v="0"/>
    <x v="1"/>
    <s v="HK2084"/>
    <x v="7"/>
    <x v="3"/>
    <n v="1"/>
    <n v="81"/>
    <n v="0.25"/>
    <s v="19418"/>
    <x v="97"/>
    <x v="19"/>
  </r>
  <r>
    <s v="OEF"/>
    <x v="25"/>
    <d v="2024-02-01T00:00:00"/>
    <x v="0"/>
    <x v="1"/>
    <s v="HK2084"/>
    <x v="7"/>
    <x v="3"/>
    <n v="3"/>
    <n v="393.84"/>
    <n v="2"/>
    <s v="19809"/>
    <x v="45"/>
    <x v="19"/>
  </r>
  <r>
    <s v="OEF"/>
    <x v="25"/>
    <d v="2024-02-01T00:00:00"/>
    <x v="0"/>
    <x v="1"/>
    <s v="HK2084"/>
    <x v="7"/>
    <x v="3"/>
    <n v="6"/>
    <n v="759.24"/>
    <n v="3.54"/>
    <s v="27001"/>
    <x v="37"/>
    <x v="13"/>
  </r>
  <r>
    <s v="OEF"/>
    <x v="25"/>
    <d v="2024-02-01T00:00:00"/>
    <x v="0"/>
    <x v="1"/>
    <s v="HK2084"/>
    <x v="7"/>
    <x v="3"/>
    <n v="1"/>
    <n v="142.56"/>
    <n v="0.45"/>
    <s v="52250"/>
    <x v="125"/>
    <x v="12"/>
  </r>
  <r>
    <s v="OEF"/>
    <x v="25"/>
    <d v="2024-02-01T00:00:00"/>
    <x v="0"/>
    <x v="1"/>
    <s v="HK2084"/>
    <x v="7"/>
    <x v="3"/>
    <n v="1"/>
    <n v="813.6"/>
    <n v="4.07"/>
    <s v="76001"/>
    <x v="94"/>
    <x v="26"/>
  </r>
  <r>
    <s v="OEF"/>
    <x v="25"/>
    <d v="2024-02-01T00:00:00"/>
    <x v="0"/>
    <x v="1"/>
    <s v="HK4360"/>
    <x v="7"/>
    <x v="3"/>
    <n v="6"/>
    <n v="876.6"/>
    <n v="4.28"/>
    <s v="19318"/>
    <x v="44"/>
    <x v="19"/>
  </r>
  <r>
    <s v="OEF"/>
    <x v="25"/>
    <d v="2024-02-01T00:00:00"/>
    <x v="0"/>
    <x v="1"/>
    <s v="HK4360"/>
    <x v="7"/>
    <x v="3"/>
    <n v="2"/>
    <n v="237"/>
    <n v="1.1299999999999999"/>
    <s v="19418"/>
    <x v="97"/>
    <x v="19"/>
  </r>
  <r>
    <s v="OEF"/>
    <x v="25"/>
    <d v="2024-02-01T00:00:00"/>
    <x v="0"/>
    <x v="1"/>
    <s v="HK4360"/>
    <x v="7"/>
    <x v="3"/>
    <n v="6"/>
    <n v="903.42"/>
    <n v="4.3600000000000003"/>
    <s v="19809"/>
    <x v="45"/>
    <x v="19"/>
  </r>
  <r>
    <s v="OEF"/>
    <x v="25"/>
    <d v="2024-02-01T00:00:00"/>
    <x v="0"/>
    <x v="1"/>
    <s v="HK4360"/>
    <x v="7"/>
    <x v="3"/>
    <n v="14"/>
    <n v="1936.98"/>
    <n v="9.5299999999999994"/>
    <s v="52250"/>
    <x v="125"/>
    <x v="12"/>
  </r>
  <r>
    <s v="OEF"/>
    <x v="25"/>
    <d v="2024-02-01T00:00:00"/>
    <x v="0"/>
    <x v="1"/>
    <s v="HK4360"/>
    <x v="7"/>
    <x v="3"/>
    <n v="2"/>
    <n v="887.58"/>
    <n v="4.3"/>
    <s v="63001"/>
    <x v="58"/>
    <x v="25"/>
  </r>
  <r>
    <s v="OEF"/>
    <x v="25"/>
    <d v="2024-02-01T00:00:00"/>
    <x v="0"/>
    <x v="1"/>
    <s v="HK4360"/>
    <x v="7"/>
    <x v="3"/>
    <n v="2"/>
    <n v="810.54"/>
    <n v="4.09"/>
    <s v="66001"/>
    <x v="80"/>
    <x v="31"/>
  </r>
  <r>
    <s v="OEF"/>
    <x v="25"/>
    <d v="2024-03-01T00:00:00"/>
    <x v="0"/>
    <x v="2"/>
    <s v="HK2084"/>
    <x v="7"/>
    <x v="3"/>
    <n v="1"/>
    <n v="188"/>
    <n v="0.53"/>
    <s v="18001"/>
    <x v="87"/>
    <x v="30"/>
  </r>
  <r>
    <s v="OEF"/>
    <x v="25"/>
    <d v="2024-03-01T00:00:00"/>
    <x v="0"/>
    <x v="2"/>
    <s v="HK2084"/>
    <x v="7"/>
    <x v="3"/>
    <n v="5"/>
    <n v="757.8"/>
    <n v="3.57"/>
    <s v="19318"/>
    <x v="44"/>
    <x v="19"/>
  </r>
  <r>
    <s v="OEF"/>
    <x v="25"/>
    <d v="2024-03-01T00:00:00"/>
    <x v="0"/>
    <x v="2"/>
    <s v="HK2084"/>
    <x v="7"/>
    <x v="3"/>
    <n v="3"/>
    <n v="357.66"/>
    <n v="1.5"/>
    <s v="19418"/>
    <x v="97"/>
    <x v="19"/>
  </r>
  <r>
    <s v="OEF"/>
    <x v="25"/>
    <d v="2024-03-01T00:00:00"/>
    <x v="0"/>
    <x v="2"/>
    <s v="HK2084"/>
    <x v="7"/>
    <x v="3"/>
    <n v="1"/>
    <n v="117.9"/>
    <n v="0.37"/>
    <s v="19809"/>
    <x v="45"/>
    <x v="19"/>
  </r>
  <r>
    <s v="OEF"/>
    <x v="25"/>
    <d v="2024-03-01T00:00:00"/>
    <x v="0"/>
    <x v="2"/>
    <s v="HK2084"/>
    <x v="7"/>
    <x v="3"/>
    <n v="3"/>
    <n v="923.94"/>
    <n v="4.47"/>
    <s v="27001"/>
    <x v="37"/>
    <x v="13"/>
  </r>
  <r>
    <s v="OEF"/>
    <x v="25"/>
    <d v="2024-03-01T00:00:00"/>
    <x v="0"/>
    <x v="2"/>
    <s v="HK2084"/>
    <x v="7"/>
    <x v="3"/>
    <n v="7"/>
    <n v="763.92"/>
    <n v="3.48"/>
    <s v="52250"/>
    <x v="125"/>
    <x v="12"/>
  </r>
  <r>
    <s v="OEF"/>
    <x v="25"/>
    <d v="2024-03-01T00:00:00"/>
    <x v="0"/>
    <x v="2"/>
    <s v="HK2084"/>
    <x v="7"/>
    <x v="3"/>
    <n v="1"/>
    <n v="808.2"/>
    <n v="4.08"/>
    <s v="76001"/>
    <x v="94"/>
    <x v="26"/>
  </r>
  <r>
    <s v="OEF"/>
    <x v="25"/>
    <d v="2024-03-01T00:00:00"/>
    <x v="0"/>
    <x v="2"/>
    <s v="HK4360"/>
    <x v="7"/>
    <x v="3"/>
    <n v="1"/>
    <n v="1"/>
    <n v="5"/>
    <s v="18001"/>
    <x v="87"/>
    <x v="30"/>
  </r>
  <r>
    <s v="OEF"/>
    <x v="25"/>
    <d v="2024-03-01T00:00:00"/>
    <x v="0"/>
    <x v="2"/>
    <s v="HK4360"/>
    <x v="7"/>
    <x v="3"/>
    <n v="2"/>
    <n v="1068.1199999999999"/>
    <n v="5.29"/>
    <s v="19001"/>
    <x v="65"/>
    <x v="19"/>
  </r>
  <r>
    <s v="OEF"/>
    <x v="25"/>
    <d v="2024-03-01T00:00:00"/>
    <x v="0"/>
    <x v="2"/>
    <s v="HK4360"/>
    <x v="7"/>
    <x v="3"/>
    <n v="1"/>
    <n v="140.4"/>
    <n v="0.44"/>
    <s v="19318"/>
    <x v="44"/>
    <x v="19"/>
  </r>
  <r>
    <s v="OEF"/>
    <x v="25"/>
    <d v="2024-03-01T00:00:00"/>
    <x v="0"/>
    <x v="2"/>
    <s v="HK4360"/>
    <x v="7"/>
    <x v="3"/>
    <n v="3"/>
    <n v="394.2"/>
    <n v="2.04"/>
    <s v="19809"/>
    <x v="45"/>
    <x v="19"/>
  </r>
  <r>
    <s v="OEF"/>
    <x v="25"/>
    <d v="2024-03-01T00:00:00"/>
    <x v="0"/>
    <x v="2"/>
    <s v="HK4360"/>
    <x v="7"/>
    <x v="3"/>
    <n v="2"/>
    <n v="601.20000000000005"/>
    <n v="1.1200000000000001"/>
    <s v="27077"/>
    <x v="74"/>
    <x v="13"/>
  </r>
  <r>
    <s v="OEF"/>
    <x v="25"/>
    <d v="2024-03-01T00:00:00"/>
    <x v="0"/>
    <x v="2"/>
    <s v="HK4360"/>
    <x v="7"/>
    <x v="3"/>
    <n v="1"/>
    <n v="1053.1400000000001"/>
    <n v="5.25"/>
    <s v="52001"/>
    <x v="36"/>
    <x v="12"/>
  </r>
  <r>
    <s v="OEF"/>
    <x v="25"/>
    <d v="2024-03-01T00:00:00"/>
    <x v="0"/>
    <x v="2"/>
    <s v="HK4360"/>
    <x v="7"/>
    <x v="3"/>
    <n v="2"/>
    <n v="285.12"/>
    <n v="1.28"/>
    <s v="52250"/>
    <x v="125"/>
    <x v="12"/>
  </r>
  <r>
    <s v="OEF"/>
    <x v="25"/>
    <d v="2024-03-01T00:00:00"/>
    <x v="0"/>
    <x v="2"/>
    <s v="HK4360"/>
    <x v="7"/>
    <x v="3"/>
    <n v="1"/>
    <n v="661"/>
    <n v="3.22"/>
    <s v="66001"/>
    <x v="80"/>
    <x v="31"/>
  </r>
  <r>
    <s v="OEF"/>
    <x v="25"/>
    <d v="2024-03-01T00:00:00"/>
    <x v="0"/>
    <x v="2"/>
    <s v="HK4360"/>
    <x v="7"/>
    <x v="3"/>
    <n v="2"/>
    <n v="1.62"/>
    <n v="8.18"/>
    <s v="76001"/>
    <x v="94"/>
    <x v="26"/>
  </r>
  <r>
    <s v="OEF"/>
    <x v="25"/>
    <d v="2024-05-01T00:00:00"/>
    <x v="0"/>
    <x v="4"/>
    <s v="HK4360"/>
    <x v="7"/>
    <x v="3"/>
    <n v="10"/>
    <n v="1577"/>
    <n v="7.57"/>
    <s v="19318"/>
    <x v="44"/>
    <x v="19"/>
  </r>
  <r>
    <s v="OEF"/>
    <x v="25"/>
    <d v="2024-05-01T00:00:00"/>
    <x v="0"/>
    <x v="4"/>
    <s v="HK4360"/>
    <x v="7"/>
    <x v="3"/>
    <n v="1"/>
    <n v="81.36"/>
    <n v="0.25"/>
    <s v="19418"/>
    <x v="97"/>
    <x v="19"/>
  </r>
  <r>
    <s v="OEF"/>
    <x v="25"/>
    <d v="2024-05-01T00:00:00"/>
    <x v="0"/>
    <x v="4"/>
    <s v="HK4360"/>
    <x v="7"/>
    <x v="3"/>
    <n v="5"/>
    <n v="726.48"/>
    <n v="3.39"/>
    <s v="19809"/>
    <x v="45"/>
    <x v="19"/>
  </r>
  <r>
    <s v="OEF"/>
    <x v="25"/>
    <d v="2024-05-01T00:00:00"/>
    <x v="0"/>
    <x v="4"/>
    <s v="HK4360"/>
    <x v="7"/>
    <x v="3"/>
    <n v="1"/>
    <n v="855.18"/>
    <n v="3.24"/>
    <s v="41001"/>
    <x v="33"/>
    <x v="10"/>
  </r>
  <r>
    <s v="OEF"/>
    <x v="25"/>
    <d v="2024-05-01T00:00:00"/>
    <x v="0"/>
    <x v="4"/>
    <s v="HK4360"/>
    <x v="7"/>
    <x v="3"/>
    <n v="1"/>
    <n v="142.19999999999999"/>
    <n v="0.43"/>
    <s v="52001"/>
    <x v="36"/>
    <x v="12"/>
  </r>
  <r>
    <s v="OEF"/>
    <x v="25"/>
    <d v="2024-05-01T00:00:00"/>
    <x v="0"/>
    <x v="4"/>
    <s v="HK4360"/>
    <x v="7"/>
    <x v="3"/>
    <n v="5"/>
    <n v="340.74"/>
    <n v="2.2400000000000002"/>
    <s v="52250"/>
    <x v="125"/>
    <x v="12"/>
  </r>
  <r>
    <s v="OEF"/>
    <x v="25"/>
    <d v="2024-05-01T00:00:00"/>
    <x v="0"/>
    <x v="4"/>
    <s v="HK4360"/>
    <x v="7"/>
    <x v="3"/>
    <n v="1"/>
    <n v="194.4"/>
    <n v="0.47"/>
    <s v="76001"/>
    <x v="94"/>
    <x v="26"/>
  </r>
  <r>
    <s v="OEF"/>
    <x v="25"/>
    <d v="2024-05-01T00:00:00"/>
    <x v="0"/>
    <x v="4"/>
    <s v="HK4360"/>
    <x v="7"/>
    <x v="3"/>
    <n v="1"/>
    <n v="927"/>
    <n v="3.4"/>
    <s v="8001"/>
    <x v="35"/>
    <x v="5"/>
  </r>
  <r>
    <s v="OEF"/>
    <x v="25"/>
    <d v="2024-06-01T00:00:00"/>
    <x v="0"/>
    <x v="5"/>
    <s v="HK4360"/>
    <x v="7"/>
    <x v="3"/>
    <n v="10"/>
    <n v="1.58"/>
    <n v="7.57"/>
    <s v="19318"/>
    <x v="44"/>
    <x v="19"/>
  </r>
  <r>
    <s v="OEF"/>
    <x v="25"/>
    <d v="2024-06-01T00:00:00"/>
    <x v="0"/>
    <x v="5"/>
    <s v="HK4360"/>
    <x v="7"/>
    <x v="3"/>
    <n v="1"/>
    <n v="81.36"/>
    <n v="0.25"/>
    <s v="19418"/>
    <x v="97"/>
    <x v="19"/>
  </r>
  <r>
    <s v="OEF"/>
    <x v="25"/>
    <d v="2024-06-01T00:00:00"/>
    <x v="0"/>
    <x v="5"/>
    <s v="HK4360"/>
    <x v="7"/>
    <x v="3"/>
    <n v="5"/>
    <n v="726.48"/>
    <n v="3.39"/>
    <s v="19809"/>
    <x v="45"/>
    <x v="19"/>
  </r>
  <r>
    <s v="OEF"/>
    <x v="25"/>
    <d v="2024-06-01T00:00:00"/>
    <x v="0"/>
    <x v="5"/>
    <s v="HK4360"/>
    <x v="7"/>
    <x v="3"/>
    <n v="1"/>
    <n v="855.18"/>
    <n v="3.24"/>
    <s v="41001"/>
    <x v="33"/>
    <x v="10"/>
  </r>
  <r>
    <s v="OEF"/>
    <x v="25"/>
    <d v="2024-06-01T00:00:00"/>
    <x v="0"/>
    <x v="5"/>
    <s v="HK4360"/>
    <x v="7"/>
    <x v="3"/>
    <n v="1"/>
    <n v="142.19999999999999"/>
    <n v="0.43"/>
    <s v="52001"/>
    <x v="36"/>
    <x v="12"/>
  </r>
  <r>
    <s v="OEF"/>
    <x v="25"/>
    <d v="2024-06-01T00:00:00"/>
    <x v="0"/>
    <x v="5"/>
    <s v="HK4360"/>
    <x v="7"/>
    <x v="3"/>
    <n v="5"/>
    <n v="340.74"/>
    <n v="2.2400000000000002"/>
    <s v="52250"/>
    <x v="125"/>
    <x v="12"/>
  </r>
  <r>
    <s v="OEF"/>
    <x v="25"/>
    <d v="2024-06-01T00:00:00"/>
    <x v="0"/>
    <x v="5"/>
    <s v="HK4360"/>
    <x v="7"/>
    <x v="3"/>
    <n v="1"/>
    <n v="194.4"/>
    <n v="0.47"/>
    <s v="76001"/>
    <x v="94"/>
    <x v="26"/>
  </r>
  <r>
    <s v="OEF"/>
    <x v="25"/>
    <d v="2024-06-01T00:00:00"/>
    <x v="0"/>
    <x v="5"/>
    <s v="HK4360"/>
    <x v="7"/>
    <x v="3"/>
    <n v="1"/>
    <n v="927.72"/>
    <n v="3.4"/>
    <s v="8001"/>
    <x v="35"/>
    <x v="5"/>
  </r>
  <r>
    <s v="OEZ"/>
    <x v="26"/>
    <d v="2024-01-01T00:00:00"/>
    <x v="0"/>
    <x v="0"/>
    <s v="HK4846"/>
    <x v="13"/>
    <x v="3"/>
    <n v="3"/>
    <n v="1350"/>
    <n v="2.5499999999999998"/>
    <s v="81736"/>
    <x v="41"/>
    <x v="14"/>
  </r>
  <r>
    <s v="OEZ"/>
    <x v="26"/>
    <d v="2024-01-01T00:00:00"/>
    <x v="0"/>
    <x v="0"/>
    <s v="HK4846"/>
    <x v="13"/>
    <x v="3"/>
    <n v="1"/>
    <n v="680"/>
    <n v="1.35"/>
    <s v="11001"/>
    <x v="10"/>
    <x v="8"/>
  </r>
  <r>
    <s v="OEZ"/>
    <x v="26"/>
    <d v="2024-01-01T00:00:00"/>
    <x v="0"/>
    <x v="0"/>
    <s v="HK4846"/>
    <x v="13"/>
    <x v="3"/>
    <n v="1"/>
    <n v="1000"/>
    <n v="2.1"/>
    <s v="13001"/>
    <x v="49"/>
    <x v="20"/>
  </r>
  <r>
    <s v="OEZ"/>
    <x v="26"/>
    <d v="2024-01-01T00:00:00"/>
    <x v="0"/>
    <x v="0"/>
    <s v="HK4846"/>
    <x v="13"/>
    <x v="3"/>
    <n v="5"/>
    <n v="2600"/>
    <n v="5.45"/>
    <s v="23001"/>
    <x v="0"/>
    <x v="0"/>
  </r>
  <r>
    <s v="OEZ"/>
    <x v="26"/>
    <d v="2024-01-01T00:00:00"/>
    <x v="0"/>
    <x v="0"/>
    <s v="HK4846"/>
    <x v="13"/>
    <x v="3"/>
    <n v="4"/>
    <n v="1580"/>
    <n v="3.35"/>
    <s v="27001"/>
    <x v="37"/>
    <x v="13"/>
  </r>
  <r>
    <s v="OEZ"/>
    <x v="26"/>
    <d v="2024-01-01T00:00:00"/>
    <x v="0"/>
    <x v="0"/>
    <s v="HK4846"/>
    <x v="13"/>
    <x v="3"/>
    <n v="1"/>
    <n v="1000"/>
    <n v="2.15"/>
    <s v="44001"/>
    <x v="64"/>
    <x v="27"/>
  </r>
  <r>
    <s v="OEZ"/>
    <x v="26"/>
    <d v="2024-01-01T00:00:00"/>
    <x v="0"/>
    <x v="0"/>
    <s v="HK4846"/>
    <x v="13"/>
    <x v="3"/>
    <n v="2"/>
    <n v="2030"/>
    <n v="4.25"/>
    <s v="47001"/>
    <x v="56"/>
    <x v="23"/>
  </r>
  <r>
    <s v="OEZ"/>
    <x v="26"/>
    <d v="2024-01-01T00:00:00"/>
    <x v="0"/>
    <x v="0"/>
    <s v="HK4846"/>
    <x v="13"/>
    <x v="3"/>
    <n v="4"/>
    <n v="2350"/>
    <n v="5.2"/>
    <s v="54001"/>
    <x v="34"/>
    <x v="11"/>
  </r>
  <r>
    <s v="OEZ"/>
    <x v="26"/>
    <d v="2024-01-01T00:00:00"/>
    <x v="0"/>
    <x v="0"/>
    <s v="HK4846"/>
    <x v="13"/>
    <x v="3"/>
    <n v="4"/>
    <n v="2480"/>
    <n v="5.3"/>
    <s v="54498"/>
    <x v="54"/>
    <x v="11"/>
  </r>
  <r>
    <s v="OEZ"/>
    <x v="26"/>
    <d v="2024-01-01T00:00:00"/>
    <x v="0"/>
    <x v="0"/>
    <s v="HK4846"/>
    <x v="13"/>
    <x v="3"/>
    <n v="1"/>
    <n v="350"/>
    <n v="0.45"/>
    <s v="66001"/>
    <x v="80"/>
    <x v="31"/>
  </r>
  <r>
    <s v="OEZ"/>
    <x v="26"/>
    <d v="2024-01-01T00:00:00"/>
    <x v="0"/>
    <x v="0"/>
    <s v="HK4846"/>
    <x v="13"/>
    <x v="3"/>
    <n v="1"/>
    <n v="550"/>
    <n v="1.1499999999999999"/>
    <s v="68001"/>
    <x v="8"/>
    <x v="6"/>
  </r>
  <r>
    <s v="OEZ"/>
    <x v="26"/>
    <d v="2024-01-01T00:00:00"/>
    <x v="0"/>
    <x v="0"/>
    <s v="HK4846"/>
    <x v="13"/>
    <x v="3"/>
    <n v="1"/>
    <n v="800"/>
    <n v="1.4"/>
    <s v="70215"/>
    <x v="55"/>
    <x v="22"/>
  </r>
  <r>
    <s v="OEZ"/>
    <x v="26"/>
    <d v="2024-01-01T00:00:00"/>
    <x v="0"/>
    <x v="0"/>
    <s v="HK4846"/>
    <x v="13"/>
    <x v="3"/>
    <n v="1"/>
    <n v="800"/>
    <n v="1.45"/>
    <s v="76001"/>
    <x v="94"/>
    <x v="26"/>
  </r>
  <r>
    <s v="OEZ"/>
    <x v="26"/>
    <d v="2024-01-01T00:00:00"/>
    <x v="0"/>
    <x v="0"/>
    <s v="HK4846"/>
    <x v="13"/>
    <x v="3"/>
    <n v="2"/>
    <n v="1250"/>
    <n v="2.5"/>
    <s v="81001"/>
    <x v="38"/>
    <x v="14"/>
  </r>
  <r>
    <s v="OEZ"/>
    <x v="26"/>
    <d v="2024-01-01T00:00:00"/>
    <x v="0"/>
    <x v="0"/>
    <s v="HK4846"/>
    <x v="13"/>
    <x v="3"/>
    <n v="1"/>
    <n v="550"/>
    <n v="1.1499999999999999"/>
    <s v="85001"/>
    <x v="4"/>
    <x v="4"/>
  </r>
  <r>
    <s v="OEZ"/>
    <x v="26"/>
    <d v="2024-01-01T00:00:00"/>
    <x v="0"/>
    <x v="0"/>
    <s v="HK4846"/>
    <x v="13"/>
    <x v="3"/>
    <n v="6"/>
    <n v="5950"/>
    <n v="13.2"/>
    <s v="88001"/>
    <x v="42"/>
    <x v="17"/>
  </r>
  <r>
    <s v="OEZ"/>
    <x v="26"/>
    <d v="2024-01-01T00:00:00"/>
    <x v="0"/>
    <x v="0"/>
    <s v="HK4846"/>
    <x v="13"/>
    <x v="3"/>
    <n v="1"/>
    <n v="350"/>
    <n v="0.4"/>
    <s v="88564"/>
    <x v="60"/>
    <x v="17"/>
  </r>
  <r>
    <s v="OEZ"/>
    <x v="26"/>
    <d v="2024-01-01T00:00:00"/>
    <x v="0"/>
    <x v="0"/>
    <s v="HK4846"/>
    <x v="13"/>
    <x v="3"/>
    <n v="5"/>
    <n v="6530"/>
    <n v="14.35"/>
    <s v="91001"/>
    <x v="43"/>
    <x v="18"/>
  </r>
  <r>
    <s v="OEZ"/>
    <x v="26"/>
    <d v="2024-01-01T00:00:00"/>
    <x v="0"/>
    <x v="0"/>
    <s v="HK4846"/>
    <x v="13"/>
    <x v="3"/>
    <n v="1"/>
    <n v="1000"/>
    <n v="2.1"/>
    <s v="99001"/>
    <x v="40"/>
    <x v="16"/>
  </r>
  <r>
    <s v="OEZ"/>
    <x v="26"/>
    <d v="2024-01-01T00:00:00"/>
    <x v="0"/>
    <x v="0"/>
    <s v="HK4846"/>
    <x v="13"/>
    <x v="3"/>
    <n v="1"/>
    <n v="680"/>
    <n v="1.25"/>
    <s v="99524"/>
    <x v="48"/>
    <x v="16"/>
  </r>
  <r>
    <s v="OEZ"/>
    <x v="26"/>
    <d v="2024-01-01T00:00:00"/>
    <x v="0"/>
    <x v="0"/>
    <s v="HK5002"/>
    <x v="13"/>
    <x v="3"/>
    <n v="1"/>
    <n v="680"/>
    <n v="1.25"/>
    <s v="23001"/>
    <x v="0"/>
    <x v="0"/>
  </r>
  <r>
    <s v="OEZ"/>
    <x v="26"/>
    <d v="2024-01-01T00:00:00"/>
    <x v="0"/>
    <x v="0"/>
    <s v="HK5002"/>
    <x v="13"/>
    <x v="3"/>
    <n v="1"/>
    <n v="450"/>
    <n v="1"/>
    <s v="27495"/>
    <x v="52"/>
    <x v="13"/>
  </r>
  <r>
    <s v="OEZ"/>
    <x v="26"/>
    <d v="2024-01-01T00:00:00"/>
    <x v="0"/>
    <x v="0"/>
    <s v="HK5002"/>
    <x v="13"/>
    <x v="3"/>
    <n v="1"/>
    <n v="450"/>
    <n v="1.05"/>
    <s v="50001"/>
    <x v="59"/>
    <x v="24"/>
  </r>
  <r>
    <s v="OEZ"/>
    <x v="26"/>
    <d v="2024-01-01T00:00:00"/>
    <x v="0"/>
    <x v="0"/>
    <s v="HK5002"/>
    <x v="13"/>
    <x v="3"/>
    <n v="1"/>
    <n v="450"/>
    <n v="0.55000000000000004"/>
    <s v="52001"/>
    <x v="36"/>
    <x v="12"/>
  </r>
  <r>
    <s v="OEZ"/>
    <x v="26"/>
    <d v="2024-01-01T00:00:00"/>
    <x v="0"/>
    <x v="0"/>
    <s v="HK5002"/>
    <x v="13"/>
    <x v="3"/>
    <n v="1"/>
    <n v="450"/>
    <n v="1.3"/>
    <s v="54001"/>
    <x v="34"/>
    <x v="11"/>
  </r>
  <r>
    <s v="OEZ"/>
    <x v="26"/>
    <d v="2024-01-01T00:00:00"/>
    <x v="0"/>
    <x v="0"/>
    <s v="HK5002"/>
    <x v="13"/>
    <x v="3"/>
    <n v="1"/>
    <n v="680"/>
    <n v="1.3"/>
    <s v="54498"/>
    <x v="54"/>
    <x v="11"/>
  </r>
  <r>
    <s v="OEZ"/>
    <x v="26"/>
    <d v="2024-01-01T00:00:00"/>
    <x v="0"/>
    <x v="0"/>
    <s v="HK5002"/>
    <x v="13"/>
    <x v="3"/>
    <n v="1"/>
    <n v="450"/>
    <n v="1"/>
    <s v="76001"/>
    <x v="94"/>
    <x v="26"/>
  </r>
  <r>
    <s v="OEZ"/>
    <x v="26"/>
    <d v="2024-01-01T00:00:00"/>
    <x v="0"/>
    <x v="0"/>
    <s v="HK5002"/>
    <x v="13"/>
    <x v="3"/>
    <n v="2"/>
    <n v="900"/>
    <n v="2.0499999999999998"/>
    <s v="81001"/>
    <x v="38"/>
    <x v="14"/>
  </r>
  <r>
    <s v="OEZ"/>
    <x v="26"/>
    <d v="2024-01-01T00:00:00"/>
    <x v="0"/>
    <x v="0"/>
    <s v="HK5002"/>
    <x v="13"/>
    <x v="3"/>
    <n v="1"/>
    <n v="1000"/>
    <n v="2.1"/>
    <s v="88564"/>
    <x v="60"/>
    <x v="17"/>
  </r>
  <r>
    <s v="OEZ"/>
    <x v="26"/>
    <d v="2024-01-01T00:00:00"/>
    <x v="0"/>
    <x v="0"/>
    <s v="HK5002"/>
    <x v="13"/>
    <x v="3"/>
    <n v="3"/>
    <n v="3950"/>
    <n v="8.4"/>
    <s v="91001"/>
    <x v="43"/>
    <x v="18"/>
  </r>
  <r>
    <s v="OEZ"/>
    <x v="26"/>
    <d v="2024-02-01T00:00:00"/>
    <x v="0"/>
    <x v="1"/>
    <s v="HK4846"/>
    <x v="13"/>
    <x v="3"/>
    <n v="1"/>
    <n v="450"/>
    <n v="1"/>
    <s v="20001"/>
    <x v="7"/>
    <x v="7"/>
  </r>
  <r>
    <s v="OEZ"/>
    <x v="26"/>
    <d v="2024-02-01T00:00:00"/>
    <x v="0"/>
    <x v="1"/>
    <s v="HK4846"/>
    <x v="13"/>
    <x v="3"/>
    <n v="1"/>
    <n v="450"/>
    <n v="1"/>
    <s v="23001"/>
    <x v="0"/>
    <x v="0"/>
  </r>
  <r>
    <s v="OEZ"/>
    <x v="26"/>
    <d v="2024-02-01T00:00:00"/>
    <x v="0"/>
    <x v="1"/>
    <s v="HK4846"/>
    <x v="13"/>
    <x v="3"/>
    <n v="1"/>
    <n v="450"/>
    <n v="1"/>
    <s v="54001"/>
    <x v="34"/>
    <x v="11"/>
  </r>
  <r>
    <s v="OEZ"/>
    <x v="26"/>
    <d v="2024-02-01T00:00:00"/>
    <x v="0"/>
    <x v="1"/>
    <s v="HK4846"/>
    <x v="13"/>
    <x v="3"/>
    <n v="1"/>
    <n v="450"/>
    <n v="1"/>
    <s v="81001"/>
    <x v="38"/>
    <x v="14"/>
  </r>
  <r>
    <s v="OEZ"/>
    <x v="26"/>
    <d v="2024-02-01T00:00:00"/>
    <x v="0"/>
    <x v="1"/>
    <s v="HK4846"/>
    <x v="13"/>
    <x v="3"/>
    <n v="2"/>
    <n v="2700"/>
    <n v="6"/>
    <s v="91001"/>
    <x v="43"/>
    <x v="18"/>
  </r>
  <r>
    <s v="OEZ"/>
    <x v="26"/>
    <d v="2024-02-01T00:00:00"/>
    <x v="0"/>
    <x v="1"/>
    <s v="HK5002"/>
    <x v="13"/>
    <x v="3"/>
    <n v="1"/>
    <n v="550"/>
    <n v="1.1499999999999999"/>
    <s v="11001"/>
    <x v="10"/>
    <x v="8"/>
  </r>
  <r>
    <s v="OEZ"/>
    <x v="26"/>
    <d v="2024-02-01T00:00:00"/>
    <x v="0"/>
    <x v="1"/>
    <s v="HK5002"/>
    <x v="13"/>
    <x v="3"/>
    <n v="1"/>
    <n v="900"/>
    <n v="2"/>
    <s v="20001"/>
    <x v="7"/>
    <x v="7"/>
  </r>
  <r>
    <s v="OEZ"/>
    <x v="26"/>
    <d v="2024-02-01T00:00:00"/>
    <x v="0"/>
    <x v="1"/>
    <s v="HK5002"/>
    <x v="13"/>
    <x v="3"/>
    <n v="2"/>
    <n v="1130"/>
    <n v="2.2999999999999998"/>
    <s v="23001"/>
    <x v="0"/>
    <x v="0"/>
  </r>
  <r>
    <s v="OEZ"/>
    <x v="26"/>
    <d v="2024-02-01T00:00:00"/>
    <x v="0"/>
    <x v="1"/>
    <s v="HK5002"/>
    <x v="13"/>
    <x v="3"/>
    <n v="2"/>
    <n v="550"/>
    <n v="1.1499999999999999"/>
    <s v="27001"/>
    <x v="37"/>
    <x v="13"/>
  </r>
  <r>
    <s v="OEZ"/>
    <x v="26"/>
    <d v="2024-02-01T00:00:00"/>
    <x v="0"/>
    <x v="1"/>
    <s v="HK5002"/>
    <x v="13"/>
    <x v="3"/>
    <n v="1"/>
    <n v="230"/>
    <n v="0.3"/>
    <s v="27075"/>
    <x v="46"/>
    <x v="13"/>
  </r>
  <r>
    <s v="OEZ"/>
    <x v="26"/>
    <d v="2024-02-01T00:00:00"/>
    <x v="0"/>
    <x v="1"/>
    <s v="HK5002"/>
    <x v="13"/>
    <x v="3"/>
    <n v="1"/>
    <n v="450"/>
    <n v="1"/>
    <s v="41001"/>
    <x v="33"/>
    <x v="10"/>
  </r>
  <r>
    <s v="OEZ"/>
    <x v="26"/>
    <d v="2024-02-01T00:00:00"/>
    <x v="0"/>
    <x v="1"/>
    <s v="HK5002"/>
    <x v="13"/>
    <x v="3"/>
    <n v="1"/>
    <n v="450"/>
    <n v="1"/>
    <s v="50001"/>
    <x v="59"/>
    <x v="24"/>
  </r>
  <r>
    <s v="OEZ"/>
    <x v="26"/>
    <d v="2024-02-01T00:00:00"/>
    <x v="0"/>
    <x v="1"/>
    <s v="HK5002"/>
    <x v="13"/>
    <x v="3"/>
    <n v="1"/>
    <n v="350"/>
    <n v="0.45"/>
    <s v="52835"/>
    <x v="86"/>
    <x v="12"/>
  </r>
  <r>
    <s v="OEZ"/>
    <x v="26"/>
    <d v="2024-02-01T00:00:00"/>
    <x v="0"/>
    <x v="1"/>
    <s v="HK5002"/>
    <x v="13"/>
    <x v="3"/>
    <n v="5"/>
    <n v="1900"/>
    <n v="4.1500000000000004"/>
    <s v="54001"/>
    <x v="34"/>
    <x v="11"/>
  </r>
  <r>
    <s v="OEZ"/>
    <x v="26"/>
    <d v="2024-02-01T00:00:00"/>
    <x v="0"/>
    <x v="1"/>
    <s v="HK5002"/>
    <x v="13"/>
    <x v="3"/>
    <n v="1"/>
    <n v="680"/>
    <n v="1.3"/>
    <s v="54498"/>
    <x v="54"/>
    <x v="11"/>
  </r>
  <r>
    <s v="OEZ"/>
    <x v="26"/>
    <d v="2024-02-01T00:00:00"/>
    <x v="0"/>
    <x v="1"/>
    <s v="HK5002"/>
    <x v="13"/>
    <x v="3"/>
    <n v="2"/>
    <n v="2250"/>
    <n v="5"/>
    <s v="76001"/>
    <x v="94"/>
    <x v="26"/>
  </r>
  <r>
    <s v="OEZ"/>
    <x v="26"/>
    <d v="2024-02-01T00:00:00"/>
    <x v="0"/>
    <x v="1"/>
    <s v="HK5002"/>
    <x v="13"/>
    <x v="3"/>
    <n v="2"/>
    <n v="1350"/>
    <n v="3"/>
    <s v="8001"/>
    <x v="35"/>
    <x v="5"/>
  </r>
  <r>
    <s v="OEZ"/>
    <x v="26"/>
    <d v="2024-02-01T00:00:00"/>
    <x v="0"/>
    <x v="1"/>
    <s v="HK5002"/>
    <x v="13"/>
    <x v="3"/>
    <n v="4"/>
    <n v="1800"/>
    <n v="4"/>
    <s v="81001"/>
    <x v="38"/>
    <x v="14"/>
  </r>
  <r>
    <s v="OEZ"/>
    <x v="26"/>
    <d v="2024-02-01T00:00:00"/>
    <x v="0"/>
    <x v="1"/>
    <s v="HK5002"/>
    <x v="13"/>
    <x v="3"/>
    <n v="8"/>
    <n v="24803"/>
    <n v="5.3"/>
    <s v="81736"/>
    <x v="41"/>
    <x v="14"/>
  </r>
  <r>
    <s v="OEZ"/>
    <x v="26"/>
    <d v="2024-02-01T00:00:00"/>
    <x v="0"/>
    <x v="1"/>
    <s v="HK5002"/>
    <x v="13"/>
    <x v="3"/>
    <n v="1"/>
    <n v="450"/>
    <n v="1"/>
    <s v="85001"/>
    <x v="4"/>
    <x v="4"/>
  </r>
  <r>
    <s v="OEZ"/>
    <x v="26"/>
    <d v="2024-02-01T00:00:00"/>
    <x v="0"/>
    <x v="1"/>
    <s v="HK5002"/>
    <x v="13"/>
    <x v="3"/>
    <n v="7"/>
    <n v="7650"/>
    <n v="17"/>
    <s v="88001"/>
    <x v="42"/>
    <x v="17"/>
  </r>
  <r>
    <s v="OEZ"/>
    <x v="26"/>
    <d v="2024-02-01T00:00:00"/>
    <x v="0"/>
    <x v="1"/>
    <s v="HK5002"/>
    <x v="13"/>
    <x v="3"/>
    <n v="4"/>
    <n v="5400"/>
    <n v="12"/>
    <s v="91001"/>
    <x v="43"/>
    <x v="18"/>
  </r>
  <r>
    <s v="OEZ"/>
    <x v="26"/>
    <d v="2024-02-01T00:00:00"/>
    <x v="0"/>
    <x v="1"/>
    <s v="HK5002"/>
    <x v="13"/>
    <x v="3"/>
    <n v="1"/>
    <n v="900"/>
    <n v="2"/>
    <s v="99001"/>
    <x v="40"/>
    <x v="16"/>
  </r>
  <r>
    <s v="OEZ"/>
    <x v="26"/>
    <d v="2024-02-01T00:00:00"/>
    <x v="0"/>
    <x v="1"/>
    <s v="HK5107"/>
    <x v="16"/>
    <x v="3"/>
    <n v="1"/>
    <n v="230"/>
    <n v="0.3"/>
    <s v="73001"/>
    <x v="32"/>
    <x v="3"/>
  </r>
  <r>
    <s v="OEZ"/>
    <x v="26"/>
    <d v="2024-02-01T00:00:00"/>
    <x v="0"/>
    <x v="1"/>
    <s v="HK5107"/>
    <x v="16"/>
    <x v="3"/>
    <n v="1"/>
    <n v="680"/>
    <n v="1.3"/>
    <s v="91001"/>
    <x v="43"/>
    <x v="18"/>
  </r>
  <r>
    <s v="OEZ"/>
    <x v="26"/>
    <d v="2024-03-01T00:00:00"/>
    <x v="0"/>
    <x v="2"/>
    <s v="HK4846"/>
    <x v="13"/>
    <x v="3"/>
    <n v="1"/>
    <n v="900"/>
    <n v="2.0499999999999998"/>
    <s v="13001"/>
    <x v="49"/>
    <x v="20"/>
  </r>
  <r>
    <s v="OEZ"/>
    <x v="26"/>
    <d v="2024-03-01T00:00:00"/>
    <x v="0"/>
    <x v="2"/>
    <s v="HK4846"/>
    <x v="13"/>
    <x v="3"/>
    <n v="1"/>
    <n v="450"/>
    <n v="1.05"/>
    <s v="15516"/>
    <x v="126"/>
    <x v="32"/>
  </r>
  <r>
    <s v="OEZ"/>
    <x v="26"/>
    <d v="2024-03-01T00:00:00"/>
    <x v="0"/>
    <x v="2"/>
    <s v="HK4846"/>
    <x v="13"/>
    <x v="3"/>
    <n v="1"/>
    <n v="550"/>
    <n v="1.1499999999999999"/>
    <s v="18001"/>
    <x v="87"/>
    <x v="30"/>
  </r>
  <r>
    <s v="OEZ"/>
    <x v="26"/>
    <d v="2024-03-01T00:00:00"/>
    <x v="0"/>
    <x v="2"/>
    <s v="HK4846"/>
    <x v="13"/>
    <x v="3"/>
    <n v="1"/>
    <n v="550"/>
    <n v="1.1000000000000001"/>
    <s v="23001"/>
    <x v="0"/>
    <x v="0"/>
  </r>
  <r>
    <s v="OEZ"/>
    <x v="26"/>
    <d v="2024-03-01T00:00:00"/>
    <x v="0"/>
    <x v="2"/>
    <s v="HK4846"/>
    <x v="13"/>
    <x v="3"/>
    <n v="3"/>
    <n v="1350"/>
    <n v="2.5499999999999998"/>
    <s v="27001"/>
    <x v="37"/>
    <x v="13"/>
  </r>
  <r>
    <s v="OEZ"/>
    <x v="26"/>
    <d v="2024-03-01T00:00:00"/>
    <x v="0"/>
    <x v="2"/>
    <s v="HK4846"/>
    <x v="13"/>
    <x v="3"/>
    <n v="1"/>
    <n v="680"/>
    <n v="1.35"/>
    <s v="47001"/>
    <x v="56"/>
    <x v="23"/>
  </r>
  <r>
    <s v="OEZ"/>
    <x v="26"/>
    <d v="2024-03-01T00:00:00"/>
    <x v="0"/>
    <x v="2"/>
    <s v="HK4846"/>
    <x v="13"/>
    <x v="3"/>
    <n v="1"/>
    <n v="680"/>
    <n v="1.3"/>
    <s v="52001"/>
    <x v="36"/>
    <x v="12"/>
  </r>
  <r>
    <s v="OEZ"/>
    <x v="26"/>
    <d v="2024-03-01T00:00:00"/>
    <x v="0"/>
    <x v="2"/>
    <s v="HK4846"/>
    <x v="13"/>
    <x v="3"/>
    <n v="1"/>
    <n v="450"/>
    <n v="1"/>
    <s v="54001"/>
    <x v="34"/>
    <x v="11"/>
  </r>
  <r>
    <s v="OEZ"/>
    <x v="26"/>
    <d v="2024-03-01T00:00:00"/>
    <x v="0"/>
    <x v="2"/>
    <s v="HK4846"/>
    <x v="13"/>
    <x v="3"/>
    <n v="6"/>
    <n v="3050"/>
    <n v="6.4"/>
    <s v="81736"/>
    <x v="41"/>
    <x v="14"/>
  </r>
  <r>
    <s v="OEZ"/>
    <x v="26"/>
    <d v="2024-03-01T00:00:00"/>
    <x v="0"/>
    <x v="2"/>
    <s v="HK4846"/>
    <x v="13"/>
    <x v="3"/>
    <n v="3"/>
    <n v="3600"/>
    <n v="8.0500000000000007"/>
    <s v="88001"/>
    <x v="42"/>
    <x v="17"/>
  </r>
  <r>
    <s v="OEZ"/>
    <x v="26"/>
    <d v="2024-03-01T00:00:00"/>
    <x v="0"/>
    <x v="2"/>
    <s v="HK4846"/>
    <x v="13"/>
    <x v="3"/>
    <n v="4"/>
    <n v="5630"/>
    <n v="12.35"/>
    <s v="91001"/>
    <x v="43"/>
    <x v="18"/>
  </r>
  <r>
    <s v="OEZ"/>
    <x v="26"/>
    <d v="2024-03-01T00:00:00"/>
    <x v="0"/>
    <x v="2"/>
    <s v="HK4846"/>
    <x v="13"/>
    <x v="3"/>
    <n v="1"/>
    <n v="1130"/>
    <n v="2.25"/>
    <s v="99001"/>
    <x v="40"/>
    <x v="16"/>
  </r>
  <r>
    <s v="OEZ"/>
    <x v="26"/>
    <d v="2024-03-01T00:00:00"/>
    <x v="0"/>
    <x v="2"/>
    <s v="HK5002"/>
    <x v="13"/>
    <x v="3"/>
    <n v="2"/>
    <n v="1800"/>
    <n v="4"/>
    <s v="13001"/>
    <x v="49"/>
    <x v="20"/>
  </r>
  <r>
    <s v="OEZ"/>
    <x v="26"/>
    <d v="2024-03-01T00:00:00"/>
    <x v="0"/>
    <x v="2"/>
    <s v="HK5002"/>
    <x v="13"/>
    <x v="3"/>
    <n v="2"/>
    <n v="900"/>
    <n v="2"/>
    <s v="23001"/>
    <x v="0"/>
    <x v="0"/>
  </r>
  <r>
    <s v="OEZ"/>
    <x v="26"/>
    <d v="2024-03-01T00:00:00"/>
    <x v="0"/>
    <x v="2"/>
    <s v="HK5002"/>
    <x v="13"/>
    <x v="3"/>
    <n v="2"/>
    <n v="800"/>
    <n v="1.45"/>
    <s v="27001"/>
    <x v="37"/>
    <x v="13"/>
  </r>
  <r>
    <s v="OEZ"/>
    <x v="26"/>
    <d v="2024-03-01T00:00:00"/>
    <x v="0"/>
    <x v="2"/>
    <s v="HK5002"/>
    <x v="13"/>
    <x v="3"/>
    <n v="1"/>
    <n v="450"/>
    <n v="1"/>
    <s v="66001"/>
    <x v="80"/>
    <x v="31"/>
  </r>
  <r>
    <s v="OEZ"/>
    <x v="26"/>
    <d v="2024-03-01T00:00:00"/>
    <x v="0"/>
    <x v="2"/>
    <s v="HK5002"/>
    <x v="13"/>
    <x v="3"/>
    <n v="1"/>
    <n v="900"/>
    <n v="2.0499999999999998"/>
    <s v="76001"/>
    <x v="94"/>
    <x v="26"/>
  </r>
  <r>
    <s v="OEZ"/>
    <x v="26"/>
    <d v="2024-03-01T00:00:00"/>
    <x v="0"/>
    <x v="2"/>
    <s v="HK5002"/>
    <x v="13"/>
    <x v="3"/>
    <n v="1"/>
    <n v="900"/>
    <n v="2.0499999999999998"/>
    <s v="76109"/>
    <x v="123"/>
    <x v="26"/>
  </r>
  <r>
    <s v="OEZ"/>
    <x v="26"/>
    <d v="2024-03-01T00:00:00"/>
    <x v="0"/>
    <x v="2"/>
    <s v="HK5002"/>
    <x v="13"/>
    <x v="3"/>
    <n v="5"/>
    <n v="2030"/>
    <n v="4.25"/>
    <s v="81736"/>
    <x v="41"/>
    <x v="14"/>
  </r>
  <r>
    <s v="OEZ"/>
    <x v="26"/>
    <d v="2024-03-01T00:00:00"/>
    <x v="0"/>
    <x v="2"/>
    <s v="HK5002"/>
    <x v="13"/>
    <x v="3"/>
    <n v="1"/>
    <n v="450"/>
    <n v="1.05"/>
    <s v="85001"/>
    <x v="4"/>
    <x v="4"/>
  </r>
  <r>
    <s v="OEZ"/>
    <x v="26"/>
    <d v="2024-03-01T00:00:00"/>
    <x v="0"/>
    <x v="2"/>
    <s v="HK5002"/>
    <x v="13"/>
    <x v="3"/>
    <n v="3"/>
    <n v="3500"/>
    <n v="7.45"/>
    <s v="88001"/>
    <x v="42"/>
    <x v="17"/>
  </r>
  <r>
    <s v="OEZ"/>
    <x v="26"/>
    <d v="2024-03-01T00:00:00"/>
    <x v="0"/>
    <x v="2"/>
    <s v="HK5002"/>
    <x v="13"/>
    <x v="3"/>
    <n v="1"/>
    <n v="1460"/>
    <n v="3.1"/>
    <s v="91001"/>
    <x v="43"/>
    <x v="18"/>
  </r>
  <r>
    <s v="OEZ"/>
    <x v="26"/>
    <d v="2024-03-01T00:00:00"/>
    <x v="0"/>
    <x v="2"/>
    <s v="HK5107"/>
    <x v="16"/>
    <x v="3"/>
    <n v="1"/>
    <n v="1900"/>
    <n v="4.2"/>
    <s v="91001"/>
    <x v="43"/>
    <x v="18"/>
  </r>
  <r>
    <s v="OEZ"/>
    <x v="26"/>
    <d v="2024-04-01T00:00:00"/>
    <x v="0"/>
    <x v="3"/>
    <s v="HK5002"/>
    <x v="13"/>
    <x v="3"/>
    <n v="1"/>
    <n v="1000"/>
    <n v="2.1"/>
    <s v="11001"/>
    <x v="10"/>
    <x v="8"/>
  </r>
  <r>
    <s v="OEZ"/>
    <x v="26"/>
    <d v="2024-04-01T00:00:00"/>
    <x v="0"/>
    <x v="3"/>
    <s v="HK5002"/>
    <x v="13"/>
    <x v="3"/>
    <n v="1"/>
    <n v="11.3"/>
    <n v="2.2999999999999998"/>
    <s v="13001"/>
    <x v="49"/>
    <x v="20"/>
  </r>
  <r>
    <s v="OEZ"/>
    <x v="26"/>
    <d v="2024-04-01T00:00:00"/>
    <x v="0"/>
    <x v="3"/>
    <s v="HK5002"/>
    <x v="13"/>
    <x v="3"/>
    <n v="5"/>
    <n v="3050"/>
    <n v="6.45"/>
    <s v="23001"/>
    <x v="0"/>
    <x v="0"/>
  </r>
  <r>
    <s v="OEZ"/>
    <x v="26"/>
    <d v="2024-04-01T00:00:00"/>
    <x v="0"/>
    <x v="3"/>
    <s v="HK5002"/>
    <x v="13"/>
    <x v="3"/>
    <n v="7"/>
    <n v="3700"/>
    <n v="8.1"/>
    <s v="27001"/>
    <x v="37"/>
    <x v="13"/>
  </r>
  <r>
    <s v="OEZ"/>
    <x v="26"/>
    <d v="2024-04-01T00:00:00"/>
    <x v="0"/>
    <x v="3"/>
    <s v="HK5002"/>
    <x v="13"/>
    <x v="3"/>
    <n v="1"/>
    <n v="350"/>
    <n v="0.4"/>
    <s v="27495"/>
    <x v="52"/>
    <x v="13"/>
  </r>
  <r>
    <s v="OEZ"/>
    <x v="26"/>
    <d v="2024-04-01T00:00:00"/>
    <x v="0"/>
    <x v="3"/>
    <s v="HK5002"/>
    <x v="13"/>
    <x v="3"/>
    <n v="1"/>
    <n v="450"/>
    <n v="1"/>
    <s v="41001"/>
    <x v="33"/>
    <x v="10"/>
  </r>
  <r>
    <s v="OEZ"/>
    <x v="26"/>
    <d v="2024-04-01T00:00:00"/>
    <x v="0"/>
    <x v="3"/>
    <s v="HK5002"/>
    <x v="13"/>
    <x v="3"/>
    <n v="1"/>
    <n v="1000"/>
    <n v="1.2"/>
    <s v="44001"/>
    <x v="64"/>
    <x v="27"/>
  </r>
  <r>
    <s v="OEZ"/>
    <x v="26"/>
    <d v="2024-04-01T00:00:00"/>
    <x v="0"/>
    <x v="3"/>
    <s v="HK5002"/>
    <x v="13"/>
    <x v="3"/>
    <n v="1"/>
    <n v="1130"/>
    <n v="2.2999999999999998"/>
    <s v="5001"/>
    <x v="2"/>
    <x v="2"/>
  </r>
  <r>
    <s v="OEZ"/>
    <x v="26"/>
    <d v="2024-04-01T00:00:00"/>
    <x v="0"/>
    <x v="3"/>
    <s v="HK5002"/>
    <x v="13"/>
    <x v="3"/>
    <n v="1"/>
    <n v="680"/>
    <n v="1.35"/>
    <s v="50350"/>
    <x v="57"/>
    <x v="24"/>
  </r>
  <r>
    <s v="OEZ"/>
    <x v="26"/>
    <d v="2024-04-01T00:00:00"/>
    <x v="0"/>
    <x v="3"/>
    <s v="HK5002"/>
    <x v="13"/>
    <x v="3"/>
    <n v="1"/>
    <n v="800"/>
    <n v="1.4"/>
    <s v="52001"/>
    <x v="36"/>
    <x v="12"/>
  </r>
  <r>
    <s v="OEZ"/>
    <x v="26"/>
    <d v="2024-04-01T00:00:00"/>
    <x v="0"/>
    <x v="3"/>
    <s v="HK5002"/>
    <x v="13"/>
    <x v="3"/>
    <n v="2"/>
    <n v="1000"/>
    <n v="2.15"/>
    <s v="54001"/>
    <x v="34"/>
    <x v="11"/>
  </r>
  <r>
    <s v="OEZ"/>
    <x v="26"/>
    <d v="2024-04-01T00:00:00"/>
    <x v="0"/>
    <x v="3"/>
    <s v="HK5002"/>
    <x v="13"/>
    <x v="3"/>
    <n v="2"/>
    <n v="1350"/>
    <n v="3.05"/>
    <s v="54498"/>
    <x v="54"/>
    <x v="11"/>
  </r>
  <r>
    <s v="OEZ"/>
    <x v="26"/>
    <d v="2024-04-01T00:00:00"/>
    <x v="0"/>
    <x v="3"/>
    <s v="HK5002"/>
    <x v="13"/>
    <x v="3"/>
    <n v="1"/>
    <n v="550"/>
    <n v="1.1000000000000001"/>
    <s v="5615"/>
    <x v="16"/>
    <x v="2"/>
  </r>
  <r>
    <s v="OEZ"/>
    <x v="26"/>
    <d v="2024-04-01T00:00:00"/>
    <x v="0"/>
    <x v="3"/>
    <s v="HK5002"/>
    <x v="13"/>
    <x v="3"/>
    <n v="1"/>
    <n v="450"/>
    <n v="1"/>
    <s v="66001"/>
    <x v="80"/>
    <x v="31"/>
  </r>
  <r>
    <s v="OEZ"/>
    <x v="26"/>
    <d v="2024-04-01T00:00:00"/>
    <x v="0"/>
    <x v="3"/>
    <s v="HK5002"/>
    <x v="13"/>
    <x v="3"/>
    <n v="2"/>
    <n v="1350"/>
    <n v="3.05"/>
    <s v="68001"/>
    <x v="8"/>
    <x v="6"/>
  </r>
  <r>
    <s v="OEZ"/>
    <x v="26"/>
    <d v="2024-04-01T00:00:00"/>
    <x v="0"/>
    <x v="3"/>
    <s v="HK5002"/>
    <x v="13"/>
    <x v="3"/>
    <n v="1"/>
    <n v="450"/>
    <n v="1.05"/>
    <s v="76109"/>
    <x v="123"/>
    <x v="26"/>
  </r>
  <r>
    <s v="OEZ"/>
    <x v="26"/>
    <d v="2024-04-01T00:00:00"/>
    <x v="0"/>
    <x v="3"/>
    <s v="HK5002"/>
    <x v="13"/>
    <x v="3"/>
    <n v="1"/>
    <n v="1000"/>
    <n v="2.1"/>
    <s v="8001"/>
    <x v="35"/>
    <x v="5"/>
  </r>
  <r>
    <s v="OEZ"/>
    <x v="26"/>
    <d v="2024-04-01T00:00:00"/>
    <x v="0"/>
    <x v="3"/>
    <s v="HK5002"/>
    <x v="13"/>
    <x v="3"/>
    <n v="2"/>
    <n v="1250"/>
    <n v="2.4500000000000002"/>
    <s v="81001"/>
    <x v="38"/>
    <x v="14"/>
  </r>
  <r>
    <s v="OEZ"/>
    <x v="26"/>
    <d v="2024-04-01T00:00:00"/>
    <x v="0"/>
    <x v="3"/>
    <s v="HK5002"/>
    <x v="13"/>
    <x v="3"/>
    <n v="4"/>
    <n v="2150"/>
    <n v="5.4"/>
    <s v="81736"/>
    <x v="41"/>
    <x v="14"/>
  </r>
  <r>
    <s v="OEZ"/>
    <x v="26"/>
    <d v="2024-04-01T00:00:00"/>
    <x v="0"/>
    <x v="3"/>
    <s v="HK5002"/>
    <x v="13"/>
    <x v="3"/>
    <n v="1"/>
    <n v="450"/>
    <n v="1.05"/>
    <s v="85001"/>
    <x v="4"/>
    <x v="4"/>
  </r>
  <r>
    <s v="OEZ"/>
    <x v="26"/>
    <d v="2024-04-01T00:00:00"/>
    <x v="0"/>
    <x v="3"/>
    <s v="HK5002"/>
    <x v="13"/>
    <x v="3"/>
    <n v="12"/>
    <n v="13400"/>
    <n v="2945"/>
    <s v="88001"/>
    <x v="42"/>
    <x v="17"/>
  </r>
  <r>
    <s v="OEZ"/>
    <x v="26"/>
    <d v="2024-04-01T00:00:00"/>
    <x v="0"/>
    <x v="3"/>
    <s v="HK5002"/>
    <x v="13"/>
    <x v="3"/>
    <n v="4"/>
    <n v="5510"/>
    <n v="12.1"/>
    <s v="91001"/>
    <x v="43"/>
    <x v="18"/>
  </r>
  <r>
    <s v="OEZ"/>
    <x v="26"/>
    <d v="2024-05-01T00:00:00"/>
    <x v="0"/>
    <x v="4"/>
    <s v="HK5002"/>
    <x v="13"/>
    <x v="3"/>
    <n v="2"/>
    <n v="1800"/>
    <n v="4"/>
    <s v="11001"/>
    <x v="10"/>
    <x v="8"/>
  </r>
  <r>
    <s v="OEZ"/>
    <x v="26"/>
    <d v="2024-05-01T00:00:00"/>
    <x v="0"/>
    <x v="4"/>
    <s v="HK5002"/>
    <x v="13"/>
    <x v="3"/>
    <n v="1"/>
    <n v="1000"/>
    <n v="2.15"/>
    <s v="13001"/>
    <x v="49"/>
    <x v="20"/>
  </r>
  <r>
    <s v="OEZ"/>
    <x v="26"/>
    <d v="2024-05-01T00:00:00"/>
    <x v="0"/>
    <x v="4"/>
    <s v="HK5002"/>
    <x v="13"/>
    <x v="3"/>
    <n v="1"/>
    <n v="900"/>
    <n v="2"/>
    <s v="15516"/>
    <x v="126"/>
    <x v="32"/>
  </r>
  <r>
    <s v="OEZ"/>
    <x v="26"/>
    <d v="2024-05-01T00:00:00"/>
    <x v="0"/>
    <x v="4"/>
    <s v="HK5002"/>
    <x v="13"/>
    <x v="3"/>
    <n v="1"/>
    <n v="900"/>
    <n v="2"/>
    <s v="20001"/>
    <x v="7"/>
    <x v="7"/>
  </r>
  <r>
    <s v="OEZ"/>
    <x v="26"/>
    <d v="2024-05-01T00:00:00"/>
    <x v="0"/>
    <x v="4"/>
    <s v="HK5002"/>
    <x v="13"/>
    <x v="3"/>
    <n v="5"/>
    <n v="1700"/>
    <n v="3.45"/>
    <s v="27001"/>
    <x v="37"/>
    <x v="13"/>
  </r>
  <r>
    <s v="OEZ"/>
    <x v="26"/>
    <d v="2024-05-01T00:00:00"/>
    <x v="0"/>
    <x v="4"/>
    <s v="HK5002"/>
    <x v="13"/>
    <x v="3"/>
    <n v="2"/>
    <n v="1350"/>
    <n v="3"/>
    <s v="27495"/>
    <x v="52"/>
    <x v="13"/>
  </r>
  <r>
    <s v="OEZ"/>
    <x v="26"/>
    <d v="2024-05-01T00:00:00"/>
    <x v="0"/>
    <x v="4"/>
    <s v="HK5002"/>
    <x v="13"/>
    <x v="3"/>
    <n v="1"/>
    <n v="680"/>
    <n v="1.3"/>
    <s v="47001"/>
    <x v="56"/>
    <x v="23"/>
  </r>
  <r>
    <s v="OEZ"/>
    <x v="26"/>
    <d v="2024-05-01T00:00:00"/>
    <x v="0"/>
    <x v="4"/>
    <s v="HK5002"/>
    <x v="13"/>
    <x v="3"/>
    <n v="1"/>
    <n v="450"/>
    <n v="1"/>
    <s v="5001"/>
    <x v="2"/>
    <x v="2"/>
  </r>
  <r>
    <s v="OEZ"/>
    <x v="26"/>
    <d v="2024-05-01T00:00:00"/>
    <x v="0"/>
    <x v="4"/>
    <s v="HK5002"/>
    <x v="13"/>
    <x v="3"/>
    <n v="1"/>
    <n v="230"/>
    <n v="0.3"/>
    <s v="50350"/>
    <x v="57"/>
    <x v="24"/>
  </r>
  <r>
    <s v="OEZ"/>
    <x v="26"/>
    <d v="2024-05-01T00:00:00"/>
    <x v="0"/>
    <x v="4"/>
    <s v="HK5002"/>
    <x v="13"/>
    <x v="3"/>
    <n v="2"/>
    <n v="1250"/>
    <n v="2.4500000000000002"/>
    <s v="52001"/>
    <x v="36"/>
    <x v="12"/>
  </r>
  <r>
    <s v="OEZ"/>
    <x v="26"/>
    <d v="2024-05-01T00:00:00"/>
    <x v="0"/>
    <x v="4"/>
    <s v="HK5002"/>
    <x v="13"/>
    <x v="3"/>
    <n v="2"/>
    <n v="450"/>
    <n v="1"/>
    <s v="54001"/>
    <x v="34"/>
    <x v="11"/>
  </r>
  <r>
    <s v="OEZ"/>
    <x v="26"/>
    <d v="2024-05-01T00:00:00"/>
    <x v="0"/>
    <x v="4"/>
    <s v="HK5002"/>
    <x v="13"/>
    <x v="3"/>
    <n v="1"/>
    <n v="680"/>
    <n v="1.3"/>
    <s v="66001"/>
    <x v="80"/>
    <x v="31"/>
  </r>
  <r>
    <s v="OEZ"/>
    <x v="26"/>
    <d v="2024-05-01T00:00:00"/>
    <x v="0"/>
    <x v="4"/>
    <s v="HK5002"/>
    <x v="13"/>
    <x v="3"/>
    <n v="2"/>
    <n v="1800"/>
    <n v="4"/>
    <s v="8001"/>
    <x v="35"/>
    <x v="5"/>
  </r>
  <r>
    <s v="OEZ"/>
    <x v="26"/>
    <d v="2024-05-01T00:00:00"/>
    <x v="0"/>
    <x v="4"/>
    <s v="HK5002"/>
    <x v="13"/>
    <x v="3"/>
    <n v="2"/>
    <n v="900"/>
    <n v="2"/>
    <s v="81001"/>
    <x v="38"/>
    <x v="14"/>
  </r>
  <r>
    <s v="OEZ"/>
    <x v="26"/>
    <d v="2024-05-01T00:00:00"/>
    <x v="0"/>
    <x v="4"/>
    <s v="HK5002"/>
    <x v="13"/>
    <x v="3"/>
    <n v="6"/>
    <n v="2700"/>
    <n v="5"/>
    <s v="81736"/>
    <x v="41"/>
    <x v="14"/>
  </r>
  <r>
    <s v="OEZ"/>
    <x v="26"/>
    <d v="2024-05-01T00:00:00"/>
    <x v="0"/>
    <x v="4"/>
    <s v="HK5002"/>
    <x v="13"/>
    <x v="3"/>
    <n v="1"/>
    <n v="900"/>
    <n v="2"/>
    <s v="85001"/>
    <x v="4"/>
    <x v="4"/>
  </r>
  <r>
    <s v="OEZ"/>
    <x v="26"/>
    <d v="2024-05-01T00:00:00"/>
    <x v="0"/>
    <x v="4"/>
    <s v="HK5002"/>
    <x v="13"/>
    <x v="3"/>
    <n v="1"/>
    <n v="900"/>
    <n v="2"/>
    <s v="88001"/>
    <x v="42"/>
    <x v="17"/>
  </r>
  <r>
    <s v="OEZ"/>
    <x v="26"/>
    <d v="2024-05-01T00:00:00"/>
    <x v="0"/>
    <x v="4"/>
    <s v="HK5002"/>
    <x v="13"/>
    <x v="3"/>
    <n v="1"/>
    <n v="230"/>
    <n v="0.3"/>
    <s v="88564"/>
    <x v="60"/>
    <x v="17"/>
  </r>
  <r>
    <s v="OEZ"/>
    <x v="26"/>
    <d v="2024-05-01T00:00:00"/>
    <x v="0"/>
    <x v="4"/>
    <s v="HK5002"/>
    <x v="13"/>
    <x v="3"/>
    <n v="5"/>
    <n v="6750"/>
    <n v="15"/>
    <s v="91001"/>
    <x v="43"/>
    <x v="18"/>
  </r>
  <r>
    <s v="OEZ"/>
    <x v="26"/>
    <d v="2024-05-01T00:00:00"/>
    <x v="0"/>
    <x v="4"/>
    <s v="HK5002"/>
    <x v="13"/>
    <x v="3"/>
    <n v="1"/>
    <n v="900"/>
    <n v="2"/>
    <s v="94001"/>
    <x v="50"/>
    <x v="21"/>
  </r>
  <r>
    <s v="OEZ"/>
    <x v="26"/>
    <d v="2024-06-01T00:00:00"/>
    <x v="0"/>
    <x v="5"/>
    <s v="HK4146"/>
    <x v="26"/>
    <x v="3"/>
    <n v="4"/>
    <n v="4050"/>
    <n v="9.0500000000000007"/>
    <s v="88001"/>
    <x v="42"/>
    <x v="17"/>
  </r>
  <r>
    <s v="OEZ"/>
    <x v="26"/>
    <d v="2024-06-01T00:00:00"/>
    <x v="0"/>
    <x v="5"/>
    <s v="HK4146"/>
    <x v="26"/>
    <x v="3"/>
    <n v="4"/>
    <n v="5300"/>
    <n v="11.4"/>
    <s v="91001"/>
    <x v="43"/>
    <x v="18"/>
  </r>
  <r>
    <s v="OEZ"/>
    <x v="26"/>
    <d v="2024-06-01T00:00:00"/>
    <x v="0"/>
    <x v="5"/>
    <s v="HK4846"/>
    <x v="13"/>
    <x v="3"/>
    <n v="2"/>
    <n v="1580"/>
    <n v="3.3"/>
    <s v="13001"/>
    <x v="49"/>
    <x v="20"/>
  </r>
  <r>
    <s v="OEZ"/>
    <x v="26"/>
    <d v="2024-06-01T00:00:00"/>
    <x v="0"/>
    <x v="5"/>
    <s v="HK4846"/>
    <x v="13"/>
    <x v="3"/>
    <n v="1"/>
    <n v="800"/>
    <n v="1.45"/>
    <s v="15516"/>
    <x v="126"/>
    <x v="32"/>
  </r>
  <r>
    <s v="OEZ"/>
    <x v="26"/>
    <d v="2024-06-01T00:00:00"/>
    <x v="0"/>
    <x v="5"/>
    <s v="HK4846"/>
    <x v="13"/>
    <x v="3"/>
    <n v="1"/>
    <n v="680"/>
    <n v="1.35"/>
    <s v="20001"/>
    <x v="7"/>
    <x v="7"/>
  </r>
  <r>
    <s v="OEZ"/>
    <x v="26"/>
    <d v="2024-06-01T00:00:00"/>
    <x v="0"/>
    <x v="5"/>
    <s v="HK4846"/>
    <x v="13"/>
    <x v="3"/>
    <n v="3"/>
    <n v="1460"/>
    <n v="1.1499999999999999"/>
    <s v="23001"/>
    <x v="0"/>
    <x v="0"/>
  </r>
  <r>
    <s v="OEZ"/>
    <x v="26"/>
    <d v="2024-06-01T00:00:00"/>
    <x v="0"/>
    <x v="5"/>
    <s v="HK4846"/>
    <x v="13"/>
    <x v="3"/>
    <n v="3"/>
    <n v="1000"/>
    <n v="2.2000000000000002"/>
    <s v="27001"/>
    <x v="37"/>
    <x v="13"/>
  </r>
  <r>
    <s v="OEZ"/>
    <x v="26"/>
    <d v="2024-06-01T00:00:00"/>
    <x v="0"/>
    <x v="5"/>
    <s v="HK4846"/>
    <x v="13"/>
    <x v="3"/>
    <n v="2"/>
    <n v="800"/>
    <n v="1.5"/>
    <s v="54001"/>
    <x v="34"/>
    <x v="11"/>
  </r>
  <r>
    <s v="OEZ"/>
    <x v="26"/>
    <d v="2024-06-01T00:00:00"/>
    <x v="0"/>
    <x v="5"/>
    <s v="HK4846"/>
    <x v="13"/>
    <x v="3"/>
    <n v="1"/>
    <n v="680"/>
    <n v="1.35"/>
    <s v="54498"/>
    <x v="54"/>
    <x v="11"/>
  </r>
  <r>
    <s v="OEZ"/>
    <x v="26"/>
    <d v="2024-06-01T00:00:00"/>
    <x v="0"/>
    <x v="5"/>
    <s v="HK4846"/>
    <x v="13"/>
    <x v="3"/>
    <n v="1"/>
    <n v="350"/>
    <n v="0.5"/>
    <s v="63001"/>
    <x v="58"/>
    <x v="25"/>
  </r>
  <r>
    <s v="OEZ"/>
    <x v="26"/>
    <d v="2024-06-01T00:00:00"/>
    <x v="0"/>
    <x v="5"/>
    <s v="HK4846"/>
    <x v="13"/>
    <x v="3"/>
    <n v="1"/>
    <n v="800"/>
    <n v="1.5"/>
    <s v="76109"/>
    <x v="123"/>
    <x v="26"/>
  </r>
  <r>
    <s v="OEZ"/>
    <x v="26"/>
    <d v="2024-06-01T00:00:00"/>
    <x v="0"/>
    <x v="5"/>
    <s v="HK4846"/>
    <x v="13"/>
    <x v="3"/>
    <n v="5"/>
    <n v="3250"/>
    <n v="7.2"/>
    <s v="81001"/>
    <x v="38"/>
    <x v="14"/>
  </r>
  <r>
    <s v="OEZ"/>
    <x v="26"/>
    <d v="2024-06-01T00:00:00"/>
    <x v="0"/>
    <x v="5"/>
    <s v="HK4846"/>
    <x v="13"/>
    <x v="3"/>
    <n v="2"/>
    <n v="1130"/>
    <n v="2.2999999999999998"/>
    <s v="81736"/>
    <x v="41"/>
    <x v="14"/>
  </r>
  <r>
    <s v="OEZ"/>
    <x v="26"/>
    <d v="2024-06-01T00:00:00"/>
    <x v="0"/>
    <x v="5"/>
    <s v="HK4846"/>
    <x v="13"/>
    <x v="3"/>
    <n v="1"/>
    <n v="680"/>
    <n v="2.25"/>
    <s v="99001"/>
    <x v="40"/>
    <x v="16"/>
  </r>
  <r>
    <s v="OEZ"/>
    <x v="26"/>
    <d v="2024-06-01T00:00:00"/>
    <x v="0"/>
    <x v="5"/>
    <s v="HK5002"/>
    <x v="13"/>
    <x v="3"/>
    <n v="1"/>
    <n v="900"/>
    <n v="2.0499999999999998"/>
    <s v="11001"/>
    <x v="10"/>
    <x v="8"/>
  </r>
  <r>
    <s v="OEZ"/>
    <x v="26"/>
    <d v="2024-06-01T00:00:00"/>
    <x v="0"/>
    <x v="5"/>
    <s v="HK5002"/>
    <x v="13"/>
    <x v="3"/>
    <n v="1"/>
    <n v="450"/>
    <n v="1.05"/>
    <s v="15516"/>
    <x v="126"/>
    <x v="32"/>
  </r>
  <r>
    <s v="OEZ"/>
    <x v="26"/>
    <d v="2024-06-01T00:00:00"/>
    <x v="0"/>
    <x v="5"/>
    <s v="HK5002"/>
    <x v="13"/>
    <x v="3"/>
    <n v="1"/>
    <n v="900"/>
    <n v="2"/>
    <s v="17001"/>
    <x v="51"/>
    <x v="9"/>
  </r>
  <r>
    <s v="OEZ"/>
    <x v="26"/>
    <d v="2024-06-01T00:00:00"/>
    <x v="0"/>
    <x v="5"/>
    <s v="HK5002"/>
    <x v="13"/>
    <x v="3"/>
    <n v="2"/>
    <n v="1250"/>
    <n v="2.4"/>
    <s v="23001"/>
    <x v="0"/>
    <x v="0"/>
  </r>
  <r>
    <s v="OEZ"/>
    <x v="26"/>
    <d v="2024-06-01T00:00:00"/>
    <x v="0"/>
    <x v="5"/>
    <s v="HK5002"/>
    <x v="13"/>
    <x v="3"/>
    <n v="4"/>
    <n v="1350"/>
    <n v="3"/>
    <s v="27001"/>
    <x v="37"/>
    <x v="13"/>
  </r>
  <r>
    <s v="OEZ"/>
    <x v="26"/>
    <d v="2024-06-01T00:00:00"/>
    <x v="0"/>
    <x v="5"/>
    <s v="HK5002"/>
    <x v="13"/>
    <x v="3"/>
    <n v="1"/>
    <n v="550"/>
    <n v="1.2"/>
    <s v="50350"/>
    <x v="57"/>
    <x v="24"/>
  </r>
  <r>
    <s v="OEZ"/>
    <x v="26"/>
    <d v="2024-06-01T00:00:00"/>
    <x v="0"/>
    <x v="5"/>
    <s v="HK5002"/>
    <x v="13"/>
    <x v="3"/>
    <n v="7"/>
    <n v="4050"/>
    <n v="8.5500000000000007"/>
    <s v="54001"/>
    <x v="34"/>
    <x v="11"/>
  </r>
  <r>
    <s v="OEZ"/>
    <x v="26"/>
    <d v="2024-06-01T00:00:00"/>
    <x v="0"/>
    <x v="5"/>
    <s v="HK5002"/>
    <x v="13"/>
    <x v="3"/>
    <n v="1"/>
    <n v="550"/>
    <n v="1.2"/>
    <s v="54498"/>
    <x v="54"/>
    <x v="11"/>
  </r>
  <r>
    <s v="OEZ"/>
    <x v="26"/>
    <d v="2024-06-01T00:00:00"/>
    <x v="0"/>
    <x v="5"/>
    <s v="HK5002"/>
    <x v="13"/>
    <x v="3"/>
    <n v="1"/>
    <n v="550"/>
    <n v="1.1499999999999999"/>
    <s v="68001"/>
    <x v="8"/>
    <x v="6"/>
  </r>
  <r>
    <s v="OEZ"/>
    <x v="26"/>
    <d v="2024-06-01T00:00:00"/>
    <x v="0"/>
    <x v="5"/>
    <s v="HK5002"/>
    <x v="13"/>
    <x v="3"/>
    <n v="2"/>
    <n v="900"/>
    <n v="2.0499999999999998"/>
    <s v="81001"/>
    <x v="38"/>
    <x v="14"/>
  </r>
  <r>
    <s v="OEZ"/>
    <x v="26"/>
    <d v="2024-06-01T00:00:00"/>
    <x v="0"/>
    <x v="5"/>
    <s v="HK5002"/>
    <x v="13"/>
    <x v="3"/>
    <n v="9"/>
    <n v="3950"/>
    <n v="8.4"/>
    <s v="81736"/>
    <x v="41"/>
    <x v="14"/>
  </r>
  <r>
    <s v="OEZ"/>
    <x v="26"/>
    <d v="2024-06-01T00:00:00"/>
    <x v="0"/>
    <x v="5"/>
    <s v="HK5002"/>
    <x v="13"/>
    <x v="3"/>
    <n v="1"/>
    <n v="1000"/>
    <n v="2.2000000000000002"/>
    <s v="85001"/>
    <x v="4"/>
    <x v="4"/>
  </r>
  <r>
    <s v="OEZ"/>
    <x v="26"/>
    <d v="2024-06-01T00:00:00"/>
    <x v="0"/>
    <x v="5"/>
    <s v="HK5002"/>
    <x v="13"/>
    <x v="3"/>
    <n v="2"/>
    <n v="2150"/>
    <n v="4.4000000000000004"/>
    <s v="88001"/>
    <x v="42"/>
    <x v="17"/>
  </r>
  <r>
    <s v="OEZ"/>
    <x v="26"/>
    <d v="2024-06-01T00:00:00"/>
    <x v="0"/>
    <x v="5"/>
    <s v="HK5002"/>
    <x v="13"/>
    <x v="3"/>
    <n v="3"/>
    <n v="4160"/>
    <n v="9.1"/>
    <s v="91001"/>
    <x v="43"/>
    <x v="18"/>
  </r>
  <r>
    <s v="OEZ"/>
    <x v="26"/>
    <d v="2024-06-01T00:00:00"/>
    <x v="0"/>
    <x v="5"/>
    <s v="HK5002"/>
    <x v="13"/>
    <x v="3"/>
    <n v="1"/>
    <n v="900"/>
    <n v="2"/>
    <s v="97001"/>
    <x v="39"/>
    <x v="15"/>
  </r>
  <r>
    <s v="OEZ"/>
    <x v="26"/>
    <d v="2024-06-01T00:00:00"/>
    <x v="0"/>
    <x v="5"/>
    <s v="HK5002"/>
    <x v="13"/>
    <x v="3"/>
    <n v="1"/>
    <n v="800"/>
    <n v="1.5"/>
    <s v="99001"/>
    <x v="40"/>
    <x v="16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325">
  <r>
    <s v="0AC"/>
    <x v="0"/>
    <d v="2024-01-01T00:00:00"/>
    <x v="0"/>
    <x v="0"/>
    <s v="HK2127"/>
    <x v="0"/>
    <x v="0"/>
    <n v="1"/>
    <n v="833"/>
    <n v="5"/>
    <s v="23001"/>
    <x v="0"/>
    <x v="0"/>
    <n v="1"/>
    <s v="5"/>
    <n v="0"/>
    <n v="300"/>
    <n v="5"/>
  </r>
  <r>
    <s v="0AC"/>
    <x v="0"/>
    <d v="2024-01-01T00:00:00"/>
    <x v="0"/>
    <x v="0"/>
    <s v="HK2127"/>
    <x v="0"/>
    <x v="0"/>
    <n v="1"/>
    <n v="778"/>
    <n v="4.4000000000000004"/>
    <s v="25175"/>
    <x v="1"/>
    <x v="1"/>
    <n v="3"/>
    <s v="4,"/>
    <s v="4"/>
    <n v="244"/>
    <n v="4.0666666666666664"/>
  </r>
  <r>
    <s v="0AC"/>
    <x v="0"/>
    <d v="2024-01-01T00:00:00"/>
    <x v="0"/>
    <x v="0"/>
    <s v="HK2127"/>
    <x v="0"/>
    <x v="0"/>
    <n v="1"/>
    <n v="500"/>
    <n v="3"/>
    <s v="5001"/>
    <x v="2"/>
    <x v="2"/>
    <n v="1"/>
    <s v="3"/>
    <n v="0"/>
    <n v="180"/>
    <n v="3"/>
  </r>
  <r>
    <s v="0AC"/>
    <x v="0"/>
    <d v="2024-01-01T00:00:00"/>
    <x v="0"/>
    <x v="0"/>
    <s v="HK2127"/>
    <x v="0"/>
    <x v="0"/>
    <n v="4"/>
    <n v="639"/>
    <n v="3.5"/>
    <s v="73443"/>
    <x v="3"/>
    <x v="3"/>
    <n v="3"/>
    <s v="3,"/>
    <s v="5"/>
    <n v="185"/>
    <n v="3.0833333333333335"/>
  </r>
  <r>
    <s v="0AC"/>
    <x v="0"/>
    <d v="2024-01-01T00:00:00"/>
    <x v="0"/>
    <x v="0"/>
    <s v="HK2127"/>
    <x v="0"/>
    <x v="0"/>
    <n v="2"/>
    <n v="1208"/>
    <n v="7.15"/>
    <s v="85001"/>
    <x v="4"/>
    <x v="4"/>
    <n v="4"/>
    <s v="7,"/>
    <s v="15"/>
    <n v="435"/>
    <n v="7.25"/>
  </r>
  <r>
    <s v="0AC"/>
    <x v="0"/>
    <d v="2024-01-01T00:00:00"/>
    <x v="0"/>
    <x v="0"/>
    <s v="HK2127"/>
    <x v="0"/>
    <x v="0"/>
    <n v="3"/>
    <n v="2111"/>
    <n v="12.4"/>
    <s v="8758"/>
    <x v="5"/>
    <x v="5"/>
    <n v="4"/>
    <s v="12"/>
    <s v=",4"/>
    <n v="720.4"/>
    <n v="12.006666666666666"/>
  </r>
  <r>
    <s v="0AC"/>
    <x v="0"/>
    <d v="2024-01-01T00:00:00"/>
    <x v="0"/>
    <x v="0"/>
    <s v="HK2899"/>
    <x v="1"/>
    <x v="0"/>
    <n v="1"/>
    <n v="181"/>
    <n v="1.05"/>
    <s v="25175"/>
    <x v="1"/>
    <x v="1"/>
    <n v="4"/>
    <s v="1,"/>
    <s v="05"/>
    <n v="65"/>
    <n v="1.0833333333333333"/>
  </r>
  <r>
    <s v="0AC"/>
    <x v="0"/>
    <d v="2024-01-01T00:00:00"/>
    <x v="0"/>
    <x v="0"/>
    <s v="HK2899"/>
    <x v="1"/>
    <x v="0"/>
    <n v="1"/>
    <n v="208"/>
    <n v="1.1499999999999999"/>
    <s v="5001"/>
    <x v="2"/>
    <x v="2"/>
    <n v="4"/>
    <s v="1,"/>
    <s v="15"/>
    <n v="75"/>
    <n v="1.25"/>
  </r>
  <r>
    <s v="0AC"/>
    <x v="0"/>
    <d v="2024-02-01T00:00:00"/>
    <x v="0"/>
    <x v="1"/>
    <s v="HK2127"/>
    <x v="0"/>
    <x v="0"/>
    <n v="2"/>
    <n v="444"/>
    <n v="2.4"/>
    <s v="25175"/>
    <x v="1"/>
    <x v="1"/>
    <n v="3"/>
    <s v="2,"/>
    <s v="4"/>
    <n v="124"/>
    <n v="2.0666666666666669"/>
  </r>
  <r>
    <s v="0AC"/>
    <x v="0"/>
    <d v="2024-02-01T00:00:00"/>
    <x v="0"/>
    <x v="1"/>
    <s v="HK2127"/>
    <x v="0"/>
    <x v="0"/>
    <n v="5"/>
    <n v="3222"/>
    <n v="19.2"/>
    <s v="5001"/>
    <x v="2"/>
    <x v="2"/>
    <n v="4"/>
    <s v="19"/>
    <s v=",2"/>
    <n v="1140.2"/>
    <n v="19.003333333333334"/>
  </r>
  <r>
    <s v="0AC"/>
    <x v="0"/>
    <d v="2024-02-01T00:00:00"/>
    <x v="0"/>
    <x v="1"/>
    <s v="HK2127"/>
    <x v="0"/>
    <x v="0"/>
    <n v="2"/>
    <n v="792"/>
    <n v="4.45"/>
    <s v="68081"/>
    <x v="6"/>
    <x v="6"/>
    <n v="4"/>
    <s v="4,"/>
    <s v="45"/>
    <n v="285"/>
    <n v="4.75"/>
  </r>
  <r>
    <s v="0AC"/>
    <x v="0"/>
    <d v="2024-02-01T00:00:00"/>
    <x v="0"/>
    <x v="1"/>
    <s v="HK2127"/>
    <x v="0"/>
    <x v="0"/>
    <n v="2"/>
    <n v="958"/>
    <n v="5.45"/>
    <s v="73443"/>
    <x v="3"/>
    <x v="3"/>
    <n v="4"/>
    <s v="5,"/>
    <s v="45"/>
    <n v="345"/>
    <n v="5.75"/>
  </r>
  <r>
    <s v="0AC"/>
    <x v="0"/>
    <d v="2024-02-01T00:00:00"/>
    <x v="0"/>
    <x v="1"/>
    <s v="HK2127"/>
    <x v="0"/>
    <x v="0"/>
    <n v="1"/>
    <n v="514"/>
    <n v="3.05"/>
    <s v="85001"/>
    <x v="4"/>
    <x v="4"/>
    <n v="4"/>
    <s v="3,"/>
    <s v="05"/>
    <n v="185"/>
    <n v="3.0833333333333335"/>
  </r>
  <r>
    <s v="0AC"/>
    <x v="0"/>
    <d v="2024-02-01T00:00:00"/>
    <x v="0"/>
    <x v="1"/>
    <s v="HK2899"/>
    <x v="1"/>
    <x v="0"/>
    <n v="2"/>
    <n v="722"/>
    <n v="4.2"/>
    <s v="23001"/>
    <x v="0"/>
    <x v="0"/>
    <n v="3"/>
    <s v="4,"/>
    <s v="2"/>
    <n v="242"/>
    <n v="4.0333333333333332"/>
  </r>
  <r>
    <s v="0AC"/>
    <x v="0"/>
    <d v="2024-02-01T00:00:00"/>
    <x v="0"/>
    <x v="1"/>
    <s v="HK2899"/>
    <x v="1"/>
    <x v="0"/>
    <n v="1"/>
    <n v="194"/>
    <n v="1.1000000000000001"/>
    <s v="25175"/>
    <x v="1"/>
    <x v="1"/>
    <n v="3"/>
    <s v="1,"/>
    <s v="1"/>
    <n v="61"/>
    <n v="1.0166666666666666"/>
  </r>
  <r>
    <s v="0AC"/>
    <x v="0"/>
    <d v="2024-02-01T00:00:00"/>
    <x v="0"/>
    <x v="1"/>
    <s v="HK2899"/>
    <x v="1"/>
    <x v="0"/>
    <n v="5"/>
    <n v="2024"/>
    <n v="12.15"/>
    <s v="5001"/>
    <x v="2"/>
    <x v="2"/>
    <n v="5"/>
    <s v="12"/>
    <s v=",15"/>
    <n v="720.15"/>
    <n v="12.0025"/>
  </r>
  <r>
    <s v="0AC"/>
    <x v="0"/>
    <d v="2024-02-01T00:00:00"/>
    <x v="0"/>
    <x v="1"/>
    <s v="HK2899"/>
    <x v="1"/>
    <x v="0"/>
    <n v="9"/>
    <n v="3848"/>
    <n v="23.05"/>
    <s v="68081"/>
    <x v="6"/>
    <x v="6"/>
    <n v="5"/>
    <s v="23"/>
    <s v=",05"/>
    <n v="1380.05"/>
    <n v="23.000833333333333"/>
  </r>
  <r>
    <s v="0AC"/>
    <x v="0"/>
    <d v="2024-03-01T00:00:00"/>
    <x v="0"/>
    <x v="2"/>
    <s v="HK2127"/>
    <x v="0"/>
    <x v="0"/>
    <n v="2"/>
    <n v="1375"/>
    <n v="8.15"/>
    <s v="20001"/>
    <x v="7"/>
    <x v="7"/>
    <n v="4"/>
    <s v="8,"/>
    <s v="15"/>
    <n v="495"/>
    <n v="8.25"/>
  </r>
  <r>
    <s v="0AC"/>
    <x v="0"/>
    <d v="2024-03-01T00:00:00"/>
    <x v="0"/>
    <x v="2"/>
    <s v="HK2127"/>
    <x v="0"/>
    <x v="0"/>
    <n v="8"/>
    <n v="3209"/>
    <n v="19.149999999999999"/>
    <s v="5001"/>
    <x v="2"/>
    <x v="2"/>
    <n v="5"/>
    <s v="19"/>
    <s v=",15"/>
    <n v="1140.1500000000001"/>
    <n v="19.002500000000001"/>
  </r>
  <r>
    <s v="0AC"/>
    <x v="0"/>
    <d v="2024-03-01T00:00:00"/>
    <x v="0"/>
    <x v="2"/>
    <s v="HK2899"/>
    <x v="1"/>
    <x v="0"/>
    <n v="1"/>
    <n v="444"/>
    <n v="2.4"/>
    <s v="25175"/>
    <x v="1"/>
    <x v="1"/>
    <n v="3"/>
    <s v="2,"/>
    <s v="4"/>
    <n v="124"/>
    <n v="2.0666666666666669"/>
  </r>
  <r>
    <s v="0AC"/>
    <x v="0"/>
    <d v="2024-03-01T00:00:00"/>
    <x v="0"/>
    <x v="2"/>
    <s v="HK2899"/>
    <x v="1"/>
    <x v="0"/>
    <n v="5"/>
    <n v="2097"/>
    <n v="12.35"/>
    <s v="5001"/>
    <x v="2"/>
    <x v="2"/>
    <n v="5"/>
    <s v="12"/>
    <s v=",35"/>
    <n v="720.35"/>
    <n v="12.005833333333333"/>
  </r>
  <r>
    <s v="0AC"/>
    <x v="0"/>
    <d v="2024-03-01T00:00:00"/>
    <x v="0"/>
    <x v="2"/>
    <s v="HK2899"/>
    <x v="1"/>
    <x v="0"/>
    <n v="3"/>
    <n v="1167"/>
    <n v="7"/>
    <s v="68081"/>
    <x v="6"/>
    <x v="6"/>
    <n v="1"/>
    <s v="7"/>
    <n v="0"/>
    <n v="420"/>
    <n v="7"/>
  </r>
  <r>
    <s v="0AC"/>
    <x v="0"/>
    <d v="2024-03-01T00:00:00"/>
    <x v="0"/>
    <x v="2"/>
    <s v="HK2899"/>
    <x v="1"/>
    <x v="0"/>
    <n v="6"/>
    <n v="3000"/>
    <n v="1800"/>
    <s v="73443"/>
    <x v="3"/>
    <x v="3"/>
    <n v="4"/>
    <s v="18"/>
    <s v="00"/>
    <n v="1080"/>
    <n v="18"/>
  </r>
  <r>
    <s v="0AC"/>
    <x v="0"/>
    <d v="2024-04-01T00:00:00"/>
    <x v="0"/>
    <x v="3"/>
    <s v="HK2127"/>
    <x v="0"/>
    <x v="0"/>
    <n v="1"/>
    <n v="500"/>
    <n v="3"/>
    <s v="23001"/>
    <x v="0"/>
    <x v="0"/>
    <n v="1"/>
    <s v="3"/>
    <n v="0"/>
    <n v="180"/>
    <n v="3"/>
  </r>
  <r>
    <s v="0AC"/>
    <x v="0"/>
    <d v="2024-04-01T00:00:00"/>
    <x v="0"/>
    <x v="3"/>
    <s v="HK2127"/>
    <x v="0"/>
    <x v="0"/>
    <n v="1"/>
    <n v="500"/>
    <n v="3"/>
    <s v="25175"/>
    <x v="1"/>
    <x v="1"/>
    <n v="1"/>
    <s v="3"/>
    <n v="0"/>
    <n v="180"/>
    <n v="3"/>
  </r>
  <r>
    <s v="0AC"/>
    <x v="0"/>
    <d v="2024-04-01T00:00:00"/>
    <x v="0"/>
    <x v="3"/>
    <s v="HK2127"/>
    <x v="0"/>
    <x v="0"/>
    <n v="2"/>
    <n v="792"/>
    <n v="4.45"/>
    <s v="5001"/>
    <x v="2"/>
    <x v="2"/>
    <n v="4"/>
    <s v="4,"/>
    <s v="45"/>
    <n v="285"/>
    <n v="4.75"/>
  </r>
  <r>
    <s v="0AC"/>
    <x v="0"/>
    <d v="2024-04-01T00:00:00"/>
    <x v="0"/>
    <x v="3"/>
    <s v="HK2899"/>
    <x v="0"/>
    <x v="0"/>
    <n v="2"/>
    <n v="667"/>
    <n v="4"/>
    <s v="25175"/>
    <x v="1"/>
    <x v="1"/>
    <n v="1"/>
    <s v="4"/>
    <n v="0"/>
    <n v="240"/>
    <n v="4"/>
  </r>
  <r>
    <s v="0AC"/>
    <x v="0"/>
    <d v="2024-04-01T00:00:00"/>
    <x v="0"/>
    <x v="3"/>
    <s v="HK2899"/>
    <x v="0"/>
    <x v="0"/>
    <n v="2"/>
    <n v="681"/>
    <n v="4.05"/>
    <s v="5001"/>
    <x v="2"/>
    <x v="2"/>
    <n v="4"/>
    <s v="4,"/>
    <s v="05"/>
    <n v="245"/>
    <n v="4.083333333333333"/>
  </r>
  <r>
    <s v="0AC"/>
    <x v="0"/>
    <d v="2024-04-01T00:00:00"/>
    <x v="0"/>
    <x v="3"/>
    <s v="HK2899"/>
    <x v="0"/>
    <x v="0"/>
    <n v="1"/>
    <n v="667"/>
    <n v="4"/>
    <s v="73443"/>
    <x v="3"/>
    <x v="3"/>
    <n v="1"/>
    <s v="4"/>
    <n v="0"/>
    <n v="240"/>
    <n v="4"/>
  </r>
  <r>
    <s v="0AC"/>
    <x v="0"/>
    <d v="2024-04-01T00:00:00"/>
    <x v="0"/>
    <x v="3"/>
    <s v="HK2899"/>
    <x v="1"/>
    <x v="0"/>
    <n v="3"/>
    <n v="1389"/>
    <n v="8.1999999999999993"/>
    <s v="68001"/>
    <x v="8"/>
    <x v="6"/>
    <n v="3"/>
    <s v="8,"/>
    <s v="2"/>
    <n v="482"/>
    <n v="8.0333333333333332"/>
  </r>
  <r>
    <s v="0AC"/>
    <x v="0"/>
    <d v="2024-04-01T00:00:00"/>
    <x v="0"/>
    <x v="3"/>
    <s v="HK2899"/>
    <x v="1"/>
    <x v="0"/>
    <n v="5"/>
    <n v="2000"/>
    <n v="12"/>
    <s v="68406"/>
    <x v="9"/>
    <x v="6"/>
    <n v="2"/>
    <s v="12"/>
    <n v="0"/>
    <n v="720"/>
    <n v="12"/>
  </r>
  <r>
    <s v="0AC"/>
    <x v="0"/>
    <d v="2024-05-01T00:00:00"/>
    <x v="0"/>
    <x v="4"/>
    <s v="HK2127"/>
    <x v="0"/>
    <x v="0"/>
    <n v="1"/>
    <n v="181"/>
    <n v="1.05"/>
    <s v="5001"/>
    <x v="2"/>
    <x v="2"/>
    <n v="4"/>
    <s v="1,"/>
    <s v="05"/>
    <n v="65"/>
    <n v="1.0833333333333333"/>
  </r>
  <r>
    <s v="0AC"/>
    <x v="0"/>
    <d v="2024-05-01T00:00:00"/>
    <x v="0"/>
    <x v="4"/>
    <s v="HK2899"/>
    <x v="1"/>
    <x v="0"/>
    <n v="8"/>
    <n v="3361"/>
    <n v="20.100000000000001"/>
    <s v="5001"/>
    <x v="2"/>
    <x v="2"/>
    <n v="4"/>
    <s v="20"/>
    <s v=",1"/>
    <n v="1200.0999999999999"/>
    <n v="20.001666666666665"/>
  </r>
  <r>
    <s v="0AC"/>
    <x v="0"/>
    <d v="2024-06-01T00:00:00"/>
    <x v="0"/>
    <x v="5"/>
    <s v="HK2127"/>
    <x v="0"/>
    <x v="0"/>
    <n v="1"/>
    <n v="292"/>
    <n v="1.45"/>
    <s v="11001"/>
    <x v="10"/>
    <x v="8"/>
    <n v="4"/>
    <s v="1,"/>
    <s v="45"/>
    <n v="105"/>
    <n v="1.75"/>
  </r>
  <r>
    <s v="0AC"/>
    <x v="0"/>
    <d v="2024-06-01T00:00:00"/>
    <x v="0"/>
    <x v="5"/>
    <s v="HK2127"/>
    <x v="0"/>
    <x v="0"/>
    <n v="1"/>
    <n v="264"/>
    <n v="1.35"/>
    <s v="17662"/>
    <x v="11"/>
    <x v="9"/>
    <n v="4"/>
    <s v="1,"/>
    <s v="35"/>
    <n v="95"/>
    <n v="1.5833333333333333"/>
  </r>
  <r>
    <s v="0AC"/>
    <x v="0"/>
    <d v="2024-06-01T00:00:00"/>
    <x v="0"/>
    <x v="5"/>
    <s v="HK2127"/>
    <x v="0"/>
    <x v="0"/>
    <n v="3"/>
    <n v="1583"/>
    <n v="9.3000000000000007"/>
    <s v="20400"/>
    <x v="12"/>
    <x v="7"/>
    <n v="3"/>
    <s v="9,"/>
    <s v="3"/>
    <n v="543"/>
    <n v="9.0500000000000007"/>
  </r>
  <r>
    <s v="0AC"/>
    <x v="0"/>
    <d v="2024-06-01T00:00:00"/>
    <x v="0"/>
    <x v="5"/>
    <s v="HK2127"/>
    <x v="0"/>
    <x v="0"/>
    <n v="1"/>
    <n v="69"/>
    <n v="0.25"/>
    <s v="25200"/>
    <x v="13"/>
    <x v="1"/>
    <n v="4"/>
    <s v="0,"/>
    <s v="25"/>
    <n v="25"/>
    <n v="0.41666666666666669"/>
  </r>
  <r>
    <s v="0AC"/>
    <x v="0"/>
    <d v="2024-06-01T00:00:00"/>
    <x v="0"/>
    <x v="5"/>
    <s v="HK2127"/>
    <x v="0"/>
    <x v="0"/>
    <n v="2"/>
    <n v="1042"/>
    <n v="6.15"/>
    <s v="25793"/>
    <x v="14"/>
    <x v="1"/>
    <n v="4"/>
    <s v="6,"/>
    <s v="15"/>
    <n v="375"/>
    <n v="6.25"/>
  </r>
  <r>
    <s v="0AC"/>
    <x v="0"/>
    <d v="2024-06-01T00:00:00"/>
    <x v="0"/>
    <x v="5"/>
    <s v="HK2127"/>
    <x v="0"/>
    <x v="0"/>
    <n v="2"/>
    <n v="361"/>
    <n v="2.1"/>
    <s v="5001"/>
    <x v="2"/>
    <x v="2"/>
    <n v="3"/>
    <s v="2,"/>
    <s v="1"/>
    <n v="121"/>
    <n v="2.0166666666666666"/>
  </r>
  <r>
    <s v="0AC"/>
    <x v="0"/>
    <d v="2024-06-01T00:00:00"/>
    <x v="0"/>
    <x v="5"/>
    <s v="HK2127"/>
    <x v="0"/>
    <x v="0"/>
    <n v="1"/>
    <n v="236"/>
    <n v="1.25"/>
    <s v="5368"/>
    <x v="15"/>
    <x v="2"/>
    <n v="4"/>
    <s v="1,"/>
    <s v="25"/>
    <n v="85"/>
    <n v="1.4166666666666667"/>
  </r>
  <r>
    <s v="0AC"/>
    <x v="0"/>
    <d v="2024-06-01T00:00:00"/>
    <x v="0"/>
    <x v="5"/>
    <s v="HK2127"/>
    <x v="0"/>
    <x v="0"/>
    <n v="1"/>
    <n v="167"/>
    <n v="1"/>
    <s v="5615"/>
    <x v="16"/>
    <x v="2"/>
    <n v="1"/>
    <s v="1"/>
    <n v="0"/>
    <n v="60"/>
    <n v="1"/>
  </r>
  <r>
    <s v="0AC"/>
    <x v="0"/>
    <d v="2024-06-01T00:00:00"/>
    <x v="0"/>
    <x v="5"/>
    <s v="HK2127"/>
    <x v="0"/>
    <x v="0"/>
    <n v="3"/>
    <n v="1111"/>
    <n v="6.4"/>
    <s v="85001"/>
    <x v="4"/>
    <x v="4"/>
    <n v="3"/>
    <s v="6,"/>
    <s v="4"/>
    <n v="364"/>
    <n v="6.0666666666666664"/>
  </r>
  <r>
    <s v="0AC"/>
    <x v="0"/>
    <d v="2024-06-01T00:00:00"/>
    <x v="0"/>
    <x v="5"/>
    <s v="HK2899"/>
    <x v="1"/>
    <x v="0"/>
    <n v="2"/>
    <n v="242"/>
    <n v="1.27"/>
    <s v="25293"/>
    <x v="17"/>
    <x v="1"/>
    <n v="4"/>
    <s v="1,"/>
    <s v="27"/>
    <n v="87"/>
    <n v="1.45"/>
  </r>
  <r>
    <s v="0AC"/>
    <x v="0"/>
    <d v="2024-06-01T00:00:00"/>
    <x v="0"/>
    <x v="5"/>
    <s v="HK2899"/>
    <x v="1"/>
    <x v="0"/>
    <n v="2"/>
    <n v="244"/>
    <n v="1.28"/>
    <s v="25297"/>
    <x v="18"/>
    <x v="1"/>
    <n v="4"/>
    <s v="1,"/>
    <s v="28"/>
    <n v="88"/>
    <n v="1.4666666666666666"/>
  </r>
  <r>
    <s v="0AC"/>
    <x v="0"/>
    <d v="2024-06-01T00:00:00"/>
    <x v="0"/>
    <x v="5"/>
    <s v="HK2899"/>
    <x v="1"/>
    <x v="0"/>
    <n v="2"/>
    <n v="242"/>
    <n v="1.27"/>
    <s v="25299"/>
    <x v="19"/>
    <x v="1"/>
    <n v="4"/>
    <s v="1,"/>
    <s v="27"/>
    <n v="87"/>
    <n v="1.45"/>
  </r>
  <r>
    <s v="0AC"/>
    <x v="0"/>
    <d v="2024-06-01T00:00:00"/>
    <x v="0"/>
    <x v="5"/>
    <s v="HK2899"/>
    <x v="1"/>
    <x v="0"/>
    <n v="2"/>
    <n v="244"/>
    <n v="1.28"/>
    <s v="25839"/>
    <x v="20"/>
    <x v="1"/>
    <n v="4"/>
    <s v="1,"/>
    <s v="28"/>
    <n v="88"/>
    <n v="1.4666666666666666"/>
  </r>
  <r>
    <s v="0AC"/>
    <x v="0"/>
    <d v="2024-06-01T00:00:00"/>
    <x v="0"/>
    <x v="5"/>
    <s v="HK2899"/>
    <x v="1"/>
    <x v="0"/>
    <n v="1"/>
    <n v="289"/>
    <n v="2.2000000000000002"/>
    <s v="5031"/>
    <x v="21"/>
    <x v="2"/>
    <n v="3"/>
    <s v="2,"/>
    <s v="2"/>
    <n v="122"/>
    <n v="2.0333333333333332"/>
  </r>
  <r>
    <s v="0AC"/>
    <x v="0"/>
    <d v="2024-06-01T00:00:00"/>
    <x v="0"/>
    <x v="5"/>
    <s v="HK2899"/>
    <x v="1"/>
    <x v="0"/>
    <n v="1"/>
    <n v="333"/>
    <n v="2"/>
    <s v="5038"/>
    <x v="22"/>
    <x v="2"/>
    <n v="1"/>
    <s v="2"/>
    <n v="0"/>
    <n v="120"/>
    <n v="2"/>
  </r>
  <r>
    <s v="0AC"/>
    <x v="0"/>
    <d v="2024-06-01T00:00:00"/>
    <x v="0"/>
    <x v="5"/>
    <s v="HK2899"/>
    <x v="1"/>
    <x v="0"/>
    <n v="1"/>
    <n v="319"/>
    <n v="1.55"/>
    <s v="5138"/>
    <x v="23"/>
    <x v="2"/>
    <n v="4"/>
    <s v="1,"/>
    <s v="55"/>
    <n v="115"/>
    <n v="1.9166666666666667"/>
  </r>
  <r>
    <s v="0AC"/>
    <x v="0"/>
    <d v="2024-06-01T00:00:00"/>
    <x v="0"/>
    <x v="5"/>
    <s v="HK2899"/>
    <x v="1"/>
    <x v="0"/>
    <n v="1"/>
    <n v="231"/>
    <n v="1.23"/>
    <s v="5190"/>
    <x v="24"/>
    <x v="2"/>
    <n v="4"/>
    <s v="1,"/>
    <s v="23"/>
    <n v="83"/>
    <n v="1.3833333333333333"/>
  </r>
  <r>
    <s v="0AC"/>
    <x v="0"/>
    <d v="2024-06-01T00:00:00"/>
    <x v="0"/>
    <x v="5"/>
    <s v="HK2899"/>
    <x v="1"/>
    <x v="0"/>
    <n v="4"/>
    <n v="1103"/>
    <n v="6.37"/>
    <s v="5310"/>
    <x v="25"/>
    <x v="2"/>
    <n v="4"/>
    <s v="6,"/>
    <s v="37"/>
    <n v="397"/>
    <n v="6.6166666666666663"/>
  </r>
  <r>
    <s v="0AC"/>
    <x v="0"/>
    <d v="2024-06-01T00:00:00"/>
    <x v="0"/>
    <x v="5"/>
    <s v="HK2899"/>
    <x v="1"/>
    <x v="0"/>
    <n v="2"/>
    <n v="244"/>
    <n v="1.28"/>
    <s v="5315"/>
    <x v="26"/>
    <x v="2"/>
    <n v="4"/>
    <s v="1,"/>
    <s v="28"/>
    <n v="88"/>
    <n v="1.4666666666666666"/>
  </r>
  <r>
    <s v="0AC"/>
    <x v="0"/>
    <d v="2024-06-01T00:00:00"/>
    <x v="0"/>
    <x v="5"/>
    <s v="HK2899"/>
    <x v="1"/>
    <x v="0"/>
    <n v="1"/>
    <n v="231"/>
    <n v="1.23"/>
    <s v="5501"/>
    <x v="27"/>
    <x v="2"/>
    <n v="4"/>
    <s v="1,"/>
    <s v="23"/>
    <n v="83"/>
    <n v="1.3833333333333333"/>
  </r>
  <r>
    <s v="0AC"/>
    <x v="0"/>
    <d v="2024-06-01T00:00:00"/>
    <x v="0"/>
    <x v="5"/>
    <s v="HK2899"/>
    <x v="1"/>
    <x v="0"/>
    <n v="3"/>
    <n v="603"/>
    <n v="3.37"/>
    <s v="5649"/>
    <x v="28"/>
    <x v="2"/>
    <n v="4"/>
    <s v="3,"/>
    <s v="37"/>
    <n v="217"/>
    <n v="3.6166666666666667"/>
  </r>
  <r>
    <s v="0AC"/>
    <x v="0"/>
    <d v="2024-06-01T00:00:00"/>
    <x v="0"/>
    <x v="5"/>
    <s v="HK2899"/>
    <x v="1"/>
    <x v="0"/>
    <n v="1"/>
    <n v="233"/>
    <n v="1.24"/>
    <s v="5656"/>
    <x v="29"/>
    <x v="2"/>
    <n v="4"/>
    <s v="1,"/>
    <s v="24"/>
    <n v="84"/>
    <n v="1.4"/>
  </r>
  <r>
    <s v="0AC"/>
    <x v="0"/>
    <d v="2024-06-01T00:00:00"/>
    <x v="0"/>
    <x v="5"/>
    <s v="HK2899"/>
    <x v="1"/>
    <x v="0"/>
    <n v="2"/>
    <n v="870"/>
    <n v="5.13"/>
    <s v="5756"/>
    <x v="30"/>
    <x v="2"/>
    <n v="4"/>
    <s v="5,"/>
    <s v="13"/>
    <n v="313"/>
    <n v="5.2166666666666668"/>
  </r>
  <r>
    <s v="0AC"/>
    <x v="0"/>
    <d v="2024-06-01T00:00:00"/>
    <x v="0"/>
    <x v="5"/>
    <s v="HK2899"/>
    <x v="1"/>
    <x v="0"/>
    <n v="1"/>
    <n v="319"/>
    <n v="1.55"/>
    <s v="5842"/>
    <x v="31"/>
    <x v="2"/>
    <n v="4"/>
    <s v="1,"/>
    <s v="55"/>
    <n v="115"/>
    <n v="1.9166666666666667"/>
  </r>
  <r>
    <s v="0AC"/>
    <x v="0"/>
    <d v="2024-07-01T00:00:00"/>
    <x v="0"/>
    <x v="6"/>
    <s v="HK2127"/>
    <x v="0"/>
    <x v="0"/>
    <n v="1"/>
    <n v="417"/>
    <n v="2.2999999999999998"/>
    <s v="13140"/>
    <x v="32"/>
    <x v="10"/>
    <n v="3"/>
    <s v="2,"/>
    <s v="3"/>
    <n v="123"/>
    <n v="2.0499999999999998"/>
  </r>
  <r>
    <s v="0AC"/>
    <x v="0"/>
    <d v="2024-07-01T00:00:00"/>
    <x v="0"/>
    <x v="6"/>
    <s v="HK2127"/>
    <x v="0"/>
    <x v="0"/>
    <n v="1"/>
    <n v="417"/>
    <n v="2.2999999999999998"/>
    <s v="13657"/>
    <x v="33"/>
    <x v="10"/>
    <n v="3"/>
    <s v="2,"/>
    <s v="3"/>
    <n v="123"/>
    <n v="2.0499999999999998"/>
  </r>
  <r>
    <s v="0AC"/>
    <x v="0"/>
    <d v="2024-07-01T00:00:00"/>
    <x v="0"/>
    <x v="6"/>
    <s v="HK2127"/>
    <x v="0"/>
    <x v="0"/>
    <n v="1"/>
    <n v="278"/>
    <n v="1.4"/>
    <s v="23570"/>
    <x v="34"/>
    <x v="0"/>
    <n v="3"/>
    <s v="1,"/>
    <s v="4"/>
    <n v="64"/>
    <n v="1.0666666666666667"/>
  </r>
  <r>
    <s v="0AC"/>
    <x v="0"/>
    <d v="2024-07-01T00:00:00"/>
    <x v="0"/>
    <x v="6"/>
    <s v="HK2127"/>
    <x v="0"/>
    <x v="0"/>
    <n v="1"/>
    <n v="278"/>
    <n v="1.4"/>
    <s v="23660"/>
    <x v="35"/>
    <x v="0"/>
    <n v="3"/>
    <s v="1,"/>
    <s v="4"/>
    <n v="64"/>
    <n v="1.0666666666666667"/>
  </r>
  <r>
    <s v="0AC"/>
    <x v="0"/>
    <d v="2024-07-01T00:00:00"/>
    <x v="0"/>
    <x v="6"/>
    <s v="HK2127"/>
    <x v="0"/>
    <x v="0"/>
    <n v="1"/>
    <n v="200"/>
    <n v="1.1200000000000001"/>
    <s v="5031"/>
    <x v="21"/>
    <x v="2"/>
    <n v="4"/>
    <s v="1,"/>
    <s v="12"/>
    <n v="72"/>
    <n v="1.2"/>
  </r>
  <r>
    <s v="0AC"/>
    <x v="0"/>
    <d v="2024-07-01T00:00:00"/>
    <x v="0"/>
    <x v="6"/>
    <s v="HK2127"/>
    <x v="0"/>
    <x v="0"/>
    <n v="1"/>
    <n v="200"/>
    <n v="1.1200000000000001"/>
    <s v="5134"/>
    <x v="36"/>
    <x v="2"/>
    <n v="4"/>
    <s v="1,"/>
    <s v="12"/>
    <n v="72"/>
    <n v="1.2"/>
  </r>
  <r>
    <s v="0AC"/>
    <x v="0"/>
    <d v="2024-07-01T00:00:00"/>
    <x v="0"/>
    <x v="6"/>
    <s v="HK2127"/>
    <x v="0"/>
    <x v="0"/>
    <n v="2"/>
    <n v="556"/>
    <n v="3.2"/>
    <s v="5142"/>
    <x v="37"/>
    <x v="2"/>
    <n v="3"/>
    <s v="3,"/>
    <s v="2"/>
    <n v="182"/>
    <n v="3.0333333333333332"/>
  </r>
  <r>
    <s v="0AC"/>
    <x v="0"/>
    <d v="2024-07-01T00:00:00"/>
    <x v="0"/>
    <x v="6"/>
    <s v="HK2127"/>
    <x v="0"/>
    <x v="0"/>
    <n v="2"/>
    <n v="1583"/>
    <n v="9.3000000000000007"/>
    <s v="5154"/>
    <x v="38"/>
    <x v="2"/>
    <n v="3"/>
    <s v="9,"/>
    <s v="3"/>
    <n v="543"/>
    <n v="9.0500000000000007"/>
  </r>
  <r>
    <s v="0AC"/>
    <x v="0"/>
    <d v="2024-07-01T00:00:00"/>
    <x v="0"/>
    <x v="6"/>
    <s v="HK2127"/>
    <x v="0"/>
    <x v="0"/>
    <n v="2"/>
    <n v="931"/>
    <n v="535"/>
    <s v="5197"/>
    <x v="39"/>
    <x v="2"/>
    <n v="3"/>
    <s v="53"/>
    <s v="5"/>
    <n v="3185"/>
    <n v="53.083333333333336"/>
  </r>
  <r>
    <s v="0AC"/>
    <x v="0"/>
    <d v="2024-07-01T00:00:00"/>
    <x v="0"/>
    <x v="6"/>
    <s v="HK2127"/>
    <x v="0"/>
    <x v="0"/>
    <n v="1"/>
    <n v="278"/>
    <n v="1.4"/>
    <s v="5649"/>
    <x v="28"/>
    <x v="2"/>
    <n v="3"/>
    <s v="1,"/>
    <s v="4"/>
    <n v="64"/>
    <n v="1.0666666666666667"/>
  </r>
  <r>
    <s v="0AC"/>
    <x v="0"/>
    <d v="2024-07-01T00:00:00"/>
    <x v="0"/>
    <x v="6"/>
    <s v="HK2127"/>
    <x v="0"/>
    <x v="0"/>
    <n v="3"/>
    <n v="833"/>
    <n v="5"/>
    <s v="5670"/>
    <x v="40"/>
    <x v="2"/>
    <n v="1"/>
    <s v="5"/>
    <n v="0"/>
    <n v="300"/>
    <n v="5"/>
  </r>
  <r>
    <s v="0AC"/>
    <x v="0"/>
    <d v="2024-07-01T00:00:00"/>
    <x v="0"/>
    <x v="6"/>
    <s v="HK2127"/>
    <x v="0"/>
    <x v="0"/>
    <n v="2"/>
    <n v="1111"/>
    <n v="6.4"/>
    <s v="5756"/>
    <x v="30"/>
    <x v="2"/>
    <n v="3"/>
    <s v="6,"/>
    <s v="4"/>
    <n v="364"/>
    <n v="6.0666666666666664"/>
  </r>
  <r>
    <s v="0AC"/>
    <x v="0"/>
    <d v="2024-07-01T00:00:00"/>
    <x v="0"/>
    <x v="6"/>
    <s v="HK2127"/>
    <x v="0"/>
    <x v="0"/>
    <n v="1"/>
    <n v="203"/>
    <n v="1.1299999999999999"/>
    <s v="5887"/>
    <x v="41"/>
    <x v="2"/>
    <n v="4"/>
    <s v="1,"/>
    <s v="13"/>
    <n v="73"/>
    <n v="1.2166666666666666"/>
  </r>
  <r>
    <s v="0AC"/>
    <x v="0"/>
    <d v="2024-07-01T00:00:00"/>
    <x v="0"/>
    <x v="6"/>
    <s v="HK2127"/>
    <x v="0"/>
    <x v="0"/>
    <n v="2"/>
    <n v="481"/>
    <n v="2.5299999999999998"/>
    <s v="5890"/>
    <x v="42"/>
    <x v="2"/>
    <n v="4"/>
    <s v="2,"/>
    <s v="53"/>
    <n v="173"/>
    <n v="2.8833333333333333"/>
  </r>
  <r>
    <s v="0AC"/>
    <x v="0"/>
    <d v="2024-07-01T00:00:00"/>
    <x v="0"/>
    <x v="6"/>
    <s v="HK2899"/>
    <x v="1"/>
    <x v="0"/>
    <n v="1"/>
    <n v="250"/>
    <n v="1.3"/>
    <s v="11001"/>
    <x v="10"/>
    <x v="8"/>
    <n v="3"/>
    <s v="1,"/>
    <s v="3"/>
    <n v="63"/>
    <n v="1.05"/>
  </r>
  <r>
    <s v="0AC"/>
    <x v="0"/>
    <d v="2024-07-01T00:00:00"/>
    <x v="0"/>
    <x v="6"/>
    <s v="HK2899"/>
    <x v="1"/>
    <x v="0"/>
    <n v="7"/>
    <n v="2986"/>
    <n v="17.55"/>
    <s v="5031"/>
    <x v="21"/>
    <x v="2"/>
    <n v="5"/>
    <s v="17"/>
    <s v=",55"/>
    <n v="1020.55"/>
    <n v="17.009166666666665"/>
  </r>
  <r>
    <s v="0AC"/>
    <x v="0"/>
    <d v="2024-07-01T00:00:00"/>
    <x v="0"/>
    <x v="6"/>
    <s v="HK2899"/>
    <x v="1"/>
    <x v="0"/>
    <n v="1"/>
    <n v="203"/>
    <n v="1.1299999999999999"/>
    <s v="5042"/>
    <x v="43"/>
    <x v="2"/>
    <n v="4"/>
    <s v="1,"/>
    <s v="13"/>
    <n v="73"/>
    <n v="1.2166666666666666"/>
  </r>
  <r>
    <s v="0AC"/>
    <x v="0"/>
    <d v="2024-07-01T00:00:00"/>
    <x v="0"/>
    <x v="6"/>
    <s v="HK2899"/>
    <x v="1"/>
    <x v="0"/>
    <n v="2"/>
    <n v="681"/>
    <n v="4.05"/>
    <s v="5134"/>
    <x v="36"/>
    <x v="2"/>
    <n v="4"/>
    <s v="4,"/>
    <s v="05"/>
    <n v="245"/>
    <n v="4.083333333333333"/>
  </r>
  <r>
    <s v="0AC"/>
    <x v="0"/>
    <d v="2024-07-01T00:00:00"/>
    <x v="0"/>
    <x v="6"/>
    <s v="HK2899"/>
    <x v="1"/>
    <x v="0"/>
    <n v="1"/>
    <n v="200"/>
    <n v="1.1200000000000001"/>
    <s v="5138"/>
    <x v="23"/>
    <x v="2"/>
    <n v="4"/>
    <s v="1,"/>
    <s v="12"/>
    <n v="72"/>
    <n v="1.2"/>
  </r>
  <r>
    <s v="0AC"/>
    <x v="0"/>
    <d v="2024-07-01T00:00:00"/>
    <x v="0"/>
    <x v="6"/>
    <s v="HK2899"/>
    <x v="1"/>
    <x v="0"/>
    <n v="1"/>
    <n v="306"/>
    <n v="1.5"/>
    <s v="5315"/>
    <x v="26"/>
    <x v="2"/>
    <n v="3"/>
    <s v="1,"/>
    <s v="5"/>
    <n v="65"/>
    <n v="1.0833333333333333"/>
  </r>
  <r>
    <s v="0AC"/>
    <x v="0"/>
    <d v="2024-07-01T00:00:00"/>
    <x v="0"/>
    <x v="6"/>
    <s v="HK2899"/>
    <x v="1"/>
    <x v="0"/>
    <n v="2"/>
    <n v="389"/>
    <n v="2.2000000000000002"/>
    <s v="5501"/>
    <x v="27"/>
    <x v="2"/>
    <n v="3"/>
    <s v="2,"/>
    <s v="2"/>
    <n v="122"/>
    <n v="2.0333333333333332"/>
  </r>
  <r>
    <s v="0AC"/>
    <x v="0"/>
    <d v="2024-07-01T00:00:00"/>
    <x v="0"/>
    <x v="6"/>
    <s v="HK2899"/>
    <x v="1"/>
    <x v="0"/>
    <n v="4"/>
    <n v="1083"/>
    <n v="6.3"/>
    <s v="5649"/>
    <x v="28"/>
    <x v="2"/>
    <n v="3"/>
    <s v="6,"/>
    <s v="3"/>
    <n v="363"/>
    <n v="6.05"/>
  </r>
  <r>
    <s v="0AC"/>
    <x v="0"/>
    <d v="2024-07-01T00:00:00"/>
    <x v="0"/>
    <x v="6"/>
    <s v="HK2899"/>
    <x v="1"/>
    <x v="0"/>
    <n v="2"/>
    <n v="556"/>
    <n v="3.2"/>
    <s v="5756"/>
    <x v="30"/>
    <x v="2"/>
    <n v="3"/>
    <s v="3,"/>
    <s v="2"/>
    <n v="182"/>
    <n v="3.0333333333333332"/>
  </r>
  <r>
    <s v="0AC"/>
    <x v="0"/>
    <d v="2024-07-01T00:00:00"/>
    <x v="0"/>
    <x v="6"/>
    <s v="HK2899"/>
    <x v="1"/>
    <x v="0"/>
    <n v="1"/>
    <n v="167"/>
    <n v="1"/>
    <s v="5842"/>
    <x v="31"/>
    <x v="2"/>
    <n v="1"/>
    <s v="1"/>
    <n v="0"/>
    <n v="60"/>
    <n v="1"/>
  </r>
  <r>
    <s v="0AC"/>
    <x v="0"/>
    <d v="2024-08-01T00:00:00"/>
    <x v="0"/>
    <x v="7"/>
    <s v="HK2127"/>
    <x v="0"/>
    <x v="0"/>
    <n v="1"/>
    <n v="750"/>
    <n v="4.3"/>
    <s v="11001"/>
    <x v="10"/>
    <x v="8"/>
    <n v="3"/>
    <s v="4,"/>
    <s v="3"/>
    <n v="243"/>
    <n v="4.05"/>
  </r>
  <r>
    <s v="0AC"/>
    <x v="0"/>
    <d v="2024-08-01T00:00:00"/>
    <x v="0"/>
    <x v="7"/>
    <s v="HK2127"/>
    <x v="0"/>
    <x v="0"/>
    <n v="8"/>
    <n v="2653"/>
    <n v="15.55"/>
    <s v="5001"/>
    <x v="2"/>
    <x v="2"/>
    <n v="5"/>
    <s v="15"/>
    <s v=",55"/>
    <n v="900.55"/>
    <n v="15.009166666666665"/>
  </r>
  <r>
    <s v="0AC"/>
    <x v="0"/>
    <d v="2024-08-01T00:00:00"/>
    <x v="0"/>
    <x v="7"/>
    <s v="HK2127"/>
    <x v="0"/>
    <x v="0"/>
    <n v="1"/>
    <n v="117"/>
    <n v="0.42"/>
    <s v="5055"/>
    <x v="44"/>
    <x v="2"/>
    <n v="4"/>
    <s v="0,"/>
    <s v="42"/>
    <n v="42"/>
    <n v="0.7"/>
  </r>
  <r>
    <s v="0AC"/>
    <x v="0"/>
    <d v="2024-08-01T00:00:00"/>
    <x v="0"/>
    <x v="7"/>
    <s v="HK2127"/>
    <x v="0"/>
    <x v="0"/>
    <n v="3"/>
    <n v="631"/>
    <n v="3.47"/>
    <s v="5059"/>
    <x v="45"/>
    <x v="2"/>
    <n v="4"/>
    <s v="3,"/>
    <s v="47"/>
    <n v="227"/>
    <n v="3.7833333333333332"/>
  </r>
  <r>
    <s v="0AC"/>
    <x v="0"/>
    <d v="2024-08-01T00:00:00"/>
    <x v="0"/>
    <x v="7"/>
    <s v="HK2127"/>
    <x v="0"/>
    <x v="0"/>
    <n v="1"/>
    <n v="208"/>
    <n v="1.1499999999999999"/>
    <s v="5134"/>
    <x v="36"/>
    <x v="2"/>
    <n v="4"/>
    <s v="1,"/>
    <s v="15"/>
    <n v="75"/>
    <n v="1.25"/>
  </r>
  <r>
    <s v="0AC"/>
    <x v="0"/>
    <d v="2024-08-01T00:00:00"/>
    <x v="0"/>
    <x v="7"/>
    <s v="HK2127"/>
    <x v="0"/>
    <x v="0"/>
    <n v="1"/>
    <n v="119"/>
    <n v="0.43"/>
    <s v="5197"/>
    <x v="39"/>
    <x v="2"/>
    <n v="4"/>
    <s v="0,"/>
    <s v="43"/>
    <n v="43"/>
    <n v="0.71666666666666667"/>
  </r>
  <r>
    <s v="0AC"/>
    <x v="0"/>
    <d v="2024-08-01T00:00:00"/>
    <x v="0"/>
    <x v="7"/>
    <s v="HK2127"/>
    <x v="0"/>
    <x v="0"/>
    <n v="3"/>
    <n v="633"/>
    <n v="3.48"/>
    <s v="5347"/>
    <x v="46"/>
    <x v="2"/>
    <n v="4"/>
    <s v="3,"/>
    <s v="48"/>
    <n v="228"/>
    <n v="3.8"/>
  </r>
  <r>
    <s v="0AC"/>
    <x v="0"/>
    <d v="2024-08-01T00:00:00"/>
    <x v="0"/>
    <x v="7"/>
    <s v="HK2127"/>
    <x v="0"/>
    <x v="0"/>
    <n v="1"/>
    <n v="417"/>
    <n v="2.2999999999999998"/>
    <s v="5368"/>
    <x v="15"/>
    <x v="2"/>
    <n v="3"/>
    <s v="2,"/>
    <s v="3"/>
    <n v="123"/>
    <n v="2.0499999999999998"/>
  </r>
  <r>
    <s v="0AC"/>
    <x v="0"/>
    <d v="2024-08-01T00:00:00"/>
    <x v="0"/>
    <x v="7"/>
    <s v="HK2127"/>
    <x v="0"/>
    <x v="0"/>
    <n v="1"/>
    <n v="194"/>
    <n v="1.1000000000000001"/>
    <s v="5628"/>
    <x v="47"/>
    <x v="2"/>
    <n v="3"/>
    <s v="1,"/>
    <s v="1"/>
    <n v="61"/>
    <n v="1.0166666666666666"/>
  </r>
  <r>
    <s v="0AC"/>
    <x v="0"/>
    <d v="2024-08-01T00:00:00"/>
    <x v="0"/>
    <x v="7"/>
    <s v="HK2127"/>
    <x v="0"/>
    <x v="0"/>
    <n v="1"/>
    <n v="144"/>
    <n v="0.52"/>
    <s v="5664"/>
    <x v="48"/>
    <x v="2"/>
    <n v="4"/>
    <s v="0,"/>
    <s v="52"/>
    <n v="52"/>
    <n v="0.8666666666666667"/>
  </r>
  <r>
    <s v="0AC"/>
    <x v="0"/>
    <d v="2024-08-01T00:00:00"/>
    <x v="0"/>
    <x v="7"/>
    <s v="HK2127"/>
    <x v="0"/>
    <x v="0"/>
    <n v="4"/>
    <n v="1286"/>
    <n v="7.03"/>
    <s v="5686"/>
    <x v="49"/>
    <x v="2"/>
    <n v="4"/>
    <s v="7,"/>
    <s v="03"/>
    <n v="423"/>
    <n v="7.05"/>
  </r>
  <r>
    <s v="0AC"/>
    <x v="0"/>
    <d v="2024-08-01T00:00:00"/>
    <x v="0"/>
    <x v="7"/>
    <s v="HK2127"/>
    <x v="0"/>
    <x v="0"/>
    <n v="2"/>
    <n v="861"/>
    <n v="5.0999999999999996"/>
    <s v="5890"/>
    <x v="42"/>
    <x v="2"/>
    <n v="3"/>
    <s v="5,"/>
    <s v="1"/>
    <n v="301"/>
    <n v="5.0166666666666666"/>
  </r>
  <r>
    <s v="0BZ"/>
    <x v="1"/>
    <d v="2024-02-01T00:00:00"/>
    <x v="0"/>
    <x v="1"/>
    <s v="HK5427"/>
    <x v="1"/>
    <x v="1"/>
    <n v="0"/>
    <n v="120"/>
    <n v="0.4"/>
    <s v="68001"/>
    <x v="8"/>
    <x v="6"/>
    <n v="3"/>
    <s v="0,"/>
    <s v="4"/>
    <n v="4"/>
    <n v="6.6666666666666666E-2"/>
  </r>
  <r>
    <s v="0BZ"/>
    <x v="1"/>
    <d v="2024-02-01T00:00:00"/>
    <x v="0"/>
    <x v="1"/>
    <s v="HK5427"/>
    <x v="1"/>
    <x v="0"/>
    <n v="3"/>
    <n v="540"/>
    <n v="9"/>
    <s v="73001"/>
    <x v="50"/>
    <x v="3"/>
    <n v="1"/>
    <s v="9"/>
    <n v="0"/>
    <n v="540"/>
    <n v="9"/>
  </r>
  <r>
    <s v="0BZ"/>
    <x v="1"/>
    <d v="2024-02-01T00:00:00"/>
    <x v="0"/>
    <x v="1"/>
    <s v="HK5427"/>
    <x v="1"/>
    <x v="0"/>
    <n v="1"/>
    <n v="180"/>
    <n v="1"/>
    <s v="73443"/>
    <x v="3"/>
    <x v="3"/>
    <n v="1"/>
    <s v="1"/>
    <n v="0"/>
    <n v="60"/>
    <n v="1"/>
  </r>
  <r>
    <s v="0BZ"/>
    <x v="1"/>
    <d v="2024-02-01T00:00:00"/>
    <x v="0"/>
    <x v="1"/>
    <s v="HK5427"/>
    <x v="1"/>
    <x v="2"/>
    <n v="3"/>
    <n v="120"/>
    <n v="3"/>
    <s v="68001"/>
    <x v="8"/>
    <x v="6"/>
    <n v="1"/>
    <s v="3"/>
    <n v="0"/>
    <n v="180"/>
    <n v="3"/>
  </r>
  <r>
    <s v="0BZ"/>
    <x v="1"/>
    <d v="2024-02-01T00:00:00"/>
    <x v="0"/>
    <x v="1"/>
    <s v="HK5427"/>
    <x v="1"/>
    <x v="3"/>
    <n v="4"/>
    <n v="180"/>
    <n v="5"/>
    <s v="68001"/>
    <x v="8"/>
    <x v="6"/>
    <n v="1"/>
    <s v="5"/>
    <n v="0"/>
    <n v="300"/>
    <n v="5"/>
  </r>
  <r>
    <s v="0DW"/>
    <x v="2"/>
    <d v="2024-02-01T00:00:00"/>
    <x v="0"/>
    <x v="1"/>
    <s v="HK4781"/>
    <x v="0"/>
    <x v="0"/>
    <n v="9"/>
    <n v="2579"/>
    <n v="28.28"/>
    <s v="41001"/>
    <x v="51"/>
    <x v="11"/>
    <n v="5"/>
    <s v="28"/>
    <s v=",28"/>
    <n v="1680.28"/>
    <n v="28.004666666666665"/>
  </r>
  <r>
    <s v="0DW"/>
    <x v="2"/>
    <d v="2024-02-01T00:00:00"/>
    <x v="0"/>
    <x v="1"/>
    <s v="HK4984"/>
    <x v="2"/>
    <x v="0"/>
    <n v="0"/>
    <n v="0"/>
    <n v="0"/>
    <s v="25175"/>
    <x v="1"/>
    <x v="1"/>
    <n v="1"/>
    <s v="0"/>
    <n v="0"/>
    <n v="0"/>
    <n v="0"/>
  </r>
  <r>
    <s v="0DW"/>
    <x v="2"/>
    <d v="2024-03-01T00:00:00"/>
    <x v="0"/>
    <x v="2"/>
    <s v="HK4781"/>
    <x v="0"/>
    <x v="0"/>
    <n v="5"/>
    <n v="2579"/>
    <n v="12.33"/>
    <s v="41001"/>
    <x v="51"/>
    <x v="11"/>
    <n v="5"/>
    <s v="12"/>
    <s v=",33"/>
    <n v="720.33"/>
    <n v="12.005500000000001"/>
  </r>
  <r>
    <s v="0DW"/>
    <x v="2"/>
    <d v="2024-04-01T00:00:00"/>
    <x v="0"/>
    <x v="3"/>
    <s v="HK4994"/>
    <x v="3"/>
    <x v="0"/>
    <n v="0"/>
    <n v="0"/>
    <n v="0"/>
    <s v="25175"/>
    <x v="1"/>
    <x v="1"/>
    <n v="1"/>
    <s v="0"/>
    <n v="0"/>
    <n v="0"/>
    <n v="0"/>
  </r>
  <r>
    <s v="0DW"/>
    <x v="2"/>
    <d v="2024-04-01T00:00:00"/>
    <x v="0"/>
    <x v="3"/>
    <s v="HK4994"/>
    <x v="3"/>
    <x v="0"/>
    <n v="2"/>
    <n v="2579"/>
    <n v="8.1300000000000008"/>
    <s v="41001"/>
    <x v="51"/>
    <x v="11"/>
    <n v="4"/>
    <s v="8,"/>
    <s v="13"/>
    <n v="493"/>
    <n v="8.2166666666666668"/>
  </r>
  <r>
    <s v="0DW"/>
    <x v="2"/>
    <d v="2024-05-01T00:00:00"/>
    <x v="0"/>
    <x v="4"/>
    <s v="HK4781"/>
    <x v="0"/>
    <x v="0"/>
    <n v="0"/>
    <n v="0"/>
    <n v="0"/>
    <s v="25175"/>
    <x v="1"/>
    <x v="1"/>
    <n v="1"/>
    <s v="0"/>
    <n v="0"/>
    <n v="0"/>
    <n v="0"/>
  </r>
  <r>
    <s v="0DW"/>
    <x v="2"/>
    <d v="2024-05-01T00:00:00"/>
    <x v="0"/>
    <x v="4"/>
    <s v="HK4984"/>
    <x v="2"/>
    <x v="0"/>
    <n v="12"/>
    <n v="100"/>
    <n v="21"/>
    <s v="25175"/>
    <x v="1"/>
    <x v="1"/>
    <n v="2"/>
    <s v="21"/>
    <n v="0"/>
    <n v="1260"/>
    <n v="21"/>
  </r>
  <r>
    <s v="0DW"/>
    <x v="2"/>
    <d v="2024-06-01T00:00:00"/>
    <x v="0"/>
    <x v="5"/>
    <s v="HK4984"/>
    <x v="2"/>
    <x v="0"/>
    <n v="0"/>
    <n v="0"/>
    <n v="0"/>
    <s v="25175"/>
    <x v="1"/>
    <x v="1"/>
    <n v="1"/>
    <s v="0"/>
    <n v="0"/>
    <n v="0"/>
    <n v="0"/>
  </r>
  <r>
    <s v="0DW"/>
    <x v="2"/>
    <d v="2024-08-01T00:00:00"/>
    <x v="0"/>
    <x v="7"/>
    <s v="HK4781"/>
    <x v="0"/>
    <x v="0"/>
    <n v="4"/>
    <n v="100"/>
    <n v="3.15"/>
    <s v="25175"/>
    <x v="1"/>
    <x v="1"/>
    <n v="4"/>
    <s v="3,"/>
    <s v="15"/>
    <n v="195"/>
    <n v="3.25"/>
  </r>
  <r>
    <s v="0DZ"/>
    <x v="3"/>
    <d v="2024-01-01T00:00:00"/>
    <x v="0"/>
    <x v="0"/>
    <s v="HK4891"/>
    <x v="4"/>
    <x v="4"/>
    <n v="2"/>
    <n v="134"/>
    <n v="0.39"/>
    <s v="54001"/>
    <x v="52"/>
    <x v="12"/>
    <n v="4"/>
    <s v="0,"/>
    <s v="39"/>
    <n v="39"/>
    <n v="0.65"/>
  </r>
  <r>
    <s v="0DZ"/>
    <x v="3"/>
    <d v="2024-02-01T00:00:00"/>
    <x v="0"/>
    <x v="1"/>
    <s v="HK4891"/>
    <x v="4"/>
    <x v="4"/>
    <n v="1"/>
    <n v="252"/>
    <n v="0.32"/>
    <s v="11001"/>
    <x v="10"/>
    <x v="8"/>
    <n v="4"/>
    <s v="0,"/>
    <s v="32"/>
    <n v="32"/>
    <n v="0.53333333333333333"/>
  </r>
  <r>
    <s v="0DZ"/>
    <x v="3"/>
    <d v="2024-02-01T00:00:00"/>
    <x v="0"/>
    <x v="1"/>
    <s v="HK4891"/>
    <x v="4"/>
    <x v="4"/>
    <n v="1"/>
    <n v="350"/>
    <n v="0.48"/>
    <s v="20001"/>
    <x v="7"/>
    <x v="7"/>
    <n v="4"/>
    <s v="0,"/>
    <s v="48"/>
    <n v="48"/>
    <n v="0.8"/>
  </r>
  <r>
    <s v="0DZ"/>
    <x v="3"/>
    <d v="2024-02-01T00:00:00"/>
    <x v="0"/>
    <x v="1"/>
    <s v="HK4891"/>
    <x v="4"/>
    <x v="4"/>
    <n v="1"/>
    <n v="300"/>
    <n v="0.39"/>
    <s v="23001"/>
    <x v="0"/>
    <x v="0"/>
    <n v="4"/>
    <s v="0,"/>
    <s v="39"/>
    <n v="39"/>
    <n v="0.65"/>
  </r>
  <r>
    <s v="0DZ"/>
    <x v="3"/>
    <d v="2024-02-01T00:00:00"/>
    <x v="0"/>
    <x v="1"/>
    <s v="HK4891"/>
    <x v="4"/>
    <x v="4"/>
    <n v="2"/>
    <n v="476"/>
    <n v="0.71"/>
    <s v="54001"/>
    <x v="52"/>
    <x v="12"/>
    <n v="4"/>
    <s v="0,"/>
    <s v="71"/>
    <n v="71"/>
    <n v="1.1833333333333333"/>
  </r>
  <r>
    <s v="0DZ"/>
    <x v="3"/>
    <d v="2024-02-01T00:00:00"/>
    <x v="0"/>
    <x v="1"/>
    <s v="HK4891"/>
    <x v="4"/>
    <x v="4"/>
    <n v="1"/>
    <n v="689"/>
    <n v="1.1499999999999999"/>
    <s v="68001"/>
    <x v="8"/>
    <x v="6"/>
    <n v="4"/>
    <s v="1,"/>
    <s v="15"/>
    <n v="75"/>
    <n v="1.25"/>
  </r>
  <r>
    <s v="0DZ"/>
    <x v="3"/>
    <d v="2024-02-01T00:00:00"/>
    <x v="0"/>
    <x v="1"/>
    <s v="HK4891"/>
    <x v="4"/>
    <x v="4"/>
    <n v="1"/>
    <n v="124"/>
    <n v="0.3"/>
    <s v="85001"/>
    <x v="4"/>
    <x v="4"/>
    <n v="3"/>
    <s v="0,"/>
    <s v="3"/>
    <n v="3"/>
    <n v="0.05"/>
  </r>
  <r>
    <s v="0DZ"/>
    <x v="3"/>
    <d v="2024-03-01T00:00:00"/>
    <x v="0"/>
    <x v="2"/>
    <s v="HK4891"/>
    <x v="4"/>
    <x v="4"/>
    <n v="1"/>
    <n v="252"/>
    <n v="0.31"/>
    <s v="11001"/>
    <x v="10"/>
    <x v="8"/>
    <n v="4"/>
    <s v="0,"/>
    <s v="31"/>
    <n v="31"/>
    <n v="0.51666666666666672"/>
  </r>
  <r>
    <s v="0DZ"/>
    <x v="3"/>
    <d v="2024-03-01T00:00:00"/>
    <x v="0"/>
    <x v="2"/>
    <s v="HK4891"/>
    <x v="4"/>
    <x v="4"/>
    <n v="1"/>
    <n v="350"/>
    <n v="0.44"/>
    <s v="20001"/>
    <x v="7"/>
    <x v="7"/>
    <n v="4"/>
    <s v="0,"/>
    <s v="44"/>
    <n v="44"/>
    <n v="0.73333333333333328"/>
  </r>
  <r>
    <s v="0DZ"/>
    <x v="3"/>
    <d v="2024-03-01T00:00:00"/>
    <x v="0"/>
    <x v="2"/>
    <s v="HK4891"/>
    <x v="4"/>
    <x v="4"/>
    <n v="1"/>
    <n v="689"/>
    <n v="1.1499999999999999"/>
    <s v="68001"/>
    <x v="8"/>
    <x v="6"/>
    <n v="4"/>
    <s v="1,"/>
    <s v="15"/>
    <n v="75"/>
    <n v="1.25"/>
  </r>
  <r>
    <s v="0DZ"/>
    <x v="3"/>
    <d v="2024-03-01T00:00:00"/>
    <x v="0"/>
    <x v="2"/>
    <s v="HK4891"/>
    <x v="4"/>
    <x v="4"/>
    <n v="1"/>
    <n v="387"/>
    <n v="0.44"/>
    <s v="8001"/>
    <x v="53"/>
    <x v="5"/>
    <n v="4"/>
    <s v="0,"/>
    <s v="44"/>
    <n v="44"/>
    <n v="0.73333333333333328"/>
  </r>
  <r>
    <s v="0DZ"/>
    <x v="3"/>
    <d v="2024-05-01T00:00:00"/>
    <x v="0"/>
    <x v="4"/>
    <s v="HK4891"/>
    <x v="4"/>
    <x v="4"/>
    <n v="1"/>
    <n v="536"/>
    <n v="1.1200000000000001"/>
    <s v="52001"/>
    <x v="54"/>
    <x v="13"/>
    <n v="4"/>
    <s v="1,"/>
    <s v="12"/>
    <n v="72"/>
    <n v="1.2"/>
  </r>
  <r>
    <s v="0DZ"/>
    <x v="3"/>
    <d v="2024-05-01T00:00:00"/>
    <x v="0"/>
    <x v="4"/>
    <s v="HK4891"/>
    <x v="4"/>
    <x v="4"/>
    <n v="1"/>
    <n v="194"/>
    <n v="0.31"/>
    <s v="85001"/>
    <x v="4"/>
    <x v="4"/>
    <n v="4"/>
    <s v="0,"/>
    <s v="31"/>
    <n v="31"/>
    <n v="0.51666666666666672"/>
  </r>
  <r>
    <s v="0DZ"/>
    <x v="3"/>
    <d v="2024-06-01T00:00:00"/>
    <x v="0"/>
    <x v="5"/>
    <s v="HK4891"/>
    <x v="4"/>
    <x v="4"/>
    <n v="1"/>
    <n v="558"/>
    <n v="1"/>
    <s v="20001"/>
    <x v="7"/>
    <x v="7"/>
    <n v="1"/>
    <s v="1"/>
    <n v="0"/>
    <n v="60"/>
    <n v="1"/>
  </r>
  <r>
    <s v="0DZ"/>
    <x v="3"/>
    <d v="2024-06-01T00:00:00"/>
    <x v="0"/>
    <x v="5"/>
    <s v="HK4891"/>
    <x v="4"/>
    <x v="4"/>
    <n v="3"/>
    <n v="134"/>
    <n v="1.1100000000000001"/>
    <s v="54001"/>
    <x v="52"/>
    <x v="12"/>
    <n v="4"/>
    <s v="1,"/>
    <s v="11"/>
    <n v="71"/>
    <n v="1.1833333333333333"/>
  </r>
  <r>
    <s v="0DZ"/>
    <x v="3"/>
    <d v="2024-06-01T00:00:00"/>
    <x v="0"/>
    <x v="5"/>
    <s v="HK4891"/>
    <x v="4"/>
    <x v="4"/>
    <n v="1"/>
    <n v="696"/>
    <n v="1.17"/>
    <s v="68001"/>
    <x v="8"/>
    <x v="6"/>
    <n v="4"/>
    <s v="1,"/>
    <s v="17"/>
    <n v="77"/>
    <n v="1.2833333333333334"/>
  </r>
  <r>
    <s v="0DZ"/>
    <x v="3"/>
    <d v="2024-06-01T00:00:00"/>
    <x v="0"/>
    <x v="5"/>
    <s v="HK4891"/>
    <x v="4"/>
    <x v="4"/>
    <n v="1"/>
    <n v="194"/>
    <n v="0.27"/>
    <s v="85001"/>
    <x v="4"/>
    <x v="4"/>
    <n v="4"/>
    <s v="0,"/>
    <s v="27"/>
    <n v="27"/>
    <n v="0.45"/>
  </r>
  <r>
    <s v="0DZ"/>
    <x v="3"/>
    <d v="2024-07-01T00:00:00"/>
    <x v="0"/>
    <x v="6"/>
    <s v="HK4891"/>
    <x v="4"/>
    <x v="4"/>
    <n v="2"/>
    <n v="252"/>
    <n v="1.04"/>
    <s v="11001"/>
    <x v="10"/>
    <x v="8"/>
    <n v="4"/>
    <s v="1,"/>
    <s v="04"/>
    <n v="64"/>
    <n v="1.0666666666666667"/>
  </r>
  <r>
    <s v="0DZ"/>
    <x v="3"/>
    <d v="2024-07-01T00:00:00"/>
    <x v="0"/>
    <x v="6"/>
    <s v="HK4891"/>
    <x v="4"/>
    <x v="4"/>
    <n v="2"/>
    <n v="350"/>
    <n v="2.12"/>
    <s v="20001"/>
    <x v="7"/>
    <x v="7"/>
    <n v="4"/>
    <s v="2,"/>
    <s v="12"/>
    <n v="132"/>
    <n v="2.2000000000000002"/>
  </r>
  <r>
    <s v="0DZ"/>
    <x v="3"/>
    <d v="2024-07-01T00:00:00"/>
    <x v="0"/>
    <x v="6"/>
    <s v="HK4891"/>
    <x v="4"/>
    <x v="4"/>
    <n v="1"/>
    <n v="437"/>
    <n v="0.5"/>
    <s v="41001"/>
    <x v="51"/>
    <x v="11"/>
    <n v="3"/>
    <s v="0,"/>
    <s v="5"/>
    <n v="5"/>
    <n v="8.3333333333333329E-2"/>
  </r>
  <r>
    <s v="0DZ"/>
    <x v="3"/>
    <d v="2024-07-01T00:00:00"/>
    <x v="0"/>
    <x v="6"/>
    <s v="HK4891"/>
    <x v="4"/>
    <x v="4"/>
    <n v="1"/>
    <n v="252"/>
    <n v="0.36"/>
    <s v="68001"/>
    <x v="8"/>
    <x v="6"/>
    <n v="4"/>
    <s v="0,"/>
    <s v="36"/>
    <n v="36"/>
    <n v="0.6"/>
  </r>
  <r>
    <s v="0DZ"/>
    <x v="3"/>
    <d v="2024-07-01T00:00:00"/>
    <x v="0"/>
    <x v="6"/>
    <s v="HK4891"/>
    <x v="4"/>
    <x v="4"/>
    <n v="1"/>
    <n v="61"/>
    <n v="0.15"/>
    <s v="68081"/>
    <x v="6"/>
    <x v="6"/>
    <n v="4"/>
    <s v="0,"/>
    <s v="15"/>
    <n v="15"/>
    <n v="0.25"/>
  </r>
  <r>
    <s v="0DZ"/>
    <x v="3"/>
    <d v="2024-07-01T00:00:00"/>
    <x v="0"/>
    <x v="6"/>
    <s v="HK4891"/>
    <x v="4"/>
    <x v="4"/>
    <n v="1"/>
    <n v="270"/>
    <n v="0.36"/>
    <s v="81001"/>
    <x v="55"/>
    <x v="14"/>
    <n v="4"/>
    <s v="0,"/>
    <s v="36"/>
    <n v="36"/>
    <n v="0.6"/>
  </r>
  <r>
    <s v="0DZ"/>
    <x v="3"/>
    <d v="2024-08-01T00:00:00"/>
    <x v="0"/>
    <x v="7"/>
    <s v="HK4891"/>
    <x v="4"/>
    <x v="4"/>
    <n v="2"/>
    <n v="252"/>
    <n v="1.05"/>
    <s v="11001"/>
    <x v="10"/>
    <x v="8"/>
    <n v="4"/>
    <s v="1,"/>
    <s v="05"/>
    <n v="65"/>
    <n v="1.0833333333333333"/>
  </r>
  <r>
    <s v="0DZ"/>
    <x v="3"/>
    <d v="2024-08-01T00:00:00"/>
    <x v="0"/>
    <x v="7"/>
    <s v="HK4891"/>
    <x v="4"/>
    <x v="4"/>
    <n v="2"/>
    <n v="700"/>
    <n v="0.92"/>
    <s v="20001"/>
    <x v="7"/>
    <x v="7"/>
    <n v="4"/>
    <s v="0,"/>
    <s v="92"/>
    <n v="92"/>
    <n v="1.5333333333333334"/>
  </r>
  <r>
    <s v="0DZ"/>
    <x v="3"/>
    <d v="2024-08-01T00:00:00"/>
    <x v="0"/>
    <x v="7"/>
    <s v="HK4891"/>
    <x v="4"/>
    <x v="4"/>
    <n v="1"/>
    <n v="437"/>
    <n v="0.5"/>
    <s v="41001"/>
    <x v="51"/>
    <x v="11"/>
    <n v="3"/>
    <s v="0,"/>
    <s v="5"/>
    <n v="5"/>
    <n v="8.3333333333333329E-2"/>
  </r>
  <r>
    <s v="0EA"/>
    <x v="4"/>
    <d v="2024-01-01T00:00:00"/>
    <x v="0"/>
    <x v="0"/>
    <s v="HK4714"/>
    <x v="5"/>
    <x v="4"/>
    <n v="20"/>
    <n v="6391"/>
    <n v="17.100000000000001"/>
    <s v="27001"/>
    <x v="56"/>
    <x v="15"/>
    <n v="4"/>
    <s v="17"/>
    <s v=",1"/>
    <n v="1020.1"/>
    <n v="17.001666666666669"/>
  </r>
  <r>
    <s v="0EA"/>
    <x v="4"/>
    <d v="2024-01-01T00:00:00"/>
    <x v="0"/>
    <x v="0"/>
    <s v="HK4714"/>
    <x v="5"/>
    <x v="4"/>
    <n v="1"/>
    <n v="130"/>
    <n v="0.35"/>
    <s v="5001"/>
    <x v="2"/>
    <x v="2"/>
    <n v="4"/>
    <s v="0,"/>
    <s v="35"/>
    <n v="35"/>
    <n v="0.58333333333333337"/>
  </r>
  <r>
    <s v="0EA"/>
    <x v="4"/>
    <d v="2024-01-01T00:00:00"/>
    <x v="0"/>
    <x v="0"/>
    <s v="HK4714"/>
    <x v="5"/>
    <x v="4"/>
    <n v="1"/>
    <n v="996"/>
    <n v="1"/>
    <s v="68001"/>
    <x v="8"/>
    <x v="6"/>
    <n v="1"/>
    <s v="1"/>
    <n v="0"/>
    <n v="60"/>
    <n v="1"/>
  </r>
  <r>
    <s v="0EA"/>
    <x v="4"/>
    <d v="2024-01-01T00:00:00"/>
    <x v="0"/>
    <x v="0"/>
    <s v="HK4714"/>
    <x v="5"/>
    <x v="4"/>
    <n v="1"/>
    <n v="243"/>
    <n v="2.2999999999999998"/>
    <s v="8001"/>
    <x v="53"/>
    <x v="5"/>
    <n v="3"/>
    <s v="2,"/>
    <s v="3"/>
    <n v="123"/>
    <n v="2.0499999999999998"/>
  </r>
  <r>
    <s v="0EA"/>
    <x v="4"/>
    <d v="2024-01-01T00:00:00"/>
    <x v="0"/>
    <x v="0"/>
    <s v="HK4714"/>
    <x v="5"/>
    <x v="4"/>
    <n v="1"/>
    <n v="770"/>
    <n v="1.25"/>
    <s v="81001"/>
    <x v="55"/>
    <x v="14"/>
    <n v="4"/>
    <s v="1,"/>
    <s v="25"/>
    <n v="85"/>
    <n v="1.4166666666666667"/>
  </r>
  <r>
    <s v="0EA"/>
    <x v="4"/>
    <d v="2024-01-01T00:00:00"/>
    <x v="0"/>
    <x v="0"/>
    <s v="HK4714"/>
    <x v="5"/>
    <x v="4"/>
    <n v="2"/>
    <n v="268"/>
    <n v="0.36"/>
    <s v="85001"/>
    <x v="4"/>
    <x v="4"/>
    <n v="4"/>
    <s v="0,"/>
    <s v="36"/>
    <n v="36"/>
    <n v="0.6"/>
  </r>
  <r>
    <s v="0EA"/>
    <x v="4"/>
    <d v="2024-01-01T00:00:00"/>
    <x v="0"/>
    <x v="0"/>
    <s v="HK4714"/>
    <x v="5"/>
    <x v="4"/>
    <n v="1"/>
    <n v="485"/>
    <n v="1.4"/>
    <s v="97001"/>
    <x v="57"/>
    <x v="16"/>
    <n v="3"/>
    <s v="1,"/>
    <s v="4"/>
    <n v="64"/>
    <n v="1.0666666666666667"/>
  </r>
  <r>
    <s v="0EA"/>
    <x v="4"/>
    <d v="2024-01-01T00:00:00"/>
    <x v="0"/>
    <x v="0"/>
    <s v="HK4714"/>
    <x v="5"/>
    <x v="4"/>
    <n v="3"/>
    <n v="3924"/>
    <n v="7.2"/>
    <s v="99001"/>
    <x v="58"/>
    <x v="17"/>
    <n v="3"/>
    <s v="7,"/>
    <s v="2"/>
    <n v="422"/>
    <n v="7.0333333333333332"/>
  </r>
  <r>
    <s v="0EA"/>
    <x v="4"/>
    <d v="2024-01-01T00:00:00"/>
    <x v="0"/>
    <x v="0"/>
    <s v="HK4966"/>
    <x v="6"/>
    <x v="4"/>
    <n v="1"/>
    <n v="168"/>
    <n v="2.5"/>
    <s v="11001"/>
    <x v="10"/>
    <x v="8"/>
    <n v="3"/>
    <s v="2,"/>
    <s v="5"/>
    <n v="125"/>
    <n v="2.0833333333333335"/>
  </r>
  <r>
    <s v="0EA"/>
    <x v="4"/>
    <d v="2024-01-01T00:00:00"/>
    <x v="0"/>
    <x v="0"/>
    <s v="HK4966"/>
    <x v="6"/>
    <x v="4"/>
    <n v="8"/>
    <n v="2191"/>
    <n v="6.5"/>
    <s v="27001"/>
    <x v="56"/>
    <x v="15"/>
    <n v="3"/>
    <s v="6,"/>
    <s v="5"/>
    <n v="365"/>
    <n v="6.083333333333333"/>
  </r>
  <r>
    <s v="0EA"/>
    <x v="4"/>
    <d v="2024-01-01T00:00:00"/>
    <x v="0"/>
    <x v="0"/>
    <s v="HK4966"/>
    <x v="6"/>
    <x v="4"/>
    <n v="1"/>
    <n v="423"/>
    <n v="0.35"/>
    <s v="68001"/>
    <x v="8"/>
    <x v="6"/>
    <n v="4"/>
    <s v="0,"/>
    <s v="35"/>
    <n v="35"/>
    <n v="0.58333333333333337"/>
  </r>
  <r>
    <s v="0EA"/>
    <x v="4"/>
    <d v="2024-01-01T00:00:00"/>
    <x v="0"/>
    <x v="0"/>
    <s v="HK4966"/>
    <x v="6"/>
    <x v="4"/>
    <n v="1"/>
    <n v="176"/>
    <n v="0.55000000000000004"/>
    <s v="81001"/>
    <x v="55"/>
    <x v="14"/>
    <n v="4"/>
    <s v="0,"/>
    <s v="55"/>
    <n v="55"/>
    <n v="0.91666666666666663"/>
  </r>
  <r>
    <s v="0EA"/>
    <x v="4"/>
    <d v="2024-01-01T00:00:00"/>
    <x v="0"/>
    <x v="0"/>
    <s v="HK4966"/>
    <x v="6"/>
    <x v="4"/>
    <n v="5"/>
    <n v="864"/>
    <n v="4.45"/>
    <s v="81736"/>
    <x v="59"/>
    <x v="14"/>
    <n v="4"/>
    <s v="4,"/>
    <s v="45"/>
    <n v="285"/>
    <n v="4.75"/>
  </r>
  <r>
    <s v="0EA"/>
    <x v="4"/>
    <d v="2024-01-01T00:00:00"/>
    <x v="0"/>
    <x v="0"/>
    <s v="HK4966"/>
    <x v="6"/>
    <x v="4"/>
    <n v="5"/>
    <n v="3029"/>
    <n v="10.55"/>
    <s v="88001"/>
    <x v="60"/>
    <x v="18"/>
    <n v="5"/>
    <s v="10"/>
    <s v=",55"/>
    <n v="600.54999999999995"/>
    <n v="10.009166666666665"/>
  </r>
  <r>
    <s v="0EA"/>
    <x v="4"/>
    <d v="2024-01-01T00:00:00"/>
    <x v="0"/>
    <x v="0"/>
    <s v="HK4966"/>
    <x v="6"/>
    <x v="4"/>
    <n v="10"/>
    <n v="3934"/>
    <n v="28"/>
    <s v="91001"/>
    <x v="61"/>
    <x v="19"/>
    <n v="2"/>
    <s v="28"/>
    <n v="0"/>
    <n v="1680"/>
    <n v="28"/>
  </r>
  <r>
    <s v="0EA"/>
    <x v="4"/>
    <d v="2024-01-01T00:00:00"/>
    <x v="0"/>
    <x v="0"/>
    <s v="HK4966"/>
    <x v="6"/>
    <x v="4"/>
    <n v="2"/>
    <n v="1428"/>
    <n v="3.35"/>
    <s v="99001"/>
    <x v="58"/>
    <x v="17"/>
    <n v="4"/>
    <s v="3,"/>
    <s v="35"/>
    <n v="215"/>
    <n v="3.5833333333333335"/>
  </r>
  <r>
    <s v="0EA"/>
    <x v="4"/>
    <d v="2024-01-01T00:00:00"/>
    <x v="0"/>
    <x v="0"/>
    <s v="HK5020"/>
    <x v="7"/>
    <x v="4"/>
    <n v="1"/>
    <n v="629"/>
    <n v="0.45"/>
    <s v="19318"/>
    <x v="62"/>
    <x v="20"/>
    <n v="4"/>
    <s v="0,"/>
    <s v="45"/>
    <n v="45"/>
    <n v="0.75"/>
  </r>
  <r>
    <s v="0EA"/>
    <x v="4"/>
    <d v="2024-01-01T00:00:00"/>
    <x v="0"/>
    <x v="0"/>
    <s v="HK5020"/>
    <x v="7"/>
    <x v="4"/>
    <n v="1"/>
    <n v="145"/>
    <n v="0.55000000000000004"/>
    <s v="19809"/>
    <x v="63"/>
    <x v="20"/>
    <n v="4"/>
    <s v="0,"/>
    <s v="55"/>
    <n v="55"/>
    <n v="0.91666666666666663"/>
  </r>
  <r>
    <s v="0EA"/>
    <x v="4"/>
    <d v="2024-01-01T00:00:00"/>
    <x v="0"/>
    <x v="0"/>
    <s v="HK5020"/>
    <x v="7"/>
    <x v="4"/>
    <n v="9"/>
    <n v="2770"/>
    <n v="8.15"/>
    <s v="27001"/>
    <x v="56"/>
    <x v="15"/>
    <n v="4"/>
    <s v="8,"/>
    <s v="15"/>
    <n v="495"/>
    <n v="8.25"/>
  </r>
  <r>
    <s v="0EA"/>
    <x v="4"/>
    <d v="2024-02-01T00:00:00"/>
    <x v="0"/>
    <x v="1"/>
    <s v="HK2714"/>
    <x v="7"/>
    <x v="4"/>
    <n v="200"/>
    <n v="5864"/>
    <n v="23.15"/>
    <s v="27001"/>
    <x v="56"/>
    <x v="15"/>
    <n v="5"/>
    <s v="23"/>
    <s v=",15"/>
    <n v="1380.15"/>
    <n v="23.002500000000001"/>
  </r>
  <r>
    <s v="0EA"/>
    <x v="4"/>
    <d v="2024-02-01T00:00:00"/>
    <x v="0"/>
    <x v="1"/>
    <s v="HK2714"/>
    <x v="7"/>
    <x v="4"/>
    <n v="1"/>
    <n v="768"/>
    <n v="1.1000000000000001"/>
    <s v="27075"/>
    <x v="64"/>
    <x v="15"/>
    <n v="3"/>
    <s v="1,"/>
    <s v="1"/>
    <n v="61"/>
    <n v="1.0166666666666666"/>
  </r>
  <r>
    <s v="0EA"/>
    <x v="4"/>
    <d v="2024-02-01T00:00:00"/>
    <x v="0"/>
    <x v="1"/>
    <s v="HK2714"/>
    <x v="7"/>
    <x v="4"/>
    <n v="1"/>
    <n v="351"/>
    <n v="0.5"/>
    <s v="5400"/>
    <x v="65"/>
    <x v="2"/>
    <n v="3"/>
    <s v="0,"/>
    <s v="5"/>
    <n v="5"/>
    <n v="8.3333333333333329E-2"/>
  </r>
  <r>
    <s v="0EA"/>
    <x v="4"/>
    <d v="2024-02-01T00:00:00"/>
    <x v="0"/>
    <x v="1"/>
    <s v="HK2714"/>
    <x v="7"/>
    <x v="4"/>
    <n v="2"/>
    <n v="1071"/>
    <n v="3.1"/>
    <s v="81001"/>
    <x v="55"/>
    <x v="14"/>
    <n v="3"/>
    <s v="3,"/>
    <s v="1"/>
    <n v="181"/>
    <n v="3.0166666666666666"/>
  </r>
  <r>
    <s v="0EA"/>
    <x v="4"/>
    <d v="2024-02-01T00:00:00"/>
    <x v="0"/>
    <x v="1"/>
    <s v="HK2714"/>
    <x v="7"/>
    <x v="4"/>
    <n v="8"/>
    <n v="3460"/>
    <n v="10.45"/>
    <s v="81736"/>
    <x v="59"/>
    <x v="14"/>
    <n v="5"/>
    <s v="10"/>
    <s v=",45"/>
    <n v="600.45000000000005"/>
    <n v="10.0075"/>
  </r>
  <r>
    <s v="0EA"/>
    <x v="4"/>
    <d v="2024-02-01T00:00:00"/>
    <x v="0"/>
    <x v="1"/>
    <s v="HK2714"/>
    <x v="7"/>
    <x v="4"/>
    <n v="1"/>
    <n v="831"/>
    <n v="1.05"/>
    <s v="85001"/>
    <x v="4"/>
    <x v="4"/>
    <n v="4"/>
    <s v="1,"/>
    <s v="05"/>
    <n v="65"/>
    <n v="1.0833333333333333"/>
  </r>
  <r>
    <s v="0EA"/>
    <x v="4"/>
    <d v="2024-02-01T00:00:00"/>
    <x v="0"/>
    <x v="1"/>
    <s v="HK2714"/>
    <x v="7"/>
    <x v="4"/>
    <n v="3"/>
    <n v="2250"/>
    <n v="5"/>
    <s v="99524"/>
    <x v="66"/>
    <x v="17"/>
    <n v="1"/>
    <s v="5"/>
    <n v="0"/>
    <n v="300"/>
    <n v="5"/>
  </r>
  <r>
    <s v="0EA"/>
    <x v="4"/>
    <d v="2024-02-01T00:00:00"/>
    <x v="0"/>
    <x v="1"/>
    <s v="HK4714"/>
    <x v="5"/>
    <x v="4"/>
    <n v="1"/>
    <n v="574"/>
    <n v="1.1000000000000001"/>
    <s v="27001"/>
    <x v="56"/>
    <x v="15"/>
    <n v="3"/>
    <s v="1,"/>
    <s v="1"/>
    <n v="61"/>
    <n v="1.0166666666666666"/>
  </r>
  <r>
    <s v="0EA"/>
    <x v="4"/>
    <d v="2024-02-01T00:00:00"/>
    <x v="0"/>
    <x v="1"/>
    <s v="HK4714"/>
    <x v="5"/>
    <x v="4"/>
    <n v="1"/>
    <n v="770"/>
    <n v="1.3"/>
    <s v="81001"/>
    <x v="55"/>
    <x v="14"/>
    <n v="3"/>
    <s v="1,"/>
    <s v="3"/>
    <n v="63"/>
    <n v="1.05"/>
  </r>
  <r>
    <s v="0EA"/>
    <x v="4"/>
    <d v="2024-02-01T00:00:00"/>
    <x v="0"/>
    <x v="1"/>
    <s v="HK4714"/>
    <x v="5"/>
    <x v="4"/>
    <n v="1"/>
    <n v="750"/>
    <n v="1.3"/>
    <s v="99524"/>
    <x v="66"/>
    <x v="17"/>
    <n v="3"/>
    <s v="1,"/>
    <s v="3"/>
    <n v="63"/>
    <n v="1.05"/>
  </r>
  <r>
    <s v="0EA"/>
    <x v="4"/>
    <d v="2024-02-01T00:00:00"/>
    <x v="0"/>
    <x v="1"/>
    <s v="HK4966"/>
    <x v="6"/>
    <x v="4"/>
    <n v="4"/>
    <n v="1601"/>
    <n v="5.0999999999999996"/>
    <s v="11001"/>
    <x v="10"/>
    <x v="8"/>
    <n v="3"/>
    <s v="5,"/>
    <s v="1"/>
    <n v="301"/>
    <n v="5.0166666666666666"/>
  </r>
  <r>
    <s v="0EA"/>
    <x v="4"/>
    <d v="2024-02-01T00:00:00"/>
    <x v="0"/>
    <x v="1"/>
    <s v="HK4966"/>
    <x v="6"/>
    <x v="4"/>
    <n v="1"/>
    <n v="142"/>
    <n v="1.1000000000000001"/>
    <s v="13001"/>
    <x v="67"/>
    <x v="10"/>
    <n v="3"/>
    <s v="1,"/>
    <s v="1"/>
    <n v="61"/>
    <n v="1.0166666666666666"/>
  </r>
  <r>
    <s v="0EA"/>
    <x v="4"/>
    <d v="2024-02-01T00:00:00"/>
    <x v="0"/>
    <x v="1"/>
    <s v="HK4966"/>
    <x v="6"/>
    <x v="4"/>
    <n v="6"/>
    <n v="689"/>
    <n v="3.25"/>
    <s v="27001"/>
    <x v="56"/>
    <x v="15"/>
    <n v="4"/>
    <s v="3,"/>
    <s v="25"/>
    <n v="205"/>
    <n v="3.4166666666666665"/>
  </r>
  <r>
    <s v="0EA"/>
    <x v="4"/>
    <d v="2024-02-01T00:00:00"/>
    <x v="0"/>
    <x v="1"/>
    <s v="HK4966"/>
    <x v="6"/>
    <x v="4"/>
    <n v="1"/>
    <n v="618"/>
    <n v="0.5"/>
    <s v="68001"/>
    <x v="8"/>
    <x v="6"/>
    <n v="3"/>
    <s v="0,"/>
    <s v="5"/>
    <n v="5"/>
    <n v="8.3333333333333329E-2"/>
  </r>
  <r>
    <s v="0EA"/>
    <x v="4"/>
    <d v="2024-02-01T00:00:00"/>
    <x v="0"/>
    <x v="1"/>
    <s v="HK4966"/>
    <x v="6"/>
    <x v="4"/>
    <n v="1"/>
    <n v="384"/>
    <n v="1.1499999999999999"/>
    <s v="81001"/>
    <x v="55"/>
    <x v="14"/>
    <n v="4"/>
    <s v="1,"/>
    <s v="15"/>
    <n v="75"/>
    <n v="1.25"/>
  </r>
  <r>
    <s v="0EA"/>
    <x v="4"/>
    <d v="2024-02-01T00:00:00"/>
    <x v="0"/>
    <x v="1"/>
    <s v="HK4966"/>
    <x v="6"/>
    <x v="4"/>
    <n v="7"/>
    <n v="1164"/>
    <n v="6.45"/>
    <s v="81736"/>
    <x v="59"/>
    <x v="14"/>
    <n v="4"/>
    <s v="6,"/>
    <s v="45"/>
    <n v="405"/>
    <n v="6.75"/>
  </r>
  <r>
    <s v="0EA"/>
    <x v="4"/>
    <d v="2024-02-01T00:00:00"/>
    <x v="0"/>
    <x v="1"/>
    <s v="HK4966"/>
    <x v="6"/>
    <x v="4"/>
    <n v="1"/>
    <n v="433"/>
    <n v="2.5"/>
    <s v="88001"/>
    <x v="60"/>
    <x v="18"/>
    <n v="3"/>
    <s v="2,"/>
    <s v="5"/>
    <n v="125"/>
    <n v="2.0833333333333335"/>
  </r>
  <r>
    <s v="0EA"/>
    <x v="4"/>
    <d v="2024-02-01T00:00:00"/>
    <x v="0"/>
    <x v="1"/>
    <s v="HK4966"/>
    <x v="6"/>
    <x v="4"/>
    <n v="6"/>
    <n v="987"/>
    <n v="17.45"/>
    <s v="91001"/>
    <x v="61"/>
    <x v="19"/>
    <n v="5"/>
    <s v="17"/>
    <s v=",45"/>
    <n v="1020.45"/>
    <n v="17.0075"/>
  </r>
  <r>
    <s v="0EA"/>
    <x v="4"/>
    <d v="2024-02-01T00:00:00"/>
    <x v="0"/>
    <x v="1"/>
    <s v="HK4966"/>
    <x v="6"/>
    <x v="4"/>
    <n v="1"/>
    <n v="67"/>
    <n v="1.5"/>
    <s v="94001"/>
    <x v="68"/>
    <x v="21"/>
    <n v="3"/>
    <s v="1,"/>
    <s v="5"/>
    <n v="65"/>
    <n v="1.0833333333333333"/>
  </r>
  <r>
    <s v="0EA"/>
    <x v="4"/>
    <d v="2024-02-01T00:00:00"/>
    <x v="0"/>
    <x v="1"/>
    <s v="HK4966"/>
    <x v="6"/>
    <x v="4"/>
    <n v="4"/>
    <n v="628"/>
    <n v="7.2"/>
    <s v="99001"/>
    <x v="58"/>
    <x v="17"/>
    <n v="3"/>
    <s v="7,"/>
    <s v="2"/>
    <n v="422"/>
    <n v="7.0333333333333332"/>
  </r>
  <r>
    <s v="0EA"/>
    <x v="4"/>
    <d v="2024-02-01T00:00:00"/>
    <x v="0"/>
    <x v="1"/>
    <s v="HK5020"/>
    <x v="7"/>
    <x v="4"/>
    <n v="1"/>
    <n v="750"/>
    <n v="1.45"/>
    <s v="99524"/>
    <x v="66"/>
    <x v="17"/>
    <n v="4"/>
    <s v="1,"/>
    <s v="45"/>
    <n v="105"/>
    <n v="1.75"/>
  </r>
  <r>
    <s v="0EA"/>
    <x v="4"/>
    <d v="2024-03-01T00:00:00"/>
    <x v="0"/>
    <x v="2"/>
    <s v="HK2714"/>
    <x v="7"/>
    <x v="4"/>
    <n v="1"/>
    <n v="149"/>
    <n v="0.45"/>
    <s v="17001"/>
    <x v="69"/>
    <x v="9"/>
    <n v="4"/>
    <s v="0,"/>
    <s v="45"/>
    <n v="45"/>
    <n v="0.75"/>
  </r>
  <r>
    <s v="0EA"/>
    <x v="4"/>
    <d v="2024-03-01T00:00:00"/>
    <x v="0"/>
    <x v="2"/>
    <s v="HK2714"/>
    <x v="7"/>
    <x v="4"/>
    <n v="1"/>
    <n v="629"/>
    <n v="0.5"/>
    <s v="19318"/>
    <x v="62"/>
    <x v="20"/>
    <n v="3"/>
    <s v="0,"/>
    <s v="5"/>
    <n v="5"/>
    <n v="8.3333333333333329E-2"/>
  </r>
  <r>
    <s v="0EA"/>
    <x v="4"/>
    <d v="2024-03-01T00:00:00"/>
    <x v="0"/>
    <x v="2"/>
    <s v="HK2714"/>
    <x v="7"/>
    <x v="4"/>
    <n v="20"/>
    <n v="4097"/>
    <n v="18.3"/>
    <s v="27001"/>
    <x v="56"/>
    <x v="15"/>
    <n v="4"/>
    <s v="18"/>
    <s v=",3"/>
    <n v="1080.3"/>
    <n v="18.004999999999999"/>
  </r>
  <r>
    <s v="0EA"/>
    <x v="4"/>
    <d v="2024-03-01T00:00:00"/>
    <x v="0"/>
    <x v="2"/>
    <s v="HK2714"/>
    <x v="7"/>
    <x v="4"/>
    <n v="1"/>
    <n v="771"/>
    <n v="0.35"/>
    <s v="27495"/>
    <x v="70"/>
    <x v="15"/>
    <n v="4"/>
    <s v="0,"/>
    <s v="35"/>
    <n v="35"/>
    <n v="0.58333333333333337"/>
  </r>
  <r>
    <s v="0EA"/>
    <x v="4"/>
    <d v="2024-03-01T00:00:00"/>
    <x v="0"/>
    <x v="2"/>
    <s v="HK2714"/>
    <x v="7"/>
    <x v="4"/>
    <n v="1"/>
    <n v="130"/>
    <n v="0.45"/>
    <s v="5001"/>
    <x v="2"/>
    <x v="2"/>
    <n v="4"/>
    <s v="0,"/>
    <s v="45"/>
    <n v="45"/>
    <n v="0.75"/>
  </r>
  <r>
    <s v="0EA"/>
    <x v="4"/>
    <d v="2024-03-01T00:00:00"/>
    <x v="0"/>
    <x v="2"/>
    <s v="HK2714"/>
    <x v="7"/>
    <x v="4"/>
    <n v="1"/>
    <n v="735"/>
    <n v="1.4"/>
    <s v="54001"/>
    <x v="52"/>
    <x v="12"/>
    <n v="3"/>
    <s v="1,"/>
    <s v="4"/>
    <n v="64"/>
    <n v="1.0666666666666667"/>
  </r>
  <r>
    <s v="0EA"/>
    <x v="4"/>
    <d v="2024-03-01T00:00:00"/>
    <x v="0"/>
    <x v="2"/>
    <s v="HK2714"/>
    <x v="7"/>
    <x v="4"/>
    <n v="3"/>
    <n v="1931"/>
    <n v="5.45"/>
    <s v="81001"/>
    <x v="55"/>
    <x v="14"/>
    <n v="4"/>
    <s v="5,"/>
    <s v="45"/>
    <n v="345"/>
    <n v="5.75"/>
  </r>
  <r>
    <s v="0EA"/>
    <x v="4"/>
    <d v="2024-03-01T00:00:00"/>
    <x v="0"/>
    <x v="2"/>
    <s v="HK2714"/>
    <x v="7"/>
    <x v="4"/>
    <n v="15"/>
    <n v="4893"/>
    <n v="16.399999999999999"/>
    <s v="81736"/>
    <x v="59"/>
    <x v="14"/>
    <n v="4"/>
    <s v="16"/>
    <s v=",4"/>
    <n v="960.4"/>
    <n v="16.006666666666668"/>
  </r>
  <r>
    <s v="0EA"/>
    <x v="4"/>
    <d v="2024-03-01T00:00:00"/>
    <x v="0"/>
    <x v="2"/>
    <s v="HK2714"/>
    <x v="7"/>
    <x v="4"/>
    <n v="1"/>
    <n v="134"/>
    <n v="1.05"/>
    <s v="85001"/>
    <x v="4"/>
    <x v="4"/>
    <n v="4"/>
    <s v="1,"/>
    <s v="05"/>
    <n v="65"/>
    <n v="1.0833333333333333"/>
  </r>
  <r>
    <s v="0EA"/>
    <x v="4"/>
    <d v="2024-03-01T00:00:00"/>
    <x v="0"/>
    <x v="2"/>
    <s v="HK2714"/>
    <x v="7"/>
    <x v="4"/>
    <n v="1"/>
    <n v="303"/>
    <n v="1.2"/>
    <s v="99773"/>
    <x v="71"/>
    <x v="17"/>
    <n v="3"/>
    <s v="1,"/>
    <s v="2"/>
    <n v="62"/>
    <n v="1.0333333333333334"/>
  </r>
  <r>
    <s v="0EA"/>
    <x v="4"/>
    <d v="2024-03-01T00:00:00"/>
    <x v="0"/>
    <x v="2"/>
    <s v="HK5020"/>
    <x v="7"/>
    <x v="4"/>
    <n v="1"/>
    <n v="189"/>
    <n v="1"/>
    <s v="19318"/>
    <x v="62"/>
    <x v="20"/>
    <n v="1"/>
    <s v="1"/>
    <n v="0"/>
    <n v="60"/>
    <n v="1"/>
  </r>
  <r>
    <s v="0EA"/>
    <x v="4"/>
    <d v="2024-03-01T00:00:00"/>
    <x v="0"/>
    <x v="2"/>
    <s v="HK5020"/>
    <x v="7"/>
    <x v="4"/>
    <n v="2"/>
    <n v="260"/>
    <n v="1.35"/>
    <s v="27001"/>
    <x v="56"/>
    <x v="15"/>
    <n v="4"/>
    <s v="1,"/>
    <s v="35"/>
    <n v="95"/>
    <n v="1.5833333333333333"/>
  </r>
  <r>
    <s v="0EA"/>
    <x v="4"/>
    <d v="2024-03-01T00:00:00"/>
    <x v="0"/>
    <x v="2"/>
    <s v="HK5020"/>
    <x v="7"/>
    <x v="4"/>
    <n v="1"/>
    <n v="351"/>
    <n v="1.05"/>
    <s v="54001"/>
    <x v="52"/>
    <x v="12"/>
    <n v="4"/>
    <s v="1,"/>
    <s v="05"/>
    <n v="65"/>
    <n v="1.0833333333333333"/>
  </r>
  <r>
    <s v="0EA"/>
    <x v="4"/>
    <d v="2024-03-01T00:00:00"/>
    <x v="0"/>
    <x v="2"/>
    <s v="HK5020"/>
    <x v="7"/>
    <x v="4"/>
    <n v="1"/>
    <n v="374"/>
    <n v="0.45"/>
    <s v="54498"/>
    <x v="72"/>
    <x v="12"/>
    <n v="4"/>
    <s v="0,"/>
    <s v="45"/>
    <n v="45"/>
    <n v="0.75"/>
  </r>
  <r>
    <s v="0EA"/>
    <x v="4"/>
    <d v="2024-03-01T00:00:00"/>
    <x v="0"/>
    <x v="2"/>
    <s v="HK5020"/>
    <x v="7"/>
    <x v="4"/>
    <n v="1"/>
    <n v="618"/>
    <n v="1.3"/>
    <s v="68001"/>
    <x v="8"/>
    <x v="6"/>
    <n v="3"/>
    <s v="1,"/>
    <s v="3"/>
    <n v="63"/>
    <n v="1.05"/>
  </r>
  <r>
    <s v="0EA"/>
    <x v="4"/>
    <d v="2024-03-01T00:00:00"/>
    <x v="0"/>
    <x v="2"/>
    <s v="HK5020"/>
    <x v="7"/>
    <x v="4"/>
    <n v="7"/>
    <n v="2197"/>
    <n v="10.35"/>
    <s v="81001"/>
    <x v="55"/>
    <x v="14"/>
    <n v="5"/>
    <s v="10"/>
    <s v=",35"/>
    <n v="600.35"/>
    <n v="10.005833333333333"/>
  </r>
  <r>
    <s v="0EA"/>
    <x v="4"/>
    <d v="2024-03-01T00:00:00"/>
    <x v="0"/>
    <x v="2"/>
    <s v="HK5020"/>
    <x v="7"/>
    <x v="4"/>
    <n v="21"/>
    <n v="7961"/>
    <n v="26.35"/>
    <s v="81736"/>
    <x v="59"/>
    <x v="14"/>
    <n v="5"/>
    <s v="26"/>
    <s v=",35"/>
    <n v="1560.35"/>
    <n v="26.005833333333332"/>
  </r>
  <r>
    <s v="0EA"/>
    <x v="4"/>
    <d v="2024-03-01T00:00:00"/>
    <x v="0"/>
    <x v="2"/>
    <s v="HK5020"/>
    <x v="7"/>
    <x v="4"/>
    <n v="1"/>
    <n v="750"/>
    <n v="1.5"/>
    <s v="99524"/>
    <x v="66"/>
    <x v="17"/>
    <n v="3"/>
    <s v="1,"/>
    <s v="5"/>
    <n v="65"/>
    <n v="1.0833333333333333"/>
  </r>
  <r>
    <s v="0EA"/>
    <x v="4"/>
    <d v="2024-04-01T00:00:00"/>
    <x v="0"/>
    <x v="3"/>
    <s v="HK2714"/>
    <x v="7"/>
    <x v="4"/>
    <n v="1"/>
    <n v="447"/>
    <n v="1.1000000000000001"/>
    <s v="23001"/>
    <x v="0"/>
    <x v="0"/>
    <n v="3"/>
    <s v="1,"/>
    <s v="1"/>
    <n v="61"/>
    <n v="1.0166666666666666"/>
  </r>
  <r>
    <s v="0EA"/>
    <x v="4"/>
    <d v="2024-04-01T00:00:00"/>
    <x v="0"/>
    <x v="3"/>
    <s v="HK2714"/>
    <x v="7"/>
    <x v="4"/>
    <n v="19"/>
    <n v="5030"/>
    <n v="19.399999999999999"/>
    <s v="27001"/>
    <x v="56"/>
    <x v="15"/>
    <n v="4"/>
    <s v="19"/>
    <s v=",4"/>
    <n v="1140.4000000000001"/>
    <n v="19.006666666666668"/>
  </r>
  <r>
    <s v="0EA"/>
    <x v="4"/>
    <d v="2024-04-01T00:00:00"/>
    <x v="0"/>
    <x v="3"/>
    <s v="HK2714"/>
    <x v="7"/>
    <x v="4"/>
    <n v="2"/>
    <n v="1462"/>
    <n v="2.5"/>
    <s v="54001"/>
    <x v="52"/>
    <x v="12"/>
    <n v="3"/>
    <s v="2,"/>
    <s v="5"/>
    <n v="125"/>
    <n v="2.0833333333333335"/>
  </r>
  <r>
    <s v="0EA"/>
    <x v="4"/>
    <d v="2024-04-01T00:00:00"/>
    <x v="0"/>
    <x v="3"/>
    <s v="HK2714"/>
    <x v="7"/>
    <x v="4"/>
    <n v="1"/>
    <n v="322"/>
    <n v="1.35"/>
    <s v="70215"/>
    <x v="73"/>
    <x v="22"/>
    <n v="4"/>
    <s v="1,"/>
    <s v="35"/>
    <n v="95"/>
    <n v="1.5833333333333333"/>
  </r>
  <r>
    <s v="0EA"/>
    <x v="4"/>
    <d v="2024-04-01T00:00:00"/>
    <x v="0"/>
    <x v="3"/>
    <s v="HK2714"/>
    <x v="7"/>
    <x v="4"/>
    <n v="4"/>
    <n v="1604"/>
    <n v="5.2"/>
    <s v="81736"/>
    <x v="59"/>
    <x v="14"/>
    <n v="3"/>
    <s v="5,"/>
    <s v="2"/>
    <n v="302"/>
    <n v="5.0333333333333332"/>
  </r>
  <r>
    <s v="0EA"/>
    <x v="4"/>
    <d v="2024-04-01T00:00:00"/>
    <x v="0"/>
    <x v="3"/>
    <s v="HK2714"/>
    <x v="7"/>
    <x v="4"/>
    <n v="2"/>
    <n v="1136"/>
    <n v="3.05"/>
    <s v="99524"/>
    <x v="66"/>
    <x v="17"/>
    <n v="4"/>
    <s v="3,"/>
    <s v="05"/>
    <n v="185"/>
    <n v="3.0833333333333335"/>
  </r>
  <r>
    <s v="0EA"/>
    <x v="4"/>
    <d v="2024-04-01T00:00:00"/>
    <x v="0"/>
    <x v="3"/>
    <s v="HK4966"/>
    <x v="6"/>
    <x v="4"/>
    <n v="1"/>
    <n v="459"/>
    <n v="2"/>
    <s v="47001"/>
    <x v="74"/>
    <x v="23"/>
    <n v="1"/>
    <s v="2"/>
    <n v="0"/>
    <n v="120"/>
    <n v="2"/>
  </r>
  <r>
    <s v="0EA"/>
    <x v="4"/>
    <d v="2024-04-01T00:00:00"/>
    <x v="0"/>
    <x v="3"/>
    <s v="HK4966"/>
    <x v="6"/>
    <x v="4"/>
    <n v="1"/>
    <n v="630"/>
    <n v="1.25"/>
    <s v="70215"/>
    <x v="73"/>
    <x v="22"/>
    <n v="4"/>
    <s v="1,"/>
    <s v="25"/>
    <n v="85"/>
    <n v="1.4166666666666667"/>
  </r>
  <r>
    <s v="0EA"/>
    <x v="4"/>
    <d v="2024-04-01T00:00:00"/>
    <x v="0"/>
    <x v="3"/>
    <s v="HK4966"/>
    <x v="6"/>
    <x v="4"/>
    <n v="1"/>
    <n v="384"/>
    <n v="1.1000000000000001"/>
    <s v="81001"/>
    <x v="55"/>
    <x v="14"/>
    <n v="3"/>
    <s v="1,"/>
    <s v="1"/>
    <n v="61"/>
    <n v="1.0166666666666666"/>
  </r>
  <r>
    <s v="0EA"/>
    <x v="4"/>
    <d v="2024-04-01T00:00:00"/>
    <x v="0"/>
    <x v="3"/>
    <s v="HK4966"/>
    <x v="6"/>
    <x v="4"/>
    <n v="2"/>
    <n v="677"/>
    <n v="2.1"/>
    <s v="81736"/>
    <x v="59"/>
    <x v="14"/>
    <n v="3"/>
    <s v="2,"/>
    <s v="1"/>
    <n v="121"/>
    <n v="2.0166666666666666"/>
  </r>
  <r>
    <s v="0EA"/>
    <x v="4"/>
    <d v="2024-04-01T00:00:00"/>
    <x v="0"/>
    <x v="3"/>
    <s v="HK4966"/>
    <x v="6"/>
    <x v="4"/>
    <n v="1"/>
    <n v="493"/>
    <n v="0.55000000000000004"/>
    <s v="85001"/>
    <x v="4"/>
    <x v="4"/>
    <n v="4"/>
    <s v="0,"/>
    <s v="55"/>
    <n v="55"/>
    <n v="0.91666666666666663"/>
  </r>
  <r>
    <s v="0EA"/>
    <x v="4"/>
    <d v="2024-04-01T00:00:00"/>
    <x v="0"/>
    <x v="3"/>
    <s v="HK4966"/>
    <x v="6"/>
    <x v="4"/>
    <n v="1"/>
    <n v="649"/>
    <n v="2"/>
    <s v="88001"/>
    <x v="60"/>
    <x v="18"/>
    <n v="1"/>
    <s v="2"/>
    <n v="0"/>
    <n v="120"/>
    <n v="2"/>
  </r>
  <r>
    <s v="0EA"/>
    <x v="4"/>
    <d v="2024-04-01T00:00:00"/>
    <x v="0"/>
    <x v="3"/>
    <s v="HK4966"/>
    <x v="6"/>
    <x v="4"/>
    <n v="3"/>
    <n v="1637"/>
    <n v="8.0500000000000007"/>
    <s v="91001"/>
    <x v="61"/>
    <x v="19"/>
    <n v="4"/>
    <s v="8,"/>
    <s v="05"/>
    <n v="485"/>
    <n v="8.0833333333333339"/>
  </r>
  <r>
    <s v="0EA"/>
    <x v="4"/>
    <d v="2024-04-01T00:00:00"/>
    <x v="0"/>
    <x v="3"/>
    <s v="HK4966"/>
    <x v="6"/>
    <x v="4"/>
    <n v="1"/>
    <n v="67"/>
    <n v="2"/>
    <s v="94001"/>
    <x v="68"/>
    <x v="21"/>
    <n v="1"/>
    <s v="2"/>
    <n v="0"/>
    <n v="120"/>
    <n v="2"/>
  </r>
  <r>
    <s v="0EA"/>
    <x v="4"/>
    <d v="2024-04-01T00:00:00"/>
    <x v="0"/>
    <x v="3"/>
    <s v="HK4966"/>
    <x v="6"/>
    <x v="4"/>
    <n v="2"/>
    <n v="871"/>
    <n v="3.5"/>
    <s v="99001"/>
    <x v="58"/>
    <x v="17"/>
    <n v="3"/>
    <s v="3,"/>
    <s v="5"/>
    <n v="185"/>
    <n v="3.0833333333333335"/>
  </r>
  <r>
    <s v="0EA"/>
    <x v="4"/>
    <d v="2024-05-01T00:00:00"/>
    <x v="0"/>
    <x v="4"/>
    <s v="HK2714"/>
    <x v="7"/>
    <x v="4"/>
    <n v="18"/>
    <n v="3243"/>
    <n v="16"/>
    <s v="27001"/>
    <x v="56"/>
    <x v="15"/>
    <n v="2"/>
    <s v="16"/>
    <n v="0"/>
    <n v="960"/>
    <n v="16"/>
  </r>
  <r>
    <s v="0EA"/>
    <x v="4"/>
    <d v="2024-05-01T00:00:00"/>
    <x v="0"/>
    <x v="4"/>
    <s v="HK2714"/>
    <x v="7"/>
    <x v="4"/>
    <n v="1"/>
    <n v="194"/>
    <n v="1.1000000000000001"/>
    <s v="50350"/>
    <x v="75"/>
    <x v="24"/>
    <n v="3"/>
    <s v="1,"/>
    <s v="1"/>
    <n v="61"/>
    <n v="1.0166666666666666"/>
  </r>
  <r>
    <s v="0EA"/>
    <x v="4"/>
    <d v="2024-05-01T00:00:00"/>
    <x v="0"/>
    <x v="4"/>
    <s v="HK2714"/>
    <x v="7"/>
    <x v="4"/>
    <n v="3"/>
    <n v="1437"/>
    <n v="3.45"/>
    <s v="54001"/>
    <x v="52"/>
    <x v="12"/>
    <n v="4"/>
    <s v="3,"/>
    <s v="45"/>
    <n v="225"/>
    <n v="3.75"/>
  </r>
  <r>
    <s v="0EA"/>
    <x v="4"/>
    <d v="2024-05-01T00:00:00"/>
    <x v="0"/>
    <x v="4"/>
    <s v="HK2714"/>
    <x v="7"/>
    <x v="4"/>
    <n v="1"/>
    <n v="338"/>
    <n v="1.25"/>
    <s v="54498"/>
    <x v="72"/>
    <x v="12"/>
    <n v="4"/>
    <s v="1,"/>
    <s v="25"/>
    <n v="85"/>
    <n v="1.4166666666666667"/>
  </r>
  <r>
    <s v="0EA"/>
    <x v="4"/>
    <d v="2024-05-01T00:00:00"/>
    <x v="0"/>
    <x v="4"/>
    <s v="HK2714"/>
    <x v="7"/>
    <x v="4"/>
    <n v="1"/>
    <n v="122"/>
    <n v="0.4"/>
    <s v="63001"/>
    <x v="76"/>
    <x v="25"/>
    <n v="3"/>
    <s v="0,"/>
    <s v="4"/>
    <n v="4"/>
    <n v="6.6666666666666666E-2"/>
  </r>
  <r>
    <s v="0EA"/>
    <x v="4"/>
    <d v="2024-05-01T00:00:00"/>
    <x v="0"/>
    <x v="4"/>
    <s v="HK2714"/>
    <x v="7"/>
    <x v="4"/>
    <n v="1"/>
    <n v="423"/>
    <n v="0.55000000000000004"/>
    <s v="68001"/>
    <x v="8"/>
    <x v="6"/>
    <n v="4"/>
    <s v="0,"/>
    <s v="55"/>
    <n v="55"/>
    <n v="0.91666666666666663"/>
  </r>
  <r>
    <s v="0EA"/>
    <x v="4"/>
    <d v="2024-05-01T00:00:00"/>
    <x v="0"/>
    <x v="4"/>
    <s v="HK2714"/>
    <x v="7"/>
    <x v="4"/>
    <n v="4"/>
    <n v="2481"/>
    <n v="7.4"/>
    <s v="81001"/>
    <x v="55"/>
    <x v="14"/>
    <n v="3"/>
    <s v="7,"/>
    <s v="4"/>
    <n v="424"/>
    <n v="7.0666666666666664"/>
  </r>
  <r>
    <s v="0EA"/>
    <x v="4"/>
    <d v="2024-05-01T00:00:00"/>
    <x v="0"/>
    <x v="4"/>
    <s v="HK2714"/>
    <x v="7"/>
    <x v="4"/>
    <n v="8"/>
    <n v="3444"/>
    <n v="10.1"/>
    <s v="81736"/>
    <x v="59"/>
    <x v="14"/>
    <n v="4"/>
    <s v="10"/>
    <s v=",1"/>
    <n v="600.1"/>
    <n v="10.001666666666667"/>
  </r>
  <r>
    <s v="0EA"/>
    <x v="4"/>
    <d v="2024-05-01T00:00:00"/>
    <x v="0"/>
    <x v="4"/>
    <s v="HK2714"/>
    <x v="7"/>
    <x v="4"/>
    <n v="3"/>
    <n v="1366"/>
    <n v="4.25"/>
    <s v="99524"/>
    <x v="66"/>
    <x v="17"/>
    <n v="4"/>
    <s v="4,"/>
    <s v="25"/>
    <n v="265"/>
    <n v="4.416666666666667"/>
  </r>
  <r>
    <s v="0EA"/>
    <x v="4"/>
    <d v="2024-05-01T00:00:00"/>
    <x v="0"/>
    <x v="4"/>
    <s v="HK4714"/>
    <x v="5"/>
    <x v="4"/>
    <n v="5"/>
    <n v="1779"/>
    <n v="5.25"/>
    <s v="27001"/>
    <x v="56"/>
    <x v="15"/>
    <n v="4"/>
    <s v="5,"/>
    <s v="25"/>
    <n v="325"/>
    <n v="5.416666666666667"/>
  </r>
  <r>
    <s v="0EA"/>
    <x v="4"/>
    <d v="2024-05-01T00:00:00"/>
    <x v="0"/>
    <x v="4"/>
    <s v="HK4714"/>
    <x v="5"/>
    <x v="4"/>
    <n v="1"/>
    <n v="460"/>
    <n v="0.45"/>
    <s v="50001"/>
    <x v="77"/>
    <x v="24"/>
    <n v="4"/>
    <s v="0,"/>
    <s v="45"/>
    <n v="45"/>
    <n v="0.75"/>
  </r>
  <r>
    <s v="0EA"/>
    <x v="4"/>
    <d v="2024-05-01T00:00:00"/>
    <x v="0"/>
    <x v="4"/>
    <s v="HK4966"/>
    <x v="6"/>
    <x v="4"/>
    <n v="1"/>
    <n v="699"/>
    <n v="1.45"/>
    <s v="11001"/>
    <x v="10"/>
    <x v="8"/>
    <n v="4"/>
    <s v="1,"/>
    <s v="45"/>
    <n v="105"/>
    <n v="1.75"/>
  </r>
  <r>
    <s v="0EA"/>
    <x v="4"/>
    <d v="2024-05-01T00:00:00"/>
    <x v="0"/>
    <x v="4"/>
    <s v="HK4966"/>
    <x v="6"/>
    <x v="4"/>
    <n v="9"/>
    <n v="1848"/>
    <n v="5.4"/>
    <s v="27001"/>
    <x v="56"/>
    <x v="15"/>
    <n v="3"/>
    <s v="5,"/>
    <s v="4"/>
    <n v="304"/>
    <n v="5.0666666666666664"/>
  </r>
  <r>
    <s v="0EA"/>
    <x v="4"/>
    <d v="2024-05-01T00:00:00"/>
    <x v="0"/>
    <x v="4"/>
    <s v="HK4966"/>
    <x v="6"/>
    <x v="4"/>
    <n v="4"/>
    <n v="1619"/>
    <n v="4.2"/>
    <s v="81001"/>
    <x v="55"/>
    <x v="14"/>
    <n v="3"/>
    <s v="4,"/>
    <s v="2"/>
    <n v="242"/>
    <n v="4.0333333333333332"/>
  </r>
  <r>
    <s v="0EA"/>
    <x v="4"/>
    <d v="2024-05-01T00:00:00"/>
    <x v="0"/>
    <x v="4"/>
    <s v="HK4966"/>
    <x v="6"/>
    <x v="4"/>
    <n v="12"/>
    <n v="3536"/>
    <n v="11.3"/>
    <s v="81736"/>
    <x v="59"/>
    <x v="14"/>
    <n v="4"/>
    <s v="11"/>
    <s v=",3"/>
    <n v="660.3"/>
    <n v="11.004999999999999"/>
  </r>
  <r>
    <s v="0EA"/>
    <x v="4"/>
    <d v="2024-05-01T00:00:00"/>
    <x v="0"/>
    <x v="4"/>
    <s v="HK4966"/>
    <x v="6"/>
    <x v="4"/>
    <n v="1"/>
    <n v="287"/>
    <n v="0.35"/>
    <s v="85001"/>
    <x v="4"/>
    <x v="4"/>
    <n v="4"/>
    <s v="0,"/>
    <s v="35"/>
    <n v="35"/>
    <n v="0.58333333333333337"/>
  </r>
  <r>
    <s v="0EA"/>
    <x v="4"/>
    <d v="2024-05-01T00:00:00"/>
    <x v="0"/>
    <x v="4"/>
    <s v="HK4966"/>
    <x v="6"/>
    <x v="4"/>
    <n v="1"/>
    <n v="433"/>
    <n v="2.4500000000000002"/>
    <s v="88001"/>
    <x v="60"/>
    <x v="18"/>
    <n v="4"/>
    <s v="2,"/>
    <s v="45"/>
    <n v="165"/>
    <n v="2.75"/>
  </r>
  <r>
    <s v="0EA"/>
    <x v="4"/>
    <d v="2024-05-01T00:00:00"/>
    <x v="0"/>
    <x v="4"/>
    <s v="HK4966"/>
    <x v="6"/>
    <x v="4"/>
    <n v="1"/>
    <n v="954"/>
    <n v="0.2"/>
    <s v="88564"/>
    <x v="78"/>
    <x v="18"/>
    <n v="3"/>
    <s v="0,"/>
    <s v="2"/>
    <n v="2"/>
    <n v="3.3333333333333333E-2"/>
  </r>
  <r>
    <s v="0EA"/>
    <x v="4"/>
    <d v="2024-05-01T00:00:00"/>
    <x v="0"/>
    <x v="4"/>
    <s v="HK4966"/>
    <x v="6"/>
    <x v="4"/>
    <n v="3"/>
    <n v="699"/>
    <n v="1.45"/>
    <s v="91001"/>
    <x v="61"/>
    <x v="19"/>
    <n v="4"/>
    <s v="1,"/>
    <s v="45"/>
    <n v="105"/>
    <n v="1.75"/>
  </r>
  <r>
    <s v="0EA"/>
    <x v="4"/>
    <d v="2024-05-01T00:00:00"/>
    <x v="0"/>
    <x v="4"/>
    <s v="HK4966"/>
    <x v="6"/>
    <x v="4"/>
    <n v="1"/>
    <n v="633"/>
    <n v="1.25"/>
    <s v="94001"/>
    <x v="68"/>
    <x v="21"/>
    <n v="4"/>
    <s v="1,"/>
    <s v="25"/>
    <n v="85"/>
    <n v="1.4166666666666667"/>
  </r>
  <r>
    <s v="0EA"/>
    <x v="4"/>
    <d v="2024-05-01T00:00:00"/>
    <x v="0"/>
    <x v="4"/>
    <s v="HK4966"/>
    <x v="6"/>
    <x v="4"/>
    <n v="1"/>
    <n v="324"/>
    <n v="1.3"/>
    <s v="94343"/>
    <x v="79"/>
    <x v="21"/>
    <n v="3"/>
    <s v="1,"/>
    <s v="3"/>
    <n v="63"/>
    <n v="1.05"/>
  </r>
  <r>
    <s v="0EA"/>
    <x v="4"/>
    <d v="2024-05-01T00:00:00"/>
    <x v="0"/>
    <x v="4"/>
    <s v="HK4966"/>
    <x v="6"/>
    <x v="4"/>
    <n v="5"/>
    <n v="1409"/>
    <n v="9"/>
    <s v="99001"/>
    <x v="58"/>
    <x v="17"/>
    <n v="1"/>
    <s v="9"/>
    <n v="0"/>
    <n v="540"/>
    <n v="9"/>
  </r>
  <r>
    <s v="0EA"/>
    <x v="4"/>
    <d v="2024-05-01T00:00:00"/>
    <x v="0"/>
    <x v="4"/>
    <s v="HK4966"/>
    <x v="6"/>
    <x v="4"/>
    <n v="3"/>
    <n v="1251"/>
    <n v="3.35"/>
    <s v="99524"/>
    <x v="66"/>
    <x v="17"/>
    <n v="4"/>
    <s v="3,"/>
    <s v="35"/>
    <n v="215"/>
    <n v="3.5833333333333335"/>
  </r>
  <r>
    <s v="0EA"/>
    <x v="4"/>
    <d v="2024-05-01T00:00:00"/>
    <x v="0"/>
    <x v="4"/>
    <s v="HK5020"/>
    <x v="7"/>
    <x v="4"/>
    <n v="8"/>
    <n v="1040"/>
    <n v="7.1"/>
    <s v="27001"/>
    <x v="56"/>
    <x v="15"/>
    <n v="3"/>
    <s v="7,"/>
    <s v="1"/>
    <n v="421"/>
    <n v="7.0166666666666666"/>
  </r>
  <r>
    <s v="0EA"/>
    <x v="4"/>
    <d v="2024-05-01T00:00:00"/>
    <x v="0"/>
    <x v="4"/>
    <s v="HK5020"/>
    <x v="7"/>
    <x v="4"/>
    <n v="1"/>
    <n v="1111"/>
    <n v="1.5"/>
    <s v="54001"/>
    <x v="52"/>
    <x v="12"/>
    <n v="3"/>
    <s v="1,"/>
    <s v="5"/>
    <n v="65"/>
    <n v="1.0833333333333333"/>
  </r>
  <r>
    <s v="0EA"/>
    <x v="4"/>
    <d v="2024-05-01T00:00:00"/>
    <x v="0"/>
    <x v="4"/>
    <s v="HK5020"/>
    <x v="7"/>
    <x v="4"/>
    <n v="1"/>
    <n v="277"/>
    <n v="1.1499999999999999"/>
    <s v="68001"/>
    <x v="8"/>
    <x v="6"/>
    <n v="4"/>
    <s v="1,"/>
    <s v="15"/>
    <n v="75"/>
    <n v="1.25"/>
  </r>
  <r>
    <s v="0EA"/>
    <x v="4"/>
    <d v="2024-05-01T00:00:00"/>
    <x v="0"/>
    <x v="4"/>
    <s v="HK5020"/>
    <x v="7"/>
    <x v="4"/>
    <n v="1"/>
    <n v="831"/>
    <n v="0.55000000000000004"/>
    <s v="81736"/>
    <x v="59"/>
    <x v="14"/>
    <n v="4"/>
    <s v="0,"/>
    <s v="55"/>
    <n v="55"/>
    <n v="0.91666666666666663"/>
  </r>
  <r>
    <s v="0EA"/>
    <x v="4"/>
    <d v="2024-05-01T00:00:00"/>
    <x v="0"/>
    <x v="4"/>
    <s v="HK5020"/>
    <x v="7"/>
    <x v="4"/>
    <n v="1"/>
    <n v="134"/>
    <n v="1.05"/>
    <s v="85001"/>
    <x v="4"/>
    <x v="4"/>
    <n v="4"/>
    <s v="1,"/>
    <s v="05"/>
    <n v="65"/>
    <n v="1.0833333333333333"/>
  </r>
  <r>
    <s v="0EA"/>
    <x v="4"/>
    <d v="2024-06-01T00:00:00"/>
    <x v="0"/>
    <x v="5"/>
    <s v="HK2714"/>
    <x v="7"/>
    <x v="4"/>
    <n v="1"/>
    <n v="379"/>
    <n v="1.35"/>
    <s v="23001"/>
    <x v="0"/>
    <x v="0"/>
    <n v="4"/>
    <s v="1,"/>
    <s v="35"/>
    <n v="95"/>
    <n v="1.5833333333333333"/>
  </r>
  <r>
    <s v="0EA"/>
    <x v="4"/>
    <d v="2024-06-01T00:00:00"/>
    <x v="0"/>
    <x v="5"/>
    <s v="HK2714"/>
    <x v="7"/>
    <x v="4"/>
    <n v="1"/>
    <n v="3241.3"/>
    <n v="0"/>
    <s v="25175"/>
    <x v="1"/>
    <x v="1"/>
    <n v="1"/>
    <s v="0"/>
    <n v="0"/>
    <n v="0"/>
    <n v="0"/>
  </r>
  <r>
    <s v="0EA"/>
    <x v="4"/>
    <d v="2024-06-01T00:00:00"/>
    <x v="0"/>
    <x v="5"/>
    <s v="HK2714"/>
    <x v="7"/>
    <x v="4"/>
    <n v="14"/>
    <n v="2818"/>
    <n v="12.45"/>
    <s v="27001"/>
    <x v="56"/>
    <x v="15"/>
    <n v="5"/>
    <s v="12"/>
    <s v=",45"/>
    <n v="720.45"/>
    <n v="12.0075"/>
  </r>
  <r>
    <s v="0EA"/>
    <x v="4"/>
    <d v="2024-06-01T00:00:00"/>
    <x v="0"/>
    <x v="5"/>
    <s v="HK2714"/>
    <x v="7"/>
    <x v="4"/>
    <n v="1"/>
    <n v="767"/>
    <n v="0"/>
    <s v="27075"/>
    <x v="64"/>
    <x v="15"/>
    <n v="1"/>
    <s v="0"/>
    <n v="0"/>
    <n v="0"/>
    <n v="0"/>
  </r>
  <r>
    <s v="0EA"/>
    <x v="4"/>
    <d v="2024-06-01T00:00:00"/>
    <x v="0"/>
    <x v="5"/>
    <s v="HK2714"/>
    <x v="7"/>
    <x v="4"/>
    <n v="2"/>
    <n v="1540"/>
    <n v="3.5"/>
    <s v="81001"/>
    <x v="55"/>
    <x v="14"/>
    <n v="3"/>
    <s v="3,"/>
    <s v="5"/>
    <n v="185"/>
    <n v="3.0833333333333335"/>
  </r>
  <r>
    <s v="0EA"/>
    <x v="4"/>
    <d v="2024-06-01T00:00:00"/>
    <x v="0"/>
    <x v="5"/>
    <s v="HK2714"/>
    <x v="7"/>
    <x v="4"/>
    <n v="16"/>
    <n v="6280"/>
    <n v="21.55"/>
    <s v="81736"/>
    <x v="59"/>
    <x v="14"/>
    <n v="5"/>
    <s v="21"/>
    <s v=",55"/>
    <n v="1260.55"/>
    <n v="21.009166666666665"/>
  </r>
  <r>
    <s v="0EA"/>
    <x v="4"/>
    <d v="2024-06-01T00:00:00"/>
    <x v="0"/>
    <x v="5"/>
    <s v="HK2714"/>
    <x v="7"/>
    <x v="4"/>
    <n v="1"/>
    <n v="134"/>
    <n v="1"/>
    <s v="85001"/>
    <x v="4"/>
    <x v="4"/>
    <n v="1"/>
    <s v="1"/>
    <n v="0"/>
    <n v="60"/>
    <n v="1"/>
  </r>
  <r>
    <s v="0EA"/>
    <x v="4"/>
    <d v="2024-06-01T00:00:00"/>
    <x v="0"/>
    <x v="5"/>
    <s v="HK2714"/>
    <x v="7"/>
    <x v="4"/>
    <n v="3"/>
    <n v="2250"/>
    <n v="4.5"/>
    <s v="99524"/>
    <x v="66"/>
    <x v="17"/>
    <n v="3"/>
    <s v="4,"/>
    <s v="5"/>
    <n v="245"/>
    <n v="4.083333333333333"/>
  </r>
  <r>
    <s v="0EA"/>
    <x v="4"/>
    <d v="2024-06-01T00:00:00"/>
    <x v="0"/>
    <x v="5"/>
    <s v="HK2714"/>
    <x v="7"/>
    <x v="4"/>
    <n v="1"/>
    <n v="794"/>
    <n v="1.5"/>
    <s v="99773"/>
    <x v="71"/>
    <x v="17"/>
    <n v="3"/>
    <s v="1,"/>
    <s v="5"/>
    <n v="65"/>
    <n v="1.0833333333333333"/>
  </r>
  <r>
    <s v="0EA"/>
    <x v="4"/>
    <d v="2024-06-01T00:00:00"/>
    <x v="0"/>
    <x v="5"/>
    <s v="HK4714"/>
    <x v="5"/>
    <x v="4"/>
    <n v="9"/>
    <n v="1510"/>
    <n v="7.15"/>
    <s v="27001"/>
    <x v="56"/>
    <x v="15"/>
    <n v="4"/>
    <s v="7,"/>
    <s v="15"/>
    <n v="435"/>
    <n v="7.25"/>
  </r>
  <r>
    <s v="0EA"/>
    <x v="4"/>
    <d v="2024-06-01T00:00:00"/>
    <x v="0"/>
    <x v="5"/>
    <s v="HK4714"/>
    <x v="5"/>
    <x v="4"/>
    <n v="1"/>
    <n v="325"/>
    <n v="1.35"/>
    <s v="54001"/>
    <x v="52"/>
    <x v="12"/>
    <n v="4"/>
    <s v="1,"/>
    <s v="35"/>
    <n v="95"/>
    <n v="1.5833333333333333"/>
  </r>
  <r>
    <s v="0EA"/>
    <x v="4"/>
    <d v="2024-06-01T00:00:00"/>
    <x v="0"/>
    <x v="5"/>
    <s v="HK4714"/>
    <x v="5"/>
    <x v="4"/>
    <n v="7"/>
    <n v="2861"/>
    <n v="9.5500000000000007"/>
    <s v="81001"/>
    <x v="55"/>
    <x v="14"/>
    <n v="4"/>
    <s v="9,"/>
    <s v="55"/>
    <n v="595"/>
    <n v="9.9166666666666661"/>
  </r>
  <r>
    <s v="0EA"/>
    <x v="4"/>
    <d v="2024-06-01T00:00:00"/>
    <x v="0"/>
    <x v="5"/>
    <s v="HK4714"/>
    <x v="5"/>
    <x v="4"/>
    <n v="1"/>
    <n v="595"/>
    <n v="1.45"/>
    <s v="81736"/>
    <x v="59"/>
    <x v="14"/>
    <n v="4"/>
    <s v="1,"/>
    <s v="45"/>
    <n v="105"/>
    <n v="1.75"/>
  </r>
  <r>
    <s v="0EA"/>
    <x v="4"/>
    <d v="2024-06-01T00:00:00"/>
    <x v="0"/>
    <x v="5"/>
    <s v="HK4714"/>
    <x v="5"/>
    <x v="4"/>
    <n v="1"/>
    <n v="134"/>
    <n v="0.55000000000000004"/>
    <s v="85001"/>
    <x v="4"/>
    <x v="4"/>
    <n v="4"/>
    <s v="0,"/>
    <s v="55"/>
    <n v="55"/>
    <n v="0.91666666666666663"/>
  </r>
  <r>
    <s v="0EA"/>
    <x v="4"/>
    <d v="2024-06-01T00:00:00"/>
    <x v="0"/>
    <x v="5"/>
    <s v="HK4714"/>
    <x v="5"/>
    <x v="4"/>
    <n v="1"/>
    <n v="633"/>
    <n v="2.15"/>
    <s v="94001"/>
    <x v="68"/>
    <x v="21"/>
    <n v="4"/>
    <s v="2,"/>
    <s v="15"/>
    <n v="135"/>
    <n v="2.25"/>
  </r>
  <r>
    <s v="0EA"/>
    <x v="4"/>
    <d v="2024-06-01T00:00:00"/>
    <x v="0"/>
    <x v="5"/>
    <s v="HK4714"/>
    <x v="5"/>
    <x v="4"/>
    <n v="3"/>
    <n v="3330"/>
    <n v="7.45"/>
    <s v="99001"/>
    <x v="58"/>
    <x v="17"/>
    <n v="4"/>
    <s v="7,"/>
    <s v="45"/>
    <n v="465"/>
    <n v="7.75"/>
  </r>
  <r>
    <s v="0EA"/>
    <x v="4"/>
    <d v="2024-06-01T00:00:00"/>
    <x v="0"/>
    <x v="5"/>
    <s v="HK4714"/>
    <x v="5"/>
    <x v="4"/>
    <n v="4"/>
    <n v="2636"/>
    <n v="6"/>
    <s v="99524"/>
    <x v="66"/>
    <x v="17"/>
    <n v="1"/>
    <s v="6"/>
    <n v="0"/>
    <n v="360"/>
    <n v="6"/>
  </r>
  <r>
    <s v="0EA"/>
    <x v="4"/>
    <d v="2024-06-01T00:00:00"/>
    <x v="0"/>
    <x v="5"/>
    <s v="HK4966"/>
    <x v="6"/>
    <x v="4"/>
    <n v="2"/>
    <n v="787"/>
    <n v="4.4000000000000004"/>
    <s v="11001"/>
    <x v="10"/>
    <x v="8"/>
    <n v="3"/>
    <s v="4,"/>
    <s v="4"/>
    <n v="244"/>
    <n v="4.0666666666666664"/>
  </r>
  <r>
    <s v="0EA"/>
    <x v="4"/>
    <d v="2024-06-01T00:00:00"/>
    <x v="0"/>
    <x v="5"/>
    <s v="HK4966"/>
    <x v="6"/>
    <x v="4"/>
    <n v="1"/>
    <n v="130"/>
    <n v="0.35"/>
    <s v="27001"/>
    <x v="56"/>
    <x v="15"/>
    <n v="4"/>
    <s v="0,"/>
    <s v="35"/>
    <n v="35"/>
    <n v="0.58333333333333337"/>
  </r>
  <r>
    <s v="0EA"/>
    <x v="4"/>
    <d v="2024-06-01T00:00:00"/>
    <x v="0"/>
    <x v="5"/>
    <s v="HK4966"/>
    <x v="6"/>
    <x v="4"/>
    <n v="1"/>
    <n v="150"/>
    <n v="1.05"/>
    <s v="81736"/>
    <x v="59"/>
    <x v="14"/>
    <n v="4"/>
    <s v="1,"/>
    <s v="05"/>
    <n v="65"/>
    <n v="1.0833333333333333"/>
  </r>
  <r>
    <s v="0EA"/>
    <x v="4"/>
    <d v="2024-06-01T00:00:00"/>
    <x v="0"/>
    <x v="5"/>
    <s v="HK4966"/>
    <x v="6"/>
    <x v="4"/>
    <n v="1"/>
    <n v="649"/>
    <n v="2"/>
    <s v="88001"/>
    <x v="60"/>
    <x v="18"/>
    <n v="1"/>
    <s v="2"/>
    <n v="0"/>
    <n v="120"/>
    <n v="2"/>
  </r>
  <r>
    <s v="0EA"/>
    <x v="4"/>
    <d v="2024-06-01T00:00:00"/>
    <x v="0"/>
    <x v="5"/>
    <s v="HK4966"/>
    <x v="6"/>
    <x v="4"/>
    <n v="5"/>
    <n v="3475"/>
    <n v="15.3"/>
    <s v="91001"/>
    <x v="61"/>
    <x v="19"/>
    <n v="4"/>
    <s v="15"/>
    <s v=",3"/>
    <n v="900.3"/>
    <n v="15.004999999999999"/>
  </r>
  <r>
    <s v="0EA"/>
    <x v="4"/>
    <d v="2024-06-01T00:00:00"/>
    <x v="0"/>
    <x v="5"/>
    <s v="HK4966"/>
    <x v="6"/>
    <x v="4"/>
    <n v="2"/>
    <n v="871"/>
    <n v="3.45"/>
    <s v="99001"/>
    <x v="58"/>
    <x v="17"/>
    <n v="4"/>
    <s v="3,"/>
    <s v="45"/>
    <n v="225"/>
    <n v="3.75"/>
  </r>
  <r>
    <s v="0EA"/>
    <x v="4"/>
    <d v="2024-07-01T00:00:00"/>
    <x v="0"/>
    <x v="6"/>
    <s v="HK2714"/>
    <x v="7"/>
    <x v="4"/>
    <n v="2"/>
    <n v="300"/>
    <n v="1.5"/>
    <s v="19809"/>
    <x v="63"/>
    <x v="20"/>
    <n v="3"/>
    <s v="1,"/>
    <s v="5"/>
    <n v="65"/>
    <n v="1.0833333333333333"/>
  </r>
  <r>
    <s v="0EA"/>
    <x v="4"/>
    <d v="2024-07-01T00:00:00"/>
    <x v="0"/>
    <x v="6"/>
    <s v="HK2714"/>
    <x v="7"/>
    <x v="4"/>
    <n v="15"/>
    <n v="2056"/>
    <n v="12.25"/>
    <s v="27001"/>
    <x v="56"/>
    <x v="15"/>
    <n v="5"/>
    <s v="12"/>
    <s v=",25"/>
    <n v="720.25"/>
    <n v="12.004166666666666"/>
  </r>
  <r>
    <s v="0EA"/>
    <x v="4"/>
    <d v="2024-07-01T00:00:00"/>
    <x v="0"/>
    <x v="6"/>
    <s v="HK2714"/>
    <x v="7"/>
    <x v="4"/>
    <n v="1"/>
    <n v="123"/>
    <n v="0.4"/>
    <s v="27075"/>
    <x v="64"/>
    <x v="15"/>
    <n v="3"/>
    <s v="0,"/>
    <s v="4"/>
    <n v="4"/>
    <n v="6.6666666666666666E-2"/>
  </r>
  <r>
    <s v="0EA"/>
    <x v="4"/>
    <d v="2024-07-01T00:00:00"/>
    <x v="0"/>
    <x v="6"/>
    <s v="HK2714"/>
    <x v="7"/>
    <x v="4"/>
    <n v="1"/>
    <n v="1493"/>
    <n v="2.1"/>
    <s v="27495"/>
    <x v="70"/>
    <x v="15"/>
    <n v="3"/>
    <s v="2,"/>
    <s v="1"/>
    <n v="121"/>
    <n v="2.0166666666666666"/>
  </r>
  <r>
    <s v="0EA"/>
    <x v="4"/>
    <d v="2024-07-01T00:00:00"/>
    <x v="0"/>
    <x v="6"/>
    <s v="HK2714"/>
    <x v="7"/>
    <x v="4"/>
    <n v="1"/>
    <n v="192"/>
    <n v="1.2"/>
    <s v="63001"/>
    <x v="76"/>
    <x v="25"/>
    <n v="3"/>
    <s v="1,"/>
    <s v="2"/>
    <n v="62"/>
    <n v="1.0333333333333334"/>
  </r>
  <r>
    <s v="0EA"/>
    <x v="4"/>
    <d v="2024-07-01T00:00:00"/>
    <x v="0"/>
    <x v="6"/>
    <s v="HK2714"/>
    <x v="7"/>
    <x v="4"/>
    <n v="2"/>
    <n v="1540"/>
    <n v="4"/>
    <s v="81001"/>
    <x v="55"/>
    <x v="14"/>
    <n v="1"/>
    <s v="4"/>
    <n v="0"/>
    <n v="240"/>
    <n v="4"/>
  </r>
  <r>
    <s v="0EA"/>
    <x v="4"/>
    <d v="2024-07-01T00:00:00"/>
    <x v="0"/>
    <x v="6"/>
    <s v="HK2714"/>
    <x v="7"/>
    <x v="4"/>
    <n v="24"/>
    <n v="11164"/>
    <n v="32.4"/>
    <s v="81736"/>
    <x v="59"/>
    <x v="14"/>
    <n v="4"/>
    <s v="32"/>
    <s v=",4"/>
    <n v="1920.4"/>
    <n v="32.006666666666668"/>
  </r>
  <r>
    <s v="0EA"/>
    <x v="4"/>
    <d v="2024-07-01T00:00:00"/>
    <x v="0"/>
    <x v="6"/>
    <s v="HK2714"/>
    <x v="7"/>
    <x v="4"/>
    <n v="1"/>
    <n v="130"/>
    <n v="1.4"/>
    <s v="85001"/>
    <x v="4"/>
    <x v="4"/>
    <n v="3"/>
    <s v="1,"/>
    <s v="4"/>
    <n v="64"/>
    <n v="1.0666666666666667"/>
  </r>
  <r>
    <s v="0EA"/>
    <x v="4"/>
    <d v="2024-07-01T00:00:00"/>
    <x v="0"/>
    <x v="6"/>
    <s v="HK2714"/>
    <x v="7"/>
    <x v="4"/>
    <n v="3"/>
    <n v="1886"/>
    <n v="5.05"/>
    <s v="99524"/>
    <x v="66"/>
    <x v="17"/>
    <n v="4"/>
    <s v="5,"/>
    <s v="05"/>
    <n v="305"/>
    <n v="5.083333333333333"/>
  </r>
  <r>
    <s v="0EA"/>
    <x v="4"/>
    <d v="2024-07-01T00:00:00"/>
    <x v="0"/>
    <x v="6"/>
    <s v="HK4714"/>
    <x v="5"/>
    <x v="4"/>
    <n v="14"/>
    <n v="3618"/>
    <n v="14.15"/>
    <s v="27001"/>
    <x v="56"/>
    <x v="15"/>
    <n v="5"/>
    <s v="14"/>
    <s v=",15"/>
    <n v="840.15"/>
    <n v="14.0025"/>
  </r>
  <r>
    <s v="0EA"/>
    <x v="4"/>
    <d v="2024-07-01T00:00:00"/>
    <x v="0"/>
    <x v="6"/>
    <s v="HK4714"/>
    <x v="5"/>
    <x v="4"/>
    <n v="2"/>
    <n v="1236"/>
    <n v="2.4"/>
    <s v="68001"/>
    <x v="8"/>
    <x v="6"/>
    <n v="3"/>
    <s v="2,"/>
    <s v="4"/>
    <n v="124"/>
    <n v="2.0666666666666669"/>
  </r>
  <r>
    <s v="0EA"/>
    <x v="4"/>
    <d v="2024-07-01T00:00:00"/>
    <x v="0"/>
    <x v="6"/>
    <s v="HK4714"/>
    <x v="5"/>
    <x v="4"/>
    <n v="7"/>
    <n v="4510"/>
    <n v="12.4"/>
    <s v="81001"/>
    <x v="55"/>
    <x v="14"/>
    <n v="4"/>
    <s v="12"/>
    <s v=",4"/>
    <n v="720.4"/>
    <n v="12.006666666666666"/>
  </r>
  <r>
    <s v="0EA"/>
    <x v="4"/>
    <d v="2024-07-01T00:00:00"/>
    <x v="0"/>
    <x v="6"/>
    <s v="HK4714"/>
    <x v="5"/>
    <x v="4"/>
    <n v="1"/>
    <n v="750"/>
    <n v="1.35"/>
    <s v="99524"/>
    <x v="66"/>
    <x v="17"/>
    <n v="4"/>
    <s v="1,"/>
    <s v="35"/>
    <n v="95"/>
    <n v="1.5833333333333333"/>
  </r>
  <r>
    <s v="0EA"/>
    <x v="4"/>
    <d v="2024-07-01T00:00:00"/>
    <x v="0"/>
    <x v="6"/>
    <s v="HK4966"/>
    <x v="6"/>
    <x v="4"/>
    <n v="3"/>
    <n v="763"/>
    <n v="6.3"/>
    <s v="11001"/>
    <x v="10"/>
    <x v="8"/>
    <n v="3"/>
    <s v="6,"/>
    <s v="3"/>
    <n v="363"/>
    <n v="6.05"/>
  </r>
  <r>
    <s v="0EA"/>
    <x v="4"/>
    <d v="2024-07-01T00:00:00"/>
    <x v="0"/>
    <x v="6"/>
    <s v="HK4966"/>
    <x v="6"/>
    <x v="4"/>
    <n v="3"/>
    <n v="973"/>
    <n v="2.25"/>
    <s v="27001"/>
    <x v="56"/>
    <x v="15"/>
    <n v="4"/>
    <s v="2,"/>
    <s v="25"/>
    <n v="145"/>
    <n v="2.4166666666666665"/>
  </r>
  <r>
    <s v="0EA"/>
    <x v="4"/>
    <d v="2024-07-01T00:00:00"/>
    <x v="0"/>
    <x v="6"/>
    <s v="HK4966"/>
    <x v="6"/>
    <x v="4"/>
    <n v="1"/>
    <n v="184"/>
    <n v="2.25"/>
    <s v="50001"/>
    <x v="77"/>
    <x v="24"/>
    <n v="4"/>
    <s v="2,"/>
    <s v="25"/>
    <n v="145"/>
    <n v="2.4166666666666665"/>
  </r>
  <r>
    <s v="0EA"/>
    <x v="4"/>
    <d v="2024-07-01T00:00:00"/>
    <x v="0"/>
    <x v="6"/>
    <s v="HK4966"/>
    <x v="6"/>
    <x v="4"/>
    <n v="1"/>
    <n v="1219"/>
    <n v="2"/>
    <s v="8001"/>
    <x v="53"/>
    <x v="5"/>
    <n v="1"/>
    <s v="2"/>
    <n v="0"/>
    <n v="120"/>
    <n v="2"/>
  </r>
  <r>
    <s v="0EA"/>
    <x v="4"/>
    <d v="2024-07-01T00:00:00"/>
    <x v="0"/>
    <x v="6"/>
    <s v="HK4966"/>
    <x v="6"/>
    <x v="4"/>
    <n v="4"/>
    <n v="1460"/>
    <n v="4.4000000000000004"/>
    <s v="81001"/>
    <x v="55"/>
    <x v="14"/>
    <n v="3"/>
    <s v="4,"/>
    <s v="4"/>
    <n v="244"/>
    <n v="4.0666666666666664"/>
  </r>
  <r>
    <s v="0EA"/>
    <x v="4"/>
    <d v="2024-07-01T00:00:00"/>
    <x v="0"/>
    <x v="6"/>
    <s v="HK4966"/>
    <x v="6"/>
    <x v="4"/>
    <n v="7"/>
    <n v="2222"/>
    <n v="5.55"/>
    <s v="81736"/>
    <x v="59"/>
    <x v="14"/>
    <n v="4"/>
    <s v="5,"/>
    <s v="55"/>
    <n v="355"/>
    <n v="5.916666666666667"/>
  </r>
  <r>
    <s v="0EA"/>
    <x v="4"/>
    <d v="2024-07-01T00:00:00"/>
    <x v="0"/>
    <x v="6"/>
    <s v="HK4966"/>
    <x v="6"/>
    <x v="4"/>
    <n v="6"/>
    <n v="3427"/>
    <n v="14.2"/>
    <s v="88001"/>
    <x v="60"/>
    <x v="18"/>
    <n v="4"/>
    <s v="14"/>
    <s v=",2"/>
    <n v="840.2"/>
    <n v="14.003333333333334"/>
  </r>
  <r>
    <s v="0EA"/>
    <x v="4"/>
    <d v="2024-07-01T00:00:00"/>
    <x v="0"/>
    <x v="6"/>
    <s v="HK4966"/>
    <x v="6"/>
    <x v="4"/>
    <n v="5"/>
    <n v="1967"/>
    <n v="14"/>
    <s v="91001"/>
    <x v="61"/>
    <x v="19"/>
    <n v="2"/>
    <s v="14"/>
    <n v="0"/>
    <n v="840"/>
    <n v="14"/>
  </r>
  <r>
    <s v="0EA"/>
    <x v="4"/>
    <d v="2024-07-01T00:00:00"/>
    <x v="0"/>
    <x v="6"/>
    <s v="HK4966"/>
    <x v="6"/>
    <x v="4"/>
    <n v="1"/>
    <n v="520"/>
    <n v="1.25"/>
    <s v="91405"/>
    <x v="80"/>
    <x v="19"/>
    <n v="4"/>
    <s v="1,"/>
    <s v="25"/>
    <n v="85"/>
    <n v="1.4166666666666667"/>
  </r>
  <r>
    <s v="0EA"/>
    <x v="4"/>
    <d v="2024-07-01T00:00:00"/>
    <x v="0"/>
    <x v="6"/>
    <s v="HK4966"/>
    <x v="6"/>
    <x v="4"/>
    <n v="1"/>
    <n v="324"/>
    <n v="1.25"/>
    <s v="94343"/>
    <x v="79"/>
    <x v="21"/>
    <n v="4"/>
    <s v="1,"/>
    <s v="25"/>
    <n v="85"/>
    <n v="1.4166666666666667"/>
  </r>
  <r>
    <s v="0EA"/>
    <x v="4"/>
    <d v="2024-07-01T00:00:00"/>
    <x v="0"/>
    <x v="6"/>
    <s v="HK4966"/>
    <x v="6"/>
    <x v="4"/>
    <n v="1"/>
    <n v="294"/>
    <n v="1.45"/>
    <s v="97001"/>
    <x v="57"/>
    <x v="16"/>
    <n v="4"/>
    <s v="1,"/>
    <s v="45"/>
    <n v="105"/>
    <n v="1.75"/>
  </r>
  <r>
    <s v="0EA"/>
    <x v="4"/>
    <d v="2024-07-01T00:00:00"/>
    <x v="0"/>
    <x v="6"/>
    <s v="HK4966"/>
    <x v="6"/>
    <x v="4"/>
    <n v="3"/>
    <n v="471"/>
    <n v="5.45"/>
    <s v="99001"/>
    <x v="58"/>
    <x v="17"/>
    <n v="4"/>
    <s v="5,"/>
    <s v="45"/>
    <n v="345"/>
    <n v="5.75"/>
  </r>
  <r>
    <s v="0EA"/>
    <x v="4"/>
    <d v="2024-07-01T00:00:00"/>
    <x v="0"/>
    <x v="6"/>
    <s v="HK4966"/>
    <x v="6"/>
    <x v="4"/>
    <n v="2"/>
    <n v="834"/>
    <n v="2.2999999999999998"/>
    <s v="99524"/>
    <x v="66"/>
    <x v="17"/>
    <n v="3"/>
    <s v="2,"/>
    <s v="3"/>
    <n v="123"/>
    <n v="2.0499999999999998"/>
  </r>
  <r>
    <s v="0EA"/>
    <x v="4"/>
    <d v="2024-08-01T00:00:00"/>
    <x v="0"/>
    <x v="7"/>
    <s v="HK2714"/>
    <x v="7"/>
    <x v="4"/>
    <n v="1"/>
    <n v="379"/>
    <n v="1.1000000000000001"/>
    <s v="23001"/>
    <x v="0"/>
    <x v="0"/>
    <n v="3"/>
    <s v="1,"/>
    <s v="1"/>
    <n v="61"/>
    <n v="1.0166666666666666"/>
  </r>
  <r>
    <s v="0EA"/>
    <x v="4"/>
    <d v="2024-08-01T00:00:00"/>
    <x v="0"/>
    <x v="7"/>
    <s v="HK2714"/>
    <x v="7"/>
    <x v="4"/>
    <n v="22"/>
    <n v="4846"/>
    <n v="23.2"/>
    <s v="27001"/>
    <x v="56"/>
    <x v="15"/>
    <n v="4"/>
    <s v="23"/>
    <s v=",2"/>
    <n v="1380.2"/>
    <n v="23.003333333333334"/>
  </r>
  <r>
    <s v="0EA"/>
    <x v="4"/>
    <d v="2024-08-01T00:00:00"/>
    <x v="0"/>
    <x v="7"/>
    <s v="HK2714"/>
    <x v="7"/>
    <x v="4"/>
    <n v="2"/>
    <n v="702"/>
    <n v="1.45"/>
    <s v="54001"/>
    <x v="52"/>
    <x v="12"/>
    <n v="4"/>
    <s v="1,"/>
    <s v="45"/>
    <n v="105"/>
    <n v="1.75"/>
  </r>
  <r>
    <s v="0EA"/>
    <x v="4"/>
    <d v="2024-08-01T00:00:00"/>
    <x v="0"/>
    <x v="7"/>
    <s v="HK2714"/>
    <x v="7"/>
    <x v="4"/>
    <n v="1"/>
    <n v="374"/>
    <n v="0.45"/>
    <s v="54498"/>
    <x v="72"/>
    <x v="12"/>
    <n v="4"/>
    <s v="0,"/>
    <s v="45"/>
    <n v="45"/>
    <n v="0.75"/>
  </r>
  <r>
    <s v="0EA"/>
    <x v="4"/>
    <d v="2024-08-01T00:00:00"/>
    <x v="0"/>
    <x v="7"/>
    <s v="HK2714"/>
    <x v="7"/>
    <x v="4"/>
    <n v="1"/>
    <n v="423"/>
    <n v="0.55000000000000004"/>
    <s v="68001"/>
    <x v="8"/>
    <x v="6"/>
    <n v="4"/>
    <s v="0,"/>
    <s v="55"/>
    <n v="55"/>
    <n v="0.91666666666666663"/>
  </r>
  <r>
    <s v="0EA"/>
    <x v="4"/>
    <d v="2024-08-01T00:00:00"/>
    <x v="0"/>
    <x v="7"/>
    <s v="HK2714"/>
    <x v="7"/>
    <x v="4"/>
    <n v="2"/>
    <n v="1071"/>
    <n v="3.15"/>
    <s v="81001"/>
    <x v="55"/>
    <x v="14"/>
    <n v="4"/>
    <s v="3,"/>
    <s v="15"/>
    <n v="195"/>
    <n v="3.25"/>
  </r>
  <r>
    <s v="0EA"/>
    <x v="4"/>
    <d v="2024-08-01T00:00:00"/>
    <x v="0"/>
    <x v="7"/>
    <s v="HK2714"/>
    <x v="7"/>
    <x v="4"/>
    <n v="11"/>
    <n v="4469"/>
    <n v="14.25"/>
    <s v="81736"/>
    <x v="59"/>
    <x v="14"/>
    <n v="5"/>
    <s v="14"/>
    <s v=",25"/>
    <n v="840.25"/>
    <n v="14.004166666666666"/>
  </r>
  <r>
    <s v="0EA"/>
    <x v="4"/>
    <d v="2024-08-01T00:00:00"/>
    <x v="0"/>
    <x v="7"/>
    <s v="HK4714"/>
    <x v="5"/>
    <x v="4"/>
    <n v="19"/>
    <n v="4147"/>
    <n v="16.2"/>
    <s v="27001"/>
    <x v="56"/>
    <x v="15"/>
    <n v="4"/>
    <s v="16"/>
    <s v=",2"/>
    <n v="960.2"/>
    <n v="16.003333333333334"/>
  </r>
  <r>
    <s v="0EA"/>
    <x v="4"/>
    <d v="2024-08-01T00:00:00"/>
    <x v="0"/>
    <x v="7"/>
    <s v="HK4714"/>
    <x v="5"/>
    <x v="4"/>
    <n v="1"/>
    <n v="722"/>
    <n v="1.35"/>
    <s v="27495"/>
    <x v="70"/>
    <x v="15"/>
    <n v="4"/>
    <s v="1,"/>
    <s v="35"/>
    <n v="95"/>
    <n v="1.5833333333333333"/>
  </r>
  <r>
    <s v="0EA"/>
    <x v="4"/>
    <d v="2024-08-01T00:00:00"/>
    <x v="0"/>
    <x v="7"/>
    <s v="HK4714"/>
    <x v="5"/>
    <x v="4"/>
    <n v="7"/>
    <n v="3799"/>
    <n v="10.4"/>
    <s v="81001"/>
    <x v="55"/>
    <x v="14"/>
    <n v="4"/>
    <s v="10"/>
    <s v=",4"/>
    <n v="600.4"/>
    <n v="10.006666666666666"/>
  </r>
  <r>
    <s v="0EA"/>
    <x v="4"/>
    <d v="2024-08-01T00:00:00"/>
    <x v="0"/>
    <x v="7"/>
    <s v="HK4714"/>
    <x v="5"/>
    <x v="4"/>
    <n v="1"/>
    <n v="520"/>
    <n v="1.2"/>
    <s v="95001"/>
    <x v="81"/>
    <x v="26"/>
    <n v="3"/>
    <s v="1,"/>
    <s v="2"/>
    <n v="62"/>
    <n v="1.0333333333333334"/>
  </r>
  <r>
    <s v="0EA"/>
    <x v="4"/>
    <d v="2024-08-01T00:00:00"/>
    <x v="0"/>
    <x v="7"/>
    <s v="HK4714"/>
    <x v="5"/>
    <x v="4"/>
    <n v="5"/>
    <n v="6540"/>
    <n v="12.45"/>
    <s v="99001"/>
    <x v="58"/>
    <x v="17"/>
    <n v="5"/>
    <s v="12"/>
    <s v=",45"/>
    <n v="720.45"/>
    <n v="12.0075"/>
  </r>
  <r>
    <s v="0EA"/>
    <x v="4"/>
    <d v="2024-08-01T00:00:00"/>
    <x v="0"/>
    <x v="7"/>
    <s v="HK4966"/>
    <x v="6"/>
    <x v="4"/>
    <n v="5"/>
    <n v="2634"/>
    <n v="7.5"/>
    <s v="11001"/>
    <x v="10"/>
    <x v="8"/>
    <n v="3"/>
    <s v="7,"/>
    <s v="5"/>
    <n v="425"/>
    <n v="7.083333333333333"/>
  </r>
  <r>
    <s v="0EA"/>
    <x v="4"/>
    <d v="2024-08-01T00:00:00"/>
    <x v="0"/>
    <x v="7"/>
    <s v="HK4966"/>
    <x v="6"/>
    <x v="4"/>
    <n v="2"/>
    <n v="275"/>
    <n v="4.0999999999999996"/>
    <s v="27001"/>
    <x v="56"/>
    <x v="15"/>
    <n v="3"/>
    <s v="4,"/>
    <s v="1"/>
    <n v="241"/>
    <n v="4.0166666666666666"/>
  </r>
  <r>
    <s v="0EA"/>
    <x v="4"/>
    <d v="2024-08-01T00:00:00"/>
    <x v="0"/>
    <x v="7"/>
    <s v="HK4966"/>
    <x v="6"/>
    <x v="4"/>
    <n v="1"/>
    <n v="351"/>
    <n v="0.4"/>
    <s v="54001"/>
    <x v="52"/>
    <x v="12"/>
    <n v="3"/>
    <s v="0,"/>
    <s v="4"/>
    <n v="4"/>
    <n v="6.6666666666666666E-2"/>
  </r>
  <r>
    <s v="0EA"/>
    <x v="4"/>
    <d v="2024-08-01T00:00:00"/>
    <x v="0"/>
    <x v="7"/>
    <s v="HK4966"/>
    <x v="6"/>
    <x v="4"/>
    <n v="4"/>
    <n v="1453"/>
    <n v="4.5"/>
    <s v="81001"/>
    <x v="55"/>
    <x v="14"/>
    <n v="3"/>
    <s v="4,"/>
    <s v="5"/>
    <n v="245"/>
    <n v="4.083333333333333"/>
  </r>
  <r>
    <s v="0EA"/>
    <x v="4"/>
    <d v="2024-08-01T00:00:00"/>
    <x v="0"/>
    <x v="7"/>
    <s v="HK4966"/>
    <x v="6"/>
    <x v="4"/>
    <n v="4"/>
    <n v="1245"/>
    <n v="3.35"/>
    <s v="81736"/>
    <x v="59"/>
    <x v="14"/>
    <n v="4"/>
    <s v="3,"/>
    <s v="35"/>
    <n v="215"/>
    <n v="3.5833333333333335"/>
  </r>
  <r>
    <s v="0EA"/>
    <x v="4"/>
    <d v="2024-08-01T00:00:00"/>
    <x v="0"/>
    <x v="7"/>
    <s v="HK4966"/>
    <x v="6"/>
    <x v="4"/>
    <n v="1"/>
    <n v="649"/>
    <n v="2.0499999999999998"/>
    <s v="88001"/>
    <x v="60"/>
    <x v="18"/>
    <n v="4"/>
    <s v="2,"/>
    <s v="05"/>
    <n v="125"/>
    <n v="2.0833333333333335"/>
  </r>
  <r>
    <s v="0EA"/>
    <x v="4"/>
    <d v="2024-08-01T00:00:00"/>
    <x v="0"/>
    <x v="7"/>
    <s v="HK4966"/>
    <x v="6"/>
    <x v="4"/>
    <n v="5"/>
    <n v="825"/>
    <n v="14.3"/>
    <s v="91001"/>
    <x v="61"/>
    <x v="19"/>
    <n v="4"/>
    <s v="14"/>
    <s v=",3"/>
    <n v="840.3"/>
    <n v="14.004999999999999"/>
  </r>
  <r>
    <s v="0EA"/>
    <x v="4"/>
    <d v="2024-08-01T00:00:00"/>
    <x v="0"/>
    <x v="7"/>
    <s v="HK4966"/>
    <x v="6"/>
    <x v="4"/>
    <n v="4"/>
    <n v="1027"/>
    <n v="8"/>
    <s v="99001"/>
    <x v="58"/>
    <x v="17"/>
    <n v="1"/>
    <s v="8"/>
    <n v="0"/>
    <n v="480"/>
    <n v="8"/>
  </r>
  <r>
    <s v="0EA"/>
    <x v="4"/>
    <d v="2024-08-01T00:00:00"/>
    <x v="0"/>
    <x v="7"/>
    <s v="HK4966"/>
    <x v="6"/>
    <x v="4"/>
    <n v="1"/>
    <n v="363"/>
    <n v="1.45"/>
    <s v="99773"/>
    <x v="71"/>
    <x v="17"/>
    <n v="4"/>
    <s v="1,"/>
    <s v="45"/>
    <n v="105"/>
    <n v="1.75"/>
  </r>
  <r>
    <s v="0EA"/>
    <x v="4"/>
    <d v="2024-08-01T00:00:00"/>
    <x v="0"/>
    <x v="7"/>
    <s v="HK5020"/>
    <x v="7"/>
    <x v="4"/>
    <n v="1"/>
    <n v="523"/>
    <n v="1.35"/>
    <s v="25175"/>
    <x v="1"/>
    <x v="1"/>
    <n v="4"/>
    <s v="1,"/>
    <s v="35"/>
    <n v="95"/>
    <n v="1.5833333333333333"/>
  </r>
  <r>
    <s v="0EA"/>
    <x v="4"/>
    <d v="2024-08-01T00:00:00"/>
    <x v="0"/>
    <x v="7"/>
    <s v="HK5020"/>
    <x v="7"/>
    <x v="4"/>
    <n v="3"/>
    <n v="500"/>
    <n v="3"/>
    <s v="27001"/>
    <x v="56"/>
    <x v="15"/>
    <n v="1"/>
    <s v="3"/>
    <n v="0"/>
    <n v="180"/>
    <n v="3"/>
  </r>
  <r>
    <s v="0EA"/>
    <x v="4"/>
    <d v="2024-08-01T00:00:00"/>
    <x v="0"/>
    <x v="7"/>
    <s v="HK5020"/>
    <x v="7"/>
    <x v="4"/>
    <n v="1"/>
    <n v="193"/>
    <n v="1.35"/>
    <s v="50001"/>
    <x v="77"/>
    <x v="24"/>
    <n v="4"/>
    <s v="1,"/>
    <s v="35"/>
    <n v="95"/>
    <n v="1.5833333333333333"/>
  </r>
  <r>
    <s v="0EA"/>
    <x v="4"/>
    <d v="2024-08-01T00:00:00"/>
    <x v="0"/>
    <x v="7"/>
    <s v="HK5020"/>
    <x v="7"/>
    <x v="4"/>
    <n v="2"/>
    <n v="1071"/>
    <n v="3.1"/>
    <s v="81001"/>
    <x v="55"/>
    <x v="14"/>
    <n v="3"/>
    <s v="3,"/>
    <s v="1"/>
    <n v="181"/>
    <n v="3.0166666666666666"/>
  </r>
  <r>
    <s v="0EA"/>
    <x v="4"/>
    <d v="2024-08-01T00:00:00"/>
    <x v="0"/>
    <x v="7"/>
    <s v="HK5020"/>
    <x v="7"/>
    <x v="4"/>
    <n v="5"/>
    <n v="1675"/>
    <n v="7.05"/>
    <s v="81736"/>
    <x v="59"/>
    <x v="14"/>
    <n v="4"/>
    <s v="7,"/>
    <s v="05"/>
    <n v="425"/>
    <n v="7.083333333333333"/>
  </r>
  <r>
    <s v="0EB"/>
    <x v="5"/>
    <d v="2024-01-01T00:00:00"/>
    <x v="0"/>
    <x v="0"/>
    <s v="HK4870"/>
    <x v="0"/>
    <x v="1"/>
    <n v="1"/>
    <n v="180"/>
    <n v="1"/>
    <s v="25175"/>
    <x v="1"/>
    <x v="1"/>
    <n v="1"/>
    <s v="1"/>
    <n v="0"/>
    <n v="60"/>
    <n v="1"/>
  </r>
  <r>
    <s v="0EB"/>
    <x v="5"/>
    <d v="2024-01-01T00:00:00"/>
    <x v="0"/>
    <x v="0"/>
    <s v="HK5061"/>
    <x v="1"/>
    <x v="1"/>
    <n v="1"/>
    <n v="774"/>
    <n v="4.3"/>
    <s v="13001"/>
    <x v="67"/>
    <x v="10"/>
    <n v="3"/>
    <s v="4,"/>
    <s v="3"/>
    <n v="243"/>
    <n v="4.05"/>
  </r>
  <r>
    <s v="0EB"/>
    <x v="5"/>
    <d v="2024-01-01T00:00:00"/>
    <x v="0"/>
    <x v="0"/>
    <s v="HK5061"/>
    <x v="1"/>
    <x v="1"/>
    <n v="4"/>
    <n v="3060"/>
    <n v="17"/>
    <s v="25175"/>
    <x v="1"/>
    <x v="1"/>
    <n v="2"/>
    <s v="17"/>
    <n v="0"/>
    <n v="1020"/>
    <n v="17"/>
  </r>
  <r>
    <s v="0EB"/>
    <x v="5"/>
    <d v="2024-01-01T00:00:00"/>
    <x v="0"/>
    <x v="0"/>
    <s v="HK5061"/>
    <x v="1"/>
    <x v="1"/>
    <n v="1"/>
    <n v="234"/>
    <n v="1.3"/>
    <s v="5001"/>
    <x v="2"/>
    <x v="2"/>
    <n v="3"/>
    <s v="1,"/>
    <s v="3"/>
    <n v="63"/>
    <n v="1.05"/>
  </r>
  <r>
    <s v="0EB"/>
    <x v="5"/>
    <d v="2024-01-01T00:00:00"/>
    <x v="0"/>
    <x v="0"/>
    <s v="HK5061"/>
    <x v="1"/>
    <x v="1"/>
    <n v="2"/>
    <n v="1260"/>
    <n v="7"/>
    <s v="68001"/>
    <x v="8"/>
    <x v="6"/>
    <n v="1"/>
    <s v="7"/>
    <n v="0"/>
    <n v="420"/>
    <n v="7"/>
  </r>
  <r>
    <s v="0EB"/>
    <x v="5"/>
    <d v="2024-01-01T00:00:00"/>
    <x v="0"/>
    <x v="0"/>
    <s v="HK5061"/>
    <x v="1"/>
    <x v="1"/>
    <n v="3"/>
    <n v="540"/>
    <n v="3"/>
    <s v="68190"/>
    <x v="82"/>
    <x v="6"/>
    <n v="1"/>
    <s v="3"/>
    <n v="0"/>
    <n v="180"/>
    <n v="3"/>
  </r>
  <r>
    <s v="0EB"/>
    <x v="5"/>
    <d v="2024-01-01T00:00:00"/>
    <x v="0"/>
    <x v="0"/>
    <s v="HK5061"/>
    <x v="1"/>
    <x v="1"/>
    <n v="2"/>
    <n v="1134"/>
    <n v="6.3"/>
    <s v="73443"/>
    <x v="3"/>
    <x v="3"/>
    <n v="3"/>
    <s v="6,"/>
    <s v="3"/>
    <n v="363"/>
    <n v="6.05"/>
  </r>
  <r>
    <s v="0EB"/>
    <x v="5"/>
    <d v="2024-01-01T00:00:00"/>
    <x v="0"/>
    <x v="0"/>
    <s v="HK5061"/>
    <x v="1"/>
    <x v="1"/>
    <n v="7"/>
    <n v="0"/>
    <n v="0"/>
    <s v="76147"/>
    <x v="83"/>
    <x v="27"/>
    <n v="1"/>
    <s v="0"/>
    <n v="0"/>
    <n v="0"/>
    <n v="0"/>
  </r>
  <r>
    <s v="0EB"/>
    <x v="5"/>
    <d v="2024-02-01T00:00:00"/>
    <x v="0"/>
    <x v="1"/>
    <s v="HK4870"/>
    <x v="0"/>
    <x v="1"/>
    <n v="9"/>
    <n v="5859"/>
    <n v="32.549999999999997"/>
    <s v="20001"/>
    <x v="7"/>
    <x v="7"/>
    <n v="5"/>
    <s v="32"/>
    <s v=",55"/>
    <n v="1920.55"/>
    <n v="32.009166666666665"/>
  </r>
  <r>
    <s v="0EB"/>
    <x v="5"/>
    <d v="2024-02-01T00:00:00"/>
    <x v="0"/>
    <x v="1"/>
    <s v="HK4870"/>
    <x v="0"/>
    <x v="1"/>
    <n v="2"/>
    <n v="936"/>
    <n v="5.2"/>
    <s v="25175"/>
    <x v="1"/>
    <x v="1"/>
    <n v="3"/>
    <s v="5,"/>
    <s v="2"/>
    <n v="302"/>
    <n v="5.0333333333333332"/>
  </r>
  <r>
    <s v="0EB"/>
    <x v="5"/>
    <d v="2024-02-01T00:00:00"/>
    <x v="0"/>
    <x v="1"/>
    <s v="HK4870"/>
    <x v="0"/>
    <x v="1"/>
    <n v="1"/>
    <n v="621"/>
    <n v="3.45"/>
    <s v="68001"/>
    <x v="8"/>
    <x v="6"/>
    <n v="4"/>
    <s v="3,"/>
    <s v="45"/>
    <n v="225"/>
    <n v="3.75"/>
  </r>
  <r>
    <s v="0EB"/>
    <x v="5"/>
    <d v="2024-02-01T00:00:00"/>
    <x v="0"/>
    <x v="1"/>
    <s v="HK4870"/>
    <x v="0"/>
    <x v="1"/>
    <n v="1"/>
    <n v="540"/>
    <n v="3"/>
    <s v="73001"/>
    <x v="50"/>
    <x v="3"/>
    <n v="1"/>
    <s v="3"/>
    <n v="0"/>
    <n v="180"/>
    <n v="3"/>
  </r>
  <r>
    <s v="0EB"/>
    <x v="5"/>
    <d v="2024-02-01T00:00:00"/>
    <x v="0"/>
    <x v="1"/>
    <s v="HK5061"/>
    <x v="1"/>
    <x v="1"/>
    <n v="12"/>
    <n v="6867"/>
    <n v="38.15"/>
    <s v="20001"/>
    <x v="7"/>
    <x v="7"/>
    <n v="5"/>
    <s v="38"/>
    <s v=",15"/>
    <n v="2280.15"/>
    <n v="38.002500000000005"/>
  </r>
  <r>
    <s v="0EB"/>
    <x v="5"/>
    <d v="2024-02-01T00:00:00"/>
    <x v="0"/>
    <x v="1"/>
    <s v="HK5061"/>
    <x v="1"/>
    <x v="1"/>
    <n v="2"/>
    <n v="414"/>
    <n v="2.2999999999999998"/>
    <s v="25175"/>
    <x v="1"/>
    <x v="1"/>
    <n v="3"/>
    <s v="2,"/>
    <s v="3"/>
    <n v="123"/>
    <n v="2.0499999999999998"/>
  </r>
  <r>
    <s v="0EB"/>
    <x v="5"/>
    <d v="2024-02-01T00:00:00"/>
    <x v="0"/>
    <x v="1"/>
    <s v="HK5061"/>
    <x v="1"/>
    <x v="1"/>
    <n v="1"/>
    <n v="414"/>
    <n v="2.2999999999999998"/>
    <s v="44001"/>
    <x v="84"/>
    <x v="28"/>
    <n v="3"/>
    <s v="2,"/>
    <s v="3"/>
    <n v="123"/>
    <n v="2.0499999999999998"/>
  </r>
  <r>
    <s v="0EB"/>
    <x v="5"/>
    <d v="2024-02-01T00:00:00"/>
    <x v="0"/>
    <x v="1"/>
    <s v="HK5061"/>
    <x v="1"/>
    <x v="1"/>
    <n v="1"/>
    <n v="414"/>
    <n v="2.2999999999999998"/>
    <s v="5001"/>
    <x v="2"/>
    <x v="2"/>
    <n v="3"/>
    <s v="2,"/>
    <s v="3"/>
    <n v="123"/>
    <n v="2.0499999999999998"/>
  </r>
  <r>
    <s v="0EB"/>
    <x v="5"/>
    <d v="2024-03-01T00:00:00"/>
    <x v="0"/>
    <x v="2"/>
    <s v="HK4870"/>
    <x v="0"/>
    <x v="1"/>
    <n v="1"/>
    <n v="180"/>
    <n v="1"/>
    <s v="11001"/>
    <x v="10"/>
    <x v="8"/>
    <n v="1"/>
    <s v="1"/>
    <n v="0"/>
    <n v="60"/>
    <n v="1"/>
  </r>
  <r>
    <s v="0EB"/>
    <x v="5"/>
    <d v="2024-03-01T00:00:00"/>
    <x v="0"/>
    <x v="2"/>
    <s v="HK4870"/>
    <x v="0"/>
    <x v="1"/>
    <n v="6"/>
    <n v="2160"/>
    <n v="12"/>
    <s v="23001"/>
    <x v="0"/>
    <x v="0"/>
    <n v="2"/>
    <s v="12"/>
    <n v="0"/>
    <n v="720"/>
    <n v="12"/>
  </r>
  <r>
    <s v="0EB"/>
    <x v="5"/>
    <d v="2024-03-01T00:00:00"/>
    <x v="0"/>
    <x v="2"/>
    <s v="HK4870"/>
    <x v="0"/>
    <x v="1"/>
    <n v="2"/>
    <n v="1080"/>
    <n v="6"/>
    <s v="5001"/>
    <x v="2"/>
    <x v="2"/>
    <n v="1"/>
    <s v="6"/>
    <n v="0"/>
    <n v="360"/>
    <n v="6"/>
  </r>
  <r>
    <s v="0EB"/>
    <x v="5"/>
    <d v="2024-03-01T00:00:00"/>
    <x v="0"/>
    <x v="2"/>
    <s v="HK4870"/>
    <x v="0"/>
    <x v="1"/>
    <n v="5"/>
    <n v="2727"/>
    <n v="15.15"/>
    <s v="68081"/>
    <x v="6"/>
    <x v="6"/>
    <n v="5"/>
    <s v="15"/>
    <s v=",15"/>
    <n v="900.15"/>
    <n v="15.0025"/>
  </r>
  <r>
    <s v="0EB"/>
    <x v="5"/>
    <d v="2024-03-01T00:00:00"/>
    <x v="0"/>
    <x v="2"/>
    <s v="HK4870"/>
    <x v="0"/>
    <x v="1"/>
    <n v="3"/>
    <n v="1854"/>
    <n v="10.3"/>
    <s v="76147"/>
    <x v="83"/>
    <x v="27"/>
    <n v="4"/>
    <s v="10"/>
    <s v=",3"/>
    <n v="600.29999999999995"/>
    <n v="10.004999999999999"/>
  </r>
  <r>
    <s v="0EB"/>
    <x v="5"/>
    <d v="2024-03-01T00:00:00"/>
    <x v="0"/>
    <x v="2"/>
    <s v="HK5061"/>
    <x v="1"/>
    <x v="1"/>
    <n v="4"/>
    <n v="3060"/>
    <n v="17"/>
    <s v="20001"/>
    <x v="7"/>
    <x v="7"/>
    <n v="2"/>
    <s v="17"/>
    <n v="0"/>
    <n v="1020"/>
    <n v="17"/>
  </r>
  <r>
    <s v="0EB"/>
    <x v="5"/>
    <d v="2024-03-01T00:00:00"/>
    <x v="0"/>
    <x v="2"/>
    <s v="HK5061"/>
    <x v="1"/>
    <x v="1"/>
    <n v="1"/>
    <n v="810"/>
    <n v="4.5"/>
    <s v="5001"/>
    <x v="2"/>
    <x v="2"/>
    <n v="3"/>
    <s v="4,"/>
    <s v="5"/>
    <n v="245"/>
    <n v="4.083333333333333"/>
  </r>
  <r>
    <s v="0EB"/>
    <x v="5"/>
    <d v="2024-04-01T00:00:00"/>
    <x v="0"/>
    <x v="3"/>
    <s v="HK4870"/>
    <x v="0"/>
    <x v="1"/>
    <n v="4"/>
    <n v="1134"/>
    <n v="6.3"/>
    <s v="11001"/>
    <x v="10"/>
    <x v="8"/>
    <n v="3"/>
    <s v="6,"/>
    <s v="3"/>
    <n v="363"/>
    <n v="6.05"/>
  </r>
  <r>
    <s v="0EB"/>
    <x v="5"/>
    <d v="2024-04-01T00:00:00"/>
    <x v="0"/>
    <x v="3"/>
    <s v="HK4870"/>
    <x v="0"/>
    <x v="1"/>
    <n v="1"/>
    <n v="621"/>
    <n v="3.45"/>
    <s v="5001"/>
    <x v="2"/>
    <x v="2"/>
    <n v="4"/>
    <s v="3,"/>
    <s v="45"/>
    <n v="225"/>
    <n v="3.75"/>
  </r>
  <r>
    <s v="0EB"/>
    <x v="5"/>
    <d v="2024-04-01T00:00:00"/>
    <x v="0"/>
    <x v="3"/>
    <s v="HK5061"/>
    <x v="1"/>
    <x v="1"/>
    <n v="3"/>
    <n v="1440"/>
    <n v="8"/>
    <s v="11001"/>
    <x v="10"/>
    <x v="8"/>
    <n v="1"/>
    <s v="8"/>
    <n v="0"/>
    <n v="480"/>
    <n v="8"/>
  </r>
  <r>
    <s v="0EB"/>
    <x v="5"/>
    <d v="2024-04-01T00:00:00"/>
    <x v="0"/>
    <x v="3"/>
    <s v="HK5061"/>
    <x v="1"/>
    <x v="1"/>
    <n v="8"/>
    <n v="4374"/>
    <n v="24.3"/>
    <s v="50001"/>
    <x v="77"/>
    <x v="24"/>
    <n v="4"/>
    <s v="24"/>
    <s v=",3"/>
    <n v="1440.3"/>
    <n v="24.004999999999999"/>
  </r>
  <r>
    <s v="0EB"/>
    <x v="5"/>
    <d v="2024-04-01T00:00:00"/>
    <x v="0"/>
    <x v="3"/>
    <s v="HK5061"/>
    <x v="1"/>
    <x v="1"/>
    <n v="1"/>
    <n v="234"/>
    <n v="1.3"/>
    <s v="5001"/>
    <x v="2"/>
    <x v="2"/>
    <n v="3"/>
    <s v="1,"/>
    <s v="3"/>
    <n v="63"/>
    <n v="1.05"/>
  </r>
  <r>
    <s v="0EB"/>
    <x v="5"/>
    <d v="2024-05-01T00:00:00"/>
    <x v="0"/>
    <x v="4"/>
    <s v="HK4870"/>
    <x v="0"/>
    <x v="1"/>
    <n v="2"/>
    <n v="540"/>
    <n v="3"/>
    <s v="25175"/>
    <x v="1"/>
    <x v="1"/>
    <n v="1"/>
    <s v="3"/>
    <n v="0"/>
    <n v="180"/>
    <n v="3"/>
  </r>
  <r>
    <s v="0EB"/>
    <x v="5"/>
    <d v="2024-05-01T00:00:00"/>
    <x v="0"/>
    <x v="4"/>
    <s v="HK4870"/>
    <x v="0"/>
    <x v="1"/>
    <n v="2"/>
    <n v="954"/>
    <n v="5.3"/>
    <s v="41001"/>
    <x v="51"/>
    <x v="11"/>
    <n v="3"/>
    <s v="5,"/>
    <s v="3"/>
    <n v="303"/>
    <n v="5.05"/>
  </r>
  <r>
    <s v="0EB"/>
    <x v="5"/>
    <d v="2024-05-01T00:00:00"/>
    <x v="0"/>
    <x v="4"/>
    <s v="HK4870"/>
    <x v="0"/>
    <x v="1"/>
    <n v="5"/>
    <n v="1980"/>
    <n v="11"/>
    <s v="73443"/>
    <x v="3"/>
    <x v="3"/>
    <n v="2"/>
    <s v="11"/>
    <n v="0"/>
    <n v="660"/>
    <n v="11"/>
  </r>
  <r>
    <s v="0EB"/>
    <x v="5"/>
    <d v="2024-05-01T00:00:00"/>
    <x v="0"/>
    <x v="4"/>
    <s v="HK5061"/>
    <x v="1"/>
    <x v="1"/>
    <n v="3"/>
    <n v="1800"/>
    <n v="10"/>
    <s v="20001"/>
    <x v="7"/>
    <x v="7"/>
    <n v="2"/>
    <s v="10"/>
    <n v="0"/>
    <n v="600"/>
    <n v="10"/>
  </r>
  <r>
    <s v="0EB"/>
    <x v="5"/>
    <d v="2024-05-01T00:00:00"/>
    <x v="0"/>
    <x v="4"/>
    <s v="HK5061"/>
    <x v="1"/>
    <x v="1"/>
    <n v="1"/>
    <n v="774"/>
    <n v="4.3"/>
    <s v="25175"/>
    <x v="1"/>
    <x v="1"/>
    <n v="3"/>
    <s v="4,"/>
    <s v="3"/>
    <n v="243"/>
    <n v="4.05"/>
  </r>
  <r>
    <s v="0EB"/>
    <x v="5"/>
    <d v="2024-05-01T00:00:00"/>
    <x v="0"/>
    <x v="4"/>
    <s v="HK5061"/>
    <x v="1"/>
    <x v="1"/>
    <n v="1"/>
    <n v="540"/>
    <n v="3"/>
    <s v="47001"/>
    <x v="74"/>
    <x v="23"/>
    <n v="1"/>
    <s v="3"/>
    <n v="0"/>
    <n v="180"/>
    <n v="3"/>
  </r>
  <r>
    <s v="0EB"/>
    <x v="5"/>
    <d v="2024-05-01T00:00:00"/>
    <x v="0"/>
    <x v="4"/>
    <s v="HK5061"/>
    <x v="1"/>
    <x v="1"/>
    <n v="3"/>
    <n v="1080"/>
    <n v="6"/>
    <s v="50001"/>
    <x v="77"/>
    <x v="24"/>
    <n v="1"/>
    <s v="6"/>
    <n v="0"/>
    <n v="360"/>
    <n v="6"/>
  </r>
  <r>
    <s v="0EB"/>
    <x v="5"/>
    <d v="2024-06-01T00:00:00"/>
    <x v="0"/>
    <x v="5"/>
    <s v="HK4870"/>
    <x v="0"/>
    <x v="1"/>
    <n v="2"/>
    <n v="414"/>
    <n v="2.2999999999999998"/>
    <s v="19001"/>
    <x v="85"/>
    <x v="20"/>
    <n v="3"/>
    <s v="2,"/>
    <s v="3"/>
    <n v="123"/>
    <n v="2.0499999999999998"/>
  </r>
  <r>
    <s v="0EB"/>
    <x v="5"/>
    <d v="2024-06-01T00:00:00"/>
    <x v="0"/>
    <x v="5"/>
    <s v="HK4870"/>
    <x v="0"/>
    <x v="1"/>
    <n v="1"/>
    <n v="540"/>
    <n v="3"/>
    <s v="41001"/>
    <x v="51"/>
    <x v="11"/>
    <n v="1"/>
    <s v="3"/>
    <n v="0"/>
    <n v="180"/>
    <n v="3"/>
  </r>
  <r>
    <s v="0EB"/>
    <x v="5"/>
    <d v="2024-06-01T00:00:00"/>
    <x v="0"/>
    <x v="5"/>
    <s v="HK4870"/>
    <x v="0"/>
    <x v="1"/>
    <n v="2"/>
    <n v="594"/>
    <n v="3.3"/>
    <s v="5001"/>
    <x v="2"/>
    <x v="2"/>
    <n v="3"/>
    <s v="3,"/>
    <s v="3"/>
    <n v="183"/>
    <n v="3.05"/>
  </r>
  <r>
    <s v="0EB"/>
    <x v="5"/>
    <d v="2024-06-01T00:00:00"/>
    <x v="0"/>
    <x v="5"/>
    <s v="HK4870"/>
    <x v="0"/>
    <x v="1"/>
    <n v="3"/>
    <n v="720"/>
    <n v="4"/>
    <s v="73443"/>
    <x v="3"/>
    <x v="3"/>
    <n v="1"/>
    <s v="4"/>
    <n v="0"/>
    <n v="240"/>
    <n v="4"/>
  </r>
  <r>
    <s v="0EB"/>
    <x v="5"/>
    <d v="2024-06-01T00:00:00"/>
    <x v="0"/>
    <x v="5"/>
    <s v="HK4870"/>
    <x v="0"/>
    <x v="1"/>
    <n v="8"/>
    <n v="2340"/>
    <n v="13"/>
    <s v="76147"/>
    <x v="83"/>
    <x v="27"/>
    <n v="2"/>
    <s v="13"/>
    <n v="0"/>
    <n v="780"/>
    <n v="13"/>
  </r>
  <r>
    <s v="0EB"/>
    <x v="5"/>
    <d v="2024-07-01T00:00:00"/>
    <x v="0"/>
    <x v="6"/>
    <s v="HK5061"/>
    <x v="1"/>
    <x v="1"/>
    <n v="1"/>
    <n v="540"/>
    <n v="3"/>
    <s v="11001"/>
    <x v="10"/>
    <x v="8"/>
    <n v="1"/>
    <s v="3"/>
    <n v="0"/>
    <n v="180"/>
    <n v="3"/>
  </r>
  <r>
    <s v="0EB"/>
    <x v="5"/>
    <d v="2024-07-01T00:00:00"/>
    <x v="0"/>
    <x v="6"/>
    <s v="HK5061"/>
    <x v="1"/>
    <x v="1"/>
    <n v="3"/>
    <n v="927"/>
    <n v="4.1500000000000004"/>
    <s v="5001"/>
    <x v="2"/>
    <x v="2"/>
    <n v="4"/>
    <s v="4,"/>
    <s v="15"/>
    <n v="255"/>
    <n v="4.25"/>
  </r>
  <r>
    <s v="0EB"/>
    <x v="5"/>
    <d v="2024-07-01T00:00:00"/>
    <x v="0"/>
    <x v="6"/>
    <s v="HK5061"/>
    <x v="1"/>
    <x v="1"/>
    <n v="2"/>
    <n v="720"/>
    <n v="4"/>
    <s v="5615"/>
    <x v="16"/>
    <x v="2"/>
    <n v="1"/>
    <s v="4"/>
    <n v="0"/>
    <n v="240"/>
    <n v="4"/>
  </r>
  <r>
    <s v="0EB"/>
    <x v="5"/>
    <d v="2024-08-01T00:00:00"/>
    <x v="0"/>
    <x v="7"/>
    <s v="HK4870"/>
    <x v="0"/>
    <x v="1"/>
    <n v="4"/>
    <n v="1674"/>
    <n v="9.3000000000000007"/>
    <s v="11001"/>
    <x v="10"/>
    <x v="8"/>
    <n v="3"/>
    <s v="9,"/>
    <s v="3"/>
    <n v="543"/>
    <n v="9.0500000000000007"/>
  </r>
  <r>
    <s v="0EB"/>
    <x v="5"/>
    <d v="2024-08-01T00:00:00"/>
    <x v="0"/>
    <x v="7"/>
    <s v="HK4870"/>
    <x v="0"/>
    <x v="1"/>
    <n v="3"/>
    <n v="954"/>
    <n v="5.3"/>
    <s v="19001"/>
    <x v="85"/>
    <x v="20"/>
    <n v="3"/>
    <s v="5,"/>
    <s v="3"/>
    <n v="303"/>
    <n v="5.05"/>
  </r>
  <r>
    <s v="0EB"/>
    <x v="5"/>
    <d v="2024-08-01T00:00:00"/>
    <x v="0"/>
    <x v="7"/>
    <s v="HK4870"/>
    <x v="0"/>
    <x v="1"/>
    <n v="2"/>
    <n v="1134"/>
    <n v="6.3"/>
    <s v="20001"/>
    <x v="7"/>
    <x v="7"/>
    <n v="3"/>
    <s v="6,"/>
    <s v="3"/>
    <n v="363"/>
    <n v="6.05"/>
  </r>
  <r>
    <s v="0EB"/>
    <x v="5"/>
    <d v="2024-08-01T00:00:00"/>
    <x v="0"/>
    <x v="7"/>
    <s v="HK4870"/>
    <x v="0"/>
    <x v="1"/>
    <n v="6"/>
    <n v="2907"/>
    <n v="16.149999999999999"/>
    <s v="5001"/>
    <x v="2"/>
    <x v="2"/>
    <n v="5"/>
    <s v="16"/>
    <s v=",15"/>
    <n v="960.15"/>
    <n v="16.002500000000001"/>
  </r>
  <r>
    <s v="0EB"/>
    <x v="5"/>
    <d v="2024-08-01T00:00:00"/>
    <x v="0"/>
    <x v="7"/>
    <s v="HK4870"/>
    <x v="0"/>
    <x v="1"/>
    <n v="5"/>
    <n v="3060"/>
    <n v="17"/>
    <s v="54001"/>
    <x v="52"/>
    <x v="12"/>
    <n v="2"/>
    <s v="17"/>
    <n v="0"/>
    <n v="1020"/>
    <n v="17"/>
  </r>
  <r>
    <s v="0EB"/>
    <x v="5"/>
    <d v="2024-08-01T00:00:00"/>
    <x v="0"/>
    <x v="7"/>
    <s v="HK4870"/>
    <x v="0"/>
    <x v="1"/>
    <n v="4"/>
    <n v="1260"/>
    <n v="7"/>
    <s v="76147"/>
    <x v="83"/>
    <x v="27"/>
    <n v="1"/>
    <s v="7"/>
    <n v="0"/>
    <n v="420"/>
    <n v="7"/>
  </r>
  <r>
    <s v="0EC"/>
    <x v="6"/>
    <d v="2024-01-01T00:00:00"/>
    <x v="0"/>
    <x v="0"/>
    <s v="HK1833"/>
    <x v="1"/>
    <x v="4"/>
    <n v="1"/>
    <n v="227"/>
    <n v="1.05"/>
    <s v="25175"/>
    <x v="1"/>
    <x v="1"/>
    <n v="4"/>
    <s v="1,"/>
    <s v="05"/>
    <n v="65"/>
    <n v="1.0833333333333333"/>
  </r>
  <r>
    <s v="0EC"/>
    <x v="6"/>
    <d v="2024-01-01T00:00:00"/>
    <x v="0"/>
    <x v="0"/>
    <s v="HK1833"/>
    <x v="1"/>
    <x v="4"/>
    <n v="1"/>
    <n v="833"/>
    <n v="1"/>
    <s v="41132"/>
    <x v="86"/>
    <x v="11"/>
    <n v="1"/>
    <s v="1"/>
    <n v="0"/>
    <n v="60"/>
    <n v="1"/>
  </r>
  <r>
    <s v="0EC"/>
    <x v="6"/>
    <d v="2024-01-01T00:00:00"/>
    <x v="0"/>
    <x v="0"/>
    <s v="HK1833"/>
    <x v="1"/>
    <x v="4"/>
    <n v="1"/>
    <n v="317"/>
    <n v="2.0499999999999998"/>
    <s v="50001"/>
    <x v="77"/>
    <x v="24"/>
    <n v="4"/>
    <s v="2,"/>
    <s v="05"/>
    <n v="125"/>
    <n v="2.0833333333333335"/>
  </r>
  <r>
    <s v="0EC"/>
    <x v="6"/>
    <d v="2024-01-01T00:00:00"/>
    <x v="0"/>
    <x v="0"/>
    <s v="HK1833"/>
    <x v="1"/>
    <x v="4"/>
    <n v="1"/>
    <n v="137"/>
    <n v="1.3"/>
    <s v="81736"/>
    <x v="59"/>
    <x v="14"/>
    <n v="3"/>
    <s v="1,"/>
    <s v="3"/>
    <n v="63"/>
    <n v="1.05"/>
  </r>
  <r>
    <s v="0EC"/>
    <x v="6"/>
    <d v="2024-01-01T00:00:00"/>
    <x v="0"/>
    <x v="0"/>
    <s v="HK1833"/>
    <x v="1"/>
    <x v="4"/>
    <n v="1"/>
    <n v="629"/>
    <n v="2"/>
    <s v="91407"/>
    <x v="87"/>
    <x v="19"/>
    <n v="1"/>
    <s v="2"/>
    <n v="0"/>
    <n v="120"/>
    <n v="2"/>
  </r>
  <r>
    <s v="0EC"/>
    <x v="6"/>
    <d v="2024-01-01T00:00:00"/>
    <x v="0"/>
    <x v="0"/>
    <s v="HK1833"/>
    <x v="1"/>
    <x v="4"/>
    <n v="1"/>
    <n v="110"/>
    <n v="0.5"/>
    <s v="91798"/>
    <x v="88"/>
    <x v="19"/>
    <n v="3"/>
    <s v="0,"/>
    <s v="5"/>
    <n v="5"/>
    <n v="8.3333333333333329E-2"/>
  </r>
  <r>
    <s v="0EC"/>
    <x v="6"/>
    <d v="2024-01-01T00:00:00"/>
    <x v="0"/>
    <x v="0"/>
    <s v="HK1833"/>
    <x v="1"/>
    <x v="4"/>
    <n v="5"/>
    <n v="3336"/>
    <n v="12.45"/>
    <s v="94001"/>
    <x v="68"/>
    <x v="21"/>
    <n v="5"/>
    <s v="12"/>
    <s v=",45"/>
    <n v="720.45"/>
    <n v="12.0075"/>
  </r>
  <r>
    <s v="0EC"/>
    <x v="6"/>
    <d v="2024-01-01T00:00:00"/>
    <x v="0"/>
    <x v="0"/>
    <s v="HK1833"/>
    <x v="1"/>
    <x v="4"/>
    <n v="1"/>
    <n v="480"/>
    <n v="1.3"/>
    <s v="94343"/>
    <x v="79"/>
    <x v="21"/>
    <n v="3"/>
    <s v="1,"/>
    <s v="3"/>
    <n v="63"/>
    <n v="1.05"/>
  </r>
  <r>
    <s v="0EC"/>
    <x v="6"/>
    <d v="2024-01-01T00:00:00"/>
    <x v="0"/>
    <x v="0"/>
    <s v="HK1833"/>
    <x v="1"/>
    <x v="4"/>
    <n v="1"/>
    <n v="725"/>
    <n v="0.55000000000000004"/>
    <s v="94883"/>
    <x v="89"/>
    <x v="21"/>
    <n v="4"/>
    <s v="0,"/>
    <s v="55"/>
    <n v="55"/>
    <n v="0.91666666666666663"/>
  </r>
  <r>
    <s v="0EC"/>
    <x v="6"/>
    <d v="2024-01-01T00:00:00"/>
    <x v="0"/>
    <x v="0"/>
    <s v="HK1833"/>
    <x v="1"/>
    <x v="4"/>
    <n v="5"/>
    <n v="1522"/>
    <n v="7.45"/>
    <s v="95001"/>
    <x v="81"/>
    <x v="26"/>
    <n v="4"/>
    <s v="7,"/>
    <s v="45"/>
    <n v="465"/>
    <n v="7.75"/>
  </r>
  <r>
    <s v="0EC"/>
    <x v="6"/>
    <d v="2024-01-01T00:00:00"/>
    <x v="0"/>
    <x v="0"/>
    <s v="HK1833"/>
    <x v="1"/>
    <x v="4"/>
    <n v="4"/>
    <n v="1138"/>
    <n v="5.15"/>
    <s v="95200"/>
    <x v="90"/>
    <x v="26"/>
    <n v="4"/>
    <s v="5,"/>
    <s v="15"/>
    <n v="315"/>
    <n v="5.25"/>
  </r>
  <r>
    <s v="0EC"/>
    <x v="6"/>
    <d v="2024-01-01T00:00:00"/>
    <x v="0"/>
    <x v="0"/>
    <s v="HK1833"/>
    <x v="1"/>
    <x v="4"/>
    <n v="4"/>
    <n v="1829"/>
    <n v="5.55"/>
    <s v="97001"/>
    <x v="57"/>
    <x v="16"/>
    <n v="4"/>
    <s v="5,"/>
    <s v="55"/>
    <n v="355"/>
    <n v="5.916666666666667"/>
  </r>
  <r>
    <s v="0EC"/>
    <x v="6"/>
    <d v="2024-01-01T00:00:00"/>
    <x v="0"/>
    <x v="0"/>
    <s v="HK1833"/>
    <x v="1"/>
    <x v="4"/>
    <n v="2"/>
    <n v="1050"/>
    <n v="6.2"/>
    <s v="99001"/>
    <x v="58"/>
    <x v="17"/>
    <n v="3"/>
    <s v="6,"/>
    <s v="2"/>
    <n v="362"/>
    <n v="6.0333333333333332"/>
  </r>
  <r>
    <s v="0EC"/>
    <x v="6"/>
    <d v="2024-01-01T00:00:00"/>
    <x v="0"/>
    <x v="0"/>
    <s v="HK1833"/>
    <x v="1"/>
    <x v="4"/>
    <n v="10"/>
    <n v="4404"/>
    <n v="16.05"/>
    <s v="99773"/>
    <x v="71"/>
    <x v="17"/>
    <n v="5"/>
    <s v="16"/>
    <s v=",05"/>
    <n v="960.05"/>
    <n v="16.000833333333333"/>
  </r>
  <r>
    <s v="0EC"/>
    <x v="6"/>
    <d v="2024-01-01T00:00:00"/>
    <x v="0"/>
    <x v="0"/>
    <s v="HK3059"/>
    <x v="7"/>
    <x v="4"/>
    <n v="1"/>
    <n v="760"/>
    <n v="2.2000000000000002"/>
    <s v="25175"/>
    <x v="1"/>
    <x v="1"/>
    <n v="3"/>
    <s v="2,"/>
    <s v="2"/>
    <n v="122"/>
    <n v="2.0333333333333332"/>
  </r>
  <r>
    <s v="0EC"/>
    <x v="6"/>
    <d v="2024-01-01T00:00:00"/>
    <x v="0"/>
    <x v="0"/>
    <s v="HK3059"/>
    <x v="7"/>
    <x v="4"/>
    <n v="1"/>
    <n v="398"/>
    <n v="1.5"/>
    <s v="47001"/>
    <x v="74"/>
    <x v="23"/>
    <n v="3"/>
    <s v="1,"/>
    <s v="5"/>
    <n v="65"/>
    <n v="1.0833333333333333"/>
  </r>
  <r>
    <s v="0EC"/>
    <x v="6"/>
    <d v="2024-01-01T00:00:00"/>
    <x v="0"/>
    <x v="0"/>
    <s v="HK3059"/>
    <x v="7"/>
    <x v="4"/>
    <n v="1"/>
    <n v="92"/>
    <n v="0.3"/>
    <s v="50001"/>
    <x v="77"/>
    <x v="24"/>
    <n v="3"/>
    <s v="0,"/>
    <s v="3"/>
    <n v="3"/>
    <n v="0.05"/>
  </r>
  <r>
    <s v="0EC"/>
    <x v="6"/>
    <d v="2024-01-01T00:00:00"/>
    <x v="0"/>
    <x v="0"/>
    <s v="HK3059"/>
    <x v="7"/>
    <x v="4"/>
    <n v="1"/>
    <n v="228"/>
    <n v="0.4"/>
    <s v="50350"/>
    <x v="75"/>
    <x v="24"/>
    <n v="3"/>
    <s v="0,"/>
    <s v="4"/>
    <n v="4"/>
    <n v="6.6666666666666666E-2"/>
  </r>
  <r>
    <s v="0EC"/>
    <x v="6"/>
    <d v="2024-01-01T00:00:00"/>
    <x v="0"/>
    <x v="0"/>
    <s v="HK3059"/>
    <x v="7"/>
    <x v="4"/>
    <n v="1"/>
    <n v="540"/>
    <n v="1.5"/>
    <s v="52001"/>
    <x v="54"/>
    <x v="13"/>
    <n v="3"/>
    <s v="1,"/>
    <s v="5"/>
    <n v="65"/>
    <n v="1.0833333333333333"/>
  </r>
  <r>
    <s v="0EC"/>
    <x v="6"/>
    <d v="2024-01-01T00:00:00"/>
    <x v="0"/>
    <x v="0"/>
    <s v="HK3059"/>
    <x v="7"/>
    <x v="4"/>
    <n v="4"/>
    <n v="1446"/>
    <n v="5.0999999999999996"/>
    <s v="54001"/>
    <x v="52"/>
    <x v="12"/>
    <n v="3"/>
    <s v="5,"/>
    <s v="1"/>
    <n v="301"/>
    <n v="5.0166666666666666"/>
  </r>
  <r>
    <s v="0EC"/>
    <x v="6"/>
    <d v="2024-01-01T00:00:00"/>
    <x v="0"/>
    <x v="0"/>
    <s v="HK3059"/>
    <x v="7"/>
    <x v="4"/>
    <n v="1"/>
    <n v="555"/>
    <n v="2.1"/>
    <s v="86568"/>
    <x v="91"/>
    <x v="29"/>
    <n v="3"/>
    <s v="2,"/>
    <s v="1"/>
    <n v="121"/>
    <n v="2.0166666666666666"/>
  </r>
  <r>
    <s v="0EC"/>
    <x v="6"/>
    <d v="2024-01-01T00:00:00"/>
    <x v="0"/>
    <x v="0"/>
    <s v="HK3059"/>
    <x v="7"/>
    <x v="4"/>
    <n v="2"/>
    <n v="2030"/>
    <n v="6"/>
    <s v="91001"/>
    <x v="61"/>
    <x v="19"/>
    <n v="1"/>
    <s v="6"/>
    <n v="0"/>
    <n v="360"/>
    <n v="6"/>
  </r>
  <r>
    <s v="0EC"/>
    <x v="6"/>
    <d v="2024-01-01T00:00:00"/>
    <x v="0"/>
    <x v="0"/>
    <s v="HK3059"/>
    <x v="7"/>
    <x v="4"/>
    <n v="3"/>
    <n v="2013"/>
    <n v="6.4"/>
    <s v="94001"/>
    <x v="68"/>
    <x v="21"/>
    <n v="3"/>
    <s v="6,"/>
    <s v="4"/>
    <n v="364"/>
    <n v="6.0666666666666664"/>
  </r>
  <r>
    <s v="0EC"/>
    <x v="6"/>
    <d v="2024-01-01T00:00:00"/>
    <x v="0"/>
    <x v="0"/>
    <s v="HK3059"/>
    <x v="7"/>
    <x v="4"/>
    <n v="1"/>
    <n v="720"/>
    <n v="2.2999999999999998"/>
    <s v="94883"/>
    <x v="89"/>
    <x v="21"/>
    <n v="3"/>
    <s v="2,"/>
    <s v="3"/>
    <n v="123"/>
    <n v="2.0499999999999998"/>
  </r>
  <r>
    <s v="0EC"/>
    <x v="6"/>
    <d v="2024-01-01T00:00:00"/>
    <x v="0"/>
    <x v="0"/>
    <s v="HK3059"/>
    <x v="7"/>
    <x v="4"/>
    <n v="2"/>
    <n v="1008"/>
    <n v="3.2"/>
    <s v="97001"/>
    <x v="57"/>
    <x v="16"/>
    <n v="3"/>
    <s v="3,"/>
    <s v="2"/>
    <n v="182"/>
    <n v="3.0333333333333332"/>
  </r>
  <r>
    <s v="0EC"/>
    <x v="6"/>
    <d v="2024-01-01T00:00:00"/>
    <x v="0"/>
    <x v="0"/>
    <s v="HK3059"/>
    <x v="7"/>
    <x v="4"/>
    <n v="2"/>
    <n v="1050"/>
    <n v="5.25"/>
    <s v="99001"/>
    <x v="58"/>
    <x v="17"/>
    <n v="4"/>
    <s v="5,"/>
    <s v="25"/>
    <n v="325"/>
    <n v="5.416666666666667"/>
  </r>
  <r>
    <s v="0EC"/>
    <x v="6"/>
    <d v="2024-01-01T00:00:00"/>
    <x v="0"/>
    <x v="0"/>
    <s v="HK3059"/>
    <x v="7"/>
    <x v="4"/>
    <n v="1"/>
    <n v="386"/>
    <n v="1.2"/>
    <s v="99524"/>
    <x v="66"/>
    <x v="17"/>
    <n v="3"/>
    <s v="1,"/>
    <s v="2"/>
    <n v="62"/>
    <n v="1.0333333333333334"/>
  </r>
  <r>
    <s v="0EC"/>
    <x v="6"/>
    <d v="2024-01-01T00:00:00"/>
    <x v="0"/>
    <x v="0"/>
    <s v="HK3059"/>
    <x v="7"/>
    <x v="4"/>
    <n v="6"/>
    <n v="2814"/>
    <n v="9.1"/>
    <s v="99773"/>
    <x v="71"/>
    <x v="17"/>
    <n v="3"/>
    <s v="9,"/>
    <s v="1"/>
    <n v="541"/>
    <n v="9.0166666666666675"/>
  </r>
  <r>
    <s v="0EC"/>
    <x v="6"/>
    <d v="2024-01-01T00:00:00"/>
    <x v="0"/>
    <x v="0"/>
    <s v="HK3245"/>
    <x v="6"/>
    <x v="4"/>
    <n v="1"/>
    <n v="1202"/>
    <n v="2.2000000000000002"/>
    <s v="25175"/>
    <x v="1"/>
    <x v="1"/>
    <n v="3"/>
    <s v="2,"/>
    <s v="2"/>
    <n v="122"/>
    <n v="2.0333333333333332"/>
  </r>
  <r>
    <s v="0EC"/>
    <x v="6"/>
    <d v="2024-01-01T00:00:00"/>
    <x v="0"/>
    <x v="0"/>
    <s v="HK3245"/>
    <x v="6"/>
    <x v="4"/>
    <n v="1"/>
    <n v="262"/>
    <n v="0.25"/>
    <s v="52001"/>
    <x v="54"/>
    <x v="13"/>
    <n v="4"/>
    <s v="0,"/>
    <s v="25"/>
    <n v="25"/>
    <n v="0.41666666666666669"/>
  </r>
  <r>
    <s v="0EC"/>
    <x v="6"/>
    <d v="2024-01-01T00:00:00"/>
    <x v="0"/>
    <x v="0"/>
    <s v="HK3245"/>
    <x v="6"/>
    <x v="4"/>
    <n v="1"/>
    <n v="527"/>
    <n v="1.1000000000000001"/>
    <s v="70215"/>
    <x v="73"/>
    <x v="22"/>
    <n v="3"/>
    <s v="1,"/>
    <s v="1"/>
    <n v="61"/>
    <n v="1.0166666666666666"/>
  </r>
  <r>
    <s v="0EC"/>
    <x v="6"/>
    <d v="2024-01-01T00:00:00"/>
    <x v="0"/>
    <x v="0"/>
    <s v="HK3245"/>
    <x v="6"/>
    <x v="4"/>
    <n v="4"/>
    <n v="3309"/>
    <n v="6.3"/>
    <s v="88001"/>
    <x v="60"/>
    <x v="18"/>
    <n v="3"/>
    <s v="6,"/>
    <s v="3"/>
    <n v="363"/>
    <n v="6.05"/>
  </r>
  <r>
    <s v="0EC"/>
    <x v="6"/>
    <d v="2024-01-01T00:00:00"/>
    <x v="0"/>
    <x v="0"/>
    <s v="HK3245"/>
    <x v="6"/>
    <x v="4"/>
    <n v="1"/>
    <n v="1015"/>
    <n v="2"/>
    <s v="91001"/>
    <x v="61"/>
    <x v="19"/>
    <n v="1"/>
    <s v="2"/>
    <n v="0"/>
    <n v="120"/>
    <n v="2"/>
  </r>
  <r>
    <s v="0EC"/>
    <x v="6"/>
    <d v="2024-01-01T00:00:00"/>
    <x v="0"/>
    <x v="0"/>
    <s v="HK3245"/>
    <x v="6"/>
    <x v="4"/>
    <n v="1"/>
    <n v="512"/>
    <n v="0.5"/>
    <s v="91405"/>
    <x v="80"/>
    <x v="19"/>
    <n v="3"/>
    <s v="0,"/>
    <s v="5"/>
    <n v="5"/>
    <n v="8.3333333333333329E-2"/>
  </r>
  <r>
    <s v="0EC"/>
    <x v="6"/>
    <d v="2024-01-01T00:00:00"/>
    <x v="0"/>
    <x v="0"/>
    <s v="HK3245"/>
    <x v="6"/>
    <x v="4"/>
    <n v="2"/>
    <n v="1258"/>
    <n v="3"/>
    <s v="91407"/>
    <x v="87"/>
    <x v="19"/>
    <n v="1"/>
    <s v="3"/>
    <n v="0"/>
    <n v="180"/>
    <n v="3"/>
  </r>
  <r>
    <s v="0EC"/>
    <x v="6"/>
    <d v="2024-01-01T00:00:00"/>
    <x v="0"/>
    <x v="0"/>
    <s v="HK3245"/>
    <x v="6"/>
    <x v="4"/>
    <n v="1"/>
    <n v="426"/>
    <n v="1"/>
    <s v="99773"/>
    <x v="71"/>
    <x v="17"/>
    <n v="1"/>
    <s v="1"/>
    <n v="0"/>
    <n v="60"/>
    <n v="1"/>
  </r>
  <r>
    <s v="0EC"/>
    <x v="6"/>
    <d v="2024-01-01T00:00:00"/>
    <x v="0"/>
    <x v="0"/>
    <s v="HK4040"/>
    <x v="7"/>
    <x v="4"/>
    <n v="1"/>
    <n v="143"/>
    <n v="0.45"/>
    <s v="19318"/>
    <x v="62"/>
    <x v="20"/>
    <n v="4"/>
    <s v="0,"/>
    <s v="45"/>
    <n v="45"/>
    <n v="0.75"/>
  </r>
  <r>
    <s v="0EC"/>
    <x v="6"/>
    <d v="2024-01-01T00:00:00"/>
    <x v="0"/>
    <x v="0"/>
    <s v="HK4040"/>
    <x v="7"/>
    <x v="4"/>
    <n v="1"/>
    <n v="125"/>
    <n v="0.3"/>
    <s v="19809"/>
    <x v="63"/>
    <x v="20"/>
    <n v="3"/>
    <s v="0,"/>
    <s v="3"/>
    <n v="3"/>
    <n v="0.05"/>
  </r>
  <r>
    <s v="0EC"/>
    <x v="6"/>
    <d v="2024-01-01T00:00:00"/>
    <x v="0"/>
    <x v="0"/>
    <s v="HK4040"/>
    <x v="7"/>
    <x v="4"/>
    <n v="1"/>
    <n v="629"/>
    <n v="1.55"/>
    <s v="20001"/>
    <x v="7"/>
    <x v="7"/>
    <n v="4"/>
    <s v="1,"/>
    <s v="55"/>
    <n v="115"/>
    <n v="1.9166666666666667"/>
  </r>
  <r>
    <s v="0EC"/>
    <x v="6"/>
    <d v="2024-01-01T00:00:00"/>
    <x v="0"/>
    <x v="0"/>
    <s v="HK4040"/>
    <x v="7"/>
    <x v="4"/>
    <n v="1"/>
    <n v="310"/>
    <n v="1"/>
    <s v="27001"/>
    <x v="56"/>
    <x v="15"/>
    <n v="1"/>
    <s v="1"/>
    <n v="0"/>
    <n v="60"/>
    <n v="1"/>
  </r>
  <r>
    <s v="0EC"/>
    <x v="6"/>
    <d v="2024-01-01T00:00:00"/>
    <x v="0"/>
    <x v="0"/>
    <s v="HK4040"/>
    <x v="7"/>
    <x v="4"/>
    <n v="1"/>
    <n v="460"/>
    <n v="1.2"/>
    <s v="27077"/>
    <x v="92"/>
    <x v="15"/>
    <n v="3"/>
    <s v="1,"/>
    <s v="2"/>
    <n v="62"/>
    <n v="1.0333333333333334"/>
  </r>
  <r>
    <s v="0EC"/>
    <x v="6"/>
    <d v="2024-01-01T00:00:00"/>
    <x v="0"/>
    <x v="0"/>
    <s v="HK4040"/>
    <x v="7"/>
    <x v="4"/>
    <n v="8"/>
    <n v="8506"/>
    <n v="26.5"/>
    <s v="91001"/>
    <x v="61"/>
    <x v="19"/>
    <n v="4"/>
    <s v="26"/>
    <s v=",5"/>
    <n v="1560.5"/>
    <n v="26.008333333333333"/>
  </r>
  <r>
    <s v="0EC"/>
    <x v="6"/>
    <d v="2024-01-01T00:00:00"/>
    <x v="0"/>
    <x v="0"/>
    <s v="HK4040"/>
    <x v="7"/>
    <x v="4"/>
    <n v="1"/>
    <n v="561"/>
    <n v="2"/>
    <s v="91405"/>
    <x v="80"/>
    <x v="19"/>
    <n v="1"/>
    <s v="2"/>
    <n v="0"/>
    <n v="120"/>
    <n v="2"/>
  </r>
  <r>
    <s v="0EC"/>
    <x v="6"/>
    <d v="2024-01-01T00:00:00"/>
    <x v="0"/>
    <x v="0"/>
    <s v="HK4040"/>
    <x v="7"/>
    <x v="4"/>
    <n v="2"/>
    <n v="1022"/>
    <n v="3"/>
    <s v="91407"/>
    <x v="87"/>
    <x v="19"/>
    <n v="1"/>
    <s v="3"/>
    <n v="0"/>
    <n v="180"/>
    <n v="3"/>
  </r>
  <r>
    <s v="0EC"/>
    <x v="6"/>
    <d v="2024-01-01T00:00:00"/>
    <x v="0"/>
    <x v="0"/>
    <s v="HK4040"/>
    <x v="7"/>
    <x v="4"/>
    <n v="1"/>
    <n v="723"/>
    <n v="2.5"/>
    <s v="91798"/>
    <x v="88"/>
    <x v="19"/>
    <n v="3"/>
    <s v="2,"/>
    <s v="5"/>
    <n v="125"/>
    <n v="2.0833333333333335"/>
  </r>
  <r>
    <s v="0EC"/>
    <x v="6"/>
    <d v="2024-01-01T00:00:00"/>
    <x v="0"/>
    <x v="0"/>
    <s v="HK4040"/>
    <x v="7"/>
    <x v="4"/>
    <n v="5"/>
    <n v="3279"/>
    <n v="10.4"/>
    <s v="94001"/>
    <x v="68"/>
    <x v="21"/>
    <n v="4"/>
    <s v="10"/>
    <s v=",4"/>
    <n v="600.4"/>
    <n v="10.006666666666666"/>
  </r>
  <r>
    <s v="0EC"/>
    <x v="6"/>
    <d v="2024-01-01T00:00:00"/>
    <x v="0"/>
    <x v="0"/>
    <s v="HK4040"/>
    <x v="7"/>
    <x v="4"/>
    <n v="2"/>
    <n v="1090"/>
    <n v="3.2"/>
    <s v="94343"/>
    <x v="79"/>
    <x v="21"/>
    <n v="3"/>
    <s v="3,"/>
    <s v="2"/>
    <n v="182"/>
    <n v="3.0333333333333332"/>
  </r>
  <r>
    <s v="0EC"/>
    <x v="6"/>
    <d v="2024-01-01T00:00:00"/>
    <x v="0"/>
    <x v="0"/>
    <s v="HK4040"/>
    <x v="7"/>
    <x v="4"/>
    <n v="1"/>
    <n v="725"/>
    <n v="0.4"/>
    <s v="94883"/>
    <x v="89"/>
    <x v="21"/>
    <n v="3"/>
    <s v="0,"/>
    <s v="4"/>
    <n v="4"/>
    <n v="6.6666666666666666E-2"/>
  </r>
  <r>
    <s v="0EC"/>
    <x v="6"/>
    <d v="2024-01-01T00:00:00"/>
    <x v="0"/>
    <x v="0"/>
    <s v="HK4040"/>
    <x v="7"/>
    <x v="4"/>
    <n v="2"/>
    <n v="598"/>
    <n v="2"/>
    <s v="95001"/>
    <x v="81"/>
    <x v="26"/>
    <n v="1"/>
    <s v="2"/>
    <n v="0"/>
    <n v="120"/>
    <n v="2"/>
  </r>
  <r>
    <s v="0EC"/>
    <x v="6"/>
    <d v="2024-01-01T00:00:00"/>
    <x v="0"/>
    <x v="0"/>
    <s v="HK4040"/>
    <x v="7"/>
    <x v="4"/>
    <n v="1"/>
    <n v="297"/>
    <n v="0.25"/>
    <s v="95200"/>
    <x v="90"/>
    <x v="26"/>
    <n v="4"/>
    <s v="0,"/>
    <s v="25"/>
    <n v="25"/>
    <n v="0.41666666666666669"/>
  </r>
  <r>
    <s v="0EC"/>
    <x v="6"/>
    <d v="2024-01-01T00:00:00"/>
    <x v="0"/>
    <x v="0"/>
    <s v="HK4040"/>
    <x v="7"/>
    <x v="4"/>
    <n v="4"/>
    <n v="1704"/>
    <n v="5"/>
    <s v="99773"/>
    <x v="71"/>
    <x v="17"/>
    <n v="1"/>
    <s v="5"/>
    <n v="0"/>
    <n v="300"/>
    <n v="5"/>
  </r>
  <r>
    <s v="0EC"/>
    <x v="6"/>
    <d v="2024-01-01T00:00:00"/>
    <x v="0"/>
    <x v="0"/>
    <s v="HK4785"/>
    <x v="7"/>
    <x v="4"/>
    <n v="1"/>
    <n v="637"/>
    <n v="2.35"/>
    <s v="13001"/>
    <x v="67"/>
    <x v="10"/>
    <n v="4"/>
    <s v="2,"/>
    <s v="35"/>
    <n v="155"/>
    <n v="2.5833333333333335"/>
  </r>
  <r>
    <s v="0EC"/>
    <x v="6"/>
    <d v="2024-01-01T00:00:00"/>
    <x v="0"/>
    <x v="0"/>
    <s v="HK4785"/>
    <x v="7"/>
    <x v="4"/>
    <n v="2"/>
    <n v="264"/>
    <n v="0.6"/>
    <s v="17001"/>
    <x v="69"/>
    <x v="9"/>
    <n v="3"/>
    <s v="0,"/>
    <s v="6"/>
    <n v="6"/>
    <n v="0.1"/>
  </r>
  <r>
    <s v="0EC"/>
    <x v="6"/>
    <d v="2024-01-01T00:00:00"/>
    <x v="0"/>
    <x v="0"/>
    <s v="HK4785"/>
    <x v="7"/>
    <x v="4"/>
    <n v="1"/>
    <n v="629"/>
    <n v="2.1"/>
    <s v="20001"/>
    <x v="7"/>
    <x v="7"/>
    <n v="3"/>
    <s v="2,"/>
    <s v="1"/>
    <n v="121"/>
    <n v="2.0166666666666666"/>
  </r>
  <r>
    <s v="0EC"/>
    <x v="6"/>
    <d v="2024-01-01T00:00:00"/>
    <x v="0"/>
    <x v="0"/>
    <s v="HK4785"/>
    <x v="7"/>
    <x v="4"/>
    <n v="1"/>
    <n v="281"/>
    <n v="1.1000000000000001"/>
    <s v="23001"/>
    <x v="0"/>
    <x v="0"/>
    <n v="3"/>
    <s v="1,"/>
    <s v="1"/>
    <n v="61"/>
    <n v="1.0166666666666666"/>
  </r>
  <r>
    <s v="0EC"/>
    <x v="6"/>
    <d v="2024-01-01T00:00:00"/>
    <x v="0"/>
    <x v="0"/>
    <s v="HK4785"/>
    <x v="7"/>
    <x v="4"/>
    <n v="1"/>
    <n v="555"/>
    <n v="1.55"/>
    <s v="25175"/>
    <x v="1"/>
    <x v="1"/>
    <n v="4"/>
    <s v="1,"/>
    <s v="55"/>
    <n v="115"/>
    <n v="1.9166666666666667"/>
  </r>
  <r>
    <s v="0EC"/>
    <x v="6"/>
    <d v="2024-01-01T00:00:00"/>
    <x v="0"/>
    <x v="0"/>
    <s v="HK4785"/>
    <x v="7"/>
    <x v="4"/>
    <n v="1"/>
    <n v="92"/>
    <n v="0.35"/>
    <s v="50001"/>
    <x v="77"/>
    <x v="24"/>
    <n v="4"/>
    <s v="0,"/>
    <s v="35"/>
    <n v="35"/>
    <n v="0.58333333333333337"/>
  </r>
  <r>
    <s v="0EC"/>
    <x v="6"/>
    <d v="2024-01-01T00:00:00"/>
    <x v="0"/>
    <x v="0"/>
    <s v="HK4785"/>
    <x v="7"/>
    <x v="4"/>
    <n v="2"/>
    <n v="486"/>
    <n v="2"/>
    <s v="54001"/>
    <x v="52"/>
    <x v="12"/>
    <n v="1"/>
    <s v="2"/>
    <n v="0"/>
    <n v="120"/>
    <n v="2"/>
  </r>
  <r>
    <s v="0EC"/>
    <x v="6"/>
    <d v="2024-01-01T00:00:00"/>
    <x v="0"/>
    <x v="0"/>
    <s v="HK4785"/>
    <x v="7"/>
    <x v="4"/>
    <n v="3"/>
    <n v="579"/>
    <n v="2.15"/>
    <s v="85001"/>
    <x v="4"/>
    <x v="4"/>
    <n v="4"/>
    <s v="2,"/>
    <s v="15"/>
    <n v="135"/>
    <n v="2.25"/>
  </r>
  <r>
    <s v="0EC"/>
    <x v="6"/>
    <d v="2024-01-01T00:00:00"/>
    <x v="0"/>
    <x v="0"/>
    <s v="HK4785"/>
    <x v="7"/>
    <x v="4"/>
    <n v="3"/>
    <n v="2070"/>
    <n v="7.05"/>
    <s v="94001"/>
    <x v="68"/>
    <x v="21"/>
    <n v="4"/>
    <s v="7,"/>
    <s v="05"/>
    <n v="425"/>
    <n v="7.083333333333333"/>
  </r>
  <r>
    <s v="0EC"/>
    <x v="6"/>
    <d v="2024-01-01T00:00:00"/>
    <x v="0"/>
    <x v="0"/>
    <s v="HK4785"/>
    <x v="7"/>
    <x v="4"/>
    <n v="4"/>
    <n v="2180"/>
    <n v="6.05"/>
    <s v="94343"/>
    <x v="79"/>
    <x v="21"/>
    <n v="4"/>
    <s v="6,"/>
    <s v="05"/>
    <n v="365"/>
    <n v="6.083333333333333"/>
  </r>
  <r>
    <s v="0EC"/>
    <x v="6"/>
    <d v="2024-01-01T00:00:00"/>
    <x v="0"/>
    <x v="0"/>
    <s v="HK4785"/>
    <x v="7"/>
    <x v="4"/>
    <n v="2"/>
    <n v="598"/>
    <n v="2.15"/>
    <s v="95001"/>
    <x v="81"/>
    <x v="26"/>
    <n v="4"/>
    <s v="2,"/>
    <s v="15"/>
    <n v="135"/>
    <n v="2.25"/>
  </r>
  <r>
    <s v="0EC"/>
    <x v="6"/>
    <d v="2024-01-01T00:00:00"/>
    <x v="0"/>
    <x v="0"/>
    <s v="HK4785"/>
    <x v="7"/>
    <x v="4"/>
    <n v="1"/>
    <n v="2967"/>
    <n v="0.35"/>
    <s v="95200"/>
    <x v="90"/>
    <x v="26"/>
    <n v="4"/>
    <s v="0,"/>
    <s v="35"/>
    <n v="35"/>
    <n v="0.58333333333333337"/>
  </r>
  <r>
    <s v="0EC"/>
    <x v="6"/>
    <d v="2024-01-01T00:00:00"/>
    <x v="0"/>
    <x v="0"/>
    <s v="HK4785"/>
    <x v="7"/>
    <x v="4"/>
    <n v="1"/>
    <n v="437"/>
    <n v="1.5"/>
    <s v="97001"/>
    <x v="57"/>
    <x v="16"/>
    <n v="3"/>
    <s v="1,"/>
    <s v="5"/>
    <n v="65"/>
    <n v="1.0833333333333333"/>
  </r>
  <r>
    <s v="0EC"/>
    <x v="6"/>
    <d v="2024-01-01T00:00:00"/>
    <x v="0"/>
    <x v="0"/>
    <s v="HK4785"/>
    <x v="7"/>
    <x v="4"/>
    <n v="1"/>
    <n v="525"/>
    <n v="2.35"/>
    <s v="99001"/>
    <x v="58"/>
    <x v="17"/>
    <n v="4"/>
    <s v="2,"/>
    <s v="35"/>
    <n v="155"/>
    <n v="2.5833333333333335"/>
  </r>
  <r>
    <s v="0EC"/>
    <x v="6"/>
    <d v="2024-01-01T00:00:00"/>
    <x v="0"/>
    <x v="0"/>
    <s v="HK4785"/>
    <x v="7"/>
    <x v="4"/>
    <n v="1"/>
    <n v="426"/>
    <n v="1.25"/>
    <s v="99773"/>
    <x v="71"/>
    <x v="17"/>
    <n v="4"/>
    <s v="1,"/>
    <s v="25"/>
    <n v="85"/>
    <n v="1.4166666666666667"/>
  </r>
  <r>
    <s v="0EC"/>
    <x v="6"/>
    <d v="2024-01-01T00:00:00"/>
    <x v="0"/>
    <x v="0"/>
    <s v="HK4850"/>
    <x v="7"/>
    <x v="4"/>
    <n v="1"/>
    <n v="74"/>
    <n v="1.1499999999999999"/>
    <s v="41001"/>
    <x v="51"/>
    <x v="11"/>
    <n v="4"/>
    <s v="1,"/>
    <s v="15"/>
    <n v="75"/>
    <n v="1.25"/>
  </r>
  <r>
    <s v="0EC"/>
    <x v="6"/>
    <d v="2024-01-01T00:00:00"/>
    <x v="0"/>
    <x v="0"/>
    <s v="HK4850"/>
    <x v="7"/>
    <x v="4"/>
    <n v="1"/>
    <n v="803"/>
    <n v="2.2000000000000002"/>
    <s v="52001"/>
    <x v="54"/>
    <x v="13"/>
    <n v="3"/>
    <s v="2,"/>
    <s v="2"/>
    <n v="122"/>
    <n v="2.0333333333333332"/>
  </r>
  <r>
    <s v="0EC"/>
    <x v="6"/>
    <d v="2024-01-01T00:00:00"/>
    <x v="0"/>
    <x v="0"/>
    <s v="HK4850"/>
    <x v="7"/>
    <x v="4"/>
    <n v="1"/>
    <n v="378"/>
    <n v="1.1000000000000001"/>
    <s v="54001"/>
    <x v="52"/>
    <x v="12"/>
    <n v="3"/>
    <s v="1,"/>
    <s v="1"/>
    <n v="61"/>
    <n v="1.0166666666666666"/>
  </r>
  <r>
    <s v="0EC"/>
    <x v="6"/>
    <d v="2024-01-01T00:00:00"/>
    <x v="0"/>
    <x v="0"/>
    <s v="HK4850"/>
    <x v="7"/>
    <x v="4"/>
    <n v="1"/>
    <n v="434"/>
    <n v="2"/>
    <s v="91001"/>
    <x v="61"/>
    <x v="19"/>
    <n v="1"/>
    <s v="2"/>
    <n v="0"/>
    <n v="120"/>
    <n v="2"/>
  </r>
  <r>
    <s v="0EC"/>
    <x v="6"/>
    <d v="2024-01-01T00:00:00"/>
    <x v="0"/>
    <x v="0"/>
    <s v="HK4850"/>
    <x v="7"/>
    <x v="4"/>
    <n v="1"/>
    <n v="561"/>
    <n v="1.55"/>
    <s v="91405"/>
    <x v="80"/>
    <x v="19"/>
    <n v="4"/>
    <s v="1,"/>
    <s v="55"/>
    <n v="115"/>
    <n v="1.9166666666666667"/>
  </r>
  <r>
    <s v="0EC"/>
    <x v="6"/>
    <d v="2024-01-01T00:00:00"/>
    <x v="0"/>
    <x v="0"/>
    <s v="HK4850"/>
    <x v="7"/>
    <x v="4"/>
    <n v="1"/>
    <n v="723"/>
    <n v="2.4"/>
    <s v="91798"/>
    <x v="88"/>
    <x v="19"/>
    <n v="3"/>
    <s v="2,"/>
    <s v="4"/>
    <n v="124"/>
    <n v="2.0666666666666669"/>
  </r>
  <r>
    <s v="0EC"/>
    <x v="6"/>
    <d v="2024-01-01T00:00:00"/>
    <x v="0"/>
    <x v="0"/>
    <s v="HK4850"/>
    <x v="7"/>
    <x v="4"/>
    <n v="1"/>
    <n v="480"/>
    <n v="1.2"/>
    <s v="94343"/>
    <x v="79"/>
    <x v="21"/>
    <n v="3"/>
    <s v="1,"/>
    <s v="2"/>
    <n v="62"/>
    <n v="1.0333333333333334"/>
  </r>
  <r>
    <s v="0EC"/>
    <x v="6"/>
    <d v="2024-01-01T00:00:00"/>
    <x v="0"/>
    <x v="0"/>
    <s v="HK4850"/>
    <x v="7"/>
    <x v="4"/>
    <n v="2"/>
    <n v="1008"/>
    <n v="2.5"/>
    <s v="97001"/>
    <x v="57"/>
    <x v="16"/>
    <n v="3"/>
    <s v="2,"/>
    <s v="5"/>
    <n v="125"/>
    <n v="2.0833333333333335"/>
  </r>
  <r>
    <s v="0EC"/>
    <x v="6"/>
    <d v="2024-01-01T00:00:00"/>
    <x v="0"/>
    <x v="0"/>
    <s v="HK4850"/>
    <x v="7"/>
    <x v="4"/>
    <n v="2"/>
    <n v="852"/>
    <n v="2.4"/>
    <s v="99773"/>
    <x v="71"/>
    <x v="17"/>
    <n v="3"/>
    <s v="2,"/>
    <s v="4"/>
    <n v="124"/>
    <n v="2.0666666666666669"/>
  </r>
  <r>
    <s v="0EC"/>
    <x v="6"/>
    <d v="2024-01-01T00:00:00"/>
    <x v="0"/>
    <x v="0"/>
    <s v="HK4865"/>
    <x v="8"/>
    <x v="4"/>
    <n v="1"/>
    <n v="629"/>
    <n v="1"/>
    <s v="20001"/>
    <x v="7"/>
    <x v="7"/>
    <n v="1"/>
    <s v="1"/>
    <n v="0"/>
    <n v="60"/>
    <n v="1"/>
  </r>
  <r>
    <s v="0EC"/>
    <x v="6"/>
    <d v="2024-01-01T00:00:00"/>
    <x v="0"/>
    <x v="0"/>
    <s v="HK4865"/>
    <x v="8"/>
    <x v="4"/>
    <n v="1"/>
    <n v="437"/>
    <n v="0.3"/>
    <s v="25175"/>
    <x v="1"/>
    <x v="1"/>
    <n v="3"/>
    <s v="0,"/>
    <s v="3"/>
    <n v="3"/>
    <n v="0.05"/>
  </r>
  <r>
    <s v="0EC"/>
    <x v="6"/>
    <d v="2024-01-01T00:00:00"/>
    <x v="0"/>
    <x v="0"/>
    <s v="HK4865"/>
    <x v="8"/>
    <x v="4"/>
    <n v="1"/>
    <n v="232"/>
    <n v="1.25"/>
    <s v="50001"/>
    <x v="77"/>
    <x v="24"/>
    <n v="4"/>
    <s v="1,"/>
    <s v="25"/>
    <n v="85"/>
    <n v="1.4166666666666667"/>
  </r>
  <r>
    <s v="0EC"/>
    <x v="6"/>
    <d v="2024-01-01T00:00:00"/>
    <x v="0"/>
    <x v="0"/>
    <s v="HK4865"/>
    <x v="8"/>
    <x v="4"/>
    <n v="1"/>
    <n v="193"/>
    <n v="2"/>
    <s v="85001"/>
    <x v="4"/>
    <x v="4"/>
    <n v="1"/>
    <s v="2"/>
    <n v="0"/>
    <n v="120"/>
    <n v="2"/>
  </r>
  <r>
    <s v="0EC"/>
    <x v="6"/>
    <d v="2024-01-01T00:00:00"/>
    <x v="0"/>
    <x v="0"/>
    <s v="HK4865"/>
    <x v="8"/>
    <x v="4"/>
    <n v="2"/>
    <n v="2030"/>
    <n v="6.15"/>
    <s v="91001"/>
    <x v="61"/>
    <x v="19"/>
    <n v="4"/>
    <s v="6,"/>
    <s v="15"/>
    <n v="375"/>
    <n v="6.25"/>
  </r>
  <r>
    <s v="0EC"/>
    <x v="6"/>
    <d v="2024-01-01T00:00:00"/>
    <x v="0"/>
    <x v="0"/>
    <s v="HK4865"/>
    <x v="8"/>
    <x v="4"/>
    <n v="2"/>
    <n v="548"/>
    <n v="2.2999999999999998"/>
    <s v="91460"/>
    <x v="93"/>
    <x v="19"/>
    <n v="3"/>
    <s v="2,"/>
    <s v="3"/>
    <n v="123"/>
    <n v="2.0499999999999998"/>
  </r>
  <r>
    <s v="0EC"/>
    <x v="6"/>
    <d v="2024-01-01T00:00:00"/>
    <x v="0"/>
    <x v="0"/>
    <s v="HK4865"/>
    <x v="8"/>
    <x v="4"/>
    <n v="2"/>
    <n v="1015"/>
    <n v="3.35"/>
    <s v="91798"/>
    <x v="88"/>
    <x v="19"/>
    <n v="4"/>
    <s v="3,"/>
    <s v="35"/>
    <n v="215"/>
    <n v="3.5833333333333335"/>
  </r>
  <r>
    <s v="0EC"/>
    <x v="6"/>
    <d v="2024-01-01T00:00:00"/>
    <x v="0"/>
    <x v="0"/>
    <s v="HK4865"/>
    <x v="8"/>
    <x v="4"/>
    <n v="3"/>
    <n v="2070"/>
    <n v="7.1"/>
    <s v="94001"/>
    <x v="68"/>
    <x v="21"/>
    <n v="3"/>
    <s v="7,"/>
    <s v="1"/>
    <n v="421"/>
    <n v="7.0166666666666666"/>
  </r>
  <r>
    <s v="0EC"/>
    <x v="6"/>
    <d v="2024-01-01T00:00:00"/>
    <x v="0"/>
    <x v="0"/>
    <s v="HK4865"/>
    <x v="8"/>
    <x v="4"/>
    <n v="2"/>
    <n v="1025"/>
    <n v="3.25"/>
    <s v="94343"/>
    <x v="79"/>
    <x v="21"/>
    <n v="4"/>
    <s v="3,"/>
    <s v="25"/>
    <n v="205"/>
    <n v="3.4166666666666665"/>
  </r>
  <r>
    <s v="0EC"/>
    <x v="6"/>
    <d v="2024-01-01T00:00:00"/>
    <x v="0"/>
    <x v="0"/>
    <s v="HK4865"/>
    <x v="8"/>
    <x v="4"/>
    <n v="1"/>
    <n v="725"/>
    <n v="0.5"/>
    <s v="94883"/>
    <x v="89"/>
    <x v="21"/>
    <n v="3"/>
    <s v="0,"/>
    <s v="5"/>
    <n v="5"/>
    <n v="8.3333333333333329E-2"/>
  </r>
  <r>
    <s v="0EC"/>
    <x v="6"/>
    <d v="2024-01-01T00:00:00"/>
    <x v="0"/>
    <x v="0"/>
    <s v="HK4865"/>
    <x v="8"/>
    <x v="4"/>
    <n v="8"/>
    <n v="3761"/>
    <n v="13.54"/>
    <s v="97001"/>
    <x v="57"/>
    <x v="16"/>
    <n v="5"/>
    <s v="13"/>
    <s v=",54"/>
    <n v="780.54"/>
    <n v="13.008999999999999"/>
  </r>
  <r>
    <s v="0EC"/>
    <x v="6"/>
    <d v="2024-01-01T00:00:00"/>
    <x v="0"/>
    <x v="0"/>
    <s v="HK4865"/>
    <x v="8"/>
    <x v="4"/>
    <n v="5"/>
    <n v="2130"/>
    <n v="7"/>
    <s v="99773"/>
    <x v="71"/>
    <x v="17"/>
    <n v="1"/>
    <s v="7"/>
    <n v="0"/>
    <n v="420"/>
    <n v="7"/>
  </r>
  <r>
    <s v="0EC"/>
    <x v="6"/>
    <d v="2024-01-01T00:00:00"/>
    <x v="0"/>
    <x v="0"/>
    <s v="HK4983"/>
    <x v="9"/>
    <x v="4"/>
    <n v="1"/>
    <n v="464"/>
    <n v="1.3"/>
    <s v="8372"/>
    <x v="94"/>
    <x v="5"/>
    <n v="3"/>
    <s v="1,"/>
    <s v="3"/>
    <n v="63"/>
    <n v="1.05"/>
  </r>
  <r>
    <s v="0EC"/>
    <x v="6"/>
    <d v="2024-01-01T00:00:00"/>
    <x v="0"/>
    <x v="0"/>
    <s v="HK4983"/>
    <x v="9"/>
    <x v="4"/>
    <n v="1"/>
    <n v="690"/>
    <n v="1.5"/>
    <s v="94001"/>
    <x v="68"/>
    <x v="21"/>
    <n v="3"/>
    <s v="1,"/>
    <s v="5"/>
    <n v="65"/>
    <n v="1.0833333333333333"/>
  </r>
  <r>
    <s v="0EC"/>
    <x v="6"/>
    <d v="2024-02-01T00:00:00"/>
    <x v="0"/>
    <x v="1"/>
    <s v="HK1833"/>
    <x v="1"/>
    <x v="4"/>
    <n v="2"/>
    <n v="482"/>
    <n v="4.0999999999999996"/>
    <s v="18756"/>
    <x v="95"/>
    <x v="30"/>
    <n v="3"/>
    <s v="4,"/>
    <s v="1"/>
    <n v="241"/>
    <n v="4.0166666666666666"/>
  </r>
  <r>
    <s v="0EC"/>
    <x v="6"/>
    <d v="2024-02-01T00:00:00"/>
    <x v="0"/>
    <x v="1"/>
    <s v="HK1833"/>
    <x v="1"/>
    <x v="4"/>
    <n v="1"/>
    <n v="306"/>
    <n v="1"/>
    <s v="50325"/>
    <x v="96"/>
    <x v="24"/>
    <n v="1"/>
    <s v="1"/>
    <n v="0"/>
    <n v="60"/>
    <n v="1"/>
  </r>
  <r>
    <s v="0EC"/>
    <x v="6"/>
    <d v="2024-02-01T00:00:00"/>
    <x v="0"/>
    <x v="1"/>
    <s v="HK1833"/>
    <x v="1"/>
    <x v="4"/>
    <n v="2"/>
    <n v="670"/>
    <n v="3.35"/>
    <s v="81736"/>
    <x v="59"/>
    <x v="14"/>
    <n v="4"/>
    <s v="3,"/>
    <s v="35"/>
    <n v="215"/>
    <n v="3.5833333333333335"/>
  </r>
  <r>
    <s v="0EC"/>
    <x v="6"/>
    <d v="2024-02-01T00:00:00"/>
    <x v="0"/>
    <x v="1"/>
    <s v="HK1833"/>
    <x v="1"/>
    <x v="4"/>
    <n v="1"/>
    <n v="341"/>
    <n v="2.4"/>
    <s v="91460"/>
    <x v="93"/>
    <x v="19"/>
    <n v="3"/>
    <s v="2,"/>
    <s v="4"/>
    <n v="124"/>
    <n v="2.0666666666666669"/>
  </r>
  <r>
    <s v="0EC"/>
    <x v="6"/>
    <d v="2024-02-01T00:00:00"/>
    <x v="0"/>
    <x v="1"/>
    <s v="HK1833"/>
    <x v="1"/>
    <x v="4"/>
    <n v="1"/>
    <n v="690"/>
    <n v="2"/>
    <s v="94001"/>
    <x v="68"/>
    <x v="21"/>
    <n v="1"/>
    <s v="2"/>
    <n v="0"/>
    <n v="120"/>
    <n v="2"/>
  </r>
  <r>
    <s v="0EC"/>
    <x v="6"/>
    <d v="2024-02-01T00:00:00"/>
    <x v="0"/>
    <x v="1"/>
    <s v="HK1833"/>
    <x v="1"/>
    <x v="4"/>
    <n v="1"/>
    <n v="480"/>
    <n v="2.2000000000000002"/>
    <s v="94343"/>
    <x v="79"/>
    <x v="21"/>
    <n v="3"/>
    <s v="2,"/>
    <s v="2"/>
    <n v="122"/>
    <n v="2.0333333333333332"/>
  </r>
  <r>
    <s v="0EC"/>
    <x v="6"/>
    <d v="2024-02-01T00:00:00"/>
    <x v="0"/>
    <x v="1"/>
    <s v="HK1833"/>
    <x v="1"/>
    <x v="4"/>
    <n v="1"/>
    <n v="437"/>
    <n v="2.1"/>
    <s v="97001"/>
    <x v="57"/>
    <x v="16"/>
    <n v="3"/>
    <s v="2,"/>
    <s v="1"/>
    <n v="121"/>
    <n v="2.0166666666666666"/>
  </r>
  <r>
    <s v="0EC"/>
    <x v="6"/>
    <d v="2024-02-01T00:00:00"/>
    <x v="0"/>
    <x v="1"/>
    <s v="HK1833"/>
    <x v="1"/>
    <x v="4"/>
    <n v="8"/>
    <n v="3200"/>
    <n v="11.35"/>
    <s v="99773"/>
    <x v="71"/>
    <x v="17"/>
    <n v="5"/>
    <s v="11"/>
    <s v=",35"/>
    <n v="660.35"/>
    <n v="11.005833333333333"/>
  </r>
  <r>
    <s v="0EC"/>
    <x v="6"/>
    <d v="2024-02-01T00:00:00"/>
    <x v="0"/>
    <x v="1"/>
    <s v="HK3059"/>
    <x v="7"/>
    <x v="4"/>
    <n v="2"/>
    <n v="620"/>
    <n v="2.35"/>
    <s v="27001"/>
    <x v="56"/>
    <x v="15"/>
    <n v="4"/>
    <s v="2,"/>
    <s v="35"/>
    <n v="155"/>
    <n v="2.5833333333333335"/>
  </r>
  <r>
    <s v="0EC"/>
    <x v="6"/>
    <d v="2024-02-01T00:00:00"/>
    <x v="0"/>
    <x v="1"/>
    <s v="HK3059"/>
    <x v="7"/>
    <x v="4"/>
    <n v="1"/>
    <n v="378"/>
    <n v="1.35"/>
    <s v="54001"/>
    <x v="52"/>
    <x v="12"/>
    <n v="4"/>
    <s v="1,"/>
    <s v="35"/>
    <n v="95"/>
    <n v="1.5833333333333333"/>
  </r>
  <r>
    <s v="0EC"/>
    <x v="6"/>
    <d v="2024-02-01T00:00:00"/>
    <x v="0"/>
    <x v="1"/>
    <s v="HK3059"/>
    <x v="7"/>
    <x v="4"/>
    <n v="1"/>
    <n v="336"/>
    <n v="1.1000000000000001"/>
    <s v="70215"/>
    <x v="73"/>
    <x v="22"/>
    <n v="3"/>
    <s v="1,"/>
    <s v="1"/>
    <n v="61"/>
    <n v="1.0166666666666666"/>
  </r>
  <r>
    <s v="0EC"/>
    <x v="6"/>
    <d v="2024-02-01T00:00:00"/>
    <x v="0"/>
    <x v="1"/>
    <s v="HK3059"/>
    <x v="7"/>
    <x v="4"/>
    <n v="1"/>
    <n v="438"/>
    <n v="1.2"/>
    <s v="81001"/>
    <x v="55"/>
    <x v="14"/>
    <n v="3"/>
    <s v="1,"/>
    <s v="2"/>
    <n v="62"/>
    <n v="1.0333333333333334"/>
  </r>
  <r>
    <s v="0EC"/>
    <x v="6"/>
    <d v="2024-02-01T00:00:00"/>
    <x v="0"/>
    <x v="1"/>
    <s v="HK3059"/>
    <x v="7"/>
    <x v="4"/>
    <n v="1"/>
    <n v="335"/>
    <n v="1.2"/>
    <s v="81736"/>
    <x v="59"/>
    <x v="14"/>
    <n v="3"/>
    <s v="1,"/>
    <s v="2"/>
    <n v="62"/>
    <n v="1.0333333333333334"/>
  </r>
  <r>
    <s v="0EC"/>
    <x v="6"/>
    <d v="2024-02-01T00:00:00"/>
    <x v="0"/>
    <x v="1"/>
    <s v="HK3059"/>
    <x v="7"/>
    <x v="4"/>
    <n v="2"/>
    <n v="2229"/>
    <n v="7.1"/>
    <s v="91001"/>
    <x v="61"/>
    <x v="19"/>
    <n v="3"/>
    <s v="7,"/>
    <s v="1"/>
    <n v="421"/>
    <n v="7.0166666666666666"/>
  </r>
  <r>
    <s v="0EC"/>
    <x v="6"/>
    <d v="2024-02-01T00:00:00"/>
    <x v="0"/>
    <x v="1"/>
    <s v="HK3059"/>
    <x v="7"/>
    <x v="4"/>
    <n v="6"/>
    <n v="4026"/>
    <n v="12.4"/>
    <s v="94001"/>
    <x v="68"/>
    <x v="21"/>
    <n v="4"/>
    <s v="12"/>
    <s v=",4"/>
    <n v="720.4"/>
    <n v="12.006666666666666"/>
  </r>
  <r>
    <s v="0EC"/>
    <x v="6"/>
    <d v="2024-02-01T00:00:00"/>
    <x v="0"/>
    <x v="1"/>
    <s v="HK3059"/>
    <x v="7"/>
    <x v="4"/>
    <n v="2"/>
    <n v="1025"/>
    <n v="3.1"/>
    <s v="94343"/>
    <x v="79"/>
    <x v="21"/>
    <n v="3"/>
    <s v="3,"/>
    <s v="1"/>
    <n v="181"/>
    <n v="3.0166666666666666"/>
  </r>
  <r>
    <s v="0EC"/>
    <x v="6"/>
    <d v="2024-02-01T00:00:00"/>
    <x v="0"/>
    <x v="1"/>
    <s v="HK3059"/>
    <x v="7"/>
    <x v="4"/>
    <n v="2"/>
    <n v="507"/>
    <n v="2"/>
    <s v="95001"/>
    <x v="81"/>
    <x v="26"/>
    <n v="1"/>
    <s v="2"/>
    <n v="0"/>
    <n v="120"/>
    <n v="2"/>
  </r>
  <r>
    <s v="0EC"/>
    <x v="6"/>
    <d v="2024-02-01T00:00:00"/>
    <x v="0"/>
    <x v="1"/>
    <s v="HK3059"/>
    <x v="7"/>
    <x v="4"/>
    <n v="1"/>
    <n v="297"/>
    <n v="0.2"/>
    <s v="95200"/>
    <x v="90"/>
    <x v="26"/>
    <n v="3"/>
    <s v="0,"/>
    <s v="2"/>
    <n v="2"/>
    <n v="3.3333333333333333E-2"/>
  </r>
  <r>
    <s v="0EC"/>
    <x v="6"/>
    <d v="2024-02-01T00:00:00"/>
    <x v="0"/>
    <x v="1"/>
    <s v="HK3059"/>
    <x v="7"/>
    <x v="4"/>
    <n v="3"/>
    <n v="1395"/>
    <n v="4.4000000000000004"/>
    <s v="97001"/>
    <x v="57"/>
    <x v="16"/>
    <n v="3"/>
    <s v="4,"/>
    <s v="4"/>
    <n v="244"/>
    <n v="4.0666666666666664"/>
  </r>
  <r>
    <s v="0EC"/>
    <x v="6"/>
    <d v="2024-02-01T00:00:00"/>
    <x v="0"/>
    <x v="1"/>
    <s v="HK3059"/>
    <x v="7"/>
    <x v="4"/>
    <n v="2"/>
    <n v="1243"/>
    <n v="4.3"/>
    <s v="99001"/>
    <x v="58"/>
    <x v="17"/>
    <n v="3"/>
    <s v="4,"/>
    <s v="3"/>
    <n v="243"/>
    <n v="4.05"/>
  </r>
  <r>
    <s v="0EC"/>
    <x v="6"/>
    <d v="2024-02-01T00:00:00"/>
    <x v="0"/>
    <x v="1"/>
    <s v="HK3059"/>
    <x v="7"/>
    <x v="4"/>
    <n v="1"/>
    <n v="410"/>
    <n v="1.25"/>
    <s v="99524"/>
    <x v="66"/>
    <x v="17"/>
    <n v="4"/>
    <s v="1,"/>
    <s v="25"/>
    <n v="85"/>
    <n v="1.4166666666666667"/>
  </r>
  <r>
    <s v="0EC"/>
    <x v="6"/>
    <d v="2024-02-01T00:00:00"/>
    <x v="0"/>
    <x v="1"/>
    <s v="HK3059"/>
    <x v="7"/>
    <x v="4"/>
    <n v="7"/>
    <n v="3406"/>
    <n v="11.25"/>
    <s v="99773"/>
    <x v="71"/>
    <x v="17"/>
    <n v="5"/>
    <s v="11"/>
    <s v=",25"/>
    <n v="660.25"/>
    <n v="11.004166666666666"/>
  </r>
  <r>
    <s v="0EC"/>
    <x v="6"/>
    <d v="2024-02-01T00:00:00"/>
    <x v="0"/>
    <x v="1"/>
    <s v="HK3245"/>
    <x v="6"/>
    <x v="4"/>
    <n v="1"/>
    <n v="1206"/>
    <n v="2.2000000000000002"/>
    <s v="11001"/>
    <x v="10"/>
    <x v="8"/>
    <n v="3"/>
    <s v="2,"/>
    <s v="2"/>
    <n v="122"/>
    <n v="2.0333333333333332"/>
  </r>
  <r>
    <s v="0EC"/>
    <x v="6"/>
    <d v="2024-02-01T00:00:00"/>
    <x v="0"/>
    <x v="1"/>
    <s v="HK3245"/>
    <x v="6"/>
    <x v="4"/>
    <n v="1"/>
    <n v="629"/>
    <n v="1"/>
    <s v="20001"/>
    <x v="7"/>
    <x v="7"/>
    <n v="1"/>
    <s v="1"/>
    <n v="0"/>
    <n v="60"/>
    <n v="1"/>
  </r>
  <r>
    <s v="0EC"/>
    <x v="6"/>
    <d v="2024-02-01T00:00:00"/>
    <x v="0"/>
    <x v="1"/>
    <s v="HK3245"/>
    <x v="6"/>
    <x v="4"/>
    <n v="1"/>
    <n v="478"/>
    <n v="1"/>
    <s v="23001"/>
    <x v="0"/>
    <x v="0"/>
    <n v="1"/>
    <s v="1"/>
    <n v="0"/>
    <n v="60"/>
    <n v="1"/>
  </r>
  <r>
    <s v="0EC"/>
    <x v="6"/>
    <d v="2024-02-01T00:00:00"/>
    <x v="0"/>
    <x v="1"/>
    <s v="HK3245"/>
    <x v="6"/>
    <x v="4"/>
    <n v="1"/>
    <n v="358"/>
    <n v="0.4"/>
    <s v="27077"/>
    <x v="92"/>
    <x v="15"/>
    <n v="3"/>
    <s v="0,"/>
    <s v="4"/>
    <n v="4"/>
    <n v="6.6666666666666666E-2"/>
  </r>
  <r>
    <s v="0EC"/>
    <x v="6"/>
    <d v="2024-02-01T00:00:00"/>
    <x v="0"/>
    <x v="1"/>
    <s v="HK3245"/>
    <x v="6"/>
    <x v="4"/>
    <n v="1"/>
    <n v="710"/>
    <n v="1.1000000000000001"/>
    <s v="47001"/>
    <x v="74"/>
    <x v="23"/>
    <n v="3"/>
    <s v="1,"/>
    <s v="1"/>
    <n v="61"/>
    <n v="1.0166666666666666"/>
  </r>
  <r>
    <s v="0EC"/>
    <x v="6"/>
    <d v="2024-02-01T00:00:00"/>
    <x v="0"/>
    <x v="1"/>
    <s v="HK3245"/>
    <x v="6"/>
    <x v="4"/>
    <n v="3"/>
    <n v="704"/>
    <n v="1.4"/>
    <s v="50001"/>
    <x v="77"/>
    <x v="24"/>
    <n v="3"/>
    <s v="1,"/>
    <s v="4"/>
    <n v="64"/>
    <n v="1.0666666666666667"/>
  </r>
  <r>
    <s v="0EC"/>
    <x v="6"/>
    <d v="2024-02-01T00:00:00"/>
    <x v="0"/>
    <x v="1"/>
    <s v="HK3245"/>
    <x v="6"/>
    <x v="4"/>
    <n v="1"/>
    <n v="262"/>
    <n v="0.3"/>
    <s v="52001"/>
    <x v="54"/>
    <x v="13"/>
    <n v="3"/>
    <s v="0,"/>
    <s v="3"/>
    <n v="3"/>
    <n v="0.05"/>
  </r>
  <r>
    <s v="0EC"/>
    <x v="6"/>
    <d v="2024-02-01T00:00:00"/>
    <x v="0"/>
    <x v="1"/>
    <s v="HK3245"/>
    <x v="6"/>
    <x v="4"/>
    <n v="1"/>
    <n v="128"/>
    <n v="0.2"/>
    <s v="73001"/>
    <x v="50"/>
    <x v="3"/>
    <n v="3"/>
    <s v="0,"/>
    <s v="2"/>
    <n v="2"/>
    <n v="3.3333333333333333E-2"/>
  </r>
  <r>
    <s v="0EC"/>
    <x v="6"/>
    <d v="2024-02-01T00:00:00"/>
    <x v="0"/>
    <x v="1"/>
    <s v="HK3245"/>
    <x v="6"/>
    <x v="4"/>
    <n v="1"/>
    <n v="141"/>
    <n v="0.45"/>
    <s v="81736"/>
    <x v="59"/>
    <x v="14"/>
    <n v="4"/>
    <s v="0,"/>
    <s v="45"/>
    <n v="45"/>
    <n v="0.75"/>
  </r>
  <r>
    <s v="0EC"/>
    <x v="6"/>
    <d v="2024-02-01T00:00:00"/>
    <x v="0"/>
    <x v="1"/>
    <s v="HK3245"/>
    <x v="6"/>
    <x v="4"/>
    <n v="1"/>
    <n v="531"/>
    <n v="1"/>
    <s v="8372"/>
    <x v="94"/>
    <x v="5"/>
    <n v="1"/>
    <s v="1"/>
    <n v="0"/>
    <n v="60"/>
    <n v="1"/>
  </r>
  <r>
    <s v="0EC"/>
    <x v="6"/>
    <d v="2024-02-01T00:00:00"/>
    <x v="0"/>
    <x v="1"/>
    <s v="HK3245"/>
    <x v="6"/>
    <x v="4"/>
    <n v="8"/>
    <n v="7093"/>
    <n v="14.1"/>
    <s v="88001"/>
    <x v="60"/>
    <x v="18"/>
    <n v="4"/>
    <s v="14"/>
    <s v=",1"/>
    <n v="840.1"/>
    <n v="14.001666666666667"/>
  </r>
  <r>
    <s v="0EC"/>
    <x v="6"/>
    <d v="2024-02-01T00:00:00"/>
    <x v="0"/>
    <x v="1"/>
    <s v="HK3245"/>
    <x v="6"/>
    <x v="4"/>
    <n v="8"/>
    <n v="8764"/>
    <n v="18.100000000000001"/>
    <s v="91001"/>
    <x v="61"/>
    <x v="19"/>
    <n v="4"/>
    <s v="18"/>
    <s v=",1"/>
    <n v="1080.0999999999999"/>
    <n v="18.001666666666665"/>
  </r>
  <r>
    <s v="0EC"/>
    <x v="6"/>
    <d v="2024-02-01T00:00:00"/>
    <x v="0"/>
    <x v="1"/>
    <s v="HK3245"/>
    <x v="6"/>
    <x v="4"/>
    <n v="1"/>
    <n v="512"/>
    <n v="0.5"/>
    <s v="91405"/>
    <x v="80"/>
    <x v="19"/>
    <n v="3"/>
    <s v="0,"/>
    <s v="5"/>
    <n v="5"/>
    <n v="8.3333333333333329E-2"/>
  </r>
  <r>
    <s v="0EC"/>
    <x v="6"/>
    <d v="2024-02-01T00:00:00"/>
    <x v="0"/>
    <x v="1"/>
    <s v="HK3245"/>
    <x v="6"/>
    <x v="4"/>
    <n v="1"/>
    <n v="633"/>
    <n v="1.1000000000000001"/>
    <s v="94001"/>
    <x v="68"/>
    <x v="21"/>
    <n v="3"/>
    <s v="1,"/>
    <s v="1"/>
    <n v="61"/>
    <n v="1.0166666666666666"/>
  </r>
  <r>
    <s v="0EC"/>
    <x v="6"/>
    <d v="2024-02-01T00:00:00"/>
    <x v="0"/>
    <x v="1"/>
    <s v="HK3245"/>
    <x v="6"/>
    <x v="4"/>
    <n v="1"/>
    <n v="437"/>
    <n v="1.1000000000000001"/>
    <s v="97001"/>
    <x v="57"/>
    <x v="16"/>
    <n v="3"/>
    <s v="1,"/>
    <s v="1"/>
    <n v="61"/>
    <n v="1.0166666666666666"/>
  </r>
  <r>
    <s v="0EC"/>
    <x v="6"/>
    <d v="2024-02-01T00:00:00"/>
    <x v="0"/>
    <x v="1"/>
    <s v="HK3245"/>
    <x v="6"/>
    <x v="4"/>
    <n v="2"/>
    <n v="852"/>
    <n v="1.4"/>
    <s v="99773"/>
    <x v="71"/>
    <x v="17"/>
    <n v="3"/>
    <s v="1,"/>
    <s v="4"/>
    <n v="64"/>
    <n v="1.0666666666666667"/>
  </r>
  <r>
    <s v="0EC"/>
    <x v="6"/>
    <d v="2024-02-01T00:00:00"/>
    <x v="0"/>
    <x v="1"/>
    <s v="HK4040"/>
    <x v="7"/>
    <x v="4"/>
    <n v="1"/>
    <n v="637"/>
    <n v="2.2000000000000002"/>
    <s v="13001"/>
    <x v="67"/>
    <x v="10"/>
    <n v="3"/>
    <s v="2,"/>
    <s v="2"/>
    <n v="122"/>
    <n v="2.0333333333333332"/>
  </r>
  <r>
    <s v="0EC"/>
    <x v="6"/>
    <d v="2024-02-01T00:00:00"/>
    <x v="0"/>
    <x v="1"/>
    <s v="HK4040"/>
    <x v="7"/>
    <x v="4"/>
    <n v="1"/>
    <n v="587"/>
    <n v="1.3"/>
    <s v="23001"/>
    <x v="0"/>
    <x v="0"/>
    <n v="3"/>
    <s v="1,"/>
    <s v="3"/>
    <n v="63"/>
    <n v="1.05"/>
  </r>
  <r>
    <s v="0EC"/>
    <x v="6"/>
    <d v="2024-02-01T00:00:00"/>
    <x v="0"/>
    <x v="1"/>
    <s v="HK4040"/>
    <x v="7"/>
    <x v="4"/>
    <n v="1"/>
    <n v="378"/>
    <n v="1.2"/>
    <s v="25175"/>
    <x v="1"/>
    <x v="1"/>
    <n v="3"/>
    <s v="1,"/>
    <s v="2"/>
    <n v="62"/>
    <n v="1.0333333333333334"/>
  </r>
  <r>
    <s v="0EC"/>
    <x v="6"/>
    <d v="2024-02-01T00:00:00"/>
    <x v="0"/>
    <x v="1"/>
    <s v="HK4040"/>
    <x v="7"/>
    <x v="4"/>
    <n v="1"/>
    <n v="136"/>
    <n v="0.3"/>
    <s v="27001"/>
    <x v="56"/>
    <x v="15"/>
    <n v="3"/>
    <s v="0,"/>
    <s v="3"/>
    <n v="3"/>
    <n v="0.05"/>
  </r>
  <r>
    <s v="0EC"/>
    <x v="6"/>
    <d v="2024-02-01T00:00:00"/>
    <x v="0"/>
    <x v="1"/>
    <s v="HK4040"/>
    <x v="7"/>
    <x v="4"/>
    <n v="2"/>
    <n v="773"/>
    <n v="2.4"/>
    <s v="54001"/>
    <x v="52"/>
    <x v="12"/>
    <n v="3"/>
    <s v="2,"/>
    <s v="4"/>
    <n v="124"/>
    <n v="2.0666666666666669"/>
  </r>
  <r>
    <s v="0EC"/>
    <x v="6"/>
    <d v="2024-02-01T00:00:00"/>
    <x v="0"/>
    <x v="1"/>
    <s v="HK4040"/>
    <x v="7"/>
    <x v="4"/>
    <n v="1"/>
    <n v="652"/>
    <n v="2.1"/>
    <s v="70215"/>
    <x v="73"/>
    <x v="22"/>
    <n v="3"/>
    <s v="2,"/>
    <s v="1"/>
    <n v="121"/>
    <n v="2.0166666666666666"/>
  </r>
  <r>
    <s v="0EC"/>
    <x v="6"/>
    <d v="2024-02-01T00:00:00"/>
    <x v="0"/>
    <x v="1"/>
    <s v="HK4040"/>
    <x v="7"/>
    <x v="4"/>
    <n v="1"/>
    <n v="438"/>
    <n v="1.3"/>
    <s v="81001"/>
    <x v="55"/>
    <x v="14"/>
    <n v="3"/>
    <s v="1,"/>
    <s v="3"/>
    <n v="63"/>
    <n v="1.05"/>
  </r>
  <r>
    <s v="0EC"/>
    <x v="6"/>
    <d v="2024-02-01T00:00:00"/>
    <x v="0"/>
    <x v="1"/>
    <s v="HK4040"/>
    <x v="7"/>
    <x v="4"/>
    <n v="1"/>
    <n v="137"/>
    <n v="0.5"/>
    <s v="81736"/>
    <x v="59"/>
    <x v="14"/>
    <n v="3"/>
    <s v="0,"/>
    <s v="5"/>
    <n v="5"/>
    <n v="8.3333333333333329E-2"/>
  </r>
  <r>
    <s v="0EC"/>
    <x v="6"/>
    <d v="2024-02-01T00:00:00"/>
    <x v="0"/>
    <x v="1"/>
    <s v="HK4040"/>
    <x v="7"/>
    <x v="4"/>
    <n v="5"/>
    <n v="5665"/>
    <n v="17.34"/>
    <s v="91001"/>
    <x v="61"/>
    <x v="19"/>
    <n v="5"/>
    <s v="17"/>
    <s v=",34"/>
    <n v="1020.34"/>
    <n v="17.005666666666666"/>
  </r>
  <r>
    <s v="0EC"/>
    <x v="6"/>
    <d v="2024-02-01T00:00:00"/>
    <x v="0"/>
    <x v="1"/>
    <s v="HK4040"/>
    <x v="7"/>
    <x v="4"/>
    <n v="2"/>
    <n v="625"/>
    <n v="3.4"/>
    <s v="91263"/>
    <x v="97"/>
    <x v="19"/>
    <n v="3"/>
    <s v="3,"/>
    <s v="4"/>
    <n v="184"/>
    <n v="3.0666666666666669"/>
  </r>
  <r>
    <s v="0EC"/>
    <x v="6"/>
    <d v="2024-02-01T00:00:00"/>
    <x v="0"/>
    <x v="1"/>
    <s v="HK4040"/>
    <x v="7"/>
    <x v="4"/>
    <n v="1"/>
    <n v="561"/>
    <n v="2.1"/>
    <s v="91405"/>
    <x v="80"/>
    <x v="19"/>
    <n v="3"/>
    <s v="2,"/>
    <s v="1"/>
    <n v="121"/>
    <n v="2.0166666666666666"/>
  </r>
  <r>
    <s v="0EC"/>
    <x v="6"/>
    <d v="2024-02-01T00:00:00"/>
    <x v="0"/>
    <x v="1"/>
    <s v="HK4040"/>
    <x v="7"/>
    <x v="4"/>
    <n v="2"/>
    <n v="584"/>
    <n v="0.4"/>
    <s v="91798"/>
    <x v="88"/>
    <x v="19"/>
    <n v="3"/>
    <s v="0,"/>
    <s v="4"/>
    <n v="4"/>
    <n v="6.6666666666666666E-2"/>
  </r>
  <r>
    <s v="0EC"/>
    <x v="6"/>
    <d v="2024-02-01T00:00:00"/>
    <x v="0"/>
    <x v="1"/>
    <s v="HK4040"/>
    <x v="7"/>
    <x v="4"/>
    <n v="5"/>
    <n v="3393"/>
    <n v="9.52"/>
    <s v="94001"/>
    <x v="68"/>
    <x v="21"/>
    <n v="4"/>
    <s v="9,"/>
    <s v="52"/>
    <n v="592"/>
    <n v="9.8666666666666671"/>
  </r>
  <r>
    <s v="0EC"/>
    <x v="6"/>
    <d v="2024-02-01T00:00:00"/>
    <x v="0"/>
    <x v="1"/>
    <s v="HK4040"/>
    <x v="7"/>
    <x v="4"/>
    <n v="2"/>
    <n v="1050"/>
    <n v="5.05"/>
    <s v="99001"/>
    <x v="58"/>
    <x v="17"/>
    <n v="4"/>
    <s v="5,"/>
    <s v="05"/>
    <n v="305"/>
    <n v="5.083333333333333"/>
  </r>
  <r>
    <s v="0EC"/>
    <x v="6"/>
    <d v="2024-02-01T00:00:00"/>
    <x v="0"/>
    <x v="1"/>
    <s v="HK4040"/>
    <x v="7"/>
    <x v="4"/>
    <n v="1"/>
    <n v="410"/>
    <n v="1.2"/>
    <s v="99524"/>
    <x v="66"/>
    <x v="17"/>
    <n v="3"/>
    <s v="1,"/>
    <s v="2"/>
    <n v="62"/>
    <n v="1.0333333333333334"/>
  </r>
  <r>
    <s v="0EC"/>
    <x v="6"/>
    <d v="2024-02-01T00:00:00"/>
    <x v="0"/>
    <x v="1"/>
    <s v="HK4850"/>
    <x v="7"/>
    <x v="4"/>
    <n v="0"/>
    <n v="1747"/>
    <n v="6.2"/>
    <s v="25175"/>
    <x v="1"/>
    <x v="1"/>
    <n v="3"/>
    <s v="6,"/>
    <s v="2"/>
    <n v="362"/>
    <n v="6.0333333333333332"/>
  </r>
  <r>
    <s v="0EC"/>
    <x v="6"/>
    <d v="2024-02-01T00:00:00"/>
    <x v="0"/>
    <x v="1"/>
    <s v="HK4850"/>
    <x v="7"/>
    <x v="4"/>
    <n v="1"/>
    <n v="310"/>
    <n v="1.1000000000000001"/>
    <s v="27001"/>
    <x v="56"/>
    <x v="15"/>
    <n v="3"/>
    <s v="1,"/>
    <s v="1"/>
    <n v="61"/>
    <n v="1.0166666666666666"/>
  </r>
  <r>
    <s v="0EC"/>
    <x v="6"/>
    <d v="2024-02-01T00:00:00"/>
    <x v="0"/>
    <x v="1"/>
    <s v="HK4850"/>
    <x v="7"/>
    <x v="4"/>
    <n v="1"/>
    <n v="262"/>
    <n v="0.4"/>
    <s v="52001"/>
    <x v="54"/>
    <x v="13"/>
    <n v="3"/>
    <s v="0,"/>
    <s v="4"/>
    <n v="4"/>
    <n v="6.6666666666666666E-2"/>
  </r>
  <r>
    <s v="0EC"/>
    <x v="6"/>
    <d v="2024-02-01T00:00:00"/>
    <x v="0"/>
    <x v="1"/>
    <s v="HK4850"/>
    <x v="7"/>
    <x v="4"/>
    <n v="1"/>
    <n v="378"/>
    <n v="1.3"/>
    <s v="54001"/>
    <x v="52"/>
    <x v="12"/>
    <n v="3"/>
    <s v="1,"/>
    <s v="3"/>
    <n v="63"/>
    <n v="1.05"/>
  </r>
  <r>
    <s v="0EC"/>
    <x v="6"/>
    <d v="2024-02-01T00:00:00"/>
    <x v="0"/>
    <x v="1"/>
    <s v="HK4850"/>
    <x v="7"/>
    <x v="4"/>
    <n v="1"/>
    <n v="335"/>
    <n v="1.2"/>
    <s v="81736"/>
    <x v="59"/>
    <x v="14"/>
    <n v="3"/>
    <s v="1,"/>
    <s v="2"/>
    <n v="62"/>
    <n v="1.0333333333333334"/>
  </r>
  <r>
    <s v="0EC"/>
    <x v="6"/>
    <d v="2024-02-01T00:00:00"/>
    <x v="0"/>
    <x v="1"/>
    <s v="HK4850"/>
    <x v="7"/>
    <x v="4"/>
    <n v="3"/>
    <n v="3321"/>
    <n v="11"/>
    <s v="91001"/>
    <x v="61"/>
    <x v="19"/>
    <n v="2"/>
    <s v="11"/>
    <n v="0"/>
    <n v="660"/>
    <n v="11"/>
  </r>
  <r>
    <s v="0EC"/>
    <x v="6"/>
    <d v="2024-02-01T00:00:00"/>
    <x v="0"/>
    <x v="1"/>
    <s v="HK4850"/>
    <x v="7"/>
    <x v="4"/>
    <n v="1"/>
    <n v="717"/>
    <n v="2.1"/>
    <s v="91460"/>
    <x v="93"/>
    <x v="19"/>
    <n v="3"/>
    <s v="2,"/>
    <s v="1"/>
    <n v="121"/>
    <n v="2.0166666666666666"/>
  </r>
  <r>
    <s v="0EC"/>
    <x v="6"/>
    <d v="2024-02-01T00:00:00"/>
    <x v="0"/>
    <x v="1"/>
    <s v="HK4850"/>
    <x v="7"/>
    <x v="4"/>
    <n v="2"/>
    <n v="1323"/>
    <n v="4.1500000000000004"/>
    <s v="94001"/>
    <x v="68"/>
    <x v="21"/>
    <n v="4"/>
    <s v="4,"/>
    <s v="15"/>
    <n v="255"/>
    <n v="4.25"/>
  </r>
  <r>
    <s v="0EC"/>
    <x v="6"/>
    <d v="2024-02-01T00:00:00"/>
    <x v="0"/>
    <x v="1"/>
    <s v="HK4850"/>
    <x v="7"/>
    <x v="4"/>
    <n v="1"/>
    <n v="171"/>
    <n v="0.5"/>
    <s v="94343"/>
    <x v="79"/>
    <x v="21"/>
    <n v="3"/>
    <s v="0,"/>
    <s v="5"/>
    <n v="5"/>
    <n v="8.3333333333333329E-2"/>
  </r>
  <r>
    <s v="0EC"/>
    <x v="6"/>
    <d v="2024-02-01T00:00:00"/>
    <x v="0"/>
    <x v="1"/>
    <s v="HK4850"/>
    <x v="7"/>
    <x v="4"/>
    <n v="1"/>
    <n v="299"/>
    <n v="1"/>
    <s v="95001"/>
    <x v="81"/>
    <x v="26"/>
    <n v="1"/>
    <s v="1"/>
    <n v="0"/>
    <n v="60"/>
    <n v="1"/>
  </r>
  <r>
    <s v="0EC"/>
    <x v="6"/>
    <d v="2024-02-01T00:00:00"/>
    <x v="0"/>
    <x v="1"/>
    <s v="HK4850"/>
    <x v="7"/>
    <x v="4"/>
    <n v="1"/>
    <n v="437"/>
    <n v="2"/>
    <s v="97001"/>
    <x v="57"/>
    <x v="16"/>
    <n v="1"/>
    <s v="2"/>
    <n v="0"/>
    <n v="120"/>
    <n v="2"/>
  </r>
  <r>
    <s v="0EC"/>
    <x v="6"/>
    <d v="2024-02-01T00:00:00"/>
    <x v="0"/>
    <x v="1"/>
    <s v="HK4850"/>
    <x v="7"/>
    <x v="4"/>
    <n v="1"/>
    <n v="718"/>
    <n v="2.1"/>
    <s v="99001"/>
    <x v="58"/>
    <x v="17"/>
    <n v="3"/>
    <s v="2,"/>
    <s v="1"/>
    <n v="121"/>
    <n v="2.0166666666666666"/>
  </r>
  <r>
    <s v="0EC"/>
    <x v="6"/>
    <d v="2024-02-01T00:00:00"/>
    <x v="0"/>
    <x v="1"/>
    <s v="HK4850"/>
    <x v="7"/>
    <x v="4"/>
    <n v="1"/>
    <n v="386"/>
    <n v="1.1499999999999999"/>
    <s v="99524"/>
    <x v="66"/>
    <x v="17"/>
    <n v="4"/>
    <s v="1,"/>
    <s v="15"/>
    <n v="75"/>
    <n v="1.25"/>
  </r>
  <r>
    <s v="0EC"/>
    <x v="6"/>
    <d v="2024-02-01T00:00:00"/>
    <x v="0"/>
    <x v="1"/>
    <s v="HK4850"/>
    <x v="7"/>
    <x v="4"/>
    <n v="4"/>
    <n v="1704"/>
    <n v="5.25"/>
    <s v="99773"/>
    <x v="71"/>
    <x v="17"/>
    <n v="4"/>
    <s v="5,"/>
    <s v="25"/>
    <n v="325"/>
    <n v="5.416666666666667"/>
  </r>
  <r>
    <s v="0EC"/>
    <x v="6"/>
    <d v="2024-02-01T00:00:00"/>
    <x v="0"/>
    <x v="1"/>
    <s v="HK4865"/>
    <x v="8"/>
    <x v="4"/>
    <n v="1"/>
    <n v="704"/>
    <n v="2.2999999999999998"/>
    <s v="20001"/>
    <x v="7"/>
    <x v="7"/>
    <n v="3"/>
    <s v="2,"/>
    <s v="3"/>
    <n v="123"/>
    <n v="2.0499999999999998"/>
  </r>
  <r>
    <s v="0EC"/>
    <x v="6"/>
    <d v="2024-02-01T00:00:00"/>
    <x v="0"/>
    <x v="1"/>
    <s v="HK4865"/>
    <x v="8"/>
    <x v="4"/>
    <n v="1"/>
    <n v="92"/>
    <n v="0.3"/>
    <s v="50001"/>
    <x v="77"/>
    <x v="24"/>
    <n v="3"/>
    <s v="0,"/>
    <s v="3"/>
    <n v="3"/>
    <n v="0.05"/>
  </r>
  <r>
    <s v="0EC"/>
    <x v="6"/>
    <d v="2024-02-01T00:00:00"/>
    <x v="0"/>
    <x v="1"/>
    <s v="HK4865"/>
    <x v="8"/>
    <x v="4"/>
    <n v="2"/>
    <n v="492"/>
    <n v="2.35"/>
    <s v="54001"/>
    <x v="52"/>
    <x v="12"/>
    <n v="4"/>
    <s v="2,"/>
    <s v="35"/>
    <n v="155"/>
    <n v="2.5833333333333335"/>
  </r>
  <r>
    <s v="0EC"/>
    <x v="6"/>
    <d v="2024-02-01T00:00:00"/>
    <x v="0"/>
    <x v="1"/>
    <s v="HK4865"/>
    <x v="8"/>
    <x v="4"/>
    <n v="1"/>
    <n v="180"/>
    <n v="0.55000000000000004"/>
    <s v="66001"/>
    <x v="98"/>
    <x v="31"/>
    <n v="4"/>
    <s v="0,"/>
    <s v="55"/>
    <n v="55"/>
    <n v="0.91666666666666663"/>
  </r>
  <r>
    <s v="0EC"/>
    <x v="6"/>
    <d v="2024-02-01T00:00:00"/>
    <x v="0"/>
    <x v="1"/>
    <s v="HK4865"/>
    <x v="8"/>
    <x v="4"/>
    <n v="1"/>
    <n v="280"/>
    <n v="1"/>
    <s v="68001"/>
    <x v="8"/>
    <x v="6"/>
    <n v="1"/>
    <s v="1"/>
    <n v="0"/>
    <n v="60"/>
    <n v="1"/>
  </r>
  <r>
    <s v="0EC"/>
    <x v="6"/>
    <d v="2024-02-01T00:00:00"/>
    <x v="0"/>
    <x v="1"/>
    <s v="HK4865"/>
    <x v="8"/>
    <x v="4"/>
    <n v="2"/>
    <n v="386"/>
    <n v="1.5"/>
    <s v="85001"/>
    <x v="4"/>
    <x v="4"/>
    <n v="3"/>
    <s v="1,"/>
    <s v="5"/>
    <n v="65"/>
    <n v="1.0833333333333333"/>
  </r>
  <r>
    <s v="0EC"/>
    <x v="6"/>
    <d v="2024-02-01T00:00:00"/>
    <x v="0"/>
    <x v="1"/>
    <s v="HK4865"/>
    <x v="8"/>
    <x v="4"/>
    <n v="2"/>
    <n v="2214"/>
    <n v="6.55"/>
    <s v="91001"/>
    <x v="61"/>
    <x v="19"/>
    <n v="4"/>
    <s v="6,"/>
    <s v="55"/>
    <n v="415"/>
    <n v="6.916666666666667"/>
  </r>
  <r>
    <s v="0EC"/>
    <x v="6"/>
    <d v="2024-02-01T00:00:00"/>
    <x v="0"/>
    <x v="1"/>
    <s v="HK4865"/>
    <x v="8"/>
    <x v="4"/>
    <n v="1"/>
    <n v="692"/>
    <n v="2.2000000000000002"/>
    <s v="94001"/>
    <x v="68"/>
    <x v="21"/>
    <n v="3"/>
    <s v="2,"/>
    <s v="2"/>
    <n v="122"/>
    <n v="2.0333333333333332"/>
  </r>
  <r>
    <s v="0EC"/>
    <x v="6"/>
    <d v="2024-02-01T00:00:00"/>
    <x v="0"/>
    <x v="1"/>
    <s v="HK4865"/>
    <x v="8"/>
    <x v="4"/>
    <n v="1"/>
    <n v="299"/>
    <n v="1.2"/>
    <s v="95001"/>
    <x v="81"/>
    <x v="26"/>
    <n v="3"/>
    <s v="1,"/>
    <s v="2"/>
    <n v="62"/>
    <n v="1.0333333333333334"/>
  </r>
  <r>
    <s v="0EC"/>
    <x v="6"/>
    <d v="2024-02-01T00:00:00"/>
    <x v="0"/>
    <x v="1"/>
    <s v="HK4865"/>
    <x v="8"/>
    <x v="4"/>
    <n v="1"/>
    <n v="504"/>
    <n v="1.3"/>
    <s v="97001"/>
    <x v="57"/>
    <x v="16"/>
    <n v="3"/>
    <s v="1,"/>
    <s v="3"/>
    <n v="63"/>
    <n v="1.05"/>
  </r>
  <r>
    <s v="0EC"/>
    <x v="6"/>
    <d v="2024-02-01T00:00:00"/>
    <x v="0"/>
    <x v="1"/>
    <s v="HK4865"/>
    <x v="8"/>
    <x v="4"/>
    <n v="0"/>
    <n v="852"/>
    <n v="2.5499999999999998"/>
    <s v="99773"/>
    <x v="71"/>
    <x v="17"/>
    <n v="4"/>
    <s v="2,"/>
    <s v="55"/>
    <n v="175"/>
    <n v="2.9166666666666665"/>
  </r>
  <r>
    <s v="0EC"/>
    <x v="6"/>
    <d v="2024-03-01T00:00:00"/>
    <x v="0"/>
    <x v="2"/>
    <s v="HK3059"/>
    <x v="7"/>
    <x v="4"/>
    <n v="1"/>
    <n v="147.4"/>
    <n v="0"/>
    <s v="19809"/>
    <x v="63"/>
    <x v="20"/>
    <n v="1"/>
    <s v="0"/>
    <n v="0"/>
    <n v="0"/>
    <n v="0"/>
  </r>
  <r>
    <s v="0EC"/>
    <x v="6"/>
    <d v="2024-03-01T00:00:00"/>
    <x v="0"/>
    <x v="2"/>
    <s v="HK3059"/>
    <x v="7"/>
    <x v="4"/>
    <n v="1"/>
    <n v="520"/>
    <n v="1.5"/>
    <s v="50001"/>
    <x v="77"/>
    <x v="24"/>
    <n v="3"/>
    <s v="1,"/>
    <s v="5"/>
    <n v="65"/>
    <n v="1.0833333333333333"/>
  </r>
  <r>
    <s v="0EC"/>
    <x v="6"/>
    <d v="2024-03-01T00:00:00"/>
    <x v="0"/>
    <x v="2"/>
    <s v="HK3059"/>
    <x v="7"/>
    <x v="4"/>
    <n v="1"/>
    <n v="541"/>
    <n v="1.5"/>
    <s v="52001"/>
    <x v="54"/>
    <x v="13"/>
    <n v="3"/>
    <s v="1,"/>
    <s v="5"/>
    <n v="65"/>
    <n v="1.0833333333333333"/>
  </r>
  <r>
    <s v="0EC"/>
    <x v="6"/>
    <d v="2024-03-01T00:00:00"/>
    <x v="0"/>
    <x v="2"/>
    <s v="HK3059"/>
    <x v="7"/>
    <x v="4"/>
    <n v="2"/>
    <n v="492"/>
    <n v="2"/>
    <s v="54001"/>
    <x v="52"/>
    <x v="12"/>
    <n v="1"/>
    <s v="2"/>
    <n v="0"/>
    <n v="120"/>
    <n v="2"/>
  </r>
  <r>
    <s v="0EC"/>
    <x v="6"/>
    <d v="2024-03-01T00:00:00"/>
    <x v="0"/>
    <x v="2"/>
    <s v="HK3059"/>
    <x v="7"/>
    <x v="4"/>
    <n v="1"/>
    <n v="196"/>
    <n v="0.45"/>
    <s v="63001"/>
    <x v="76"/>
    <x v="25"/>
    <n v="4"/>
    <s v="0,"/>
    <s v="45"/>
    <n v="45"/>
    <n v="0.75"/>
  </r>
  <r>
    <s v="0EC"/>
    <x v="6"/>
    <d v="2024-03-01T00:00:00"/>
    <x v="0"/>
    <x v="2"/>
    <s v="HK3059"/>
    <x v="7"/>
    <x v="4"/>
    <n v="1"/>
    <n v="683"/>
    <n v="2.1"/>
    <s v="8372"/>
    <x v="94"/>
    <x v="5"/>
    <n v="3"/>
    <s v="2,"/>
    <s v="1"/>
    <n v="121"/>
    <n v="2.0166666666666666"/>
  </r>
  <r>
    <s v="0EC"/>
    <x v="6"/>
    <d v="2024-03-01T00:00:00"/>
    <x v="0"/>
    <x v="2"/>
    <s v="HK3059"/>
    <x v="7"/>
    <x v="4"/>
    <n v="1"/>
    <n v="193"/>
    <n v="1"/>
    <s v="85001"/>
    <x v="4"/>
    <x v="4"/>
    <n v="1"/>
    <s v="1"/>
    <n v="0"/>
    <n v="60"/>
    <n v="1"/>
  </r>
  <r>
    <s v="0EC"/>
    <x v="6"/>
    <d v="2024-03-01T00:00:00"/>
    <x v="0"/>
    <x v="2"/>
    <s v="HK3059"/>
    <x v="7"/>
    <x v="4"/>
    <n v="1"/>
    <n v="1015"/>
    <n v="3.5"/>
    <s v="91001"/>
    <x v="61"/>
    <x v="19"/>
    <n v="3"/>
    <s v="3,"/>
    <s v="5"/>
    <n v="185"/>
    <n v="3.0833333333333335"/>
  </r>
  <r>
    <s v="0EC"/>
    <x v="6"/>
    <d v="2024-03-01T00:00:00"/>
    <x v="0"/>
    <x v="2"/>
    <s v="HK3059"/>
    <x v="7"/>
    <x v="4"/>
    <n v="6"/>
    <n v="4026"/>
    <n v="14.15"/>
    <s v="94001"/>
    <x v="68"/>
    <x v="21"/>
    <n v="5"/>
    <s v="14"/>
    <s v=",15"/>
    <n v="840.15"/>
    <n v="14.0025"/>
  </r>
  <r>
    <s v="0EC"/>
    <x v="6"/>
    <d v="2024-03-01T00:00:00"/>
    <x v="0"/>
    <x v="2"/>
    <s v="HK3059"/>
    <x v="7"/>
    <x v="4"/>
    <n v="1"/>
    <n v="725"/>
    <n v="1"/>
    <s v="94883"/>
    <x v="89"/>
    <x v="21"/>
    <n v="1"/>
    <s v="1"/>
    <n v="0"/>
    <n v="60"/>
    <n v="1"/>
  </r>
  <r>
    <s v="0EC"/>
    <x v="6"/>
    <d v="2024-03-01T00:00:00"/>
    <x v="0"/>
    <x v="2"/>
    <s v="HK3059"/>
    <x v="7"/>
    <x v="4"/>
    <n v="1"/>
    <n v="208"/>
    <n v="0.4"/>
    <s v="95001"/>
    <x v="81"/>
    <x v="26"/>
    <n v="3"/>
    <s v="0,"/>
    <s v="4"/>
    <n v="4"/>
    <n v="6.6666666666666666E-2"/>
  </r>
  <r>
    <s v="0EC"/>
    <x v="6"/>
    <d v="2024-03-01T00:00:00"/>
    <x v="0"/>
    <x v="2"/>
    <s v="HK3059"/>
    <x v="7"/>
    <x v="4"/>
    <n v="6"/>
    <n v="2689"/>
    <n v="12.3"/>
    <s v="97001"/>
    <x v="57"/>
    <x v="16"/>
    <n v="4"/>
    <s v="12"/>
    <s v=",3"/>
    <n v="720.3"/>
    <n v="12.004999999999999"/>
  </r>
  <r>
    <s v="0EC"/>
    <x v="6"/>
    <d v="2024-03-01T00:00:00"/>
    <x v="0"/>
    <x v="2"/>
    <s v="HK3059"/>
    <x v="7"/>
    <x v="4"/>
    <n v="3"/>
    <n v="1600"/>
    <n v="7.15"/>
    <s v="99001"/>
    <x v="58"/>
    <x v="17"/>
    <n v="4"/>
    <s v="7,"/>
    <s v="15"/>
    <n v="435"/>
    <n v="7.25"/>
  </r>
  <r>
    <s v="0EC"/>
    <x v="6"/>
    <d v="2024-03-01T00:00:00"/>
    <x v="0"/>
    <x v="2"/>
    <s v="HK3059"/>
    <x v="7"/>
    <x v="4"/>
    <n v="1"/>
    <n v="222"/>
    <n v="0.45"/>
    <s v="99524"/>
    <x v="66"/>
    <x v="17"/>
    <n v="4"/>
    <s v="0,"/>
    <s v="45"/>
    <n v="45"/>
    <n v="0.75"/>
  </r>
  <r>
    <s v="0EC"/>
    <x v="6"/>
    <d v="2024-03-01T00:00:00"/>
    <x v="0"/>
    <x v="2"/>
    <s v="HK3059"/>
    <x v="7"/>
    <x v="4"/>
    <n v="7"/>
    <n v="3030"/>
    <n v="10.199999999999999"/>
    <s v="99773"/>
    <x v="71"/>
    <x v="17"/>
    <n v="4"/>
    <s v="10"/>
    <s v=",2"/>
    <n v="600.20000000000005"/>
    <n v="10.003333333333334"/>
  </r>
  <r>
    <s v="0EC"/>
    <x v="6"/>
    <d v="2024-03-01T00:00:00"/>
    <x v="0"/>
    <x v="2"/>
    <s v="HK3245"/>
    <x v="6"/>
    <x v="4"/>
    <n v="1"/>
    <n v="384"/>
    <n v="0.5"/>
    <s v="54001"/>
    <x v="52"/>
    <x v="12"/>
    <n v="3"/>
    <s v="0,"/>
    <s v="5"/>
    <n v="5"/>
    <n v="8.3333333333333329E-2"/>
  </r>
  <r>
    <s v="0EC"/>
    <x v="6"/>
    <d v="2024-03-01T00:00:00"/>
    <x v="0"/>
    <x v="2"/>
    <s v="HK3245"/>
    <x v="6"/>
    <x v="4"/>
    <n v="1"/>
    <n v="773"/>
    <n v="1.5"/>
    <s v="8372"/>
    <x v="94"/>
    <x v="5"/>
    <n v="3"/>
    <s v="1,"/>
    <s v="5"/>
    <n v="65"/>
    <n v="1.0833333333333333"/>
  </r>
  <r>
    <s v="0EC"/>
    <x v="6"/>
    <d v="2024-03-01T00:00:00"/>
    <x v="0"/>
    <x v="2"/>
    <s v="HK3245"/>
    <x v="6"/>
    <x v="4"/>
    <n v="2"/>
    <n v="2396"/>
    <n v="4.5"/>
    <s v="88001"/>
    <x v="60"/>
    <x v="18"/>
    <n v="3"/>
    <s v="4,"/>
    <s v="5"/>
    <n v="245"/>
    <n v="4.083333333333333"/>
  </r>
  <r>
    <s v="0EC"/>
    <x v="6"/>
    <d v="2024-03-01T00:00:00"/>
    <x v="0"/>
    <x v="2"/>
    <s v="HK3245"/>
    <x v="6"/>
    <x v="4"/>
    <n v="9"/>
    <n v="9769"/>
    <n v="21.5"/>
    <s v="91001"/>
    <x v="61"/>
    <x v="19"/>
    <n v="4"/>
    <s v="21"/>
    <s v=",5"/>
    <n v="1260.5"/>
    <n v="21.008333333333333"/>
  </r>
  <r>
    <s v="0EC"/>
    <x v="6"/>
    <d v="2024-03-01T00:00:00"/>
    <x v="0"/>
    <x v="2"/>
    <s v="HK3245"/>
    <x v="6"/>
    <x v="4"/>
    <n v="1"/>
    <n v="360"/>
    <n v="0.4"/>
    <s v="91405"/>
    <x v="80"/>
    <x v="19"/>
    <n v="3"/>
    <s v="0,"/>
    <s v="4"/>
    <n v="4"/>
    <n v="6.6666666666666666E-2"/>
  </r>
  <r>
    <s v="0EC"/>
    <x v="6"/>
    <d v="2024-03-01T00:00:00"/>
    <x v="0"/>
    <x v="2"/>
    <s v="HK3245"/>
    <x v="6"/>
    <x v="4"/>
    <n v="1"/>
    <n v="393"/>
    <n v="0.4"/>
    <s v="91407"/>
    <x v="87"/>
    <x v="19"/>
    <n v="3"/>
    <s v="0,"/>
    <s v="4"/>
    <n v="4"/>
    <n v="6.6666666666666666E-2"/>
  </r>
  <r>
    <s v="0EC"/>
    <x v="6"/>
    <d v="2024-03-01T00:00:00"/>
    <x v="0"/>
    <x v="2"/>
    <s v="HK3245"/>
    <x v="6"/>
    <x v="4"/>
    <n v="1"/>
    <n v="292"/>
    <n v="0.2"/>
    <s v="91798"/>
    <x v="88"/>
    <x v="19"/>
    <n v="3"/>
    <s v="0,"/>
    <s v="2"/>
    <n v="2"/>
    <n v="3.3333333333333333E-2"/>
  </r>
  <r>
    <s v="0EC"/>
    <x v="6"/>
    <d v="2024-03-01T00:00:00"/>
    <x v="0"/>
    <x v="2"/>
    <s v="HK3245"/>
    <x v="6"/>
    <x v="4"/>
    <n v="2"/>
    <n v="807"/>
    <n v="2.0499999999999998"/>
    <s v="94001"/>
    <x v="68"/>
    <x v="21"/>
    <n v="4"/>
    <s v="2,"/>
    <s v="05"/>
    <n v="125"/>
    <n v="2.0833333333333335"/>
  </r>
  <r>
    <s v="0EC"/>
    <x v="6"/>
    <d v="2024-03-01T00:00:00"/>
    <x v="0"/>
    <x v="2"/>
    <s v="HK3245"/>
    <x v="6"/>
    <x v="4"/>
    <n v="1"/>
    <n v="480"/>
    <n v="0.3"/>
    <s v="94343"/>
    <x v="79"/>
    <x v="21"/>
    <n v="3"/>
    <s v="0,"/>
    <s v="3"/>
    <n v="3"/>
    <n v="0.05"/>
  </r>
  <r>
    <s v="0EC"/>
    <x v="6"/>
    <d v="2024-03-01T00:00:00"/>
    <x v="0"/>
    <x v="2"/>
    <s v="HK3245"/>
    <x v="6"/>
    <x v="4"/>
    <n v="1"/>
    <n v="299"/>
    <n v="0.4"/>
    <s v="95001"/>
    <x v="81"/>
    <x v="26"/>
    <n v="3"/>
    <s v="0,"/>
    <s v="4"/>
    <n v="4"/>
    <n v="6.6666666666666666E-2"/>
  </r>
  <r>
    <s v="0EC"/>
    <x v="6"/>
    <d v="2024-03-01T00:00:00"/>
    <x v="0"/>
    <x v="2"/>
    <s v="HK3245"/>
    <x v="6"/>
    <x v="4"/>
    <n v="1"/>
    <n v="272"/>
    <n v="0.45"/>
    <s v="95200"/>
    <x v="90"/>
    <x v="26"/>
    <n v="4"/>
    <s v="0,"/>
    <s v="45"/>
    <n v="45"/>
    <n v="0.75"/>
  </r>
  <r>
    <s v="0EC"/>
    <x v="6"/>
    <d v="2024-03-01T00:00:00"/>
    <x v="0"/>
    <x v="2"/>
    <s v="HK3245"/>
    <x v="6"/>
    <x v="4"/>
    <n v="3"/>
    <n v="1132"/>
    <n v="2.2999999999999998"/>
    <s v="97001"/>
    <x v="57"/>
    <x v="16"/>
    <n v="3"/>
    <s v="2,"/>
    <s v="3"/>
    <n v="123"/>
    <n v="2.0499999999999998"/>
  </r>
  <r>
    <s v="0EC"/>
    <x v="6"/>
    <d v="2024-03-01T00:00:00"/>
    <x v="0"/>
    <x v="2"/>
    <s v="HK3245"/>
    <x v="6"/>
    <x v="4"/>
    <n v="1"/>
    <n v="426"/>
    <n v="1"/>
    <s v="99773"/>
    <x v="71"/>
    <x v="17"/>
    <n v="1"/>
    <s v="1"/>
    <n v="0"/>
    <n v="60"/>
    <n v="1"/>
  </r>
  <r>
    <s v="0EC"/>
    <x v="6"/>
    <d v="2024-03-01T00:00:00"/>
    <x v="0"/>
    <x v="2"/>
    <s v="HK4040"/>
    <x v="7"/>
    <x v="4"/>
    <n v="1"/>
    <n v="375"/>
    <n v="1.1499999999999999"/>
    <s v="20001"/>
    <x v="7"/>
    <x v="7"/>
    <n v="4"/>
    <s v="1,"/>
    <s v="15"/>
    <n v="75"/>
    <n v="1.25"/>
  </r>
  <r>
    <s v="0EC"/>
    <x v="6"/>
    <d v="2024-03-01T00:00:00"/>
    <x v="0"/>
    <x v="2"/>
    <s v="HK4040"/>
    <x v="7"/>
    <x v="4"/>
    <n v="1"/>
    <n v="478"/>
    <n v="1.4"/>
    <s v="23001"/>
    <x v="0"/>
    <x v="0"/>
    <n v="3"/>
    <s v="1,"/>
    <s v="4"/>
    <n v="64"/>
    <n v="1.0666666666666667"/>
  </r>
  <r>
    <s v="0EC"/>
    <x v="6"/>
    <d v="2024-03-01T00:00:00"/>
    <x v="0"/>
    <x v="2"/>
    <s v="HK4040"/>
    <x v="7"/>
    <x v="4"/>
    <n v="1"/>
    <n v="690"/>
    <n v="2.2000000000000002"/>
    <s v="25175"/>
    <x v="1"/>
    <x v="1"/>
    <n v="3"/>
    <s v="2,"/>
    <s v="2"/>
    <n v="122"/>
    <n v="2.0333333333333332"/>
  </r>
  <r>
    <s v="0EC"/>
    <x v="6"/>
    <d v="2024-03-01T00:00:00"/>
    <x v="0"/>
    <x v="2"/>
    <s v="HK4040"/>
    <x v="7"/>
    <x v="4"/>
    <n v="1"/>
    <n v="338"/>
    <n v="1.3"/>
    <s v="50001"/>
    <x v="77"/>
    <x v="24"/>
    <n v="3"/>
    <s v="1,"/>
    <s v="3"/>
    <n v="63"/>
    <n v="1.05"/>
  </r>
  <r>
    <s v="0EC"/>
    <x v="6"/>
    <d v="2024-03-01T00:00:00"/>
    <x v="0"/>
    <x v="2"/>
    <s v="HK4040"/>
    <x v="7"/>
    <x v="4"/>
    <n v="6"/>
    <n v="1377"/>
    <n v="6.15"/>
    <s v="54001"/>
    <x v="52"/>
    <x v="12"/>
    <n v="4"/>
    <s v="6,"/>
    <s v="15"/>
    <n v="375"/>
    <n v="6.25"/>
  </r>
  <r>
    <s v="0EC"/>
    <x v="6"/>
    <d v="2024-03-01T00:00:00"/>
    <x v="0"/>
    <x v="2"/>
    <s v="HK4040"/>
    <x v="7"/>
    <x v="4"/>
    <n v="1"/>
    <n v="196"/>
    <n v="0.35"/>
    <s v="63001"/>
    <x v="76"/>
    <x v="25"/>
    <n v="4"/>
    <s v="0,"/>
    <s v="35"/>
    <n v="35"/>
    <n v="0.58333333333333337"/>
  </r>
  <r>
    <s v="0EC"/>
    <x v="6"/>
    <d v="2024-03-01T00:00:00"/>
    <x v="0"/>
    <x v="2"/>
    <s v="HK4040"/>
    <x v="7"/>
    <x v="4"/>
    <n v="1"/>
    <n v="263"/>
    <n v="0.4"/>
    <s v="81001"/>
    <x v="55"/>
    <x v="14"/>
    <n v="3"/>
    <s v="0,"/>
    <s v="4"/>
    <n v="4"/>
    <n v="6.6666666666666666E-2"/>
  </r>
  <r>
    <s v="0EC"/>
    <x v="6"/>
    <d v="2024-03-01T00:00:00"/>
    <x v="0"/>
    <x v="2"/>
    <s v="HK4040"/>
    <x v="7"/>
    <x v="4"/>
    <n v="1"/>
    <n v="193"/>
    <n v="0.45"/>
    <s v="85001"/>
    <x v="4"/>
    <x v="4"/>
    <n v="4"/>
    <s v="0,"/>
    <s v="45"/>
    <n v="45"/>
    <n v="0.75"/>
  </r>
  <r>
    <s v="0EC"/>
    <x v="6"/>
    <d v="2024-03-01T00:00:00"/>
    <x v="0"/>
    <x v="2"/>
    <s v="HK4040"/>
    <x v="7"/>
    <x v="4"/>
    <n v="3"/>
    <n v="3308"/>
    <n v="11.2"/>
    <s v="91001"/>
    <x v="61"/>
    <x v="19"/>
    <n v="4"/>
    <s v="11"/>
    <s v=",2"/>
    <n v="660.2"/>
    <n v="11.003333333333334"/>
  </r>
  <r>
    <s v="0EC"/>
    <x v="6"/>
    <d v="2024-03-01T00:00:00"/>
    <x v="0"/>
    <x v="2"/>
    <s v="HK4040"/>
    <x v="7"/>
    <x v="4"/>
    <n v="1"/>
    <n v="165"/>
    <n v="2.2000000000000002"/>
    <s v="91263"/>
    <x v="97"/>
    <x v="19"/>
    <n v="3"/>
    <s v="2,"/>
    <s v="2"/>
    <n v="122"/>
    <n v="2.0333333333333332"/>
  </r>
  <r>
    <s v="0EC"/>
    <x v="6"/>
    <d v="2024-03-01T00:00:00"/>
    <x v="0"/>
    <x v="2"/>
    <s v="HK4040"/>
    <x v="7"/>
    <x v="4"/>
    <n v="1"/>
    <n v="561"/>
    <n v="1.55"/>
    <s v="91405"/>
    <x v="80"/>
    <x v="19"/>
    <n v="4"/>
    <s v="1,"/>
    <s v="55"/>
    <n v="115"/>
    <n v="1.9166666666666667"/>
  </r>
  <r>
    <s v="0EC"/>
    <x v="6"/>
    <d v="2024-03-01T00:00:00"/>
    <x v="0"/>
    <x v="2"/>
    <s v="HK4040"/>
    <x v="7"/>
    <x v="4"/>
    <n v="1"/>
    <n v="341"/>
    <n v="1.1499999999999999"/>
    <s v="91460"/>
    <x v="93"/>
    <x v="19"/>
    <n v="4"/>
    <s v="1,"/>
    <s v="15"/>
    <n v="75"/>
    <n v="1.25"/>
  </r>
  <r>
    <s v="0EC"/>
    <x v="6"/>
    <d v="2024-03-01T00:00:00"/>
    <x v="0"/>
    <x v="2"/>
    <s v="HK4040"/>
    <x v="7"/>
    <x v="4"/>
    <n v="6"/>
    <n v="4284"/>
    <n v="12.45"/>
    <s v="94001"/>
    <x v="68"/>
    <x v="21"/>
    <n v="5"/>
    <s v="12"/>
    <s v=",45"/>
    <n v="720.45"/>
    <n v="12.0075"/>
  </r>
  <r>
    <s v="0EC"/>
    <x v="6"/>
    <d v="2024-03-01T00:00:00"/>
    <x v="0"/>
    <x v="2"/>
    <s v="HK4040"/>
    <x v="7"/>
    <x v="4"/>
    <n v="3"/>
    <n v="893"/>
    <n v="2.35"/>
    <s v="94343"/>
    <x v="79"/>
    <x v="21"/>
    <n v="4"/>
    <s v="2,"/>
    <s v="35"/>
    <n v="155"/>
    <n v="2.5833333333333335"/>
  </r>
  <r>
    <s v="0EC"/>
    <x v="6"/>
    <d v="2024-03-01T00:00:00"/>
    <x v="0"/>
    <x v="2"/>
    <s v="HK4040"/>
    <x v="7"/>
    <x v="4"/>
    <n v="1"/>
    <n v="299"/>
    <n v="0.55000000000000004"/>
    <s v="95001"/>
    <x v="81"/>
    <x v="26"/>
    <n v="4"/>
    <s v="0,"/>
    <s v="55"/>
    <n v="55"/>
    <n v="0.91666666666666663"/>
  </r>
  <r>
    <s v="0EC"/>
    <x v="6"/>
    <d v="2024-03-01T00:00:00"/>
    <x v="0"/>
    <x v="2"/>
    <s v="HK4040"/>
    <x v="7"/>
    <x v="4"/>
    <n v="4"/>
    <n v="1949"/>
    <n v="6.3"/>
    <s v="97001"/>
    <x v="57"/>
    <x v="16"/>
    <n v="3"/>
    <s v="6,"/>
    <s v="3"/>
    <n v="363"/>
    <n v="6.05"/>
  </r>
  <r>
    <s v="0EC"/>
    <x v="6"/>
    <d v="2024-03-01T00:00:00"/>
    <x v="0"/>
    <x v="2"/>
    <s v="HK4040"/>
    <x v="7"/>
    <x v="4"/>
    <n v="1"/>
    <n v="718"/>
    <n v="2.15"/>
    <s v="99001"/>
    <x v="58"/>
    <x v="17"/>
    <n v="4"/>
    <s v="2,"/>
    <s v="15"/>
    <n v="135"/>
    <n v="2.25"/>
  </r>
  <r>
    <s v="0EC"/>
    <x v="6"/>
    <d v="2024-03-01T00:00:00"/>
    <x v="0"/>
    <x v="2"/>
    <s v="HK4040"/>
    <x v="7"/>
    <x v="4"/>
    <n v="2"/>
    <n v="748"/>
    <n v="2.1"/>
    <s v="99773"/>
    <x v="71"/>
    <x v="17"/>
    <n v="3"/>
    <s v="2,"/>
    <s v="1"/>
    <n v="121"/>
    <n v="2.0166666666666666"/>
  </r>
  <r>
    <s v="0EC"/>
    <x v="6"/>
    <d v="2024-03-01T00:00:00"/>
    <x v="0"/>
    <x v="2"/>
    <s v="HK4850"/>
    <x v="7"/>
    <x v="4"/>
    <n v="1"/>
    <n v="218"/>
    <n v="0.3"/>
    <s v="50325"/>
    <x v="96"/>
    <x v="24"/>
    <n v="3"/>
    <s v="0,"/>
    <s v="3"/>
    <n v="3"/>
    <n v="0.05"/>
  </r>
  <r>
    <s v="0EC"/>
    <x v="6"/>
    <d v="2024-03-01T00:00:00"/>
    <x v="0"/>
    <x v="2"/>
    <s v="HK4850"/>
    <x v="7"/>
    <x v="4"/>
    <n v="1"/>
    <n v="163"/>
    <n v="0.3"/>
    <s v="66001"/>
    <x v="98"/>
    <x v="31"/>
    <n v="3"/>
    <s v="0,"/>
    <s v="3"/>
    <n v="3"/>
    <n v="0.05"/>
  </r>
  <r>
    <s v="0EC"/>
    <x v="6"/>
    <d v="2024-03-01T00:00:00"/>
    <x v="0"/>
    <x v="2"/>
    <s v="HK4850"/>
    <x v="7"/>
    <x v="4"/>
    <n v="1"/>
    <n v="683"/>
    <n v="2.2000000000000002"/>
    <s v="8372"/>
    <x v="94"/>
    <x v="5"/>
    <n v="3"/>
    <s v="2,"/>
    <s v="2"/>
    <n v="122"/>
    <n v="2.0333333333333332"/>
  </r>
  <r>
    <s v="0EC"/>
    <x v="6"/>
    <d v="2024-03-01T00:00:00"/>
    <x v="0"/>
    <x v="2"/>
    <s v="HK4850"/>
    <x v="7"/>
    <x v="4"/>
    <n v="2"/>
    <n v="229"/>
    <n v="7.2"/>
    <s v="91001"/>
    <x v="61"/>
    <x v="19"/>
    <n v="3"/>
    <s v="7,"/>
    <s v="2"/>
    <n v="422"/>
    <n v="7.0333333333333332"/>
  </r>
  <r>
    <s v="0EC"/>
    <x v="6"/>
    <d v="2024-03-01T00:00:00"/>
    <x v="0"/>
    <x v="2"/>
    <s v="HK4850"/>
    <x v="7"/>
    <x v="4"/>
    <n v="1"/>
    <n v="561"/>
    <n v="2.1"/>
    <s v="91405"/>
    <x v="80"/>
    <x v="19"/>
    <n v="3"/>
    <s v="2,"/>
    <s v="1"/>
    <n v="121"/>
    <n v="2.0166666666666666"/>
  </r>
  <r>
    <s v="0EC"/>
    <x v="6"/>
    <d v="2024-03-01T00:00:00"/>
    <x v="0"/>
    <x v="2"/>
    <s v="HK4850"/>
    <x v="7"/>
    <x v="4"/>
    <n v="2"/>
    <n v="1022"/>
    <n v="3.1"/>
    <s v="91407"/>
    <x v="87"/>
    <x v="19"/>
    <n v="3"/>
    <s v="3,"/>
    <s v="1"/>
    <n v="181"/>
    <n v="3.0166666666666666"/>
  </r>
  <r>
    <s v="0EC"/>
    <x v="6"/>
    <d v="2024-03-01T00:00:00"/>
    <x v="0"/>
    <x v="2"/>
    <s v="HK4850"/>
    <x v="7"/>
    <x v="4"/>
    <n v="3"/>
    <n v="2013"/>
    <n v="6.35"/>
    <s v="94001"/>
    <x v="68"/>
    <x v="21"/>
    <n v="4"/>
    <s v="6,"/>
    <s v="35"/>
    <n v="395"/>
    <n v="6.583333333333333"/>
  </r>
  <r>
    <s v="0EC"/>
    <x v="6"/>
    <d v="2024-03-01T00:00:00"/>
    <x v="0"/>
    <x v="2"/>
    <s v="HK4850"/>
    <x v="7"/>
    <x v="4"/>
    <n v="1"/>
    <n v="437"/>
    <n v="1.45"/>
    <s v="97001"/>
    <x v="57"/>
    <x v="16"/>
    <n v="4"/>
    <s v="1,"/>
    <s v="45"/>
    <n v="105"/>
    <n v="1.75"/>
  </r>
  <r>
    <s v="0EC"/>
    <x v="6"/>
    <d v="2024-03-01T00:00:00"/>
    <x v="0"/>
    <x v="2"/>
    <s v="HK4850"/>
    <x v="7"/>
    <x v="4"/>
    <n v="1"/>
    <n v="410"/>
    <n v="1.2"/>
    <s v="99524"/>
    <x v="66"/>
    <x v="17"/>
    <n v="3"/>
    <s v="1,"/>
    <s v="2"/>
    <n v="62"/>
    <n v="1.0333333333333334"/>
  </r>
  <r>
    <s v="0EC"/>
    <x v="6"/>
    <d v="2024-03-01T00:00:00"/>
    <x v="0"/>
    <x v="2"/>
    <s v="HK4850"/>
    <x v="7"/>
    <x v="4"/>
    <n v="4"/>
    <n v="1704"/>
    <n v="5.45"/>
    <s v="99773"/>
    <x v="71"/>
    <x v="17"/>
    <n v="4"/>
    <s v="5,"/>
    <s v="45"/>
    <n v="345"/>
    <n v="5.75"/>
  </r>
  <r>
    <s v="0EC"/>
    <x v="6"/>
    <d v="2024-04-01T00:00:00"/>
    <x v="0"/>
    <x v="3"/>
    <s v="HK1833"/>
    <x v="1"/>
    <x v="4"/>
    <n v="1"/>
    <n v="257"/>
    <n v="1.1000000000000001"/>
    <s v="18753"/>
    <x v="99"/>
    <x v="30"/>
    <n v="3"/>
    <s v="1,"/>
    <s v="1"/>
    <n v="61"/>
    <n v="1.0166666666666666"/>
  </r>
  <r>
    <s v="0EC"/>
    <x v="6"/>
    <d v="2024-04-01T00:00:00"/>
    <x v="0"/>
    <x v="3"/>
    <s v="HK1833"/>
    <x v="1"/>
    <x v="4"/>
    <n v="2"/>
    <n v="934"/>
    <n v="3.5"/>
    <s v="25175"/>
    <x v="1"/>
    <x v="1"/>
    <n v="3"/>
    <s v="3,"/>
    <s v="5"/>
    <n v="185"/>
    <n v="3.0833333333333335"/>
  </r>
  <r>
    <s v="0EC"/>
    <x v="6"/>
    <d v="2024-04-01T00:00:00"/>
    <x v="0"/>
    <x v="3"/>
    <s v="HK1833"/>
    <x v="1"/>
    <x v="4"/>
    <n v="2"/>
    <n v="1483"/>
    <n v="2.5"/>
    <s v="41132"/>
    <x v="86"/>
    <x v="11"/>
    <n v="3"/>
    <s v="2,"/>
    <s v="5"/>
    <n v="125"/>
    <n v="2.0833333333333335"/>
  </r>
  <r>
    <s v="0EC"/>
    <x v="6"/>
    <d v="2024-04-01T00:00:00"/>
    <x v="0"/>
    <x v="3"/>
    <s v="HK1833"/>
    <x v="1"/>
    <x v="4"/>
    <n v="1"/>
    <n v="75"/>
    <n v="0.1"/>
    <s v="50573"/>
    <x v="100"/>
    <x v="24"/>
    <n v="3"/>
    <s v="0,"/>
    <s v="1"/>
    <n v="1"/>
    <n v="1.6666666666666666E-2"/>
  </r>
  <r>
    <s v="0EC"/>
    <x v="6"/>
    <d v="2024-04-01T00:00:00"/>
    <x v="0"/>
    <x v="3"/>
    <s v="HK1833"/>
    <x v="1"/>
    <x v="4"/>
    <n v="1"/>
    <n v="454"/>
    <n v="1.35"/>
    <s v="81001"/>
    <x v="55"/>
    <x v="14"/>
    <n v="4"/>
    <s v="1,"/>
    <s v="35"/>
    <n v="95"/>
    <n v="1.5833333333333333"/>
  </r>
  <r>
    <s v="0EC"/>
    <x v="6"/>
    <d v="2024-04-01T00:00:00"/>
    <x v="0"/>
    <x v="3"/>
    <s v="HK1833"/>
    <x v="1"/>
    <x v="4"/>
    <n v="1"/>
    <n v="193"/>
    <n v="0.3"/>
    <s v="85001"/>
    <x v="4"/>
    <x v="4"/>
    <n v="3"/>
    <s v="0,"/>
    <s v="3"/>
    <n v="3"/>
    <n v="0.05"/>
  </r>
  <r>
    <s v="0EC"/>
    <x v="6"/>
    <d v="2024-04-01T00:00:00"/>
    <x v="0"/>
    <x v="3"/>
    <s v="HK1833"/>
    <x v="1"/>
    <x v="4"/>
    <n v="7"/>
    <n v="4130"/>
    <n v="14.55"/>
    <s v="94001"/>
    <x v="68"/>
    <x v="21"/>
    <n v="5"/>
    <s v="14"/>
    <s v=",55"/>
    <n v="840.55"/>
    <n v="14.009166666666665"/>
  </r>
  <r>
    <s v="0EC"/>
    <x v="6"/>
    <d v="2024-04-01T00:00:00"/>
    <x v="0"/>
    <x v="3"/>
    <s v="HK1833"/>
    <x v="1"/>
    <x v="4"/>
    <n v="4"/>
    <n v="2050"/>
    <n v="6.45"/>
    <s v="94343"/>
    <x v="79"/>
    <x v="21"/>
    <n v="4"/>
    <s v="6,"/>
    <s v="45"/>
    <n v="405"/>
    <n v="6.75"/>
  </r>
  <r>
    <s v="0EC"/>
    <x v="6"/>
    <d v="2024-04-01T00:00:00"/>
    <x v="0"/>
    <x v="3"/>
    <s v="HK1833"/>
    <x v="1"/>
    <x v="4"/>
    <n v="1"/>
    <n v="725"/>
    <n v="0.5"/>
    <s v="94883"/>
    <x v="89"/>
    <x v="21"/>
    <n v="3"/>
    <s v="0,"/>
    <s v="5"/>
    <n v="5"/>
    <n v="8.3333333333333329E-2"/>
  </r>
  <r>
    <s v="0EC"/>
    <x v="6"/>
    <d v="2024-04-01T00:00:00"/>
    <x v="0"/>
    <x v="3"/>
    <s v="HK1833"/>
    <x v="1"/>
    <x v="4"/>
    <n v="1"/>
    <n v="299"/>
    <n v="1.1000000000000001"/>
    <s v="95001"/>
    <x v="81"/>
    <x v="26"/>
    <n v="3"/>
    <s v="1,"/>
    <s v="1"/>
    <n v="61"/>
    <n v="1.0166666666666666"/>
  </r>
  <r>
    <s v="0EC"/>
    <x v="6"/>
    <d v="2024-04-01T00:00:00"/>
    <x v="0"/>
    <x v="3"/>
    <s v="HK1833"/>
    <x v="1"/>
    <x v="4"/>
    <n v="5"/>
    <n v="1432"/>
    <n v="4.05"/>
    <s v="95200"/>
    <x v="90"/>
    <x v="26"/>
    <n v="4"/>
    <s v="4,"/>
    <s v="05"/>
    <n v="245"/>
    <n v="4.083333333333333"/>
  </r>
  <r>
    <s v="0EC"/>
    <x v="6"/>
    <d v="2024-04-01T00:00:00"/>
    <x v="0"/>
    <x v="3"/>
    <s v="HK1833"/>
    <x v="1"/>
    <x v="4"/>
    <n v="5"/>
    <n v="2386"/>
    <n v="9.1999999999999993"/>
    <s v="97001"/>
    <x v="57"/>
    <x v="16"/>
    <n v="3"/>
    <s v="9,"/>
    <s v="2"/>
    <n v="542"/>
    <n v="9.0333333333333332"/>
  </r>
  <r>
    <s v="0EC"/>
    <x v="6"/>
    <d v="2024-04-01T00:00:00"/>
    <x v="0"/>
    <x v="3"/>
    <s v="HK1833"/>
    <x v="1"/>
    <x v="4"/>
    <n v="1"/>
    <n v="718"/>
    <n v="3.3"/>
    <s v="99001"/>
    <x v="58"/>
    <x v="17"/>
    <n v="3"/>
    <s v="3,"/>
    <s v="3"/>
    <n v="183"/>
    <n v="3.05"/>
  </r>
  <r>
    <s v="0EC"/>
    <x v="6"/>
    <d v="2024-04-01T00:00:00"/>
    <x v="0"/>
    <x v="3"/>
    <s v="HK1833"/>
    <x v="1"/>
    <x v="4"/>
    <n v="4"/>
    <n v="1704"/>
    <n v="6"/>
    <s v="99773"/>
    <x v="71"/>
    <x v="17"/>
    <n v="1"/>
    <s v="6"/>
    <n v="0"/>
    <n v="360"/>
    <n v="6"/>
  </r>
  <r>
    <s v="0EC"/>
    <x v="6"/>
    <d v="2024-04-01T00:00:00"/>
    <x v="0"/>
    <x v="3"/>
    <s v="HK3059"/>
    <x v="7"/>
    <x v="4"/>
    <n v="1"/>
    <n v="860"/>
    <n v="2.5"/>
    <s v="20001"/>
    <x v="7"/>
    <x v="7"/>
    <n v="3"/>
    <s v="2,"/>
    <s v="5"/>
    <n v="125"/>
    <n v="2.0833333333333335"/>
  </r>
  <r>
    <s v="0EC"/>
    <x v="6"/>
    <d v="2024-04-01T00:00:00"/>
    <x v="0"/>
    <x v="3"/>
    <s v="HK3059"/>
    <x v="7"/>
    <x v="4"/>
    <n v="1"/>
    <n v="281"/>
    <n v="0.45"/>
    <s v="23001"/>
    <x v="0"/>
    <x v="0"/>
    <n v="4"/>
    <s v="0,"/>
    <s v="45"/>
    <n v="45"/>
    <n v="0.75"/>
  </r>
  <r>
    <s v="0EC"/>
    <x v="6"/>
    <d v="2024-04-01T00:00:00"/>
    <x v="0"/>
    <x v="3"/>
    <s v="HK3059"/>
    <x v="7"/>
    <x v="4"/>
    <n v="1"/>
    <n v="370"/>
    <n v="1.1000000000000001"/>
    <s v="41001"/>
    <x v="51"/>
    <x v="11"/>
    <n v="3"/>
    <s v="1,"/>
    <s v="1"/>
    <n v="61"/>
    <n v="1.0166666666666666"/>
  </r>
  <r>
    <s v="0EC"/>
    <x v="6"/>
    <d v="2024-04-01T00:00:00"/>
    <x v="0"/>
    <x v="3"/>
    <s v="HK3059"/>
    <x v="7"/>
    <x v="4"/>
    <n v="1"/>
    <n v="262"/>
    <n v="0.5"/>
    <s v="52001"/>
    <x v="54"/>
    <x v="13"/>
    <n v="3"/>
    <s v="0,"/>
    <s v="5"/>
    <n v="5"/>
    <n v="8.3333333333333329E-2"/>
  </r>
  <r>
    <s v="0EC"/>
    <x v="6"/>
    <d v="2024-04-01T00:00:00"/>
    <x v="0"/>
    <x v="3"/>
    <s v="HK3059"/>
    <x v="7"/>
    <x v="4"/>
    <n v="4"/>
    <n v="972"/>
    <n v="4.2"/>
    <s v="54001"/>
    <x v="52"/>
    <x v="12"/>
    <n v="3"/>
    <s v="4,"/>
    <s v="2"/>
    <n v="242"/>
    <n v="4.0333333333333332"/>
  </r>
  <r>
    <s v="0EC"/>
    <x v="6"/>
    <d v="2024-04-01T00:00:00"/>
    <x v="0"/>
    <x v="3"/>
    <s v="HK3059"/>
    <x v="7"/>
    <x v="4"/>
    <n v="2"/>
    <n v="386"/>
    <n v="1.25"/>
    <s v="85001"/>
    <x v="4"/>
    <x v="4"/>
    <n v="4"/>
    <s v="1,"/>
    <s v="25"/>
    <n v="85"/>
    <n v="1.4166666666666667"/>
  </r>
  <r>
    <s v="0EC"/>
    <x v="6"/>
    <d v="2024-04-01T00:00:00"/>
    <x v="0"/>
    <x v="3"/>
    <s v="HK3059"/>
    <x v="7"/>
    <x v="4"/>
    <n v="5"/>
    <n v="5274"/>
    <n v="27.5"/>
    <s v="91001"/>
    <x v="61"/>
    <x v="19"/>
    <n v="4"/>
    <s v="27"/>
    <s v=",5"/>
    <n v="1620.5"/>
    <n v="27.008333333333333"/>
  </r>
  <r>
    <s v="0EC"/>
    <x v="6"/>
    <d v="2024-04-01T00:00:00"/>
    <x v="0"/>
    <x v="3"/>
    <s v="HK3059"/>
    <x v="7"/>
    <x v="4"/>
    <n v="1"/>
    <n v="513"/>
    <n v="1.5"/>
    <s v="91405"/>
    <x v="80"/>
    <x v="19"/>
    <n v="3"/>
    <s v="1,"/>
    <s v="5"/>
    <n v="65"/>
    <n v="1.0833333333333333"/>
  </r>
  <r>
    <s v="0EC"/>
    <x v="6"/>
    <d v="2024-04-01T00:00:00"/>
    <x v="0"/>
    <x v="3"/>
    <s v="HK3059"/>
    <x v="7"/>
    <x v="4"/>
    <n v="1"/>
    <n v="393"/>
    <n v="0.55000000000000004"/>
    <s v="91407"/>
    <x v="87"/>
    <x v="19"/>
    <n v="4"/>
    <s v="0,"/>
    <s v="55"/>
    <n v="55"/>
    <n v="0.91666666666666663"/>
  </r>
  <r>
    <s v="0EC"/>
    <x v="6"/>
    <d v="2024-04-01T00:00:00"/>
    <x v="0"/>
    <x v="3"/>
    <s v="HK3059"/>
    <x v="7"/>
    <x v="4"/>
    <n v="7"/>
    <n v="4086"/>
    <n v="14.25"/>
    <s v="94001"/>
    <x v="68"/>
    <x v="21"/>
    <n v="5"/>
    <s v="14"/>
    <s v=",25"/>
    <n v="840.25"/>
    <n v="14.004166666666666"/>
  </r>
  <r>
    <s v="0EC"/>
    <x v="6"/>
    <d v="2024-04-01T00:00:00"/>
    <x v="0"/>
    <x v="3"/>
    <s v="HK3059"/>
    <x v="7"/>
    <x v="4"/>
    <n v="1"/>
    <n v="545"/>
    <n v="1.4"/>
    <s v="94343"/>
    <x v="79"/>
    <x v="21"/>
    <n v="3"/>
    <s v="1,"/>
    <s v="4"/>
    <n v="64"/>
    <n v="1.0666666666666667"/>
  </r>
  <r>
    <s v="0EC"/>
    <x v="6"/>
    <d v="2024-04-01T00:00:00"/>
    <x v="0"/>
    <x v="3"/>
    <s v="HK3059"/>
    <x v="7"/>
    <x v="4"/>
    <n v="1"/>
    <n v="299"/>
    <n v="1.1000000000000001"/>
    <s v="95001"/>
    <x v="81"/>
    <x v="26"/>
    <n v="3"/>
    <s v="1,"/>
    <s v="1"/>
    <n v="61"/>
    <n v="1.0166666666666666"/>
  </r>
  <r>
    <s v="0EC"/>
    <x v="6"/>
    <d v="2024-04-01T00:00:00"/>
    <x v="0"/>
    <x v="3"/>
    <s v="HK3059"/>
    <x v="7"/>
    <x v="4"/>
    <n v="1"/>
    <n v="297"/>
    <n v="0.3"/>
    <s v="95200"/>
    <x v="90"/>
    <x v="26"/>
    <n v="3"/>
    <s v="0,"/>
    <s v="3"/>
    <n v="3"/>
    <n v="0.05"/>
  </r>
  <r>
    <s v="0EC"/>
    <x v="6"/>
    <d v="2024-04-01T00:00:00"/>
    <x v="0"/>
    <x v="3"/>
    <s v="HK3059"/>
    <x v="7"/>
    <x v="4"/>
    <n v="3"/>
    <n v="1378"/>
    <n v="6.1"/>
    <s v="97001"/>
    <x v="57"/>
    <x v="16"/>
    <n v="3"/>
    <s v="6,"/>
    <s v="1"/>
    <n v="361"/>
    <n v="6.0166666666666666"/>
  </r>
  <r>
    <s v="0EC"/>
    <x v="6"/>
    <d v="2024-04-01T00:00:00"/>
    <x v="0"/>
    <x v="3"/>
    <s v="HK3059"/>
    <x v="7"/>
    <x v="4"/>
    <n v="2"/>
    <n v="820"/>
    <n v="3"/>
    <s v="99524"/>
    <x v="66"/>
    <x v="17"/>
    <n v="1"/>
    <s v="3"/>
    <n v="0"/>
    <n v="180"/>
    <n v="3"/>
  </r>
  <r>
    <s v="0EC"/>
    <x v="6"/>
    <d v="2024-04-01T00:00:00"/>
    <x v="0"/>
    <x v="3"/>
    <s v="HK3059"/>
    <x v="7"/>
    <x v="4"/>
    <n v="5"/>
    <n v="2178"/>
    <n v="7.2"/>
    <s v="99773"/>
    <x v="71"/>
    <x v="17"/>
    <n v="3"/>
    <s v="7,"/>
    <s v="2"/>
    <n v="422"/>
    <n v="7.0333333333333332"/>
  </r>
  <r>
    <s v="0EC"/>
    <x v="6"/>
    <d v="2024-04-01T00:00:00"/>
    <x v="0"/>
    <x v="3"/>
    <s v="HK4040"/>
    <x v="7"/>
    <x v="4"/>
    <n v="2"/>
    <n v="934"/>
    <n v="3.4"/>
    <s v="25175"/>
    <x v="1"/>
    <x v="1"/>
    <n v="3"/>
    <s v="3,"/>
    <s v="4"/>
    <n v="184"/>
    <n v="3.0666666666666669"/>
  </r>
  <r>
    <s v="0EC"/>
    <x v="6"/>
    <d v="2024-04-01T00:00:00"/>
    <x v="0"/>
    <x v="3"/>
    <s v="HK4040"/>
    <x v="7"/>
    <x v="4"/>
    <n v="1"/>
    <n v="384"/>
    <n v="1.25"/>
    <s v="54001"/>
    <x v="52"/>
    <x v="12"/>
    <n v="4"/>
    <s v="1,"/>
    <s v="25"/>
    <n v="85"/>
    <n v="1.4166666666666667"/>
  </r>
  <r>
    <s v="0EC"/>
    <x v="6"/>
    <d v="2024-04-01T00:00:00"/>
    <x v="0"/>
    <x v="3"/>
    <s v="HK4040"/>
    <x v="7"/>
    <x v="4"/>
    <n v="1"/>
    <n v="280"/>
    <n v="0.55000000000000004"/>
    <s v="68001"/>
    <x v="8"/>
    <x v="6"/>
    <n v="4"/>
    <s v="0,"/>
    <s v="55"/>
    <n v="55"/>
    <n v="0.91666666666666663"/>
  </r>
  <r>
    <s v="0EC"/>
    <x v="6"/>
    <d v="2024-04-01T00:00:00"/>
    <x v="0"/>
    <x v="3"/>
    <s v="HK4040"/>
    <x v="7"/>
    <x v="4"/>
    <n v="1"/>
    <n v="335"/>
    <n v="1.1000000000000001"/>
    <s v="81736"/>
    <x v="59"/>
    <x v="14"/>
    <n v="3"/>
    <s v="1,"/>
    <s v="1"/>
    <n v="61"/>
    <n v="1.0166666666666666"/>
  </r>
  <r>
    <s v="0EC"/>
    <x v="6"/>
    <d v="2024-04-01T00:00:00"/>
    <x v="0"/>
    <x v="3"/>
    <s v="HK4040"/>
    <x v="7"/>
    <x v="4"/>
    <n v="1"/>
    <n v="193"/>
    <n v="0.45"/>
    <s v="85001"/>
    <x v="4"/>
    <x v="4"/>
    <n v="4"/>
    <s v="0,"/>
    <s v="45"/>
    <n v="45"/>
    <n v="0.75"/>
  </r>
  <r>
    <s v="0EC"/>
    <x v="6"/>
    <d v="2024-04-01T00:00:00"/>
    <x v="0"/>
    <x v="3"/>
    <s v="HK4040"/>
    <x v="7"/>
    <x v="4"/>
    <n v="9"/>
    <n v="9533"/>
    <n v="3200"/>
    <s v="91001"/>
    <x v="61"/>
    <x v="19"/>
    <n v="4"/>
    <s v="32"/>
    <s v="00"/>
    <n v="1920"/>
    <n v="32"/>
  </r>
  <r>
    <s v="0EC"/>
    <x v="6"/>
    <d v="2024-04-01T00:00:00"/>
    <x v="0"/>
    <x v="3"/>
    <s v="HK4040"/>
    <x v="7"/>
    <x v="4"/>
    <n v="1"/>
    <n v="460"/>
    <n v="2"/>
    <s v="91263"/>
    <x v="97"/>
    <x v="19"/>
    <n v="1"/>
    <s v="2"/>
    <n v="0"/>
    <n v="120"/>
    <n v="2"/>
  </r>
  <r>
    <s v="0EC"/>
    <x v="6"/>
    <d v="2024-04-01T00:00:00"/>
    <x v="0"/>
    <x v="3"/>
    <s v="HK4040"/>
    <x v="7"/>
    <x v="4"/>
    <n v="3"/>
    <n v="1415"/>
    <n v="4.3"/>
    <s v="91407"/>
    <x v="87"/>
    <x v="19"/>
    <n v="3"/>
    <s v="4,"/>
    <s v="3"/>
    <n v="243"/>
    <n v="4.05"/>
  </r>
  <r>
    <s v="0EC"/>
    <x v="6"/>
    <d v="2024-04-01T00:00:00"/>
    <x v="0"/>
    <x v="3"/>
    <s v="HK4040"/>
    <x v="7"/>
    <x v="4"/>
    <n v="1"/>
    <n v="207"/>
    <n v="1.2"/>
    <s v="91460"/>
    <x v="93"/>
    <x v="19"/>
    <n v="3"/>
    <s v="1,"/>
    <s v="2"/>
    <n v="62"/>
    <n v="1.0333333333333334"/>
  </r>
  <r>
    <s v="0EC"/>
    <x v="6"/>
    <d v="2024-04-01T00:00:00"/>
    <x v="0"/>
    <x v="3"/>
    <s v="HK4040"/>
    <x v="7"/>
    <x v="4"/>
    <n v="2"/>
    <n v="584"/>
    <n v="1"/>
    <s v="91798"/>
    <x v="88"/>
    <x v="19"/>
    <n v="1"/>
    <s v="1"/>
    <n v="0"/>
    <n v="60"/>
    <n v="1"/>
  </r>
  <r>
    <s v="0EC"/>
    <x v="6"/>
    <d v="2024-04-01T00:00:00"/>
    <x v="0"/>
    <x v="3"/>
    <s v="HK4040"/>
    <x v="7"/>
    <x v="4"/>
    <n v="8"/>
    <n v="5406"/>
    <n v="18.350000000000001"/>
    <s v="94001"/>
    <x v="68"/>
    <x v="21"/>
    <n v="5"/>
    <s v="18"/>
    <s v=",35"/>
    <n v="1080.3499999999999"/>
    <n v="18.005833333333332"/>
  </r>
  <r>
    <s v="0EC"/>
    <x v="6"/>
    <d v="2024-04-01T00:00:00"/>
    <x v="0"/>
    <x v="3"/>
    <s v="HK4040"/>
    <x v="7"/>
    <x v="4"/>
    <n v="3"/>
    <n v="838"/>
    <n v="2.2999999999999998"/>
    <s v="95200"/>
    <x v="90"/>
    <x v="26"/>
    <n v="3"/>
    <s v="2,"/>
    <s v="3"/>
    <n v="123"/>
    <n v="2.0499999999999998"/>
  </r>
  <r>
    <s v="0EC"/>
    <x v="6"/>
    <d v="2024-04-01T00:00:00"/>
    <x v="0"/>
    <x v="3"/>
    <s v="HK4040"/>
    <x v="7"/>
    <x v="4"/>
    <n v="3"/>
    <n v="1328"/>
    <n v="5"/>
    <s v="97001"/>
    <x v="57"/>
    <x v="16"/>
    <n v="1"/>
    <s v="5"/>
    <n v="0"/>
    <n v="300"/>
    <n v="5"/>
  </r>
  <r>
    <s v="0EC"/>
    <x v="6"/>
    <d v="2024-04-01T00:00:00"/>
    <x v="0"/>
    <x v="3"/>
    <s v="HK4040"/>
    <x v="7"/>
    <x v="4"/>
    <n v="1"/>
    <n v="426"/>
    <n v="1.2"/>
    <s v="99773"/>
    <x v="71"/>
    <x v="17"/>
    <n v="3"/>
    <s v="1,"/>
    <s v="2"/>
    <n v="62"/>
    <n v="1.0333333333333334"/>
  </r>
  <r>
    <s v="0EC"/>
    <x v="6"/>
    <d v="2024-04-01T00:00:00"/>
    <x v="0"/>
    <x v="3"/>
    <s v="HK4850"/>
    <x v="7"/>
    <x v="4"/>
    <n v="1"/>
    <n v="193"/>
    <n v="0.5"/>
    <s v="85001"/>
    <x v="4"/>
    <x v="4"/>
    <n v="3"/>
    <s v="0,"/>
    <s v="5"/>
    <n v="5"/>
    <n v="8.3333333333333329E-2"/>
  </r>
  <r>
    <s v="0EC"/>
    <x v="6"/>
    <d v="2024-04-01T00:00:00"/>
    <x v="0"/>
    <x v="3"/>
    <s v="HK4850"/>
    <x v="7"/>
    <x v="4"/>
    <n v="2"/>
    <n v="1323"/>
    <n v="4.4000000000000004"/>
    <s v="94001"/>
    <x v="68"/>
    <x v="21"/>
    <n v="3"/>
    <s v="4,"/>
    <s v="4"/>
    <n v="244"/>
    <n v="4.0666666666666664"/>
  </r>
  <r>
    <s v="0EC"/>
    <x v="6"/>
    <d v="2024-04-01T00:00:00"/>
    <x v="0"/>
    <x v="3"/>
    <s v="HK4850"/>
    <x v="7"/>
    <x v="4"/>
    <n v="1"/>
    <n v="480"/>
    <n v="1.25"/>
    <s v="94343"/>
    <x v="79"/>
    <x v="21"/>
    <n v="4"/>
    <s v="1,"/>
    <s v="25"/>
    <n v="85"/>
    <n v="1.4166666666666667"/>
  </r>
  <r>
    <s v="0EC"/>
    <x v="6"/>
    <d v="2024-04-01T00:00:00"/>
    <x v="0"/>
    <x v="3"/>
    <s v="HK4850"/>
    <x v="7"/>
    <x v="4"/>
    <n v="1"/>
    <n v="718"/>
    <n v="2.25"/>
    <s v="99001"/>
    <x v="58"/>
    <x v="17"/>
    <n v="4"/>
    <s v="2,"/>
    <s v="25"/>
    <n v="145"/>
    <n v="2.4166666666666665"/>
  </r>
  <r>
    <s v="0EC"/>
    <x v="6"/>
    <d v="2024-04-01T00:00:00"/>
    <x v="0"/>
    <x v="3"/>
    <s v="HK4850"/>
    <x v="7"/>
    <x v="4"/>
    <n v="1"/>
    <n v="426"/>
    <n v="1.3"/>
    <s v="99773"/>
    <x v="71"/>
    <x v="17"/>
    <n v="3"/>
    <s v="1,"/>
    <s v="3"/>
    <n v="63"/>
    <n v="1.05"/>
  </r>
  <r>
    <s v="0EC"/>
    <x v="6"/>
    <d v="2024-05-01T00:00:00"/>
    <x v="0"/>
    <x v="4"/>
    <s v="HK1833"/>
    <x v="1"/>
    <x v="4"/>
    <n v="1"/>
    <n v="337"/>
    <n v="1"/>
    <s v="18753"/>
    <x v="99"/>
    <x v="30"/>
    <n v="1"/>
    <s v="1"/>
    <n v="0"/>
    <n v="60"/>
    <n v="1"/>
  </r>
  <r>
    <s v="0EC"/>
    <x v="6"/>
    <d v="2024-05-01T00:00:00"/>
    <x v="0"/>
    <x v="4"/>
    <s v="HK1833"/>
    <x v="1"/>
    <x v="4"/>
    <n v="1"/>
    <n v="437"/>
    <n v="2"/>
    <s v="25175"/>
    <x v="1"/>
    <x v="1"/>
    <n v="1"/>
    <s v="2"/>
    <n v="0"/>
    <n v="120"/>
    <n v="2"/>
  </r>
  <r>
    <s v="0EC"/>
    <x v="6"/>
    <d v="2024-05-01T00:00:00"/>
    <x v="0"/>
    <x v="4"/>
    <s v="HK1833"/>
    <x v="1"/>
    <x v="4"/>
    <n v="1"/>
    <n v="633"/>
    <n v="2.5"/>
    <s v="50001"/>
    <x v="77"/>
    <x v="24"/>
    <n v="3"/>
    <s v="2,"/>
    <s v="5"/>
    <n v="125"/>
    <n v="2.0833333333333335"/>
  </r>
  <r>
    <s v="0EC"/>
    <x v="6"/>
    <d v="2024-05-01T00:00:00"/>
    <x v="0"/>
    <x v="4"/>
    <s v="HK1833"/>
    <x v="1"/>
    <x v="4"/>
    <n v="1"/>
    <n v="218"/>
    <n v="0.5"/>
    <s v="50325"/>
    <x v="96"/>
    <x v="24"/>
    <n v="3"/>
    <s v="0,"/>
    <s v="5"/>
    <n v="5"/>
    <n v="8.3333333333333329E-2"/>
  </r>
  <r>
    <s v="0EC"/>
    <x v="6"/>
    <d v="2024-05-01T00:00:00"/>
    <x v="0"/>
    <x v="4"/>
    <s v="HK1833"/>
    <x v="1"/>
    <x v="4"/>
    <n v="1"/>
    <n v="228"/>
    <n v="0.5"/>
    <s v="50350"/>
    <x v="75"/>
    <x v="24"/>
    <n v="3"/>
    <s v="0,"/>
    <s v="5"/>
    <n v="5"/>
    <n v="8.3333333333333329E-2"/>
  </r>
  <r>
    <s v="0EC"/>
    <x v="6"/>
    <d v="2024-05-01T00:00:00"/>
    <x v="0"/>
    <x v="4"/>
    <s v="HK1833"/>
    <x v="1"/>
    <x v="4"/>
    <n v="1"/>
    <n v="52"/>
    <n v="0.1"/>
    <s v="50689"/>
    <x v="101"/>
    <x v="24"/>
    <n v="3"/>
    <s v="0,"/>
    <s v="1"/>
    <n v="1"/>
    <n v="1.6666666666666666E-2"/>
  </r>
  <r>
    <s v="0EC"/>
    <x v="6"/>
    <d v="2024-05-01T00:00:00"/>
    <x v="0"/>
    <x v="4"/>
    <s v="HK1833"/>
    <x v="1"/>
    <x v="4"/>
    <n v="1"/>
    <n v="193"/>
    <n v="0.5"/>
    <s v="85001"/>
    <x v="4"/>
    <x v="4"/>
    <n v="3"/>
    <s v="0,"/>
    <s v="5"/>
    <n v="5"/>
    <n v="8.3333333333333329E-2"/>
  </r>
  <r>
    <s v="0EC"/>
    <x v="6"/>
    <d v="2024-05-01T00:00:00"/>
    <x v="0"/>
    <x v="4"/>
    <s v="HK1833"/>
    <x v="1"/>
    <x v="4"/>
    <n v="1"/>
    <n v="1015"/>
    <n v="2.0499999999999998"/>
    <s v="91001"/>
    <x v="61"/>
    <x v="19"/>
    <n v="4"/>
    <s v="2,"/>
    <s v="05"/>
    <n v="125"/>
    <n v="2.0833333333333335"/>
  </r>
  <r>
    <s v="0EC"/>
    <x v="6"/>
    <d v="2024-05-01T00:00:00"/>
    <x v="0"/>
    <x v="4"/>
    <s v="HK1833"/>
    <x v="1"/>
    <x v="4"/>
    <n v="4"/>
    <n v="2589"/>
    <n v="8.4"/>
    <s v="94001"/>
    <x v="68"/>
    <x v="21"/>
    <n v="3"/>
    <s v="8,"/>
    <s v="4"/>
    <n v="484"/>
    <n v="8.0666666666666664"/>
  </r>
  <r>
    <s v="0EC"/>
    <x v="6"/>
    <d v="2024-05-01T00:00:00"/>
    <x v="0"/>
    <x v="4"/>
    <s v="HK1833"/>
    <x v="1"/>
    <x v="4"/>
    <n v="4"/>
    <n v="1809"/>
    <n v="7.2"/>
    <s v="94343"/>
    <x v="79"/>
    <x v="21"/>
    <n v="3"/>
    <s v="7,"/>
    <s v="2"/>
    <n v="422"/>
    <n v="7.0333333333333332"/>
  </r>
  <r>
    <s v="0EC"/>
    <x v="6"/>
    <d v="2024-05-01T00:00:00"/>
    <x v="0"/>
    <x v="4"/>
    <s v="HK1833"/>
    <x v="1"/>
    <x v="4"/>
    <n v="1"/>
    <n v="299"/>
    <n v="1.1000000000000001"/>
    <s v="95001"/>
    <x v="81"/>
    <x v="26"/>
    <n v="3"/>
    <s v="1,"/>
    <s v="1"/>
    <n v="61"/>
    <n v="1.0166666666666666"/>
  </r>
  <r>
    <s v="0EC"/>
    <x v="6"/>
    <d v="2024-05-01T00:00:00"/>
    <x v="0"/>
    <x v="4"/>
    <s v="HK1833"/>
    <x v="1"/>
    <x v="4"/>
    <n v="4"/>
    <n v="1793"/>
    <n v="7.5"/>
    <s v="97001"/>
    <x v="57"/>
    <x v="16"/>
    <n v="3"/>
    <s v="7,"/>
    <s v="5"/>
    <n v="425"/>
    <n v="7.083333333333333"/>
  </r>
  <r>
    <s v="0EC"/>
    <x v="6"/>
    <d v="2024-05-01T00:00:00"/>
    <x v="0"/>
    <x v="4"/>
    <s v="HK1833"/>
    <x v="1"/>
    <x v="4"/>
    <n v="1"/>
    <n v="532"/>
    <n v="2.0499999999999998"/>
    <s v="97161"/>
    <x v="102"/>
    <x v="16"/>
    <n v="4"/>
    <s v="2,"/>
    <s v="05"/>
    <n v="125"/>
    <n v="2.0833333333333335"/>
  </r>
  <r>
    <s v="0EC"/>
    <x v="6"/>
    <d v="2024-05-01T00:00:00"/>
    <x v="0"/>
    <x v="4"/>
    <s v="HK1833"/>
    <x v="1"/>
    <x v="4"/>
    <n v="1"/>
    <n v="525"/>
    <n v="2.2000000000000002"/>
    <s v="99001"/>
    <x v="58"/>
    <x v="17"/>
    <n v="3"/>
    <s v="2,"/>
    <s v="2"/>
    <n v="122"/>
    <n v="2.0333333333333332"/>
  </r>
  <r>
    <s v="0EC"/>
    <x v="6"/>
    <d v="2024-05-01T00:00:00"/>
    <x v="0"/>
    <x v="4"/>
    <s v="HK1833"/>
    <x v="1"/>
    <x v="4"/>
    <n v="1"/>
    <n v="410"/>
    <n v="1.1000000000000001"/>
    <s v="99524"/>
    <x v="66"/>
    <x v="17"/>
    <n v="3"/>
    <s v="1,"/>
    <s v="1"/>
    <n v="61"/>
    <n v="1.0166666666666666"/>
  </r>
  <r>
    <s v="0EC"/>
    <x v="6"/>
    <d v="2024-05-01T00:00:00"/>
    <x v="0"/>
    <x v="4"/>
    <s v="HK1833"/>
    <x v="1"/>
    <x v="4"/>
    <n v="9"/>
    <n v="3834"/>
    <n v="14.45"/>
    <s v="99773"/>
    <x v="71"/>
    <x v="17"/>
    <n v="5"/>
    <s v="14"/>
    <s v=",45"/>
    <n v="840.45"/>
    <n v="14.0075"/>
  </r>
  <r>
    <s v="0EC"/>
    <x v="6"/>
    <d v="2024-05-01T00:00:00"/>
    <x v="0"/>
    <x v="4"/>
    <s v="HK3059"/>
    <x v="7"/>
    <x v="4"/>
    <n v="2"/>
    <n v="1196"/>
    <n v="2.15"/>
    <s v="18753"/>
    <x v="99"/>
    <x v="30"/>
    <n v="4"/>
    <s v="2,"/>
    <s v="15"/>
    <n v="135"/>
    <n v="2.25"/>
  </r>
  <r>
    <s v="0EC"/>
    <x v="6"/>
    <d v="2024-05-01T00:00:00"/>
    <x v="0"/>
    <x v="4"/>
    <s v="HK3059"/>
    <x v="7"/>
    <x v="4"/>
    <n v="2"/>
    <n v="286"/>
    <n v="1.3"/>
    <s v="19318"/>
    <x v="62"/>
    <x v="20"/>
    <n v="3"/>
    <s v="1,"/>
    <s v="3"/>
    <n v="63"/>
    <n v="1.05"/>
  </r>
  <r>
    <s v="0EC"/>
    <x v="6"/>
    <d v="2024-05-01T00:00:00"/>
    <x v="0"/>
    <x v="4"/>
    <s v="HK3059"/>
    <x v="7"/>
    <x v="4"/>
    <n v="2"/>
    <n v="272"/>
    <n v="0.55000000000000004"/>
    <s v="19809"/>
    <x v="63"/>
    <x v="20"/>
    <n v="4"/>
    <s v="0,"/>
    <s v="55"/>
    <n v="55"/>
    <n v="0.91666666666666663"/>
  </r>
  <r>
    <s v="0EC"/>
    <x v="6"/>
    <d v="2024-05-01T00:00:00"/>
    <x v="0"/>
    <x v="4"/>
    <s v="HK3059"/>
    <x v="7"/>
    <x v="4"/>
    <n v="1"/>
    <n v="535"/>
    <n v="1.4"/>
    <s v="20001"/>
    <x v="7"/>
    <x v="7"/>
    <n v="3"/>
    <s v="1,"/>
    <s v="4"/>
    <n v="64"/>
    <n v="1.0666666666666667"/>
  </r>
  <r>
    <s v="0EC"/>
    <x v="6"/>
    <d v="2024-05-01T00:00:00"/>
    <x v="0"/>
    <x v="4"/>
    <s v="HK3059"/>
    <x v="7"/>
    <x v="4"/>
    <n v="1"/>
    <n v="281"/>
    <n v="1.1000000000000001"/>
    <s v="23001"/>
    <x v="0"/>
    <x v="0"/>
    <n v="3"/>
    <s v="1,"/>
    <s v="1"/>
    <n v="61"/>
    <n v="1.0166666666666666"/>
  </r>
  <r>
    <s v="0EC"/>
    <x v="6"/>
    <d v="2024-05-01T00:00:00"/>
    <x v="0"/>
    <x v="4"/>
    <s v="HK3059"/>
    <x v="7"/>
    <x v="4"/>
    <n v="2"/>
    <n v="1157"/>
    <n v="4.0999999999999996"/>
    <s v="25175"/>
    <x v="1"/>
    <x v="1"/>
    <n v="3"/>
    <s v="4,"/>
    <s v="1"/>
    <n v="241"/>
    <n v="4.0166666666666666"/>
  </r>
  <r>
    <s v="0EC"/>
    <x v="6"/>
    <d v="2024-05-01T00:00:00"/>
    <x v="0"/>
    <x v="4"/>
    <s v="HK3059"/>
    <x v="7"/>
    <x v="4"/>
    <n v="1"/>
    <n v="760"/>
    <n v="2.4500000000000002"/>
    <s v="44001"/>
    <x v="84"/>
    <x v="28"/>
    <n v="4"/>
    <s v="2,"/>
    <s v="45"/>
    <n v="165"/>
    <n v="2.75"/>
  </r>
  <r>
    <s v="0EC"/>
    <x v="6"/>
    <d v="2024-05-01T00:00:00"/>
    <x v="0"/>
    <x v="4"/>
    <s v="HK3059"/>
    <x v="7"/>
    <x v="4"/>
    <n v="3"/>
    <n v="1858"/>
    <n v="6.3"/>
    <s v="50001"/>
    <x v="77"/>
    <x v="24"/>
    <n v="3"/>
    <s v="6,"/>
    <s v="3"/>
    <n v="363"/>
    <n v="6.05"/>
  </r>
  <r>
    <s v="0EC"/>
    <x v="6"/>
    <d v="2024-05-01T00:00:00"/>
    <x v="0"/>
    <x v="4"/>
    <s v="HK3059"/>
    <x v="7"/>
    <x v="4"/>
    <n v="1"/>
    <n v="228"/>
    <n v="0.4"/>
    <s v="50350"/>
    <x v="75"/>
    <x v="24"/>
    <n v="3"/>
    <s v="0,"/>
    <s v="4"/>
    <n v="4"/>
    <n v="6.6666666666666666E-2"/>
  </r>
  <r>
    <s v="0EC"/>
    <x v="6"/>
    <d v="2024-05-01T00:00:00"/>
    <x v="0"/>
    <x v="4"/>
    <s v="HK3059"/>
    <x v="7"/>
    <x v="4"/>
    <n v="2"/>
    <n v="762"/>
    <n v="2.5"/>
    <s v="54001"/>
    <x v="52"/>
    <x v="12"/>
    <n v="3"/>
    <s v="2,"/>
    <s v="5"/>
    <n v="125"/>
    <n v="2.0833333333333335"/>
  </r>
  <r>
    <s v="0EC"/>
    <x v="6"/>
    <d v="2024-05-01T00:00:00"/>
    <x v="0"/>
    <x v="4"/>
    <s v="HK3059"/>
    <x v="7"/>
    <x v="4"/>
    <n v="2"/>
    <n v="274"/>
    <n v="1.4"/>
    <s v="81736"/>
    <x v="59"/>
    <x v="14"/>
    <n v="3"/>
    <s v="1,"/>
    <s v="4"/>
    <n v="64"/>
    <n v="1.0666666666666667"/>
  </r>
  <r>
    <s v="0EC"/>
    <x v="6"/>
    <d v="2024-05-01T00:00:00"/>
    <x v="0"/>
    <x v="4"/>
    <s v="HK3059"/>
    <x v="7"/>
    <x v="4"/>
    <n v="1"/>
    <n v="193"/>
    <n v="0.5"/>
    <s v="85001"/>
    <x v="4"/>
    <x v="4"/>
    <n v="3"/>
    <s v="0,"/>
    <s v="5"/>
    <n v="5"/>
    <n v="8.3333333333333329E-2"/>
  </r>
  <r>
    <s v="0EC"/>
    <x v="6"/>
    <d v="2024-05-01T00:00:00"/>
    <x v="0"/>
    <x v="4"/>
    <s v="HK3059"/>
    <x v="7"/>
    <x v="4"/>
    <n v="1"/>
    <n v="217"/>
    <n v="0.4"/>
    <s v="86568"/>
    <x v="91"/>
    <x v="29"/>
    <n v="3"/>
    <s v="0,"/>
    <s v="4"/>
    <n v="4"/>
    <n v="6.6666666666666666E-2"/>
  </r>
  <r>
    <s v="0EC"/>
    <x v="6"/>
    <d v="2024-05-01T00:00:00"/>
    <x v="0"/>
    <x v="4"/>
    <s v="HK3059"/>
    <x v="7"/>
    <x v="4"/>
    <n v="2"/>
    <n v="2030"/>
    <n v="6.4"/>
    <s v="91001"/>
    <x v="61"/>
    <x v="19"/>
    <n v="3"/>
    <s v="6,"/>
    <s v="4"/>
    <n v="364"/>
    <n v="6.0666666666666664"/>
  </r>
  <r>
    <s v="0EC"/>
    <x v="6"/>
    <d v="2024-05-01T00:00:00"/>
    <x v="0"/>
    <x v="4"/>
    <s v="HK3059"/>
    <x v="7"/>
    <x v="4"/>
    <n v="3"/>
    <n v="2013"/>
    <n v="6.4"/>
    <s v="94001"/>
    <x v="68"/>
    <x v="21"/>
    <n v="3"/>
    <s v="6,"/>
    <s v="4"/>
    <n v="364"/>
    <n v="6.0666666666666664"/>
  </r>
  <r>
    <s v="0EC"/>
    <x v="6"/>
    <d v="2024-05-01T00:00:00"/>
    <x v="0"/>
    <x v="4"/>
    <s v="HK3059"/>
    <x v="7"/>
    <x v="4"/>
    <n v="3"/>
    <n v="893"/>
    <n v="3.36"/>
    <s v="94343"/>
    <x v="79"/>
    <x v="21"/>
    <n v="4"/>
    <s v="3,"/>
    <s v="36"/>
    <n v="216"/>
    <n v="3.6"/>
  </r>
  <r>
    <s v="0EC"/>
    <x v="6"/>
    <d v="2024-05-01T00:00:00"/>
    <x v="0"/>
    <x v="4"/>
    <s v="HK3059"/>
    <x v="7"/>
    <x v="4"/>
    <n v="1"/>
    <n v="297"/>
    <n v="0.4"/>
    <s v="95200"/>
    <x v="90"/>
    <x v="26"/>
    <n v="3"/>
    <s v="0,"/>
    <s v="4"/>
    <n v="4"/>
    <n v="6.6666666666666666E-2"/>
  </r>
  <r>
    <s v="0EC"/>
    <x v="6"/>
    <d v="2024-05-01T00:00:00"/>
    <x v="0"/>
    <x v="4"/>
    <s v="HK3059"/>
    <x v="7"/>
    <x v="4"/>
    <n v="4"/>
    <n v="1815"/>
    <n v="7.15"/>
    <s v="97001"/>
    <x v="57"/>
    <x v="16"/>
    <n v="4"/>
    <s v="7,"/>
    <s v="15"/>
    <n v="435"/>
    <n v="7.25"/>
  </r>
  <r>
    <s v="0EC"/>
    <x v="6"/>
    <d v="2024-05-01T00:00:00"/>
    <x v="0"/>
    <x v="4"/>
    <s v="HK3059"/>
    <x v="7"/>
    <x v="4"/>
    <n v="1"/>
    <n v="525"/>
    <n v="2.2999999999999998"/>
    <s v="99001"/>
    <x v="58"/>
    <x v="17"/>
    <n v="3"/>
    <s v="2,"/>
    <s v="3"/>
    <n v="123"/>
    <n v="2.0499999999999998"/>
  </r>
  <r>
    <s v="0EC"/>
    <x v="6"/>
    <d v="2024-05-01T00:00:00"/>
    <x v="0"/>
    <x v="4"/>
    <s v="HK3059"/>
    <x v="7"/>
    <x v="4"/>
    <n v="1"/>
    <n v="410"/>
    <n v="1.1499999999999999"/>
    <s v="99524"/>
    <x v="66"/>
    <x v="17"/>
    <n v="4"/>
    <s v="1,"/>
    <s v="15"/>
    <n v="75"/>
    <n v="1.25"/>
  </r>
  <r>
    <s v="0EC"/>
    <x v="6"/>
    <d v="2024-05-01T00:00:00"/>
    <x v="0"/>
    <x v="4"/>
    <s v="HK3059"/>
    <x v="7"/>
    <x v="4"/>
    <n v="5"/>
    <n v="2340"/>
    <n v="8"/>
    <s v="99773"/>
    <x v="71"/>
    <x v="17"/>
    <n v="1"/>
    <s v="8"/>
    <n v="0"/>
    <n v="480"/>
    <n v="8"/>
  </r>
  <r>
    <s v="0EC"/>
    <x v="6"/>
    <d v="2024-05-01T00:00:00"/>
    <x v="0"/>
    <x v="4"/>
    <s v="HK3245"/>
    <x v="6"/>
    <x v="4"/>
    <n v="1"/>
    <n v="531"/>
    <n v="1.05"/>
    <s v="8372"/>
    <x v="94"/>
    <x v="5"/>
    <n v="4"/>
    <s v="1,"/>
    <s v="05"/>
    <n v="65"/>
    <n v="1.0833333333333333"/>
  </r>
  <r>
    <s v="0EC"/>
    <x v="6"/>
    <d v="2024-05-01T00:00:00"/>
    <x v="0"/>
    <x v="4"/>
    <s v="HK3245"/>
    <x v="6"/>
    <x v="4"/>
    <n v="4"/>
    <n v="3538"/>
    <n v="7.45"/>
    <s v="88001"/>
    <x v="60"/>
    <x v="18"/>
    <n v="4"/>
    <s v="7,"/>
    <s v="45"/>
    <n v="465"/>
    <n v="7.75"/>
  </r>
  <r>
    <s v="0EC"/>
    <x v="6"/>
    <d v="2024-05-01T00:00:00"/>
    <x v="0"/>
    <x v="4"/>
    <s v="HK3245"/>
    <x v="6"/>
    <x v="4"/>
    <n v="4"/>
    <n v="4231"/>
    <n v="9.25"/>
    <s v="91001"/>
    <x v="61"/>
    <x v="19"/>
    <n v="4"/>
    <s v="9,"/>
    <s v="25"/>
    <n v="565"/>
    <n v="9.4166666666666661"/>
  </r>
  <r>
    <s v="0EC"/>
    <x v="6"/>
    <d v="2024-05-01T00:00:00"/>
    <x v="0"/>
    <x v="4"/>
    <s v="HK3245"/>
    <x v="6"/>
    <x v="4"/>
    <n v="1"/>
    <n v="417"/>
    <n v="0.5"/>
    <s v="91263"/>
    <x v="97"/>
    <x v="19"/>
    <n v="3"/>
    <s v="0,"/>
    <s v="5"/>
    <n v="5"/>
    <n v="8.3333333333333329E-2"/>
  </r>
  <r>
    <s v="0EC"/>
    <x v="6"/>
    <d v="2024-05-01T00:00:00"/>
    <x v="0"/>
    <x v="4"/>
    <s v="HK3245"/>
    <x v="6"/>
    <x v="4"/>
    <n v="2"/>
    <n v="1073"/>
    <n v="2.35"/>
    <s v="91405"/>
    <x v="80"/>
    <x v="19"/>
    <n v="4"/>
    <s v="2,"/>
    <s v="35"/>
    <n v="155"/>
    <n v="2.5833333333333335"/>
  </r>
  <r>
    <s v="0EC"/>
    <x v="6"/>
    <d v="2024-05-01T00:00:00"/>
    <x v="0"/>
    <x v="4"/>
    <s v="HK3245"/>
    <x v="6"/>
    <x v="4"/>
    <n v="3"/>
    <n v="1179"/>
    <n v="1.45"/>
    <s v="91407"/>
    <x v="87"/>
    <x v="19"/>
    <n v="4"/>
    <s v="1,"/>
    <s v="45"/>
    <n v="105"/>
    <n v="1.75"/>
  </r>
  <r>
    <s v="0EC"/>
    <x v="6"/>
    <d v="2024-05-01T00:00:00"/>
    <x v="0"/>
    <x v="4"/>
    <s v="HK3245"/>
    <x v="6"/>
    <x v="4"/>
    <n v="1"/>
    <n v="292"/>
    <n v="0.2"/>
    <s v="91798"/>
    <x v="88"/>
    <x v="19"/>
    <n v="3"/>
    <s v="0,"/>
    <s v="2"/>
    <n v="2"/>
    <n v="3.3333333333333333E-2"/>
  </r>
  <r>
    <s v="0EC"/>
    <x v="6"/>
    <d v="2024-05-01T00:00:00"/>
    <x v="0"/>
    <x v="4"/>
    <s v="HK3245"/>
    <x v="6"/>
    <x v="4"/>
    <n v="1"/>
    <n v="504"/>
    <n v="1.1499999999999999"/>
    <s v="97001"/>
    <x v="57"/>
    <x v="16"/>
    <n v="4"/>
    <s v="1,"/>
    <s v="15"/>
    <n v="75"/>
    <n v="1.25"/>
  </r>
  <r>
    <s v="0EC"/>
    <x v="6"/>
    <d v="2024-05-01T00:00:00"/>
    <x v="0"/>
    <x v="4"/>
    <s v="HK4040"/>
    <x v="7"/>
    <x v="4"/>
    <n v="1"/>
    <n v="446"/>
    <n v="0.5"/>
    <s v="18753"/>
    <x v="99"/>
    <x v="30"/>
    <n v="3"/>
    <s v="0,"/>
    <s v="5"/>
    <n v="5"/>
    <n v="8.3333333333333329E-2"/>
  </r>
  <r>
    <s v="0EC"/>
    <x v="6"/>
    <d v="2024-05-01T00:00:00"/>
    <x v="0"/>
    <x v="4"/>
    <s v="HK4040"/>
    <x v="7"/>
    <x v="4"/>
    <n v="1"/>
    <n v="475"/>
    <n v="2.1"/>
    <s v="18756"/>
    <x v="95"/>
    <x v="30"/>
    <n v="3"/>
    <s v="2,"/>
    <s v="1"/>
    <n v="121"/>
    <n v="2.0166666666666666"/>
  </r>
  <r>
    <s v="0EC"/>
    <x v="6"/>
    <d v="2024-05-01T00:00:00"/>
    <x v="0"/>
    <x v="4"/>
    <s v="HK4040"/>
    <x v="7"/>
    <x v="4"/>
    <n v="1"/>
    <n v="228"/>
    <n v="0.5"/>
    <s v="50350"/>
    <x v="75"/>
    <x v="24"/>
    <n v="3"/>
    <s v="0,"/>
    <s v="5"/>
    <n v="5"/>
    <n v="8.3333333333333329E-2"/>
  </r>
  <r>
    <s v="0EC"/>
    <x v="6"/>
    <d v="2024-05-01T00:00:00"/>
    <x v="0"/>
    <x v="4"/>
    <s v="HK4040"/>
    <x v="7"/>
    <x v="4"/>
    <n v="1"/>
    <n v="263"/>
    <n v="0.55000000000000004"/>
    <s v="81001"/>
    <x v="55"/>
    <x v="14"/>
    <n v="4"/>
    <s v="0,"/>
    <s v="55"/>
    <n v="55"/>
    <n v="0.91666666666666663"/>
  </r>
  <r>
    <s v="0EC"/>
    <x v="6"/>
    <d v="2024-05-01T00:00:00"/>
    <x v="0"/>
    <x v="4"/>
    <s v="HK4040"/>
    <x v="7"/>
    <x v="4"/>
    <n v="2"/>
    <n v="2030"/>
    <n v="6.2"/>
    <s v="91001"/>
    <x v="61"/>
    <x v="19"/>
    <n v="3"/>
    <s v="6,"/>
    <s v="2"/>
    <n v="362"/>
    <n v="6.0333333333333332"/>
  </r>
  <r>
    <s v="0EC"/>
    <x v="6"/>
    <d v="2024-05-01T00:00:00"/>
    <x v="0"/>
    <x v="4"/>
    <s v="HK4040"/>
    <x v="7"/>
    <x v="4"/>
    <n v="1"/>
    <n v="165"/>
    <n v="1.5"/>
    <s v="91263"/>
    <x v="97"/>
    <x v="19"/>
    <n v="3"/>
    <s v="1,"/>
    <s v="5"/>
    <n v="65"/>
    <n v="1.0833333333333333"/>
  </r>
  <r>
    <s v="0EC"/>
    <x v="6"/>
    <d v="2024-05-01T00:00:00"/>
    <x v="0"/>
    <x v="4"/>
    <s v="HK4040"/>
    <x v="7"/>
    <x v="4"/>
    <n v="2"/>
    <n v="1024"/>
    <n v="3"/>
    <s v="91405"/>
    <x v="80"/>
    <x v="19"/>
    <n v="1"/>
    <s v="3"/>
    <n v="0"/>
    <n v="180"/>
    <n v="3"/>
  </r>
  <r>
    <s v="0EC"/>
    <x v="6"/>
    <d v="2024-05-01T00:00:00"/>
    <x v="0"/>
    <x v="4"/>
    <s v="HK4040"/>
    <x v="7"/>
    <x v="4"/>
    <n v="1"/>
    <n v="393"/>
    <n v="0.5"/>
    <s v="91407"/>
    <x v="87"/>
    <x v="19"/>
    <n v="3"/>
    <s v="0,"/>
    <s v="5"/>
    <n v="5"/>
    <n v="8.3333333333333329E-2"/>
  </r>
  <r>
    <s v="0EC"/>
    <x v="6"/>
    <d v="2024-05-01T00:00:00"/>
    <x v="0"/>
    <x v="4"/>
    <s v="HK4040"/>
    <x v="7"/>
    <x v="4"/>
    <n v="1"/>
    <n v="207"/>
    <n v="1.2"/>
    <s v="91460"/>
    <x v="93"/>
    <x v="19"/>
    <n v="3"/>
    <s v="1,"/>
    <s v="2"/>
    <n v="62"/>
    <n v="1.0333333333333334"/>
  </r>
  <r>
    <s v="0EC"/>
    <x v="6"/>
    <d v="2024-05-01T00:00:00"/>
    <x v="0"/>
    <x v="4"/>
    <s v="HK4040"/>
    <x v="7"/>
    <x v="4"/>
    <n v="2"/>
    <n v="584"/>
    <n v="0.5"/>
    <s v="91798"/>
    <x v="88"/>
    <x v="19"/>
    <n v="3"/>
    <s v="0,"/>
    <s v="5"/>
    <n v="5"/>
    <n v="8.3333333333333329E-2"/>
  </r>
  <r>
    <s v="0EC"/>
    <x v="6"/>
    <d v="2024-05-01T00:00:00"/>
    <x v="0"/>
    <x v="4"/>
    <s v="HK4040"/>
    <x v="7"/>
    <x v="4"/>
    <n v="1"/>
    <n v="633"/>
    <n v="2.1"/>
    <s v="94001"/>
    <x v="68"/>
    <x v="21"/>
    <n v="3"/>
    <s v="2,"/>
    <s v="1"/>
    <n v="121"/>
    <n v="2.0166666666666666"/>
  </r>
  <r>
    <s v="0EC"/>
    <x v="6"/>
    <d v="2024-05-01T00:00:00"/>
    <x v="0"/>
    <x v="4"/>
    <s v="HK4040"/>
    <x v="7"/>
    <x v="4"/>
    <n v="1"/>
    <n v="244"/>
    <n v="1.5"/>
    <s v="95200"/>
    <x v="90"/>
    <x v="26"/>
    <n v="3"/>
    <s v="1,"/>
    <s v="5"/>
    <n v="65"/>
    <n v="1.0833333333333333"/>
  </r>
  <r>
    <s v="0EC"/>
    <x v="6"/>
    <d v="2024-05-01T00:00:00"/>
    <x v="0"/>
    <x v="4"/>
    <s v="HK4040"/>
    <x v="7"/>
    <x v="4"/>
    <n v="4"/>
    <n v="2287"/>
    <n v="7.1"/>
    <s v="97001"/>
    <x v="57"/>
    <x v="16"/>
    <n v="3"/>
    <s v="7,"/>
    <s v="1"/>
    <n v="421"/>
    <n v="7.0166666666666666"/>
  </r>
  <r>
    <s v="0EC"/>
    <x v="6"/>
    <d v="2024-05-01T00:00:00"/>
    <x v="0"/>
    <x v="4"/>
    <s v="HK4040"/>
    <x v="7"/>
    <x v="4"/>
    <n v="2"/>
    <n v="1050"/>
    <n v="4.55"/>
    <s v="99001"/>
    <x v="58"/>
    <x v="17"/>
    <n v="4"/>
    <s v="4,"/>
    <s v="55"/>
    <n v="295"/>
    <n v="4.916666666666667"/>
  </r>
  <r>
    <s v="0EC"/>
    <x v="6"/>
    <d v="2024-05-01T00:00:00"/>
    <x v="0"/>
    <x v="4"/>
    <s v="HK4040"/>
    <x v="7"/>
    <x v="4"/>
    <n v="3"/>
    <n v="1278"/>
    <n v="4.25"/>
    <s v="99773"/>
    <x v="71"/>
    <x v="17"/>
    <n v="4"/>
    <s v="4,"/>
    <s v="25"/>
    <n v="265"/>
    <n v="4.416666666666667"/>
  </r>
  <r>
    <s v="0EC"/>
    <x v="6"/>
    <d v="2024-05-01T00:00:00"/>
    <x v="0"/>
    <x v="4"/>
    <s v="HK4785"/>
    <x v="7"/>
    <x v="4"/>
    <n v="1"/>
    <n v="193"/>
    <n v="0.45"/>
    <s v="25175"/>
    <x v="1"/>
    <x v="1"/>
    <n v="4"/>
    <s v="0,"/>
    <s v="45"/>
    <n v="45"/>
    <n v="0.75"/>
  </r>
  <r>
    <s v="0EC"/>
    <x v="6"/>
    <d v="2024-05-01T00:00:00"/>
    <x v="0"/>
    <x v="4"/>
    <s v="HK4785"/>
    <x v="7"/>
    <x v="4"/>
    <n v="2"/>
    <n v="446"/>
    <n v="1.55"/>
    <s v="27001"/>
    <x v="56"/>
    <x v="15"/>
    <n v="4"/>
    <s v="1,"/>
    <s v="55"/>
    <n v="115"/>
    <n v="1.9166666666666667"/>
  </r>
  <r>
    <s v="0EC"/>
    <x v="6"/>
    <d v="2024-05-01T00:00:00"/>
    <x v="0"/>
    <x v="4"/>
    <s v="HK4785"/>
    <x v="7"/>
    <x v="4"/>
    <n v="1"/>
    <n v="378"/>
    <n v="1.25"/>
    <s v="54001"/>
    <x v="52"/>
    <x v="12"/>
    <n v="4"/>
    <s v="1,"/>
    <s v="25"/>
    <n v="85"/>
    <n v="1.4166666666666667"/>
  </r>
  <r>
    <s v="0EC"/>
    <x v="6"/>
    <d v="2024-05-01T00:00:00"/>
    <x v="0"/>
    <x v="4"/>
    <s v="HK4785"/>
    <x v="7"/>
    <x v="4"/>
    <n v="1"/>
    <n v="335"/>
    <n v="1.1499999999999999"/>
    <s v="81736"/>
    <x v="59"/>
    <x v="14"/>
    <n v="4"/>
    <s v="1,"/>
    <s v="15"/>
    <n v="75"/>
    <n v="1.25"/>
  </r>
  <r>
    <s v="0EC"/>
    <x v="6"/>
    <d v="2024-05-01T00:00:00"/>
    <x v="0"/>
    <x v="4"/>
    <s v="HK4785"/>
    <x v="7"/>
    <x v="4"/>
    <n v="1"/>
    <n v="690"/>
    <n v="2.2000000000000002"/>
    <s v="94001"/>
    <x v="68"/>
    <x v="21"/>
    <n v="3"/>
    <s v="2,"/>
    <s v="2"/>
    <n v="122"/>
    <n v="2.0333333333333332"/>
  </r>
  <r>
    <s v="0EC"/>
    <x v="6"/>
    <d v="2024-05-01T00:00:00"/>
    <x v="0"/>
    <x v="4"/>
    <s v="HK4785"/>
    <x v="7"/>
    <x v="4"/>
    <n v="1"/>
    <n v="437"/>
    <n v="2"/>
    <s v="97001"/>
    <x v="57"/>
    <x v="16"/>
    <n v="1"/>
    <s v="2"/>
    <n v="0"/>
    <n v="120"/>
    <n v="2"/>
  </r>
  <r>
    <s v="0EC"/>
    <x v="6"/>
    <d v="2024-05-01T00:00:00"/>
    <x v="0"/>
    <x v="4"/>
    <s v="HK4785"/>
    <x v="7"/>
    <x v="4"/>
    <n v="1"/>
    <n v="525"/>
    <n v="2.2999999999999998"/>
    <s v="99001"/>
    <x v="58"/>
    <x v="17"/>
    <n v="3"/>
    <s v="2,"/>
    <s v="3"/>
    <n v="123"/>
    <n v="2.0499999999999998"/>
  </r>
  <r>
    <s v="0EC"/>
    <x v="6"/>
    <d v="2024-05-01T00:00:00"/>
    <x v="0"/>
    <x v="4"/>
    <s v="HK4850"/>
    <x v="7"/>
    <x v="4"/>
    <n v="3"/>
    <n v="1533"/>
    <n v="3.4"/>
    <s v="18753"/>
    <x v="99"/>
    <x v="30"/>
    <n v="3"/>
    <s v="3,"/>
    <s v="4"/>
    <n v="184"/>
    <n v="3.0666666666666669"/>
  </r>
  <r>
    <s v="0EC"/>
    <x v="6"/>
    <d v="2024-05-01T00:00:00"/>
    <x v="0"/>
    <x v="4"/>
    <s v="HK4850"/>
    <x v="7"/>
    <x v="4"/>
    <n v="1"/>
    <n v="145"/>
    <n v="0.45"/>
    <s v="19318"/>
    <x v="62"/>
    <x v="20"/>
    <n v="4"/>
    <s v="0,"/>
    <s v="45"/>
    <n v="45"/>
    <n v="0.75"/>
  </r>
  <r>
    <s v="0EC"/>
    <x v="6"/>
    <d v="2024-05-01T00:00:00"/>
    <x v="0"/>
    <x v="4"/>
    <s v="HK4850"/>
    <x v="7"/>
    <x v="4"/>
    <n v="1"/>
    <n v="125"/>
    <n v="0.35"/>
    <s v="19809"/>
    <x v="63"/>
    <x v="20"/>
    <n v="4"/>
    <s v="0,"/>
    <s v="35"/>
    <n v="35"/>
    <n v="0.58333333333333337"/>
  </r>
  <r>
    <s v="0EC"/>
    <x v="6"/>
    <d v="2024-05-01T00:00:00"/>
    <x v="0"/>
    <x v="4"/>
    <s v="HK4850"/>
    <x v="7"/>
    <x v="4"/>
    <n v="1"/>
    <n v="504"/>
    <n v="2"/>
    <s v="50001"/>
    <x v="77"/>
    <x v="24"/>
    <n v="1"/>
    <s v="2"/>
    <n v="0"/>
    <n v="120"/>
    <n v="2"/>
  </r>
  <r>
    <s v="0EC"/>
    <x v="6"/>
    <d v="2024-05-01T00:00:00"/>
    <x v="0"/>
    <x v="4"/>
    <s v="HK4850"/>
    <x v="7"/>
    <x v="4"/>
    <n v="1"/>
    <n v="541"/>
    <n v="1.55"/>
    <s v="52001"/>
    <x v="54"/>
    <x v="13"/>
    <n v="4"/>
    <s v="1,"/>
    <s v="55"/>
    <n v="115"/>
    <n v="1.9166666666666667"/>
  </r>
  <r>
    <s v="0EC"/>
    <x v="6"/>
    <d v="2024-05-01T00:00:00"/>
    <x v="0"/>
    <x v="4"/>
    <s v="HK4850"/>
    <x v="7"/>
    <x v="4"/>
    <n v="2"/>
    <n v="492"/>
    <n v="1.55"/>
    <s v="54001"/>
    <x v="52"/>
    <x v="12"/>
    <n v="4"/>
    <s v="1,"/>
    <s v="55"/>
    <n v="115"/>
    <n v="1.9166666666666667"/>
  </r>
  <r>
    <s v="0EC"/>
    <x v="6"/>
    <d v="2024-05-01T00:00:00"/>
    <x v="0"/>
    <x v="4"/>
    <s v="HK4850"/>
    <x v="7"/>
    <x v="4"/>
    <n v="3"/>
    <n v="613"/>
    <n v="3.45"/>
    <s v="81736"/>
    <x v="59"/>
    <x v="14"/>
    <n v="4"/>
    <s v="3,"/>
    <s v="45"/>
    <n v="225"/>
    <n v="3.75"/>
  </r>
  <r>
    <s v="0EC"/>
    <x v="6"/>
    <d v="2024-05-01T00:00:00"/>
    <x v="0"/>
    <x v="4"/>
    <s v="HK4850"/>
    <x v="7"/>
    <x v="4"/>
    <n v="1"/>
    <n v="1015"/>
    <n v="3.3"/>
    <s v="91001"/>
    <x v="61"/>
    <x v="19"/>
    <n v="3"/>
    <s v="3,"/>
    <s v="3"/>
    <n v="183"/>
    <n v="3.05"/>
  </r>
  <r>
    <s v="0EC"/>
    <x v="6"/>
    <d v="2024-05-01T00:00:00"/>
    <x v="0"/>
    <x v="4"/>
    <s v="HK4850"/>
    <x v="7"/>
    <x v="4"/>
    <n v="6"/>
    <n v="4026"/>
    <n v="13.28"/>
    <s v="94001"/>
    <x v="68"/>
    <x v="21"/>
    <n v="5"/>
    <s v="13"/>
    <s v=",28"/>
    <n v="780.28"/>
    <n v="13.004666666666667"/>
  </r>
  <r>
    <s v="0EC"/>
    <x v="6"/>
    <d v="2024-05-01T00:00:00"/>
    <x v="0"/>
    <x v="4"/>
    <s v="HK4850"/>
    <x v="7"/>
    <x v="4"/>
    <n v="1"/>
    <n v="545"/>
    <n v="1.5"/>
    <s v="94343"/>
    <x v="79"/>
    <x v="21"/>
    <n v="3"/>
    <s v="1,"/>
    <s v="5"/>
    <n v="65"/>
    <n v="1.0833333333333333"/>
  </r>
  <r>
    <s v="0EC"/>
    <x v="6"/>
    <d v="2024-05-01T00:00:00"/>
    <x v="0"/>
    <x v="4"/>
    <s v="HK4850"/>
    <x v="7"/>
    <x v="4"/>
    <n v="2"/>
    <n v="862"/>
    <n v="2.2999999999999998"/>
    <s v="95200"/>
    <x v="90"/>
    <x v="26"/>
    <n v="3"/>
    <s v="2,"/>
    <s v="3"/>
    <n v="123"/>
    <n v="2.0499999999999998"/>
  </r>
  <r>
    <s v="0EC"/>
    <x v="6"/>
    <d v="2024-05-01T00:00:00"/>
    <x v="0"/>
    <x v="4"/>
    <s v="HK4850"/>
    <x v="7"/>
    <x v="4"/>
    <n v="4"/>
    <n v="1748"/>
    <n v="7.55"/>
    <s v="97001"/>
    <x v="57"/>
    <x v="16"/>
    <n v="4"/>
    <s v="7,"/>
    <s v="55"/>
    <n v="475"/>
    <n v="7.916666666666667"/>
  </r>
  <r>
    <s v="0EC"/>
    <x v="6"/>
    <d v="2024-05-01T00:00:00"/>
    <x v="0"/>
    <x v="4"/>
    <s v="HK4850"/>
    <x v="7"/>
    <x v="4"/>
    <n v="4"/>
    <n v="1914"/>
    <n v="4.3"/>
    <s v="99773"/>
    <x v="71"/>
    <x v="17"/>
    <n v="3"/>
    <s v="4,"/>
    <s v="3"/>
    <n v="243"/>
    <n v="4.05"/>
  </r>
  <r>
    <s v="0EC"/>
    <x v="6"/>
    <d v="2024-06-01T00:00:00"/>
    <x v="0"/>
    <x v="5"/>
    <s v="HK1833"/>
    <x v="1"/>
    <x v="4"/>
    <n v="1"/>
    <n v="438"/>
    <n v="2"/>
    <s v="18756"/>
    <x v="95"/>
    <x v="30"/>
    <n v="1"/>
    <s v="2"/>
    <n v="0"/>
    <n v="120"/>
    <n v="2"/>
  </r>
  <r>
    <s v="0EC"/>
    <x v="6"/>
    <d v="2024-06-01T00:00:00"/>
    <x v="0"/>
    <x v="5"/>
    <s v="HK1833"/>
    <x v="1"/>
    <x v="4"/>
    <n v="1"/>
    <n v="338"/>
    <n v="1.5"/>
    <s v="50001"/>
    <x v="77"/>
    <x v="24"/>
    <n v="3"/>
    <s v="1,"/>
    <s v="5"/>
    <n v="65"/>
    <n v="1.0833333333333333"/>
  </r>
  <r>
    <s v="0EC"/>
    <x v="6"/>
    <d v="2024-06-01T00:00:00"/>
    <x v="0"/>
    <x v="5"/>
    <s v="HK1833"/>
    <x v="1"/>
    <x v="4"/>
    <n v="1"/>
    <n v="218"/>
    <n v="0.5"/>
    <s v="50325"/>
    <x v="96"/>
    <x v="24"/>
    <n v="3"/>
    <s v="0,"/>
    <s v="5"/>
    <n v="5"/>
    <n v="8.3333333333333329E-2"/>
  </r>
  <r>
    <s v="0EC"/>
    <x v="6"/>
    <d v="2024-06-01T00:00:00"/>
    <x v="0"/>
    <x v="5"/>
    <s v="HK1833"/>
    <x v="1"/>
    <x v="4"/>
    <n v="1"/>
    <n v="454"/>
    <n v="1.2"/>
    <s v="81001"/>
    <x v="55"/>
    <x v="14"/>
    <n v="3"/>
    <s v="1,"/>
    <s v="2"/>
    <n v="62"/>
    <n v="1.0333333333333334"/>
  </r>
  <r>
    <s v="0EC"/>
    <x v="6"/>
    <d v="2024-06-01T00:00:00"/>
    <x v="0"/>
    <x v="5"/>
    <s v="HK1833"/>
    <x v="1"/>
    <x v="4"/>
    <n v="2"/>
    <n v="524"/>
    <n v="2.5"/>
    <s v="81736"/>
    <x v="59"/>
    <x v="14"/>
    <n v="3"/>
    <s v="2,"/>
    <s v="5"/>
    <n v="125"/>
    <n v="2.0833333333333335"/>
  </r>
  <r>
    <s v="0EC"/>
    <x v="6"/>
    <d v="2024-06-01T00:00:00"/>
    <x v="0"/>
    <x v="5"/>
    <s v="HK1833"/>
    <x v="1"/>
    <x v="4"/>
    <n v="1"/>
    <n v="193"/>
    <n v="50"/>
    <s v="85001"/>
    <x v="4"/>
    <x v="4"/>
    <n v="2"/>
    <s v="50"/>
    <n v="0"/>
    <n v="3000"/>
    <n v="50"/>
  </r>
  <r>
    <s v="0EC"/>
    <x v="6"/>
    <d v="2024-06-01T00:00:00"/>
    <x v="0"/>
    <x v="5"/>
    <s v="HK1833"/>
    <x v="1"/>
    <x v="4"/>
    <n v="1"/>
    <n v="629"/>
    <n v="2.2999999999999998"/>
    <s v="91407"/>
    <x v="87"/>
    <x v="19"/>
    <n v="3"/>
    <s v="2,"/>
    <s v="3"/>
    <n v="123"/>
    <n v="2.0499999999999998"/>
  </r>
  <r>
    <s v="0EC"/>
    <x v="6"/>
    <d v="2024-06-01T00:00:00"/>
    <x v="0"/>
    <x v="5"/>
    <s v="HK1833"/>
    <x v="1"/>
    <x v="4"/>
    <n v="6"/>
    <n v="4209"/>
    <n v="17.25"/>
    <s v="94001"/>
    <x v="68"/>
    <x v="21"/>
    <n v="5"/>
    <s v="17"/>
    <s v=",25"/>
    <n v="1020.25"/>
    <n v="17.004166666666666"/>
  </r>
  <r>
    <s v="0EC"/>
    <x v="6"/>
    <d v="2024-06-01T00:00:00"/>
    <x v="0"/>
    <x v="5"/>
    <s v="HK1833"/>
    <x v="1"/>
    <x v="4"/>
    <n v="6"/>
    <n v="2027"/>
    <n v="8.3000000000000007"/>
    <s v="94343"/>
    <x v="79"/>
    <x v="21"/>
    <n v="3"/>
    <s v="8,"/>
    <s v="3"/>
    <n v="483"/>
    <n v="8.0500000000000007"/>
  </r>
  <r>
    <s v="0EC"/>
    <x v="6"/>
    <d v="2024-06-01T00:00:00"/>
    <x v="0"/>
    <x v="5"/>
    <s v="HK1833"/>
    <x v="1"/>
    <x v="4"/>
    <n v="1"/>
    <n v="725"/>
    <n v="1"/>
    <s v="94883"/>
    <x v="89"/>
    <x v="21"/>
    <n v="1"/>
    <s v="1"/>
    <n v="0"/>
    <n v="60"/>
    <n v="1"/>
  </r>
  <r>
    <s v="0EC"/>
    <x v="6"/>
    <d v="2024-06-01T00:00:00"/>
    <x v="0"/>
    <x v="5"/>
    <s v="HK1833"/>
    <x v="1"/>
    <x v="4"/>
    <n v="2"/>
    <n v="598"/>
    <n v="2.4"/>
    <s v="95001"/>
    <x v="81"/>
    <x v="26"/>
    <n v="3"/>
    <s v="2,"/>
    <s v="4"/>
    <n v="124"/>
    <n v="2.0666666666666669"/>
  </r>
  <r>
    <s v="0EC"/>
    <x v="6"/>
    <d v="2024-06-01T00:00:00"/>
    <x v="0"/>
    <x v="5"/>
    <s v="HK1833"/>
    <x v="1"/>
    <x v="4"/>
    <n v="2"/>
    <n v="541"/>
    <n v="2.2000000000000002"/>
    <s v="95200"/>
    <x v="90"/>
    <x v="26"/>
    <n v="3"/>
    <s v="2,"/>
    <s v="2"/>
    <n v="122"/>
    <n v="2.0333333333333332"/>
  </r>
  <r>
    <s v="0EC"/>
    <x v="6"/>
    <d v="2024-06-01T00:00:00"/>
    <x v="0"/>
    <x v="5"/>
    <s v="HK1833"/>
    <x v="1"/>
    <x v="4"/>
    <n v="3"/>
    <n v="1490"/>
    <n v="5.4"/>
    <s v="97001"/>
    <x v="57"/>
    <x v="16"/>
    <n v="3"/>
    <s v="5,"/>
    <s v="4"/>
    <n v="304"/>
    <n v="5.0666666666666664"/>
  </r>
  <r>
    <s v="0EC"/>
    <x v="6"/>
    <d v="2024-06-01T00:00:00"/>
    <x v="0"/>
    <x v="5"/>
    <s v="HK1833"/>
    <x v="1"/>
    <x v="4"/>
    <n v="1"/>
    <n v="670"/>
    <n v="2.2999999999999998"/>
    <s v="97666"/>
    <x v="103"/>
    <x v="16"/>
    <n v="3"/>
    <s v="2,"/>
    <s v="3"/>
    <n v="123"/>
    <n v="2.0499999999999998"/>
  </r>
  <r>
    <s v="0EC"/>
    <x v="6"/>
    <d v="2024-06-01T00:00:00"/>
    <x v="0"/>
    <x v="5"/>
    <s v="HK1833"/>
    <x v="1"/>
    <x v="4"/>
    <n v="3"/>
    <n v="1961"/>
    <n v="6.5"/>
    <s v="99001"/>
    <x v="58"/>
    <x v="17"/>
    <n v="3"/>
    <s v="6,"/>
    <s v="5"/>
    <n v="365"/>
    <n v="6.083333333333333"/>
  </r>
  <r>
    <s v="0EC"/>
    <x v="6"/>
    <d v="2024-06-01T00:00:00"/>
    <x v="0"/>
    <x v="5"/>
    <s v="HK1833"/>
    <x v="1"/>
    <x v="4"/>
    <n v="1"/>
    <n v="426"/>
    <n v="1.2"/>
    <s v="99773"/>
    <x v="71"/>
    <x v="17"/>
    <n v="3"/>
    <s v="1,"/>
    <s v="2"/>
    <n v="62"/>
    <n v="1.0333333333333334"/>
  </r>
  <r>
    <s v="0EC"/>
    <x v="6"/>
    <d v="2024-06-01T00:00:00"/>
    <x v="0"/>
    <x v="5"/>
    <s v="HK2822"/>
    <x v="10"/>
    <x v="4"/>
    <n v="2"/>
    <n v="1450"/>
    <n v="1.35"/>
    <s v="94883"/>
    <x v="89"/>
    <x v="21"/>
    <n v="4"/>
    <s v="1,"/>
    <s v="35"/>
    <n v="95"/>
    <n v="1.5833333333333333"/>
  </r>
  <r>
    <s v="0EC"/>
    <x v="6"/>
    <d v="2024-06-01T00:00:00"/>
    <x v="0"/>
    <x v="5"/>
    <s v="HK3059"/>
    <x v="7"/>
    <x v="4"/>
    <n v="3"/>
    <n v="441"/>
    <n v="1.5"/>
    <s v="19809"/>
    <x v="63"/>
    <x v="20"/>
    <n v="3"/>
    <s v="1,"/>
    <s v="5"/>
    <n v="65"/>
    <n v="1.0833333333333333"/>
  </r>
  <r>
    <s v="0EC"/>
    <x v="6"/>
    <d v="2024-06-01T00:00:00"/>
    <x v="0"/>
    <x v="5"/>
    <s v="HK3059"/>
    <x v="7"/>
    <x v="4"/>
    <n v="1"/>
    <n v="478"/>
    <n v="1.5"/>
    <s v="23001"/>
    <x v="0"/>
    <x v="0"/>
    <n v="3"/>
    <s v="1,"/>
    <s v="5"/>
    <n v="65"/>
    <n v="1.0833333333333333"/>
  </r>
  <r>
    <s v="0EC"/>
    <x v="6"/>
    <d v="2024-06-01T00:00:00"/>
    <x v="0"/>
    <x v="5"/>
    <s v="HK3059"/>
    <x v="7"/>
    <x v="4"/>
    <n v="1"/>
    <n v="136"/>
    <n v="0.4"/>
    <s v="27001"/>
    <x v="56"/>
    <x v="15"/>
    <n v="3"/>
    <s v="0,"/>
    <s v="4"/>
    <n v="4"/>
    <n v="6.6666666666666666E-2"/>
  </r>
  <r>
    <s v="0EC"/>
    <x v="6"/>
    <d v="2024-06-01T00:00:00"/>
    <x v="0"/>
    <x v="5"/>
    <s v="HK3059"/>
    <x v="7"/>
    <x v="4"/>
    <n v="1"/>
    <n v="760"/>
    <n v="2.4"/>
    <s v="44001"/>
    <x v="84"/>
    <x v="28"/>
    <n v="3"/>
    <s v="2,"/>
    <s v="4"/>
    <n v="124"/>
    <n v="2.0666666666666669"/>
  </r>
  <r>
    <s v="0EC"/>
    <x v="6"/>
    <d v="2024-06-01T00:00:00"/>
    <x v="0"/>
    <x v="5"/>
    <s v="HK3059"/>
    <x v="7"/>
    <x v="4"/>
    <n v="1"/>
    <n v="218"/>
    <n v="0.5"/>
    <s v="50325"/>
    <x v="96"/>
    <x v="24"/>
    <n v="3"/>
    <s v="0,"/>
    <s v="5"/>
    <n v="5"/>
    <n v="8.3333333333333329E-2"/>
  </r>
  <r>
    <s v="0EC"/>
    <x v="6"/>
    <d v="2024-06-01T00:00:00"/>
    <x v="0"/>
    <x v="5"/>
    <s v="HK3059"/>
    <x v="7"/>
    <x v="4"/>
    <n v="1"/>
    <n v="228"/>
    <n v="0.5"/>
    <s v="50350"/>
    <x v="75"/>
    <x v="24"/>
    <n v="3"/>
    <s v="0,"/>
    <s v="5"/>
    <n v="5"/>
    <n v="8.3333333333333329E-2"/>
  </r>
  <r>
    <s v="0EC"/>
    <x v="6"/>
    <d v="2024-06-01T00:00:00"/>
    <x v="0"/>
    <x v="5"/>
    <s v="HK3059"/>
    <x v="7"/>
    <x v="4"/>
    <n v="1"/>
    <n v="262"/>
    <n v="0.5"/>
    <s v="52001"/>
    <x v="54"/>
    <x v="13"/>
    <n v="3"/>
    <s v="0,"/>
    <s v="5"/>
    <n v="5"/>
    <n v="8.3333333333333329E-2"/>
  </r>
  <r>
    <s v="0EC"/>
    <x v="6"/>
    <d v="2024-06-01T00:00:00"/>
    <x v="0"/>
    <x v="5"/>
    <s v="HK3059"/>
    <x v="7"/>
    <x v="4"/>
    <n v="1"/>
    <n v="331"/>
    <n v="1.2"/>
    <s v="54001"/>
    <x v="52"/>
    <x v="12"/>
    <n v="3"/>
    <s v="1,"/>
    <s v="2"/>
    <n v="62"/>
    <n v="1.0333333333333334"/>
  </r>
  <r>
    <s v="0EC"/>
    <x v="6"/>
    <d v="2024-06-01T00:00:00"/>
    <x v="0"/>
    <x v="5"/>
    <s v="HK3059"/>
    <x v="7"/>
    <x v="4"/>
    <n v="1"/>
    <n v="652"/>
    <n v="2.2000000000000002"/>
    <s v="70215"/>
    <x v="73"/>
    <x v="22"/>
    <n v="3"/>
    <s v="2,"/>
    <s v="2"/>
    <n v="122"/>
    <n v="2.0333333333333332"/>
  </r>
  <r>
    <s v="0EC"/>
    <x v="6"/>
    <d v="2024-06-01T00:00:00"/>
    <x v="0"/>
    <x v="5"/>
    <s v="HK3059"/>
    <x v="7"/>
    <x v="4"/>
    <n v="2"/>
    <n v="524"/>
    <n v="1.6"/>
    <s v="81736"/>
    <x v="59"/>
    <x v="14"/>
    <n v="3"/>
    <s v="1,"/>
    <s v="6"/>
    <n v="66"/>
    <n v="1.1000000000000001"/>
  </r>
  <r>
    <s v="0EC"/>
    <x v="6"/>
    <d v="2024-06-01T00:00:00"/>
    <x v="0"/>
    <x v="5"/>
    <s v="HK3059"/>
    <x v="7"/>
    <x v="4"/>
    <n v="1"/>
    <n v="1015"/>
    <n v="3.2"/>
    <s v="91001"/>
    <x v="61"/>
    <x v="19"/>
    <n v="3"/>
    <s v="3,"/>
    <s v="2"/>
    <n v="182"/>
    <n v="3.0333333333333332"/>
  </r>
  <r>
    <s v="0EC"/>
    <x v="6"/>
    <d v="2024-06-01T00:00:00"/>
    <x v="0"/>
    <x v="5"/>
    <s v="HK3059"/>
    <x v="7"/>
    <x v="4"/>
    <n v="1"/>
    <n v="393"/>
    <n v="1"/>
    <s v="91407"/>
    <x v="87"/>
    <x v="19"/>
    <n v="1"/>
    <s v="1"/>
    <n v="0"/>
    <n v="60"/>
    <n v="1"/>
  </r>
  <r>
    <s v="0EC"/>
    <x v="6"/>
    <d v="2024-06-01T00:00:00"/>
    <x v="0"/>
    <x v="5"/>
    <s v="HK3059"/>
    <x v="7"/>
    <x v="4"/>
    <n v="1"/>
    <n v="690"/>
    <n v="2.2999999999999998"/>
    <s v="94001"/>
    <x v="68"/>
    <x v="21"/>
    <n v="3"/>
    <s v="2,"/>
    <s v="3"/>
    <n v="123"/>
    <n v="2.0499999999999998"/>
  </r>
  <r>
    <s v="0EC"/>
    <x v="6"/>
    <d v="2024-06-01T00:00:00"/>
    <x v="0"/>
    <x v="5"/>
    <s v="HK3059"/>
    <x v="7"/>
    <x v="4"/>
    <n v="2"/>
    <n v="1075"/>
    <n v="3.35"/>
    <s v="95001"/>
    <x v="81"/>
    <x v="26"/>
    <n v="4"/>
    <s v="3,"/>
    <s v="35"/>
    <n v="215"/>
    <n v="3.5833333333333335"/>
  </r>
  <r>
    <s v="0EC"/>
    <x v="6"/>
    <d v="2024-06-01T00:00:00"/>
    <x v="0"/>
    <x v="5"/>
    <s v="HK3059"/>
    <x v="7"/>
    <x v="4"/>
    <n v="5"/>
    <n v="3025"/>
    <n v="10.5"/>
    <s v="97001"/>
    <x v="57"/>
    <x v="16"/>
    <n v="4"/>
    <s v="10"/>
    <s v=",5"/>
    <n v="600.5"/>
    <n v="10.008333333333333"/>
  </r>
  <r>
    <s v="0EC"/>
    <x v="6"/>
    <d v="2024-06-01T00:00:00"/>
    <x v="0"/>
    <x v="5"/>
    <s v="HK3059"/>
    <x v="7"/>
    <x v="4"/>
    <n v="1"/>
    <n v="525"/>
    <n v="2.1"/>
    <s v="99001"/>
    <x v="58"/>
    <x v="17"/>
    <n v="3"/>
    <s v="2,"/>
    <s v="1"/>
    <n v="121"/>
    <n v="2.0166666666666666"/>
  </r>
  <r>
    <s v="0EC"/>
    <x v="6"/>
    <d v="2024-06-01T00:00:00"/>
    <x v="0"/>
    <x v="5"/>
    <s v="HK3059"/>
    <x v="7"/>
    <x v="4"/>
    <n v="1"/>
    <n v="410"/>
    <n v="1.1499999999999999"/>
    <s v="99524"/>
    <x v="66"/>
    <x v="17"/>
    <n v="4"/>
    <s v="1,"/>
    <s v="15"/>
    <n v="75"/>
    <n v="1.25"/>
  </r>
  <r>
    <s v="0EC"/>
    <x v="6"/>
    <d v="2024-06-01T00:00:00"/>
    <x v="0"/>
    <x v="5"/>
    <s v="HK3059"/>
    <x v="7"/>
    <x v="4"/>
    <n v="4"/>
    <n v="2183"/>
    <n v="7.45"/>
    <s v="99773"/>
    <x v="71"/>
    <x v="17"/>
    <n v="4"/>
    <s v="7,"/>
    <s v="45"/>
    <n v="465"/>
    <n v="7.75"/>
  </r>
  <r>
    <s v="0EC"/>
    <x v="6"/>
    <d v="2024-06-01T00:00:00"/>
    <x v="0"/>
    <x v="5"/>
    <s v="HK3245"/>
    <x v="6"/>
    <x v="4"/>
    <n v="1"/>
    <n v="598"/>
    <n v="0.45"/>
    <s v="18753"/>
    <x v="99"/>
    <x v="30"/>
    <n v="4"/>
    <s v="0,"/>
    <s v="45"/>
    <n v="45"/>
    <n v="0.75"/>
  </r>
  <r>
    <s v="0EC"/>
    <x v="6"/>
    <d v="2024-06-01T00:00:00"/>
    <x v="0"/>
    <x v="5"/>
    <s v="HK3245"/>
    <x v="6"/>
    <x v="4"/>
    <n v="1"/>
    <n v="145"/>
    <n v="0.2"/>
    <s v="19318"/>
    <x v="62"/>
    <x v="20"/>
    <n v="3"/>
    <s v="0,"/>
    <s v="2"/>
    <n v="2"/>
    <n v="3.3333333333333333E-2"/>
  </r>
  <r>
    <s v="0EC"/>
    <x v="6"/>
    <d v="2024-06-01T00:00:00"/>
    <x v="0"/>
    <x v="5"/>
    <s v="HK3245"/>
    <x v="6"/>
    <x v="4"/>
    <n v="2"/>
    <n v="294"/>
    <n v="0.4"/>
    <s v="19809"/>
    <x v="63"/>
    <x v="20"/>
    <n v="3"/>
    <s v="0,"/>
    <s v="4"/>
    <n v="4"/>
    <n v="6.6666666666666666E-2"/>
  </r>
  <r>
    <s v="0EC"/>
    <x v="6"/>
    <d v="2024-06-01T00:00:00"/>
    <x v="0"/>
    <x v="5"/>
    <s v="HK3245"/>
    <x v="6"/>
    <x v="4"/>
    <n v="2"/>
    <n v="456"/>
    <n v="2.2000000000000002"/>
    <s v="50350"/>
    <x v="75"/>
    <x v="24"/>
    <n v="3"/>
    <s v="2,"/>
    <s v="2"/>
    <n v="122"/>
    <n v="2.0333333333333332"/>
  </r>
  <r>
    <s v="0EC"/>
    <x v="6"/>
    <d v="2024-06-01T00:00:00"/>
    <x v="0"/>
    <x v="5"/>
    <s v="HK3245"/>
    <x v="6"/>
    <x v="4"/>
    <n v="1"/>
    <n v="313"/>
    <n v="0.4"/>
    <s v="52835"/>
    <x v="104"/>
    <x v="13"/>
    <n v="3"/>
    <s v="0,"/>
    <s v="4"/>
    <n v="4"/>
    <n v="6.6666666666666666E-2"/>
  </r>
  <r>
    <s v="0EC"/>
    <x v="6"/>
    <d v="2024-06-01T00:00:00"/>
    <x v="0"/>
    <x v="5"/>
    <s v="HK3245"/>
    <x v="6"/>
    <x v="4"/>
    <n v="2"/>
    <n v="768"/>
    <n v="1.25"/>
    <s v="54001"/>
    <x v="52"/>
    <x v="12"/>
    <n v="4"/>
    <s v="1,"/>
    <s v="25"/>
    <n v="85"/>
    <n v="1.4166666666666667"/>
  </r>
  <r>
    <s v="0EC"/>
    <x v="6"/>
    <d v="2024-06-01T00:00:00"/>
    <x v="0"/>
    <x v="5"/>
    <s v="HK3245"/>
    <x v="6"/>
    <x v="4"/>
    <n v="2"/>
    <n v="2231"/>
    <n v="4.25"/>
    <s v="91001"/>
    <x v="61"/>
    <x v="19"/>
    <n v="4"/>
    <s v="4,"/>
    <s v="25"/>
    <n v="265"/>
    <n v="4.416666666666667"/>
  </r>
  <r>
    <s v="0EC"/>
    <x v="6"/>
    <d v="2024-06-01T00:00:00"/>
    <x v="0"/>
    <x v="5"/>
    <s v="HK3245"/>
    <x v="6"/>
    <x v="4"/>
    <n v="1"/>
    <n v="393"/>
    <n v="0.4"/>
    <s v="91407"/>
    <x v="87"/>
    <x v="19"/>
    <n v="3"/>
    <s v="0,"/>
    <s v="4"/>
    <n v="4"/>
    <n v="6.6666666666666666E-2"/>
  </r>
  <r>
    <s v="0EC"/>
    <x v="6"/>
    <d v="2024-06-01T00:00:00"/>
    <x v="0"/>
    <x v="5"/>
    <s v="HK3245"/>
    <x v="6"/>
    <x v="4"/>
    <n v="5"/>
    <n v="3336"/>
    <n v="13.4"/>
    <s v="94001"/>
    <x v="68"/>
    <x v="21"/>
    <n v="4"/>
    <s v="13"/>
    <s v=",4"/>
    <n v="780.4"/>
    <n v="13.006666666666666"/>
  </r>
  <r>
    <s v="0EC"/>
    <x v="6"/>
    <d v="2024-06-01T00:00:00"/>
    <x v="0"/>
    <x v="5"/>
    <s v="HK3245"/>
    <x v="6"/>
    <x v="4"/>
    <n v="2"/>
    <n v="524"/>
    <n v="2.0499999999999998"/>
    <s v="94343"/>
    <x v="79"/>
    <x v="21"/>
    <n v="4"/>
    <s v="2,"/>
    <s v="05"/>
    <n v="125"/>
    <n v="2.0833333333333335"/>
  </r>
  <r>
    <s v="0EC"/>
    <x v="6"/>
    <d v="2024-06-01T00:00:00"/>
    <x v="0"/>
    <x v="5"/>
    <s v="HK3245"/>
    <x v="6"/>
    <x v="4"/>
    <n v="1"/>
    <n v="208"/>
    <n v="0.4"/>
    <s v="95001"/>
    <x v="81"/>
    <x v="26"/>
    <n v="3"/>
    <s v="0,"/>
    <s v="4"/>
    <n v="4"/>
    <n v="6.6666666666666666E-2"/>
  </r>
  <r>
    <s v="0EC"/>
    <x v="6"/>
    <d v="2024-06-01T00:00:00"/>
    <x v="0"/>
    <x v="5"/>
    <s v="HK3245"/>
    <x v="6"/>
    <x v="4"/>
    <n v="1"/>
    <n v="297"/>
    <n v="0.35"/>
    <s v="95200"/>
    <x v="90"/>
    <x v="26"/>
    <n v="4"/>
    <s v="0,"/>
    <s v="35"/>
    <n v="35"/>
    <n v="0.58333333333333337"/>
  </r>
  <r>
    <s v="0EC"/>
    <x v="6"/>
    <d v="2024-06-01T00:00:00"/>
    <x v="0"/>
    <x v="5"/>
    <s v="HK3245"/>
    <x v="6"/>
    <x v="4"/>
    <n v="5"/>
    <n v="2806"/>
    <n v="8.65"/>
    <s v="97001"/>
    <x v="57"/>
    <x v="16"/>
    <n v="4"/>
    <s v="8,"/>
    <s v="65"/>
    <n v="545"/>
    <n v="9.0833333333333339"/>
  </r>
  <r>
    <s v="0EC"/>
    <x v="6"/>
    <d v="2024-06-01T00:00:00"/>
    <x v="0"/>
    <x v="5"/>
    <s v="HK3245"/>
    <x v="6"/>
    <x v="4"/>
    <n v="5"/>
    <n v="2130"/>
    <n v="7.4"/>
    <s v="99773"/>
    <x v="71"/>
    <x v="17"/>
    <n v="3"/>
    <s v="7,"/>
    <s v="4"/>
    <n v="424"/>
    <n v="7.0666666666666664"/>
  </r>
  <r>
    <s v="0EC"/>
    <x v="6"/>
    <d v="2024-06-01T00:00:00"/>
    <x v="0"/>
    <x v="5"/>
    <s v="HK4040"/>
    <x v="7"/>
    <x v="4"/>
    <n v="1"/>
    <n v="783"/>
    <n v="1.4"/>
    <s v="18001"/>
    <x v="105"/>
    <x v="30"/>
    <n v="3"/>
    <s v="1,"/>
    <s v="4"/>
    <n v="64"/>
    <n v="1.0666666666666667"/>
  </r>
  <r>
    <s v="0EC"/>
    <x v="6"/>
    <d v="2024-06-01T00:00:00"/>
    <x v="0"/>
    <x v="5"/>
    <s v="HK4040"/>
    <x v="7"/>
    <x v="4"/>
    <n v="2"/>
    <n v="935"/>
    <n v="1.5"/>
    <s v="18753"/>
    <x v="99"/>
    <x v="30"/>
    <n v="3"/>
    <s v="1,"/>
    <s v="5"/>
    <n v="65"/>
    <n v="1.0833333333333333"/>
  </r>
  <r>
    <s v="0EC"/>
    <x v="6"/>
    <d v="2024-06-01T00:00:00"/>
    <x v="0"/>
    <x v="5"/>
    <s v="HK4040"/>
    <x v="7"/>
    <x v="4"/>
    <n v="1"/>
    <n v="475"/>
    <n v="1.4"/>
    <s v="18756"/>
    <x v="95"/>
    <x v="30"/>
    <n v="3"/>
    <s v="1,"/>
    <s v="4"/>
    <n v="64"/>
    <n v="1.0666666666666667"/>
  </r>
  <r>
    <s v="0EC"/>
    <x v="6"/>
    <d v="2024-06-01T00:00:00"/>
    <x v="0"/>
    <x v="5"/>
    <s v="HK4040"/>
    <x v="7"/>
    <x v="4"/>
    <n v="1"/>
    <n v="125"/>
    <n v="0.3"/>
    <s v="19809"/>
    <x v="63"/>
    <x v="20"/>
    <n v="3"/>
    <s v="0,"/>
    <s v="3"/>
    <n v="3"/>
    <n v="0.05"/>
  </r>
  <r>
    <s v="0EC"/>
    <x v="6"/>
    <d v="2024-06-01T00:00:00"/>
    <x v="0"/>
    <x v="5"/>
    <s v="HK4040"/>
    <x v="7"/>
    <x v="4"/>
    <n v="1"/>
    <n v="193"/>
    <n v="0.45"/>
    <s v="25175"/>
    <x v="1"/>
    <x v="1"/>
    <n v="4"/>
    <s v="0,"/>
    <s v="45"/>
    <n v="45"/>
    <n v="0.75"/>
  </r>
  <r>
    <s v="0EC"/>
    <x v="6"/>
    <d v="2024-06-01T00:00:00"/>
    <x v="0"/>
    <x v="5"/>
    <s v="HK4040"/>
    <x v="7"/>
    <x v="4"/>
    <n v="1"/>
    <n v="272"/>
    <n v="1.1000000000000001"/>
    <s v="50001"/>
    <x v="77"/>
    <x v="24"/>
    <n v="3"/>
    <s v="1,"/>
    <s v="1"/>
    <n v="61"/>
    <n v="1.0166666666666666"/>
  </r>
  <r>
    <s v="0EC"/>
    <x v="6"/>
    <d v="2024-06-01T00:00:00"/>
    <x v="0"/>
    <x v="5"/>
    <s v="HK4040"/>
    <x v="7"/>
    <x v="4"/>
    <n v="1"/>
    <n v="218"/>
    <n v="0.3"/>
    <s v="50325"/>
    <x v="96"/>
    <x v="24"/>
    <n v="3"/>
    <s v="0,"/>
    <s v="3"/>
    <n v="3"/>
    <n v="0.05"/>
  </r>
  <r>
    <s v="0EC"/>
    <x v="6"/>
    <d v="2024-06-01T00:00:00"/>
    <x v="0"/>
    <x v="5"/>
    <s v="HK4040"/>
    <x v="7"/>
    <x v="4"/>
    <n v="2"/>
    <n v="892"/>
    <n v="2.5"/>
    <s v="81001"/>
    <x v="55"/>
    <x v="14"/>
    <n v="3"/>
    <s v="2,"/>
    <s v="5"/>
    <n v="125"/>
    <n v="2.0833333333333335"/>
  </r>
  <r>
    <s v="0EC"/>
    <x v="6"/>
    <d v="2024-06-01T00:00:00"/>
    <x v="0"/>
    <x v="5"/>
    <s v="HK4040"/>
    <x v="7"/>
    <x v="4"/>
    <n v="5"/>
    <n v="4678"/>
    <n v="15.3"/>
    <s v="91001"/>
    <x v="61"/>
    <x v="19"/>
    <n v="4"/>
    <s v="15"/>
    <s v=",3"/>
    <n v="900.3"/>
    <n v="15.004999999999999"/>
  </r>
  <r>
    <s v="0EC"/>
    <x v="6"/>
    <d v="2024-06-01T00:00:00"/>
    <x v="0"/>
    <x v="5"/>
    <s v="HK4040"/>
    <x v="7"/>
    <x v="4"/>
    <n v="1"/>
    <n v="460"/>
    <n v="1.4"/>
    <s v="91263"/>
    <x v="97"/>
    <x v="19"/>
    <n v="3"/>
    <s v="1,"/>
    <s v="4"/>
    <n v="64"/>
    <n v="1.0666666666666667"/>
  </r>
  <r>
    <s v="0EC"/>
    <x v="6"/>
    <d v="2024-06-01T00:00:00"/>
    <x v="0"/>
    <x v="5"/>
    <s v="HK4040"/>
    <x v="7"/>
    <x v="4"/>
    <n v="4"/>
    <n v="1572"/>
    <n v="3.45"/>
    <s v="91407"/>
    <x v="87"/>
    <x v="19"/>
    <n v="4"/>
    <s v="3,"/>
    <s v="45"/>
    <n v="225"/>
    <n v="3.75"/>
  </r>
  <r>
    <s v="0EC"/>
    <x v="6"/>
    <d v="2024-06-01T00:00:00"/>
    <x v="0"/>
    <x v="5"/>
    <s v="HK4040"/>
    <x v="7"/>
    <x v="4"/>
    <n v="2"/>
    <n v="1380"/>
    <n v="4.3"/>
    <s v="94001"/>
    <x v="68"/>
    <x v="21"/>
    <n v="3"/>
    <s v="4,"/>
    <s v="3"/>
    <n v="243"/>
    <n v="4.05"/>
  </r>
  <r>
    <s v="0EC"/>
    <x v="6"/>
    <d v="2024-06-01T00:00:00"/>
    <x v="0"/>
    <x v="5"/>
    <s v="HK4040"/>
    <x v="7"/>
    <x v="4"/>
    <n v="9"/>
    <n v="4793"/>
    <n v="17.350000000000001"/>
    <s v="97001"/>
    <x v="57"/>
    <x v="16"/>
    <n v="5"/>
    <s v="17"/>
    <s v=",35"/>
    <n v="1020.35"/>
    <n v="17.005833333333335"/>
  </r>
  <r>
    <s v="0EC"/>
    <x v="6"/>
    <d v="2024-06-01T00:00:00"/>
    <x v="0"/>
    <x v="5"/>
    <s v="HK4785"/>
    <x v="7"/>
    <x v="4"/>
    <n v="4"/>
    <n v="576"/>
    <n v="2.5499999999999998"/>
    <s v="19318"/>
    <x v="62"/>
    <x v="20"/>
    <n v="4"/>
    <s v="2,"/>
    <s v="55"/>
    <n v="175"/>
    <n v="2.9166666666666665"/>
  </r>
  <r>
    <s v="0EC"/>
    <x v="6"/>
    <d v="2024-06-01T00:00:00"/>
    <x v="0"/>
    <x v="5"/>
    <s v="HK4785"/>
    <x v="7"/>
    <x v="4"/>
    <n v="1"/>
    <n v="147"/>
    <n v="0.45"/>
    <s v="19809"/>
    <x v="63"/>
    <x v="20"/>
    <n v="4"/>
    <s v="0,"/>
    <s v="45"/>
    <n v="45"/>
    <n v="0.75"/>
  </r>
  <r>
    <s v="0EC"/>
    <x v="6"/>
    <d v="2024-06-01T00:00:00"/>
    <x v="0"/>
    <x v="5"/>
    <s v="HK4785"/>
    <x v="7"/>
    <x v="4"/>
    <n v="1"/>
    <n v="94"/>
    <n v="0.4"/>
    <s v="20001"/>
    <x v="7"/>
    <x v="7"/>
    <n v="3"/>
    <s v="0,"/>
    <s v="4"/>
    <n v="4"/>
    <n v="6.6666666666666666E-2"/>
  </r>
  <r>
    <s v="0EC"/>
    <x v="6"/>
    <d v="2024-06-01T00:00:00"/>
    <x v="0"/>
    <x v="5"/>
    <s v="HK4785"/>
    <x v="7"/>
    <x v="4"/>
    <n v="1"/>
    <n v="295"/>
    <n v="1.1000000000000001"/>
    <s v="23001"/>
    <x v="0"/>
    <x v="0"/>
    <n v="3"/>
    <s v="1,"/>
    <s v="1"/>
    <n v="61"/>
    <n v="1.0166666666666666"/>
  </r>
  <r>
    <s v="0EC"/>
    <x v="6"/>
    <d v="2024-06-01T00:00:00"/>
    <x v="0"/>
    <x v="5"/>
    <s v="HK4785"/>
    <x v="7"/>
    <x v="4"/>
    <n v="1"/>
    <n v="637"/>
    <n v="2.1"/>
    <s v="25175"/>
    <x v="1"/>
    <x v="1"/>
    <n v="3"/>
    <s v="2,"/>
    <s v="1"/>
    <n v="121"/>
    <n v="2.0166666666666666"/>
  </r>
  <r>
    <s v="0EC"/>
    <x v="6"/>
    <d v="2024-06-01T00:00:00"/>
    <x v="0"/>
    <x v="5"/>
    <s v="HK4785"/>
    <x v="7"/>
    <x v="4"/>
    <n v="1"/>
    <n v="136"/>
    <n v="0.4"/>
    <s v="27001"/>
    <x v="56"/>
    <x v="15"/>
    <n v="3"/>
    <s v="0,"/>
    <s v="4"/>
    <n v="4"/>
    <n v="6.6666666666666666E-2"/>
  </r>
  <r>
    <s v="0EC"/>
    <x v="6"/>
    <d v="2024-06-01T00:00:00"/>
    <x v="0"/>
    <x v="5"/>
    <s v="HK4785"/>
    <x v="7"/>
    <x v="4"/>
    <n v="4"/>
    <n v="1234"/>
    <n v="4.5"/>
    <s v="54001"/>
    <x v="52"/>
    <x v="12"/>
    <n v="3"/>
    <s v="4,"/>
    <s v="5"/>
    <n v="245"/>
    <n v="4.083333333333333"/>
  </r>
  <r>
    <s v="0EC"/>
    <x v="6"/>
    <d v="2024-06-01T00:00:00"/>
    <x v="0"/>
    <x v="5"/>
    <s v="HK4785"/>
    <x v="7"/>
    <x v="4"/>
    <n v="4"/>
    <n v="1752"/>
    <n v="6.1"/>
    <s v="81001"/>
    <x v="55"/>
    <x v="14"/>
    <n v="3"/>
    <s v="6,"/>
    <s v="1"/>
    <n v="361"/>
    <n v="6.0166666666666666"/>
  </r>
  <r>
    <s v="0EC"/>
    <x v="6"/>
    <d v="2024-06-01T00:00:00"/>
    <x v="0"/>
    <x v="5"/>
    <s v="HK4785"/>
    <x v="7"/>
    <x v="4"/>
    <n v="3"/>
    <n v="1005"/>
    <n v="3.55"/>
    <s v="81736"/>
    <x v="59"/>
    <x v="14"/>
    <n v="4"/>
    <s v="3,"/>
    <s v="55"/>
    <n v="235"/>
    <n v="3.9166666666666665"/>
  </r>
  <r>
    <s v="0EC"/>
    <x v="6"/>
    <d v="2024-06-01T00:00:00"/>
    <x v="0"/>
    <x v="5"/>
    <s v="HK4785"/>
    <x v="7"/>
    <x v="4"/>
    <n v="1"/>
    <n v="683"/>
    <n v="2.2000000000000002"/>
    <s v="8372"/>
    <x v="94"/>
    <x v="5"/>
    <n v="3"/>
    <s v="2,"/>
    <s v="2"/>
    <n v="122"/>
    <n v="2.0333333333333332"/>
  </r>
  <r>
    <s v="0EC"/>
    <x v="6"/>
    <d v="2024-06-01T00:00:00"/>
    <x v="0"/>
    <x v="5"/>
    <s v="HK4785"/>
    <x v="7"/>
    <x v="4"/>
    <n v="1"/>
    <n v="193"/>
    <n v="0.45"/>
    <s v="85001"/>
    <x v="4"/>
    <x v="4"/>
    <n v="4"/>
    <s v="0,"/>
    <s v="45"/>
    <n v="45"/>
    <n v="0.75"/>
  </r>
  <r>
    <s v="0EC"/>
    <x v="6"/>
    <d v="2024-06-01T00:00:00"/>
    <x v="0"/>
    <x v="5"/>
    <s v="HK4785"/>
    <x v="7"/>
    <x v="4"/>
    <n v="1"/>
    <n v="690"/>
    <n v="2.2999999999999998"/>
    <s v="94001"/>
    <x v="68"/>
    <x v="21"/>
    <n v="3"/>
    <s v="2,"/>
    <s v="3"/>
    <n v="123"/>
    <n v="2.0499999999999998"/>
  </r>
  <r>
    <s v="0EC"/>
    <x v="6"/>
    <d v="2024-06-01T00:00:00"/>
    <x v="0"/>
    <x v="5"/>
    <s v="HK4785"/>
    <x v="7"/>
    <x v="4"/>
    <n v="1"/>
    <n v="545"/>
    <n v="1.31"/>
    <s v="94343"/>
    <x v="79"/>
    <x v="21"/>
    <n v="4"/>
    <s v="1,"/>
    <s v="31"/>
    <n v="91"/>
    <n v="1.5166666666666666"/>
  </r>
  <r>
    <s v="0EC"/>
    <x v="6"/>
    <d v="2024-06-01T00:00:00"/>
    <x v="0"/>
    <x v="5"/>
    <s v="HK4785"/>
    <x v="7"/>
    <x v="4"/>
    <n v="1"/>
    <n v="504"/>
    <n v="1.5"/>
    <s v="97001"/>
    <x v="57"/>
    <x v="16"/>
    <n v="3"/>
    <s v="1,"/>
    <s v="5"/>
    <n v="65"/>
    <n v="1.0833333333333333"/>
  </r>
  <r>
    <s v="0EC"/>
    <x v="6"/>
    <d v="2024-06-01T00:00:00"/>
    <x v="0"/>
    <x v="5"/>
    <s v="HK4785"/>
    <x v="7"/>
    <x v="4"/>
    <n v="1"/>
    <n v="525"/>
    <n v="2.2999999999999998"/>
    <s v="99001"/>
    <x v="58"/>
    <x v="17"/>
    <n v="3"/>
    <s v="2,"/>
    <s v="3"/>
    <n v="123"/>
    <n v="2.0499999999999998"/>
  </r>
  <r>
    <s v="0EC"/>
    <x v="6"/>
    <d v="2024-06-01T00:00:00"/>
    <x v="0"/>
    <x v="5"/>
    <s v="HK4785"/>
    <x v="7"/>
    <x v="4"/>
    <n v="1"/>
    <n v="410"/>
    <n v="1.25"/>
    <s v="99524"/>
    <x v="66"/>
    <x v="17"/>
    <n v="4"/>
    <s v="1,"/>
    <s v="25"/>
    <n v="85"/>
    <n v="1.4166666666666667"/>
  </r>
  <r>
    <s v="0EC"/>
    <x v="6"/>
    <d v="2024-06-01T00:00:00"/>
    <x v="0"/>
    <x v="5"/>
    <s v="HK4850"/>
    <x v="7"/>
    <x v="4"/>
    <n v="1"/>
    <n v="145"/>
    <n v="0.5"/>
    <s v="19318"/>
    <x v="62"/>
    <x v="20"/>
    <n v="3"/>
    <s v="0,"/>
    <s v="5"/>
    <n v="5"/>
    <n v="8.3333333333333329E-2"/>
  </r>
  <r>
    <s v="0EC"/>
    <x v="6"/>
    <d v="2024-06-01T00:00:00"/>
    <x v="0"/>
    <x v="5"/>
    <s v="HK4850"/>
    <x v="7"/>
    <x v="4"/>
    <n v="1"/>
    <n v="125"/>
    <n v="0.25"/>
    <s v="19809"/>
    <x v="63"/>
    <x v="20"/>
    <n v="4"/>
    <s v="0,"/>
    <s v="25"/>
    <n v="25"/>
    <n v="0.41666666666666669"/>
  </r>
  <r>
    <s v="0EC"/>
    <x v="6"/>
    <d v="2024-06-01T00:00:00"/>
    <x v="0"/>
    <x v="5"/>
    <s v="HK4850"/>
    <x v="7"/>
    <x v="4"/>
    <n v="2"/>
    <n v="1174"/>
    <n v="4.45"/>
    <s v="23001"/>
    <x v="0"/>
    <x v="0"/>
    <n v="4"/>
    <s v="4,"/>
    <s v="45"/>
    <n v="285"/>
    <n v="4.75"/>
  </r>
  <r>
    <s v="0EC"/>
    <x v="6"/>
    <d v="2024-06-01T00:00:00"/>
    <x v="0"/>
    <x v="5"/>
    <s v="HK4850"/>
    <x v="7"/>
    <x v="4"/>
    <n v="1"/>
    <n v="690"/>
    <n v="2.15"/>
    <s v="25175"/>
    <x v="1"/>
    <x v="1"/>
    <n v="4"/>
    <s v="2,"/>
    <s v="15"/>
    <n v="135"/>
    <n v="2.25"/>
  </r>
  <r>
    <s v="0EC"/>
    <x v="6"/>
    <d v="2024-06-01T00:00:00"/>
    <x v="0"/>
    <x v="5"/>
    <s v="HK4850"/>
    <x v="7"/>
    <x v="4"/>
    <n v="1"/>
    <n v="352"/>
    <n v="0.4"/>
    <s v="27001"/>
    <x v="56"/>
    <x v="15"/>
    <n v="3"/>
    <s v="0,"/>
    <s v="4"/>
    <n v="4"/>
    <n v="6.6666666666666666E-2"/>
  </r>
  <r>
    <s v="0EC"/>
    <x v="6"/>
    <d v="2024-06-01T00:00:00"/>
    <x v="0"/>
    <x v="5"/>
    <s v="HK4850"/>
    <x v="7"/>
    <x v="4"/>
    <n v="2"/>
    <n v="752"/>
    <n v="2.4"/>
    <s v="50001"/>
    <x v="77"/>
    <x v="24"/>
    <n v="3"/>
    <s v="2,"/>
    <s v="4"/>
    <n v="124"/>
    <n v="2.0666666666666669"/>
  </r>
  <r>
    <s v="0EC"/>
    <x v="6"/>
    <d v="2024-06-01T00:00:00"/>
    <x v="0"/>
    <x v="5"/>
    <s v="HK4850"/>
    <x v="7"/>
    <x v="4"/>
    <n v="1"/>
    <n v="541"/>
    <n v="2.1"/>
    <s v="52001"/>
    <x v="54"/>
    <x v="13"/>
    <n v="3"/>
    <s v="2,"/>
    <s v="1"/>
    <n v="121"/>
    <n v="2.0166666666666666"/>
  </r>
  <r>
    <s v="0EC"/>
    <x v="6"/>
    <d v="2024-06-01T00:00:00"/>
    <x v="0"/>
    <x v="5"/>
    <s v="HK4850"/>
    <x v="7"/>
    <x v="4"/>
    <n v="1"/>
    <n v="600"/>
    <n v="2.1"/>
    <s v="52835"/>
    <x v="104"/>
    <x v="13"/>
    <n v="3"/>
    <s v="2,"/>
    <s v="1"/>
    <n v="121"/>
    <n v="2.0166666666666666"/>
  </r>
  <r>
    <s v="0EC"/>
    <x v="6"/>
    <d v="2024-06-01T00:00:00"/>
    <x v="0"/>
    <x v="5"/>
    <s v="HK4850"/>
    <x v="7"/>
    <x v="4"/>
    <n v="1"/>
    <n v="378"/>
    <n v="2.15"/>
    <s v="54001"/>
    <x v="52"/>
    <x v="12"/>
    <n v="4"/>
    <s v="2,"/>
    <s v="15"/>
    <n v="135"/>
    <n v="2.25"/>
  </r>
  <r>
    <s v="0EC"/>
    <x v="6"/>
    <d v="2024-06-01T00:00:00"/>
    <x v="0"/>
    <x v="5"/>
    <s v="HK4850"/>
    <x v="7"/>
    <x v="4"/>
    <n v="1"/>
    <n v="83"/>
    <n v="0.3"/>
    <s v="66001"/>
    <x v="98"/>
    <x v="31"/>
    <n v="3"/>
    <s v="0,"/>
    <s v="3"/>
    <n v="3"/>
    <n v="0.05"/>
  </r>
  <r>
    <s v="0EC"/>
    <x v="6"/>
    <d v="2024-06-01T00:00:00"/>
    <x v="0"/>
    <x v="5"/>
    <s v="HK4850"/>
    <x v="7"/>
    <x v="4"/>
    <n v="1"/>
    <n v="292"/>
    <n v="1"/>
    <s v="68081"/>
    <x v="6"/>
    <x v="6"/>
    <n v="1"/>
    <s v="1"/>
    <n v="0"/>
    <n v="60"/>
    <n v="1"/>
  </r>
  <r>
    <s v="0EC"/>
    <x v="6"/>
    <d v="2024-06-01T00:00:00"/>
    <x v="0"/>
    <x v="5"/>
    <s v="HK4850"/>
    <x v="7"/>
    <x v="4"/>
    <n v="1"/>
    <n v="438"/>
    <n v="1.3"/>
    <s v="81001"/>
    <x v="55"/>
    <x v="14"/>
    <n v="3"/>
    <s v="1,"/>
    <s v="3"/>
    <n v="63"/>
    <n v="1.05"/>
  </r>
  <r>
    <s v="0EC"/>
    <x v="6"/>
    <d v="2024-06-01T00:00:00"/>
    <x v="0"/>
    <x v="5"/>
    <s v="HK4850"/>
    <x v="7"/>
    <x v="4"/>
    <n v="2"/>
    <n v="476"/>
    <n v="2.35"/>
    <s v="81736"/>
    <x v="59"/>
    <x v="14"/>
    <n v="4"/>
    <s v="2,"/>
    <s v="35"/>
    <n v="155"/>
    <n v="2.5833333333333335"/>
  </r>
  <r>
    <s v="0EC"/>
    <x v="6"/>
    <d v="2024-06-01T00:00:00"/>
    <x v="0"/>
    <x v="5"/>
    <s v="HK4850"/>
    <x v="7"/>
    <x v="4"/>
    <n v="2"/>
    <n v="386"/>
    <n v="1.3"/>
    <s v="85001"/>
    <x v="4"/>
    <x v="4"/>
    <n v="3"/>
    <s v="1,"/>
    <s v="3"/>
    <n v="63"/>
    <n v="1.05"/>
  </r>
  <r>
    <s v="0EC"/>
    <x v="6"/>
    <d v="2024-06-01T00:00:00"/>
    <x v="0"/>
    <x v="5"/>
    <s v="HK4850"/>
    <x v="7"/>
    <x v="4"/>
    <n v="3"/>
    <n v="2157"/>
    <n v="6.55"/>
    <s v="94001"/>
    <x v="68"/>
    <x v="21"/>
    <n v="4"/>
    <s v="6,"/>
    <s v="55"/>
    <n v="415"/>
    <n v="6.916666666666667"/>
  </r>
  <r>
    <s v="0EC"/>
    <x v="6"/>
    <d v="2024-06-01T00:00:00"/>
    <x v="0"/>
    <x v="5"/>
    <s v="HK4850"/>
    <x v="7"/>
    <x v="4"/>
    <n v="1"/>
    <n v="299"/>
    <n v="1.1499999999999999"/>
    <s v="95001"/>
    <x v="81"/>
    <x v="26"/>
    <n v="4"/>
    <s v="1,"/>
    <s v="15"/>
    <n v="75"/>
    <n v="1.25"/>
  </r>
  <r>
    <s v="0EC"/>
    <x v="6"/>
    <d v="2024-06-01T00:00:00"/>
    <x v="0"/>
    <x v="5"/>
    <s v="HK4850"/>
    <x v="7"/>
    <x v="4"/>
    <n v="2"/>
    <n v="1227"/>
    <n v="4.3"/>
    <s v="97001"/>
    <x v="57"/>
    <x v="16"/>
    <n v="3"/>
    <s v="4,"/>
    <s v="3"/>
    <n v="243"/>
    <n v="4.05"/>
  </r>
  <r>
    <s v="0EC"/>
    <x v="6"/>
    <d v="2024-06-01T00:00:00"/>
    <x v="0"/>
    <x v="5"/>
    <s v="HK4850"/>
    <x v="7"/>
    <x v="4"/>
    <n v="1"/>
    <n v="222"/>
    <n v="0.45"/>
    <s v="99524"/>
    <x v="66"/>
    <x v="17"/>
    <n v="4"/>
    <s v="0,"/>
    <s v="45"/>
    <n v="45"/>
    <n v="0.75"/>
  </r>
  <r>
    <s v="0EC"/>
    <x v="6"/>
    <d v="2024-06-01T00:00:00"/>
    <x v="0"/>
    <x v="5"/>
    <s v="HK4850"/>
    <x v="7"/>
    <x v="4"/>
    <n v="3"/>
    <n v="1278"/>
    <n v="4.1500000000000004"/>
    <s v="99773"/>
    <x v="71"/>
    <x v="17"/>
    <n v="4"/>
    <s v="4,"/>
    <s v="15"/>
    <n v="255"/>
    <n v="4.25"/>
  </r>
  <r>
    <s v="0EC"/>
    <x v="6"/>
    <d v="2024-06-01T00:00:00"/>
    <x v="0"/>
    <x v="5"/>
    <s v="HK5072"/>
    <x v="11"/>
    <x v="4"/>
    <n v="1"/>
    <n v="833"/>
    <n v="0.5"/>
    <s v="41132"/>
    <x v="86"/>
    <x v="11"/>
    <n v="3"/>
    <s v="0,"/>
    <s v="5"/>
    <n v="5"/>
    <n v="8.3333333333333329E-2"/>
  </r>
  <r>
    <s v="0EC"/>
    <x v="6"/>
    <d v="2024-06-01T00:00:00"/>
    <x v="0"/>
    <x v="5"/>
    <s v="HK5072"/>
    <x v="11"/>
    <x v="4"/>
    <n v="1"/>
    <n v="438"/>
    <n v="1.4"/>
    <s v="81001"/>
    <x v="55"/>
    <x v="14"/>
    <n v="3"/>
    <s v="1,"/>
    <s v="4"/>
    <n v="64"/>
    <n v="1.0666666666666667"/>
  </r>
  <r>
    <s v="0EC"/>
    <x v="6"/>
    <d v="2024-06-01T00:00:00"/>
    <x v="0"/>
    <x v="5"/>
    <s v="HK5072"/>
    <x v="11"/>
    <x v="4"/>
    <n v="1"/>
    <n v="434"/>
    <n v="2.1"/>
    <s v="91001"/>
    <x v="61"/>
    <x v="19"/>
    <n v="3"/>
    <s v="2,"/>
    <s v="1"/>
    <n v="121"/>
    <n v="2.0166666666666666"/>
  </r>
  <r>
    <s v="0EC"/>
    <x v="6"/>
    <d v="2024-06-01T00:00:00"/>
    <x v="0"/>
    <x v="5"/>
    <s v="HK5072"/>
    <x v="11"/>
    <x v="4"/>
    <n v="2"/>
    <n v="935"/>
    <n v="3.3"/>
    <s v="91405"/>
    <x v="80"/>
    <x v="19"/>
    <n v="3"/>
    <s v="3,"/>
    <s v="3"/>
    <n v="183"/>
    <n v="3.05"/>
  </r>
  <r>
    <s v="0EC"/>
    <x v="6"/>
    <d v="2024-06-01T00:00:00"/>
    <x v="0"/>
    <x v="5"/>
    <s v="HK5072"/>
    <x v="11"/>
    <x v="4"/>
    <n v="7"/>
    <n v="2704"/>
    <n v="9"/>
    <s v="91407"/>
    <x v="87"/>
    <x v="19"/>
    <n v="1"/>
    <s v="9"/>
    <n v="0"/>
    <n v="540"/>
    <n v="9"/>
  </r>
  <r>
    <s v="0EC"/>
    <x v="6"/>
    <d v="2024-06-01T00:00:00"/>
    <x v="0"/>
    <x v="5"/>
    <s v="HK5072"/>
    <x v="11"/>
    <x v="4"/>
    <n v="2"/>
    <n v="360"/>
    <n v="1.5"/>
    <s v="91460"/>
    <x v="93"/>
    <x v="19"/>
    <n v="3"/>
    <s v="1,"/>
    <s v="5"/>
    <n v="65"/>
    <n v="1.0833333333333333"/>
  </r>
  <r>
    <s v="0EC"/>
    <x v="6"/>
    <d v="2024-06-01T00:00:00"/>
    <x v="0"/>
    <x v="5"/>
    <s v="HK5072"/>
    <x v="11"/>
    <x v="4"/>
    <n v="4"/>
    <n v="1168"/>
    <n v="2.25"/>
    <s v="91798"/>
    <x v="88"/>
    <x v="19"/>
    <n v="4"/>
    <s v="2,"/>
    <s v="25"/>
    <n v="145"/>
    <n v="2.4166666666666665"/>
  </r>
  <r>
    <s v="0EC"/>
    <x v="6"/>
    <d v="2024-06-01T00:00:00"/>
    <x v="0"/>
    <x v="5"/>
    <s v="HK5072"/>
    <x v="11"/>
    <x v="4"/>
    <n v="4"/>
    <n v="2646"/>
    <n v="10.199999999999999"/>
    <s v="94001"/>
    <x v="68"/>
    <x v="21"/>
    <n v="4"/>
    <s v="10"/>
    <s v=",2"/>
    <n v="600.20000000000005"/>
    <n v="10.003333333333334"/>
  </r>
  <r>
    <s v="0EC"/>
    <x v="6"/>
    <d v="2024-06-01T00:00:00"/>
    <x v="0"/>
    <x v="5"/>
    <s v="HK5072"/>
    <x v="11"/>
    <x v="4"/>
    <n v="1"/>
    <n v="480"/>
    <n v="1.5"/>
    <s v="94343"/>
    <x v="79"/>
    <x v="21"/>
    <n v="3"/>
    <s v="1,"/>
    <s v="5"/>
    <n v="65"/>
    <n v="1.0833333333333333"/>
  </r>
  <r>
    <s v="0EC"/>
    <x v="6"/>
    <d v="2024-06-01T00:00:00"/>
    <x v="0"/>
    <x v="5"/>
    <s v="HK5072"/>
    <x v="11"/>
    <x v="4"/>
    <n v="1"/>
    <n v="725"/>
    <n v="0.45"/>
    <s v="94883"/>
    <x v="89"/>
    <x v="21"/>
    <n v="4"/>
    <s v="0,"/>
    <s v="45"/>
    <n v="45"/>
    <n v="0.75"/>
  </r>
  <r>
    <s v="0EC"/>
    <x v="6"/>
    <d v="2024-06-01T00:00:00"/>
    <x v="0"/>
    <x v="5"/>
    <s v="HK5072"/>
    <x v="11"/>
    <x v="4"/>
    <n v="1"/>
    <n v="102"/>
    <n v="0.15"/>
    <s v="95001"/>
    <x v="81"/>
    <x v="26"/>
    <n v="4"/>
    <s v="0,"/>
    <s v="15"/>
    <n v="15"/>
    <n v="0.25"/>
  </r>
  <r>
    <s v="0EC"/>
    <x v="6"/>
    <d v="2024-06-01T00:00:00"/>
    <x v="0"/>
    <x v="5"/>
    <s v="HK5072"/>
    <x v="11"/>
    <x v="4"/>
    <n v="2"/>
    <n v="569"/>
    <n v="1.5"/>
    <s v="95200"/>
    <x v="90"/>
    <x v="26"/>
    <n v="3"/>
    <s v="1,"/>
    <s v="5"/>
    <n v="65"/>
    <n v="1.0833333333333333"/>
  </r>
  <r>
    <s v="0EC"/>
    <x v="6"/>
    <d v="2024-06-01T00:00:00"/>
    <x v="0"/>
    <x v="5"/>
    <s v="HK5072"/>
    <x v="11"/>
    <x v="4"/>
    <n v="3"/>
    <n v="1445"/>
    <n v="6.2"/>
    <s v="97001"/>
    <x v="57"/>
    <x v="16"/>
    <n v="3"/>
    <s v="6,"/>
    <s v="2"/>
    <n v="362"/>
    <n v="6.0333333333333332"/>
  </r>
  <r>
    <s v="0EC"/>
    <x v="6"/>
    <d v="2024-06-01T00:00:00"/>
    <x v="0"/>
    <x v="5"/>
    <s v="HK5072"/>
    <x v="11"/>
    <x v="4"/>
    <n v="3"/>
    <n v="1757"/>
    <n v="6.45"/>
    <s v="99773"/>
    <x v="71"/>
    <x v="17"/>
    <n v="4"/>
    <s v="6,"/>
    <s v="45"/>
    <n v="405"/>
    <n v="6.75"/>
  </r>
  <r>
    <s v="0EC"/>
    <x v="6"/>
    <d v="2024-07-01T00:00:00"/>
    <x v="0"/>
    <x v="6"/>
    <s v="HK1833"/>
    <x v="1"/>
    <x v="4"/>
    <n v="1"/>
    <n v="598"/>
    <n v="1.2"/>
    <s v="18753"/>
    <x v="99"/>
    <x v="30"/>
    <n v="3"/>
    <s v="1,"/>
    <s v="2"/>
    <n v="62"/>
    <n v="1.0333333333333334"/>
  </r>
  <r>
    <s v="0EC"/>
    <x v="6"/>
    <d v="2024-07-01T00:00:00"/>
    <x v="0"/>
    <x v="6"/>
    <s v="HK1833"/>
    <x v="1"/>
    <x v="4"/>
    <n v="1"/>
    <n v="475"/>
    <n v="2.1"/>
    <s v="18756"/>
    <x v="95"/>
    <x v="30"/>
    <n v="3"/>
    <s v="2,"/>
    <s v="1"/>
    <n v="121"/>
    <n v="2.0166666666666666"/>
  </r>
  <r>
    <s v="0EC"/>
    <x v="6"/>
    <d v="2024-07-01T00:00:00"/>
    <x v="0"/>
    <x v="6"/>
    <s v="HK1833"/>
    <x v="1"/>
    <x v="4"/>
    <n v="1"/>
    <n v="208"/>
    <n v="0.5"/>
    <s v="27001"/>
    <x v="56"/>
    <x v="15"/>
    <n v="3"/>
    <s v="0,"/>
    <s v="5"/>
    <n v="5"/>
    <n v="8.3333333333333329E-2"/>
  </r>
  <r>
    <s v="0EC"/>
    <x v="6"/>
    <d v="2024-07-01T00:00:00"/>
    <x v="0"/>
    <x v="6"/>
    <s v="HK1833"/>
    <x v="1"/>
    <x v="4"/>
    <n v="1"/>
    <n v="520"/>
    <n v="1.5"/>
    <s v="50001"/>
    <x v="77"/>
    <x v="24"/>
    <n v="3"/>
    <s v="1,"/>
    <s v="5"/>
    <n v="65"/>
    <n v="1.0833333333333333"/>
  </r>
  <r>
    <s v="0EC"/>
    <x v="6"/>
    <d v="2024-07-01T00:00:00"/>
    <x v="0"/>
    <x v="6"/>
    <s v="HK1833"/>
    <x v="1"/>
    <x v="4"/>
    <n v="1"/>
    <n v="228"/>
    <n v="1"/>
    <s v="50350"/>
    <x v="75"/>
    <x v="24"/>
    <n v="1"/>
    <s v="1"/>
    <n v="0"/>
    <n v="60"/>
    <n v="1"/>
  </r>
  <r>
    <s v="0EC"/>
    <x v="6"/>
    <d v="2024-07-01T00:00:00"/>
    <x v="0"/>
    <x v="6"/>
    <s v="HK1833"/>
    <x v="1"/>
    <x v="4"/>
    <n v="1"/>
    <n v="378"/>
    <n v="2.2000000000000002"/>
    <s v="54001"/>
    <x v="52"/>
    <x v="12"/>
    <n v="3"/>
    <s v="2,"/>
    <s v="2"/>
    <n v="122"/>
    <n v="2.0333333333333332"/>
  </r>
  <r>
    <s v="0EC"/>
    <x v="6"/>
    <d v="2024-07-01T00:00:00"/>
    <x v="0"/>
    <x v="6"/>
    <s v="HK1833"/>
    <x v="1"/>
    <x v="4"/>
    <n v="2"/>
    <n v="670"/>
    <n v="3.1"/>
    <s v="81736"/>
    <x v="59"/>
    <x v="14"/>
    <n v="3"/>
    <s v="3,"/>
    <s v="1"/>
    <n v="181"/>
    <n v="3.0166666666666666"/>
  </r>
  <r>
    <s v="0EC"/>
    <x v="6"/>
    <d v="2024-07-01T00:00:00"/>
    <x v="0"/>
    <x v="6"/>
    <s v="HK1833"/>
    <x v="1"/>
    <x v="4"/>
    <n v="2"/>
    <n v="500"/>
    <n v="1.55"/>
    <s v="85001"/>
    <x v="4"/>
    <x v="4"/>
    <n v="4"/>
    <s v="1,"/>
    <s v="55"/>
    <n v="115"/>
    <n v="1.9166666666666667"/>
  </r>
  <r>
    <s v="0EC"/>
    <x v="6"/>
    <d v="2024-07-01T00:00:00"/>
    <x v="0"/>
    <x v="6"/>
    <s v="HK1833"/>
    <x v="1"/>
    <x v="4"/>
    <n v="1"/>
    <n v="1014"/>
    <n v="1.5"/>
    <s v="91405"/>
    <x v="80"/>
    <x v="19"/>
    <n v="3"/>
    <s v="1,"/>
    <s v="5"/>
    <n v="65"/>
    <n v="1.0833333333333333"/>
  </r>
  <r>
    <s v="0EC"/>
    <x v="6"/>
    <d v="2024-07-01T00:00:00"/>
    <x v="0"/>
    <x v="6"/>
    <s v="HK1833"/>
    <x v="1"/>
    <x v="4"/>
    <n v="1"/>
    <n v="629"/>
    <n v="3.3"/>
    <s v="91407"/>
    <x v="87"/>
    <x v="19"/>
    <n v="3"/>
    <s v="3,"/>
    <s v="3"/>
    <n v="183"/>
    <n v="3.05"/>
  </r>
  <r>
    <s v="0EC"/>
    <x v="6"/>
    <d v="2024-07-01T00:00:00"/>
    <x v="0"/>
    <x v="6"/>
    <s v="HK1833"/>
    <x v="1"/>
    <x v="4"/>
    <n v="5"/>
    <n v="3224"/>
    <n v="11.5"/>
    <s v="94001"/>
    <x v="68"/>
    <x v="21"/>
    <n v="4"/>
    <s v="11"/>
    <s v=",5"/>
    <n v="660.5"/>
    <n v="11.008333333333333"/>
  </r>
  <r>
    <s v="0EC"/>
    <x v="6"/>
    <d v="2024-07-01T00:00:00"/>
    <x v="0"/>
    <x v="6"/>
    <s v="HK1833"/>
    <x v="1"/>
    <x v="4"/>
    <n v="6"/>
    <n v="2704"/>
    <n v="9.4499999999999993"/>
    <s v="94343"/>
    <x v="79"/>
    <x v="21"/>
    <n v="4"/>
    <s v="9,"/>
    <s v="45"/>
    <n v="585"/>
    <n v="9.75"/>
  </r>
  <r>
    <s v="0EC"/>
    <x v="6"/>
    <d v="2024-07-01T00:00:00"/>
    <x v="0"/>
    <x v="6"/>
    <s v="HK1833"/>
    <x v="1"/>
    <x v="4"/>
    <n v="1"/>
    <n v="102"/>
    <n v="0.2"/>
    <s v="95001"/>
    <x v="81"/>
    <x v="26"/>
    <n v="3"/>
    <s v="0,"/>
    <s v="2"/>
    <n v="2"/>
    <n v="3.3333333333333333E-2"/>
  </r>
  <r>
    <s v="0EC"/>
    <x v="6"/>
    <d v="2024-07-01T00:00:00"/>
    <x v="0"/>
    <x v="6"/>
    <s v="HK1833"/>
    <x v="1"/>
    <x v="4"/>
    <n v="4"/>
    <n v="1765"/>
    <n v="7"/>
    <s v="97001"/>
    <x v="57"/>
    <x v="16"/>
    <n v="1"/>
    <s v="7"/>
    <n v="0"/>
    <n v="420"/>
    <n v="7"/>
  </r>
  <r>
    <s v="0EC"/>
    <x v="6"/>
    <d v="2024-07-01T00:00:00"/>
    <x v="0"/>
    <x v="6"/>
    <s v="HK1833"/>
    <x v="1"/>
    <x v="4"/>
    <n v="1"/>
    <n v="718"/>
    <n v="3.2"/>
    <s v="99001"/>
    <x v="58"/>
    <x v="17"/>
    <n v="3"/>
    <s v="3,"/>
    <s v="2"/>
    <n v="182"/>
    <n v="3.0333333333333332"/>
  </r>
  <r>
    <s v="0EC"/>
    <x v="6"/>
    <d v="2024-07-01T00:00:00"/>
    <x v="0"/>
    <x v="6"/>
    <s v="HK1833"/>
    <x v="1"/>
    <x v="4"/>
    <n v="3"/>
    <n v="1278"/>
    <n v="5.05"/>
    <s v="99773"/>
    <x v="71"/>
    <x v="17"/>
    <n v="4"/>
    <s v="5,"/>
    <s v="05"/>
    <n v="305"/>
    <n v="5.083333333333333"/>
  </r>
  <r>
    <s v="0EC"/>
    <x v="6"/>
    <d v="2024-07-01T00:00:00"/>
    <x v="0"/>
    <x v="6"/>
    <s v="HK2822"/>
    <x v="10"/>
    <x v="4"/>
    <n v="1"/>
    <n v="92"/>
    <n v="0.2"/>
    <s v="25175"/>
    <x v="1"/>
    <x v="1"/>
    <n v="3"/>
    <s v="0,"/>
    <s v="2"/>
    <n v="2"/>
    <n v="3.3333333333333333E-2"/>
  </r>
  <r>
    <s v="0EC"/>
    <x v="6"/>
    <d v="2024-07-01T00:00:00"/>
    <x v="0"/>
    <x v="6"/>
    <s v="HK2822"/>
    <x v="10"/>
    <x v="4"/>
    <n v="2"/>
    <n v="456"/>
    <n v="0"/>
    <s v="50350"/>
    <x v="75"/>
    <x v="24"/>
    <n v="1"/>
    <s v="0"/>
    <n v="0"/>
    <n v="0"/>
    <n v="0"/>
  </r>
  <r>
    <s v="0EC"/>
    <x v="6"/>
    <d v="2024-07-01T00:00:00"/>
    <x v="0"/>
    <x v="6"/>
    <s v="HK2822"/>
    <x v="10"/>
    <x v="4"/>
    <n v="5"/>
    <n v="2864"/>
    <n v="10.199999999999999"/>
    <s v="94001"/>
    <x v="68"/>
    <x v="21"/>
    <n v="4"/>
    <s v="10"/>
    <s v=",2"/>
    <n v="600.20000000000005"/>
    <n v="10.003333333333334"/>
  </r>
  <r>
    <s v="0EC"/>
    <x v="6"/>
    <d v="2024-07-01T00:00:00"/>
    <x v="0"/>
    <x v="6"/>
    <s v="HK2822"/>
    <x v="10"/>
    <x v="4"/>
    <n v="1"/>
    <n v="480"/>
    <n v="1.4"/>
    <s v="94343"/>
    <x v="79"/>
    <x v="21"/>
    <n v="3"/>
    <s v="1,"/>
    <s v="4"/>
    <n v="64"/>
    <n v="1.0666666666666667"/>
  </r>
  <r>
    <s v="0EC"/>
    <x v="6"/>
    <d v="2024-07-01T00:00:00"/>
    <x v="0"/>
    <x v="6"/>
    <s v="HK2822"/>
    <x v="10"/>
    <x v="4"/>
    <n v="1"/>
    <n v="437"/>
    <n v="2.1"/>
    <s v="97001"/>
    <x v="57"/>
    <x v="16"/>
    <n v="3"/>
    <s v="2,"/>
    <s v="1"/>
    <n v="121"/>
    <n v="2.0166666666666666"/>
  </r>
  <r>
    <s v="0EC"/>
    <x v="6"/>
    <d v="2024-07-01T00:00:00"/>
    <x v="0"/>
    <x v="6"/>
    <s v="HK2822"/>
    <x v="10"/>
    <x v="4"/>
    <n v="7"/>
    <n v="2758"/>
    <n v="10.45"/>
    <s v="99773"/>
    <x v="71"/>
    <x v="17"/>
    <n v="5"/>
    <s v="10"/>
    <s v=",45"/>
    <n v="600.45000000000005"/>
    <n v="10.0075"/>
  </r>
  <r>
    <s v="0EC"/>
    <x v="6"/>
    <d v="2024-07-01T00:00:00"/>
    <x v="0"/>
    <x v="6"/>
    <s v="HK3059"/>
    <x v="7"/>
    <x v="4"/>
    <n v="2"/>
    <n v="950"/>
    <n v="3.5"/>
    <s v="18756"/>
    <x v="95"/>
    <x v="30"/>
    <n v="3"/>
    <s v="3,"/>
    <s v="5"/>
    <n v="185"/>
    <n v="3.0833333333333335"/>
  </r>
  <r>
    <s v="0EC"/>
    <x v="6"/>
    <d v="2024-07-01T00:00:00"/>
    <x v="0"/>
    <x v="6"/>
    <s v="HK3059"/>
    <x v="7"/>
    <x v="4"/>
    <n v="1"/>
    <n v="143"/>
    <n v="0.5"/>
    <s v="19318"/>
    <x v="62"/>
    <x v="20"/>
    <n v="3"/>
    <s v="0,"/>
    <s v="5"/>
    <n v="5"/>
    <n v="8.3333333333333329E-2"/>
  </r>
  <r>
    <s v="0EC"/>
    <x v="6"/>
    <d v="2024-07-01T00:00:00"/>
    <x v="0"/>
    <x v="6"/>
    <s v="HK3059"/>
    <x v="7"/>
    <x v="4"/>
    <n v="2"/>
    <n v="723"/>
    <n v="3"/>
    <s v="20001"/>
    <x v="7"/>
    <x v="7"/>
    <n v="1"/>
    <s v="3"/>
    <n v="0"/>
    <n v="180"/>
    <n v="3"/>
  </r>
  <r>
    <s v="0EC"/>
    <x v="6"/>
    <d v="2024-07-01T00:00:00"/>
    <x v="0"/>
    <x v="6"/>
    <s v="HK3059"/>
    <x v="7"/>
    <x v="4"/>
    <n v="1"/>
    <n v="683"/>
    <n v="2.2000000000000002"/>
    <s v="25175"/>
    <x v="1"/>
    <x v="1"/>
    <n v="3"/>
    <s v="2,"/>
    <s v="2"/>
    <n v="122"/>
    <n v="2.0333333333333332"/>
  </r>
  <r>
    <s v="0EC"/>
    <x v="6"/>
    <d v="2024-07-01T00:00:00"/>
    <x v="0"/>
    <x v="6"/>
    <s v="HK3059"/>
    <x v="7"/>
    <x v="4"/>
    <n v="1"/>
    <n v="136"/>
    <n v="0.3"/>
    <s v="27001"/>
    <x v="56"/>
    <x v="15"/>
    <n v="3"/>
    <s v="0,"/>
    <s v="3"/>
    <n v="3"/>
    <n v="0.05"/>
  </r>
  <r>
    <s v="0EC"/>
    <x v="6"/>
    <d v="2024-07-01T00:00:00"/>
    <x v="0"/>
    <x v="6"/>
    <s v="HK3059"/>
    <x v="7"/>
    <x v="4"/>
    <n v="1"/>
    <n v="259"/>
    <n v="1.05"/>
    <s v="27495"/>
    <x v="70"/>
    <x v="15"/>
    <n v="4"/>
    <s v="1,"/>
    <s v="05"/>
    <n v="65"/>
    <n v="1.0833333333333333"/>
  </r>
  <r>
    <s v="0EC"/>
    <x v="6"/>
    <d v="2024-07-01T00:00:00"/>
    <x v="0"/>
    <x v="6"/>
    <s v="HK3059"/>
    <x v="7"/>
    <x v="4"/>
    <n v="1"/>
    <n v="760"/>
    <n v="2.5499999999999998"/>
    <s v="44001"/>
    <x v="84"/>
    <x v="28"/>
    <n v="4"/>
    <s v="2,"/>
    <s v="55"/>
    <n v="175"/>
    <n v="2.9166666666666665"/>
  </r>
  <r>
    <s v="0EC"/>
    <x v="6"/>
    <d v="2024-07-01T00:00:00"/>
    <x v="0"/>
    <x v="6"/>
    <s v="HK3059"/>
    <x v="7"/>
    <x v="4"/>
    <n v="1"/>
    <n v="890"/>
    <n v="2.1"/>
    <s v="47001"/>
    <x v="74"/>
    <x v="23"/>
    <n v="3"/>
    <s v="2,"/>
    <s v="1"/>
    <n v="121"/>
    <n v="2.0166666666666666"/>
  </r>
  <r>
    <s v="0EC"/>
    <x v="6"/>
    <d v="2024-07-01T00:00:00"/>
    <x v="0"/>
    <x v="6"/>
    <s v="HK3059"/>
    <x v="7"/>
    <x v="4"/>
    <n v="2"/>
    <n v="508"/>
    <n v="2"/>
    <s v="50001"/>
    <x v="77"/>
    <x v="24"/>
    <n v="1"/>
    <s v="2"/>
    <n v="0"/>
    <n v="120"/>
    <n v="2"/>
  </r>
  <r>
    <s v="0EC"/>
    <x v="6"/>
    <d v="2024-07-01T00:00:00"/>
    <x v="0"/>
    <x v="6"/>
    <s v="HK3059"/>
    <x v="7"/>
    <x v="4"/>
    <n v="2"/>
    <n v="524"/>
    <n v="1.4"/>
    <s v="52001"/>
    <x v="54"/>
    <x v="13"/>
    <n v="3"/>
    <s v="1,"/>
    <s v="4"/>
    <n v="64"/>
    <n v="1.0666666666666667"/>
  </r>
  <r>
    <s v="0EC"/>
    <x v="6"/>
    <d v="2024-07-01T00:00:00"/>
    <x v="0"/>
    <x v="6"/>
    <s v="HK3059"/>
    <x v="7"/>
    <x v="4"/>
    <n v="1"/>
    <n v="259"/>
    <n v="1"/>
    <s v="81001"/>
    <x v="55"/>
    <x v="14"/>
    <n v="1"/>
    <s v="1"/>
    <n v="0"/>
    <n v="60"/>
    <n v="1"/>
  </r>
  <r>
    <s v="0EC"/>
    <x v="6"/>
    <d v="2024-07-01T00:00:00"/>
    <x v="0"/>
    <x v="6"/>
    <s v="HK3059"/>
    <x v="7"/>
    <x v="4"/>
    <n v="4"/>
    <n v="4167"/>
    <n v="14"/>
    <s v="91001"/>
    <x v="61"/>
    <x v="19"/>
    <n v="2"/>
    <s v="14"/>
    <n v="0"/>
    <n v="840"/>
    <n v="14"/>
  </r>
  <r>
    <s v="0EC"/>
    <x v="6"/>
    <d v="2024-07-01T00:00:00"/>
    <x v="0"/>
    <x v="6"/>
    <s v="HK3059"/>
    <x v="7"/>
    <x v="4"/>
    <n v="1"/>
    <n v="512"/>
    <n v="1.4"/>
    <s v="91405"/>
    <x v="80"/>
    <x v="19"/>
    <n v="3"/>
    <s v="1,"/>
    <s v="4"/>
    <n v="64"/>
    <n v="1.0666666666666667"/>
  </r>
  <r>
    <s v="0EC"/>
    <x v="6"/>
    <d v="2024-07-01T00:00:00"/>
    <x v="0"/>
    <x v="6"/>
    <s v="HK3059"/>
    <x v="7"/>
    <x v="4"/>
    <n v="2"/>
    <n v="584"/>
    <n v="1.1000000000000001"/>
    <s v="91798"/>
    <x v="88"/>
    <x v="19"/>
    <n v="3"/>
    <s v="1,"/>
    <s v="1"/>
    <n v="61"/>
    <n v="1.0166666666666666"/>
  </r>
  <r>
    <s v="0EC"/>
    <x v="6"/>
    <d v="2024-07-01T00:00:00"/>
    <x v="0"/>
    <x v="6"/>
    <s v="HK3059"/>
    <x v="7"/>
    <x v="4"/>
    <n v="2"/>
    <n v="1323"/>
    <n v="4.3499999999999996"/>
    <s v="94001"/>
    <x v="68"/>
    <x v="21"/>
    <n v="4"/>
    <s v="4,"/>
    <s v="35"/>
    <n v="275"/>
    <n v="4.583333333333333"/>
  </r>
  <r>
    <s v="0EC"/>
    <x v="6"/>
    <d v="2024-07-01T00:00:00"/>
    <x v="0"/>
    <x v="6"/>
    <s v="HK3059"/>
    <x v="7"/>
    <x v="4"/>
    <n v="1"/>
    <n v="208"/>
    <n v="0.45"/>
    <s v="95001"/>
    <x v="81"/>
    <x v="26"/>
    <n v="4"/>
    <s v="0,"/>
    <s v="45"/>
    <n v="45"/>
    <n v="0.75"/>
  </r>
  <r>
    <s v="0EC"/>
    <x v="6"/>
    <d v="2024-07-01T00:00:00"/>
    <x v="0"/>
    <x v="6"/>
    <s v="HK3059"/>
    <x v="7"/>
    <x v="4"/>
    <n v="1"/>
    <n v="437"/>
    <n v="2"/>
    <s v="97001"/>
    <x v="57"/>
    <x v="16"/>
    <n v="1"/>
    <s v="2"/>
    <n v="0"/>
    <n v="120"/>
    <n v="2"/>
  </r>
  <r>
    <s v="0EC"/>
    <x v="6"/>
    <d v="2024-07-01T00:00:00"/>
    <x v="0"/>
    <x v="6"/>
    <s v="HK3059"/>
    <x v="7"/>
    <x v="4"/>
    <n v="1"/>
    <n v="410"/>
    <n v="1.3"/>
    <s v="99524"/>
    <x v="66"/>
    <x v="17"/>
    <n v="3"/>
    <s v="1,"/>
    <s v="3"/>
    <n v="63"/>
    <n v="1.05"/>
  </r>
  <r>
    <s v="0EC"/>
    <x v="6"/>
    <d v="2024-07-01T00:00:00"/>
    <x v="0"/>
    <x v="6"/>
    <s v="HK3059"/>
    <x v="7"/>
    <x v="4"/>
    <n v="7"/>
    <n v="3461"/>
    <n v="11.15"/>
    <s v="99773"/>
    <x v="71"/>
    <x v="17"/>
    <n v="5"/>
    <s v="11"/>
    <s v=",15"/>
    <n v="660.15"/>
    <n v="11.0025"/>
  </r>
  <r>
    <s v="0EC"/>
    <x v="6"/>
    <d v="2024-07-01T00:00:00"/>
    <x v="0"/>
    <x v="6"/>
    <s v="HK4040"/>
    <x v="7"/>
    <x v="4"/>
    <n v="1"/>
    <n v="475"/>
    <n v="1.5"/>
    <s v="18756"/>
    <x v="95"/>
    <x v="30"/>
    <n v="3"/>
    <s v="1,"/>
    <s v="5"/>
    <n v="65"/>
    <n v="1.0833333333333333"/>
  </r>
  <r>
    <s v="0EC"/>
    <x v="6"/>
    <d v="2024-07-01T00:00:00"/>
    <x v="0"/>
    <x v="6"/>
    <s v="HK4040"/>
    <x v="7"/>
    <x v="4"/>
    <n v="1"/>
    <n v="125"/>
    <n v="0.4"/>
    <s v="19809"/>
    <x v="63"/>
    <x v="20"/>
    <n v="3"/>
    <s v="0,"/>
    <s v="4"/>
    <n v="4"/>
    <n v="6.6666666666666666E-2"/>
  </r>
  <r>
    <s v="0EC"/>
    <x v="6"/>
    <d v="2024-07-01T00:00:00"/>
    <x v="0"/>
    <x v="6"/>
    <s v="HK4040"/>
    <x v="7"/>
    <x v="4"/>
    <n v="1"/>
    <n v="520"/>
    <n v="1.5"/>
    <s v="50001"/>
    <x v="77"/>
    <x v="24"/>
    <n v="3"/>
    <s v="1,"/>
    <s v="5"/>
    <n v="65"/>
    <n v="1.0833333333333333"/>
  </r>
  <r>
    <s v="0EC"/>
    <x v="6"/>
    <d v="2024-07-01T00:00:00"/>
    <x v="0"/>
    <x v="6"/>
    <s v="HK4040"/>
    <x v="7"/>
    <x v="4"/>
    <n v="2"/>
    <n v="653"/>
    <n v="2.15"/>
    <s v="81001"/>
    <x v="55"/>
    <x v="14"/>
    <n v="4"/>
    <s v="2,"/>
    <s v="15"/>
    <n v="135"/>
    <n v="2.25"/>
  </r>
  <r>
    <s v="0EC"/>
    <x v="6"/>
    <d v="2024-07-01T00:00:00"/>
    <x v="0"/>
    <x v="6"/>
    <s v="HK4040"/>
    <x v="7"/>
    <x v="4"/>
    <n v="1"/>
    <n v="531"/>
    <n v="2.0499999999999998"/>
    <s v="8372"/>
    <x v="94"/>
    <x v="5"/>
    <n v="4"/>
    <s v="2,"/>
    <s v="05"/>
    <n v="125"/>
    <n v="2.0833333333333335"/>
  </r>
  <r>
    <s v="0EC"/>
    <x v="6"/>
    <d v="2024-07-01T00:00:00"/>
    <x v="0"/>
    <x v="6"/>
    <s v="HK4040"/>
    <x v="7"/>
    <x v="4"/>
    <n v="7"/>
    <n v="7476"/>
    <n v="24.05"/>
    <s v="91001"/>
    <x v="61"/>
    <x v="19"/>
    <n v="5"/>
    <s v="24"/>
    <s v=",05"/>
    <n v="1440.05"/>
    <n v="24.000833333333333"/>
  </r>
  <r>
    <s v="0EC"/>
    <x v="6"/>
    <d v="2024-07-01T00:00:00"/>
    <x v="0"/>
    <x v="6"/>
    <s v="HK4040"/>
    <x v="7"/>
    <x v="4"/>
    <n v="2"/>
    <n v="920"/>
    <n v="3.35"/>
    <s v="91263"/>
    <x v="97"/>
    <x v="19"/>
    <n v="4"/>
    <s v="3,"/>
    <s v="35"/>
    <n v="215"/>
    <n v="3.5833333333333335"/>
  </r>
  <r>
    <s v="0EC"/>
    <x v="6"/>
    <d v="2024-07-01T00:00:00"/>
    <x v="0"/>
    <x v="6"/>
    <s v="HK4040"/>
    <x v="7"/>
    <x v="4"/>
    <n v="1"/>
    <n v="512"/>
    <n v="1.4"/>
    <s v="91405"/>
    <x v="80"/>
    <x v="19"/>
    <n v="3"/>
    <s v="1,"/>
    <s v="4"/>
    <n v="64"/>
    <n v="1.0666666666666667"/>
  </r>
  <r>
    <s v="0EC"/>
    <x v="6"/>
    <d v="2024-07-01T00:00:00"/>
    <x v="0"/>
    <x v="6"/>
    <s v="HK4040"/>
    <x v="7"/>
    <x v="4"/>
    <n v="1"/>
    <n v="393"/>
    <n v="1.1000000000000001"/>
    <s v="91407"/>
    <x v="87"/>
    <x v="19"/>
    <n v="3"/>
    <s v="1,"/>
    <s v="1"/>
    <n v="61"/>
    <n v="1.0166666666666666"/>
  </r>
  <r>
    <s v="0EC"/>
    <x v="6"/>
    <d v="2024-07-01T00:00:00"/>
    <x v="0"/>
    <x v="6"/>
    <s v="HK4040"/>
    <x v="7"/>
    <x v="4"/>
    <n v="1"/>
    <n v="292"/>
    <n v="0.2"/>
    <s v="91798"/>
    <x v="88"/>
    <x v="19"/>
    <n v="3"/>
    <s v="0,"/>
    <s v="2"/>
    <n v="2"/>
    <n v="3.3333333333333333E-2"/>
  </r>
  <r>
    <s v="0EC"/>
    <x v="6"/>
    <d v="2024-07-01T00:00:00"/>
    <x v="0"/>
    <x v="6"/>
    <s v="HK4040"/>
    <x v="7"/>
    <x v="4"/>
    <n v="4"/>
    <n v="2589"/>
    <n v="8.5"/>
    <s v="94001"/>
    <x v="68"/>
    <x v="21"/>
    <n v="3"/>
    <s v="8,"/>
    <s v="5"/>
    <n v="485"/>
    <n v="8.0833333333333339"/>
  </r>
  <r>
    <s v="0EC"/>
    <x v="6"/>
    <d v="2024-07-01T00:00:00"/>
    <x v="0"/>
    <x v="6"/>
    <s v="HK4040"/>
    <x v="7"/>
    <x v="4"/>
    <n v="2"/>
    <n v="1008"/>
    <n v="3.15"/>
    <s v="97001"/>
    <x v="57"/>
    <x v="16"/>
    <n v="4"/>
    <s v="3,"/>
    <s v="15"/>
    <n v="195"/>
    <n v="3.25"/>
  </r>
  <r>
    <s v="0EC"/>
    <x v="6"/>
    <d v="2024-07-01T00:00:00"/>
    <x v="0"/>
    <x v="6"/>
    <s v="HK4040"/>
    <x v="7"/>
    <x v="4"/>
    <n v="2"/>
    <n v="1331"/>
    <n v="4.45"/>
    <s v="99773"/>
    <x v="71"/>
    <x v="17"/>
    <n v="4"/>
    <s v="4,"/>
    <s v="45"/>
    <n v="285"/>
    <n v="4.75"/>
  </r>
  <r>
    <s v="0EC"/>
    <x v="6"/>
    <d v="2024-07-01T00:00:00"/>
    <x v="0"/>
    <x v="6"/>
    <s v="HK4785"/>
    <x v="7"/>
    <x v="4"/>
    <n v="1"/>
    <n v="637"/>
    <n v="2.2999999999999998"/>
    <s v="13001"/>
    <x v="67"/>
    <x v="10"/>
    <n v="3"/>
    <s v="2,"/>
    <s v="3"/>
    <n v="123"/>
    <n v="2.0499999999999998"/>
  </r>
  <r>
    <s v="0EC"/>
    <x v="6"/>
    <d v="2024-07-01T00:00:00"/>
    <x v="0"/>
    <x v="6"/>
    <s v="HK4785"/>
    <x v="7"/>
    <x v="4"/>
    <n v="1"/>
    <n v="226"/>
    <n v="0.3"/>
    <s v="17001"/>
    <x v="69"/>
    <x v="9"/>
    <n v="3"/>
    <s v="0,"/>
    <s v="3"/>
    <n v="3"/>
    <n v="0.05"/>
  </r>
  <r>
    <s v="0EC"/>
    <x v="6"/>
    <d v="2024-07-01T00:00:00"/>
    <x v="0"/>
    <x v="6"/>
    <s v="HK4785"/>
    <x v="7"/>
    <x v="4"/>
    <n v="3"/>
    <n v="429"/>
    <n v="2.2999999999999998"/>
    <s v="19318"/>
    <x v="62"/>
    <x v="20"/>
    <n v="3"/>
    <s v="2,"/>
    <s v="3"/>
    <n v="123"/>
    <n v="2.0499999999999998"/>
  </r>
  <r>
    <s v="0EC"/>
    <x v="6"/>
    <d v="2024-07-01T00:00:00"/>
    <x v="0"/>
    <x v="6"/>
    <s v="HK4785"/>
    <x v="7"/>
    <x v="4"/>
    <n v="2"/>
    <n v="868"/>
    <n v="3.5"/>
    <s v="23001"/>
    <x v="0"/>
    <x v="0"/>
    <n v="3"/>
    <s v="3,"/>
    <s v="5"/>
    <n v="185"/>
    <n v="3.0833333333333335"/>
  </r>
  <r>
    <s v="0EC"/>
    <x v="6"/>
    <d v="2024-07-01T00:00:00"/>
    <x v="0"/>
    <x v="6"/>
    <s v="HK4785"/>
    <x v="7"/>
    <x v="4"/>
    <n v="1"/>
    <n v="437"/>
    <n v="2.15"/>
    <s v="25175"/>
    <x v="1"/>
    <x v="1"/>
    <n v="4"/>
    <s v="2,"/>
    <s v="15"/>
    <n v="135"/>
    <n v="2.25"/>
  </r>
  <r>
    <s v="0EC"/>
    <x v="6"/>
    <d v="2024-07-01T00:00:00"/>
    <x v="0"/>
    <x v="6"/>
    <s v="HK4785"/>
    <x v="7"/>
    <x v="4"/>
    <n v="3"/>
    <n v="656"/>
    <n v="3"/>
    <s v="27001"/>
    <x v="56"/>
    <x v="15"/>
    <n v="1"/>
    <s v="3"/>
    <n v="0"/>
    <n v="180"/>
    <n v="3"/>
  </r>
  <r>
    <s v="0EC"/>
    <x v="6"/>
    <d v="2024-07-01T00:00:00"/>
    <x v="0"/>
    <x v="6"/>
    <s v="HK4785"/>
    <x v="7"/>
    <x v="4"/>
    <n v="1"/>
    <n v="314"/>
    <n v="1.2"/>
    <s v="27075"/>
    <x v="64"/>
    <x v="15"/>
    <n v="3"/>
    <s v="1,"/>
    <s v="2"/>
    <n v="62"/>
    <n v="1.0333333333333334"/>
  </r>
  <r>
    <s v="0EC"/>
    <x v="6"/>
    <d v="2024-07-01T00:00:00"/>
    <x v="0"/>
    <x v="6"/>
    <s v="HK4785"/>
    <x v="7"/>
    <x v="4"/>
    <n v="1"/>
    <n v="256"/>
    <n v="1"/>
    <s v="41001"/>
    <x v="51"/>
    <x v="11"/>
    <n v="1"/>
    <s v="1"/>
    <n v="0"/>
    <n v="60"/>
    <n v="1"/>
  </r>
  <r>
    <s v="0EC"/>
    <x v="6"/>
    <d v="2024-07-01T00:00:00"/>
    <x v="0"/>
    <x v="6"/>
    <s v="HK4785"/>
    <x v="7"/>
    <x v="4"/>
    <n v="2"/>
    <n v="1520"/>
    <n v="5.2"/>
    <s v="44001"/>
    <x v="84"/>
    <x v="28"/>
    <n v="3"/>
    <s v="5,"/>
    <s v="2"/>
    <n v="302"/>
    <n v="5.0333333333333332"/>
  </r>
  <r>
    <s v="0EC"/>
    <x v="6"/>
    <d v="2024-07-01T00:00:00"/>
    <x v="0"/>
    <x v="6"/>
    <s v="HK4785"/>
    <x v="7"/>
    <x v="4"/>
    <n v="1"/>
    <n v="665"/>
    <n v="2.15"/>
    <s v="54001"/>
    <x v="52"/>
    <x v="12"/>
    <n v="4"/>
    <s v="2,"/>
    <s v="15"/>
    <n v="135"/>
    <n v="2.25"/>
  </r>
  <r>
    <s v="0EC"/>
    <x v="6"/>
    <d v="2024-07-01T00:00:00"/>
    <x v="0"/>
    <x v="6"/>
    <s v="HK4785"/>
    <x v="7"/>
    <x v="4"/>
    <n v="1"/>
    <n v="412"/>
    <n v="1.2"/>
    <s v="54498"/>
    <x v="72"/>
    <x v="12"/>
    <n v="3"/>
    <s v="1,"/>
    <s v="2"/>
    <n v="62"/>
    <n v="1.0333333333333334"/>
  </r>
  <r>
    <s v="0EC"/>
    <x v="6"/>
    <d v="2024-07-01T00:00:00"/>
    <x v="0"/>
    <x v="6"/>
    <s v="HK4785"/>
    <x v="7"/>
    <x v="4"/>
    <n v="1"/>
    <n v="257"/>
    <n v="1"/>
    <s v="63001"/>
    <x v="76"/>
    <x v="25"/>
    <n v="1"/>
    <s v="1"/>
    <n v="0"/>
    <n v="60"/>
    <n v="1"/>
  </r>
  <r>
    <s v="0EC"/>
    <x v="6"/>
    <d v="2024-07-01T00:00:00"/>
    <x v="0"/>
    <x v="6"/>
    <s v="HK4785"/>
    <x v="7"/>
    <x v="4"/>
    <n v="1"/>
    <n v="180"/>
    <n v="1"/>
    <s v="66001"/>
    <x v="98"/>
    <x v="31"/>
    <n v="1"/>
    <s v="1"/>
    <n v="0"/>
    <n v="60"/>
    <n v="1"/>
  </r>
  <r>
    <s v="0EC"/>
    <x v="6"/>
    <d v="2024-07-01T00:00:00"/>
    <x v="0"/>
    <x v="6"/>
    <s v="HK4785"/>
    <x v="7"/>
    <x v="4"/>
    <n v="1"/>
    <n v="666"/>
    <n v="1.1499999999999999"/>
    <s v="76001"/>
    <x v="106"/>
    <x v="27"/>
    <n v="4"/>
    <s v="1,"/>
    <s v="15"/>
    <n v="75"/>
    <n v="1.25"/>
  </r>
  <r>
    <s v="0EC"/>
    <x v="6"/>
    <d v="2024-07-01T00:00:00"/>
    <x v="0"/>
    <x v="6"/>
    <s v="HK4785"/>
    <x v="7"/>
    <x v="4"/>
    <n v="5"/>
    <n v="1081"/>
    <n v="5.2"/>
    <s v="81736"/>
    <x v="59"/>
    <x v="14"/>
    <n v="3"/>
    <s v="5,"/>
    <s v="2"/>
    <n v="302"/>
    <n v="5.0333333333333332"/>
  </r>
  <r>
    <s v="0EC"/>
    <x v="6"/>
    <d v="2024-07-01T00:00:00"/>
    <x v="0"/>
    <x v="6"/>
    <s v="HK4785"/>
    <x v="7"/>
    <x v="4"/>
    <n v="1"/>
    <n v="683"/>
    <n v="2.2999999999999998"/>
    <s v="8372"/>
    <x v="94"/>
    <x v="5"/>
    <n v="3"/>
    <s v="2,"/>
    <s v="3"/>
    <n v="123"/>
    <n v="2.0499999999999998"/>
  </r>
  <r>
    <s v="0EC"/>
    <x v="6"/>
    <d v="2024-07-01T00:00:00"/>
    <x v="0"/>
    <x v="6"/>
    <s v="HK4785"/>
    <x v="7"/>
    <x v="4"/>
    <n v="1"/>
    <n v="690"/>
    <n v="2.2000000000000002"/>
    <s v="94001"/>
    <x v="68"/>
    <x v="21"/>
    <n v="3"/>
    <s v="2,"/>
    <s v="2"/>
    <n v="122"/>
    <n v="2.0333333333333332"/>
  </r>
  <r>
    <s v="0EC"/>
    <x v="6"/>
    <d v="2024-07-01T00:00:00"/>
    <x v="0"/>
    <x v="6"/>
    <s v="HK4785"/>
    <x v="7"/>
    <x v="4"/>
    <n v="1"/>
    <n v="545"/>
    <n v="1.45"/>
    <s v="94343"/>
    <x v="79"/>
    <x v="21"/>
    <n v="4"/>
    <s v="1,"/>
    <s v="45"/>
    <n v="105"/>
    <n v="1.75"/>
  </r>
  <r>
    <s v="0EC"/>
    <x v="6"/>
    <d v="2024-07-01T00:00:00"/>
    <x v="0"/>
    <x v="6"/>
    <s v="HK4785"/>
    <x v="7"/>
    <x v="4"/>
    <n v="1"/>
    <n v="208"/>
    <n v="0.45"/>
    <s v="95001"/>
    <x v="81"/>
    <x v="26"/>
    <n v="4"/>
    <s v="0,"/>
    <s v="45"/>
    <n v="45"/>
    <n v="0.75"/>
  </r>
  <r>
    <s v="0EC"/>
    <x v="6"/>
    <d v="2024-07-01T00:00:00"/>
    <x v="0"/>
    <x v="6"/>
    <s v="HK4785"/>
    <x v="7"/>
    <x v="4"/>
    <n v="1"/>
    <n v="297"/>
    <n v="0.3"/>
    <s v="95200"/>
    <x v="90"/>
    <x v="26"/>
    <n v="3"/>
    <s v="0,"/>
    <s v="3"/>
    <n v="3"/>
    <n v="0.05"/>
  </r>
  <r>
    <s v="0EC"/>
    <x v="6"/>
    <d v="2024-07-01T00:00:00"/>
    <x v="0"/>
    <x v="6"/>
    <s v="HK4785"/>
    <x v="7"/>
    <x v="4"/>
    <n v="4"/>
    <n v="1815"/>
    <n v="7.2"/>
    <s v="97001"/>
    <x v="57"/>
    <x v="16"/>
    <n v="3"/>
    <s v="7,"/>
    <s v="2"/>
    <n v="422"/>
    <n v="7.0333333333333332"/>
  </r>
  <r>
    <s v="0EC"/>
    <x v="6"/>
    <d v="2024-07-01T00:00:00"/>
    <x v="0"/>
    <x v="6"/>
    <s v="HK4785"/>
    <x v="7"/>
    <x v="4"/>
    <n v="1"/>
    <n v="525"/>
    <n v="1.3"/>
    <s v="99001"/>
    <x v="58"/>
    <x v="17"/>
    <n v="3"/>
    <s v="1,"/>
    <s v="3"/>
    <n v="63"/>
    <n v="1.05"/>
  </r>
  <r>
    <s v="0EC"/>
    <x v="6"/>
    <d v="2024-07-01T00:00:00"/>
    <x v="0"/>
    <x v="6"/>
    <s v="HK4785"/>
    <x v="7"/>
    <x v="4"/>
    <n v="1"/>
    <n v="410"/>
    <n v="1"/>
    <s v="99524"/>
    <x v="66"/>
    <x v="17"/>
    <n v="1"/>
    <s v="1"/>
    <n v="0"/>
    <n v="60"/>
    <n v="1"/>
  </r>
  <r>
    <s v="0EC"/>
    <x v="6"/>
    <d v="2024-07-01T00:00:00"/>
    <x v="0"/>
    <x v="6"/>
    <s v="HK4850"/>
    <x v="7"/>
    <x v="4"/>
    <n v="2"/>
    <n v="638"/>
    <n v="0.45"/>
    <s v="19318"/>
    <x v="62"/>
    <x v="20"/>
    <n v="4"/>
    <s v="0,"/>
    <s v="45"/>
    <n v="45"/>
    <n v="0.75"/>
  </r>
  <r>
    <s v="0EC"/>
    <x v="6"/>
    <d v="2024-07-01T00:00:00"/>
    <x v="0"/>
    <x v="6"/>
    <s v="HK4850"/>
    <x v="7"/>
    <x v="4"/>
    <n v="1"/>
    <n v="125"/>
    <n v="4.45"/>
    <s v="19809"/>
    <x v="63"/>
    <x v="20"/>
    <n v="4"/>
    <s v="4,"/>
    <s v="45"/>
    <n v="285"/>
    <n v="4.75"/>
  </r>
  <r>
    <s v="0EC"/>
    <x v="6"/>
    <d v="2024-07-01T00:00:00"/>
    <x v="0"/>
    <x v="6"/>
    <s v="HK4850"/>
    <x v="7"/>
    <x v="4"/>
    <n v="2"/>
    <n v="374"/>
    <n v="2.15"/>
    <s v="27001"/>
    <x v="56"/>
    <x v="15"/>
    <n v="4"/>
    <s v="2,"/>
    <s v="15"/>
    <n v="135"/>
    <n v="2.25"/>
  </r>
  <r>
    <s v="0EC"/>
    <x v="6"/>
    <d v="2024-07-01T00:00:00"/>
    <x v="0"/>
    <x v="6"/>
    <s v="HK4850"/>
    <x v="7"/>
    <x v="4"/>
    <n v="1"/>
    <n v="340"/>
    <n v="2.1"/>
    <s v="50001"/>
    <x v="77"/>
    <x v="24"/>
    <n v="3"/>
    <s v="2,"/>
    <s v="1"/>
    <n v="121"/>
    <n v="2.0166666666666666"/>
  </r>
  <r>
    <s v="0EC"/>
    <x v="6"/>
    <d v="2024-07-01T00:00:00"/>
    <x v="0"/>
    <x v="6"/>
    <s v="HK4850"/>
    <x v="7"/>
    <x v="4"/>
    <n v="1"/>
    <n v="228"/>
    <n v="2.4"/>
    <s v="50350"/>
    <x v="75"/>
    <x v="24"/>
    <n v="3"/>
    <s v="2,"/>
    <s v="4"/>
    <n v="124"/>
    <n v="2.0666666666666669"/>
  </r>
  <r>
    <s v="0EC"/>
    <x v="6"/>
    <d v="2024-07-01T00:00:00"/>
    <x v="0"/>
    <x v="6"/>
    <s v="HK4850"/>
    <x v="7"/>
    <x v="4"/>
    <n v="1"/>
    <n v="108"/>
    <n v="2.1"/>
    <s v="54001"/>
    <x v="52"/>
    <x v="12"/>
    <n v="3"/>
    <s v="2,"/>
    <s v="1"/>
    <n v="121"/>
    <n v="2.0166666666666666"/>
  </r>
  <r>
    <s v="0EC"/>
    <x v="6"/>
    <d v="2024-07-01T00:00:00"/>
    <x v="0"/>
    <x v="6"/>
    <s v="HK4850"/>
    <x v="7"/>
    <x v="4"/>
    <n v="1"/>
    <n v="189"/>
    <n v="1.1499999999999999"/>
    <s v="81736"/>
    <x v="59"/>
    <x v="14"/>
    <n v="4"/>
    <s v="1,"/>
    <s v="15"/>
    <n v="75"/>
    <n v="1.25"/>
  </r>
  <r>
    <s v="0EC"/>
    <x v="6"/>
    <d v="2024-07-01T00:00:00"/>
    <x v="0"/>
    <x v="6"/>
    <s v="HK4850"/>
    <x v="7"/>
    <x v="4"/>
    <n v="1"/>
    <n v="193"/>
    <n v="4.1500000000000004"/>
    <s v="85001"/>
    <x v="4"/>
    <x v="4"/>
    <n v="4"/>
    <s v="4,"/>
    <s v="15"/>
    <n v="255"/>
    <n v="4.25"/>
  </r>
  <r>
    <s v="0EC"/>
    <x v="6"/>
    <d v="2024-07-01T00:00:00"/>
    <x v="0"/>
    <x v="6"/>
    <s v="HK4850"/>
    <x v="7"/>
    <x v="4"/>
    <n v="6"/>
    <n v="6381"/>
    <n v="1.2"/>
    <s v="91001"/>
    <x v="61"/>
    <x v="19"/>
    <n v="3"/>
    <s v="1,"/>
    <s v="2"/>
    <n v="62"/>
    <n v="1.0333333333333334"/>
  </r>
  <r>
    <s v="0EC"/>
    <x v="6"/>
    <d v="2024-07-01T00:00:00"/>
    <x v="0"/>
    <x v="6"/>
    <s v="HK4850"/>
    <x v="7"/>
    <x v="4"/>
    <n v="1"/>
    <n v="460"/>
    <n v="1.3"/>
    <s v="91263"/>
    <x v="97"/>
    <x v="19"/>
    <n v="3"/>
    <s v="1,"/>
    <s v="3"/>
    <n v="63"/>
    <n v="1.05"/>
  </r>
  <r>
    <s v="0EC"/>
    <x v="6"/>
    <d v="2024-07-01T00:00:00"/>
    <x v="0"/>
    <x v="6"/>
    <s v="HK4850"/>
    <x v="7"/>
    <x v="4"/>
    <n v="1"/>
    <n v="393"/>
    <n v="0.25"/>
    <s v="91407"/>
    <x v="87"/>
    <x v="19"/>
    <n v="4"/>
    <s v="0,"/>
    <s v="25"/>
    <n v="25"/>
    <n v="0.41666666666666669"/>
  </r>
  <r>
    <s v="0EC"/>
    <x v="6"/>
    <d v="2024-07-01T00:00:00"/>
    <x v="0"/>
    <x v="6"/>
    <s v="HK4850"/>
    <x v="7"/>
    <x v="4"/>
    <n v="1"/>
    <n v="341"/>
    <n v="15.3"/>
    <s v="91460"/>
    <x v="93"/>
    <x v="19"/>
    <n v="4"/>
    <s v="15"/>
    <s v=",3"/>
    <n v="900.3"/>
    <n v="15.004999999999999"/>
  </r>
  <r>
    <s v="0EC"/>
    <x v="6"/>
    <d v="2024-07-01T00:00:00"/>
    <x v="0"/>
    <x v="6"/>
    <s v="HK4850"/>
    <x v="7"/>
    <x v="4"/>
    <n v="4"/>
    <n v="1599"/>
    <n v="0.4"/>
    <s v="91798"/>
    <x v="88"/>
    <x v="19"/>
    <n v="3"/>
    <s v="0,"/>
    <s v="4"/>
    <n v="4"/>
    <n v="6.6666666666666666E-2"/>
  </r>
  <r>
    <s v="0EC"/>
    <x v="6"/>
    <d v="2024-07-01T00:00:00"/>
    <x v="0"/>
    <x v="6"/>
    <s v="HK4850"/>
    <x v="7"/>
    <x v="4"/>
    <n v="3"/>
    <n v="2353"/>
    <n v="6.55"/>
    <s v="94001"/>
    <x v="68"/>
    <x v="21"/>
    <n v="4"/>
    <s v="6,"/>
    <s v="55"/>
    <n v="415"/>
    <n v="6.916666666666667"/>
  </r>
  <r>
    <s v="0EC"/>
    <x v="6"/>
    <d v="2024-07-01T00:00:00"/>
    <x v="0"/>
    <x v="6"/>
    <s v="HK4850"/>
    <x v="7"/>
    <x v="4"/>
    <n v="1"/>
    <n v="299"/>
    <n v="1.1499999999999999"/>
    <s v="95001"/>
    <x v="81"/>
    <x v="26"/>
    <n v="4"/>
    <s v="1,"/>
    <s v="15"/>
    <n v="75"/>
    <n v="1.25"/>
  </r>
  <r>
    <s v="0EC"/>
    <x v="6"/>
    <d v="2024-07-01T00:00:00"/>
    <x v="0"/>
    <x v="6"/>
    <s v="HK4850"/>
    <x v="7"/>
    <x v="4"/>
    <n v="1"/>
    <n v="437"/>
    <n v="2.15"/>
    <s v="97001"/>
    <x v="57"/>
    <x v="16"/>
    <n v="4"/>
    <s v="2,"/>
    <s v="15"/>
    <n v="135"/>
    <n v="2.25"/>
  </r>
  <r>
    <s v="0EC"/>
    <x v="6"/>
    <d v="2024-07-01T00:00:00"/>
    <x v="0"/>
    <x v="6"/>
    <s v="HK4850"/>
    <x v="7"/>
    <x v="4"/>
    <n v="2"/>
    <n v="1267"/>
    <n v="1.5"/>
    <s v="99001"/>
    <x v="58"/>
    <x v="17"/>
    <n v="3"/>
    <s v="1,"/>
    <s v="5"/>
    <n v="65"/>
    <n v="1.0833333333333333"/>
  </r>
  <r>
    <s v="0EC"/>
    <x v="6"/>
    <d v="2024-07-01T00:00:00"/>
    <x v="0"/>
    <x v="6"/>
    <s v="HK4850"/>
    <x v="7"/>
    <x v="4"/>
    <n v="1"/>
    <n v="386"/>
    <n v="0.3"/>
    <s v="99524"/>
    <x v="66"/>
    <x v="17"/>
    <n v="3"/>
    <s v="0,"/>
    <s v="3"/>
    <n v="3"/>
    <n v="0.05"/>
  </r>
  <r>
    <s v="0EC"/>
    <x v="6"/>
    <d v="2024-07-01T00:00:00"/>
    <x v="0"/>
    <x v="6"/>
    <s v="HK4850"/>
    <x v="7"/>
    <x v="4"/>
    <n v="2"/>
    <n v="900"/>
    <n v="4.3"/>
    <s v="99773"/>
    <x v="71"/>
    <x v="17"/>
    <n v="3"/>
    <s v="4,"/>
    <s v="3"/>
    <n v="243"/>
    <n v="4.05"/>
  </r>
  <r>
    <s v="0EC"/>
    <x v="6"/>
    <d v="2024-07-01T00:00:00"/>
    <x v="0"/>
    <x v="6"/>
    <s v="HK5072"/>
    <x v="11"/>
    <x v="4"/>
    <n v="2"/>
    <n v="1100"/>
    <n v="3.3"/>
    <s v="25175"/>
    <x v="1"/>
    <x v="1"/>
    <n v="3"/>
    <s v="3,"/>
    <s v="3"/>
    <n v="183"/>
    <n v="3.05"/>
  </r>
  <r>
    <s v="0EC"/>
    <x v="6"/>
    <d v="2024-07-01T00:00:00"/>
    <x v="0"/>
    <x v="6"/>
    <s v="HK5072"/>
    <x v="11"/>
    <x v="4"/>
    <n v="2"/>
    <n v="2030"/>
    <n v="8.3000000000000007"/>
    <s v="91001"/>
    <x v="61"/>
    <x v="19"/>
    <n v="3"/>
    <s v="8,"/>
    <s v="3"/>
    <n v="483"/>
    <n v="8.0500000000000007"/>
  </r>
  <r>
    <s v="0EC"/>
    <x v="6"/>
    <d v="2024-07-01T00:00:00"/>
    <x v="0"/>
    <x v="6"/>
    <s v="HK5072"/>
    <x v="11"/>
    <x v="4"/>
    <n v="2"/>
    <n v="1374"/>
    <n v="3.4"/>
    <s v="91405"/>
    <x v="80"/>
    <x v="19"/>
    <n v="3"/>
    <s v="3,"/>
    <s v="4"/>
    <n v="184"/>
    <n v="3.0666666666666669"/>
  </r>
  <r>
    <s v="0EC"/>
    <x v="6"/>
    <d v="2024-07-01T00:00:00"/>
    <x v="0"/>
    <x v="6"/>
    <s v="HK5072"/>
    <x v="11"/>
    <x v="4"/>
    <n v="2"/>
    <n v="786"/>
    <n v="2.4"/>
    <s v="91407"/>
    <x v="87"/>
    <x v="19"/>
    <n v="3"/>
    <s v="2,"/>
    <s v="4"/>
    <n v="124"/>
    <n v="2.0666666666666669"/>
  </r>
  <r>
    <s v="0EC"/>
    <x v="6"/>
    <d v="2024-07-01T00:00:00"/>
    <x v="0"/>
    <x v="6"/>
    <s v="HK5072"/>
    <x v="11"/>
    <x v="4"/>
    <n v="2"/>
    <n v="440"/>
    <n v="1.55"/>
    <s v="91460"/>
    <x v="93"/>
    <x v="19"/>
    <n v="4"/>
    <s v="1,"/>
    <s v="55"/>
    <n v="115"/>
    <n v="1.9166666666666667"/>
  </r>
  <r>
    <s v="0EC"/>
    <x v="6"/>
    <d v="2024-07-01T00:00:00"/>
    <x v="0"/>
    <x v="6"/>
    <s v="HK5072"/>
    <x v="11"/>
    <x v="4"/>
    <n v="2"/>
    <n v="584"/>
    <n v="1.1000000000000001"/>
    <s v="91798"/>
    <x v="88"/>
    <x v="19"/>
    <n v="3"/>
    <s v="1,"/>
    <s v="1"/>
    <n v="61"/>
    <n v="1.0166666666666666"/>
  </r>
  <r>
    <s v="0EC"/>
    <x v="6"/>
    <d v="2024-07-01T00:00:00"/>
    <x v="0"/>
    <x v="6"/>
    <s v="HK5072"/>
    <x v="11"/>
    <x v="4"/>
    <n v="3"/>
    <n v="2013"/>
    <n v="6.5"/>
    <s v="94001"/>
    <x v="68"/>
    <x v="21"/>
    <n v="3"/>
    <s v="6,"/>
    <s v="5"/>
    <n v="365"/>
    <n v="6.083333333333333"/>
  </r>
  <r>
    <s v="0EC"/>
    <x v="6"/>
    <d v="2024-07-01T00:00:00"/>
    <x v="0"/>
    <x v="6"/>
    <s v="HK5072"/>
    <x v="11"/>
    <x v="4"/>
    <n v="2"/>
    <n v="1025"/>
    <n v="3.2"/>
    <s v="94343"/>
    <x v="79"/>
    <x v="21"/>
    <n v="3"/>
    <s v="3,"/>
    <s v="2"/>
    <n v="182"/>
    <n v="3.0333333333333332"/>
  </r>
  <r>
    <s v="0EC"/>
    <x v="6"/>
    <d v="2024-07-01T00:00:00"/>
    <x v="0"/>
    <x v="6"/>
    <s v="HK5072"/>
    <x v="11"/>
    <x v="4"/>
    <n v="1"/>
    <n v="299"/>
    <n v="1"/>
    <s v="95001"/>
    <x v="81"/>
    <x v="26"/>
    <n v="1"/>
    <s v="1"/>
    <n v="0"/>
    <n v="60"/>
    <n v="1"/>
  </r>
  <r>
    <s v="0EC"/>
    <x v="6"/>
    <d v="2024-07-01T00:00:00"/>
    <x v="0"/>
    <x v="6"/>
    <s v="HK5072"/>
    <x v="11"/>
    <x v="4"/>
    <n v="3"/>
    <n v="1311"/>
    <n v="5.55"/>
    <s v="97001"/>
    <x v="57"/>
    <x v="16"/>
    <n v="4"/>
    <s v="5,"/>
    <s v="55"/>
    <n v="355"/>
    <n v="5.916666666666667"/>
  </r>
  <r>
    <s v="0EC"/>
    <x v="6"/>
    <d v="2024-07-01T00:00:00"/>
    <x v="0"/>
    <x v="6"/>
    <s v="HK5072"/>
    <x v="11"/>
    <x v="4"/>
    <n v="1"/>
    <n v="322"/>
    <n v="1.1000000000000001"/>
    <s v="99001"/>
    <x v="58"/>
    <x v="17"/>
    <n v="3"/>
    <s v="1,"/>
    <s v="1"/>
    <n v="61"/>
    <n v="1.0166666666666666"/>
  </r>
  <r>
    <s v="0EC"/>
    <x v="6"/>
    <d v="2024-07-01T00:00:00"/>
    <x v="0"/>
    <x v="6"/>
    <s v="HK5072"/>
    <x v="11"/>
    <x v="4"/>
    <n v="1"/>
    <n v="386"/>
    <n v="1.2"/>
    <s v="99524"/>
    <x v="66"/>
    <x v="17"/>
    <n v="3"/>
    <s v="1,"/>
    <s v="2"/>
    <n v="62"/>
    <n v="1.0333333333333334"/>
  </r>
  <r>
    <s v="0EC"/>
    <x v="6"/>
    <d v="2024-07-01T00:00:00"/>
    <x v="0"/>
    <x v="6"/>
    <s v="HK5072"/>
    <x v="11"/>
    <x v="4"/>
    <n v="5"/>
    <n v="2130"/>
    <n v="8.35"/>
    <s v="99773"/>
    <x v="71"/>
    <x v="17"/>
    <n v="4"/>
    <s v="8,"/>
    <s v="35"/>
    <n v="515"/>
    <n v="8.5833333333333339"/>
  </r>
  <r>
    <s v="0EC"/>
    <x v="6"/>
    <d v="2024-08-01T00:00:00"/>
    <x v="0"/>
    <x v="7"/>
    <s v="HK1833"/>
    <x v="1"/>
    <x v="4"/>
    <n v="1"/>
    <n v="45"/>
    <n v="0.05"/>
    <s v="18756"/>
    <x v="95"/>
    <x v="30"/>
    <n v="4"/>
    <s v="0,"/>
    <s v="05"/>
    <n v="5"/>
    <n v="8.3333333333333329E-2"/>
  </r>
  <r>
    <s v="0EC"/>
    <x v="6"/>
    <d v="2024-08-01T00:00:00"/>
    <x v="0"/>
    <x v="7"/>
    <s v="HK1833"/>
    <x v="1"/>
    <x v="4"/>
    <n v="1"/>
    <n v="335"/>
    <n v="1.1000000000000001"/>
    <s v="81736"/>
    <x v="59"/>
    <x v="14"/>
    <n v="3"/>
    <s v="1,"/>
    <s v="1"/>
    <n v="61"/>
    <n v="1.0166666666666666"/>
  </r>
  <r>
    <s v="0EC"/>
    <x v="6"/>
    <d v="2024-08-01T00:00:00"/>
    <x v="0"/>
    <x v="7"/>
    <s v="HK1833"/>
    <x v="1"/>
    <x v="4"/>
    <n v="1"/>
    <n v="192"/>
    <n v="0.5"/>
    <s v="85001"/>
    <x v="4"/>
    <x v="4"/>
    <n v="3"/>
    <s v="0,"/>
    <s v="5"/>
    <n v="5"/>
    <n v="8.3333333333333329E-2"/>
  </r>
  <r>
    <s v="0EC"/>
    <x v="6"/>
    <d v="2024-08-01T00:00:00"/>
    <x v="0"/>
    <x v="7"/>
    <s v="HK1833"/>
    <x v="1"/>
    <x v="4"/>
    <n v="1"/>
    <n v="723"/>
    <n v="2.5"/>
    <s v="91798"/>
    <x v="88"/>
    <x v="19"/>
    <n v="3"/>
    <s v="2,"/>
    <s v="5"/>
    <n v="125"/>
    <n v="2.0833333333333335"/>
  </r>
  <r>
    <s v="0EC"/>
    <x v="6"/>
    <d v="2024-08-01T00:00:00"/>
    <x v="0"/>
    <x v="7"/>
    <s v="HK1833"/>
    <x v="1"/>
    <x v="4"/>
    <n v="2"/>
    <n v="1266"/>
    <n v="4.2"/>
    <s v="94001"/>
    <x v="68"/>
    <x v="21"/>
    <n v="3"/>
    <s v="4,"/>
    <s v="2"/>
    <n v="242"/>
    <n v="4.0333333333333332"/>
  </r>
  <r>
    <s v="0EC"/>
    <x v="6"/>
    <d v="2024-08-01T00:00:00"/>
    <x v="0"/>
    <x v="7"/>
    <s v="HK1833"/>
    <x v="1"/>
    <x v="4"/>
    <n v="1"/>
    <n v="545"/>
    <n v="1.4"/>
    <s v="94343"/>
    <x v="79"/>
    <x v="21"/>
    <n v="3"/>
    <s v="1,"/>
    <s v="4"/>
    <n v="64"/>
    <n v="1.0666666666666667"/>
  </r>
  <r>
    <s v="0EC"/>
    <x v="6"/>
    <d v="2024-08-01T00:00:00"/>
    <x v="0"/>
    <x v="7"/>
    <s v="HK1833"/>
    <x v="1"/>
    <x v="4"/>
    <n v="2"/>
    <n v="507"/>
    <n v="1.5"/>
    <s v="95001"/>
    <x v="81"/>
    <x v="26"/>
    <n v="3"/>
    <s v="1,"/>
    <s v="5"/>
    <n v="65"/>
    <n v="1.0833333333333333"/>
  </r>
  <r>
    <s v="0EC"/>
    <x v="6"/>
    <d v="2024-08-01T00:00:00"/>
    <x v="0"/>
    <x v="7"/>
    <s v="HK1833"/>
    <x v="1"/>
    <x v="4"/>
    <n v="8"/>
    <n v="3250"/>
    <n v="13.35"/>
    <s v="97001"/>
    <x v="57"/>
    <x v="16"/>
    <n v="5"/>
    <s v="13"/>
    <s v=",35"/>
    <n v="780.35"/>
    <n v="13.005833333333333"/>
  </r>
  <r>
    <s v="0EC"/>
    <x v="6"/>
    <d v="2024-08-01T00:00:00"/>
    <x v="0"/>
    <x v="7"/>
    <s v="HK1833"/>
    <x v="1"/>
    <x v="4"/>
    <n v="1"/>
    <n v="670"/>
    <n v="2.5"/>
    <s v="97666"/>
    <x v="103"/>
    <x v="16"/>
    <n v="3"/>
    <s v="2,"/>
    <s v="5"/>
    <n v="125"/>
    <n v="2.0833333333333335"/>
  </r>
  <r>
    <s v="0EC"/>
    <x v="6"/>
    <d v="2024-08-01T00:00:00"/>
    <x v="0"/>
    <x v="7"/>
    <s v="HK1833"/>
    <x v="1"/>
    <x v="4"/>
    <n v="2"/>
    <n v="820"/>
    <n v="2.4"/>
    <s v="99524"/>
    <x v="66"/>
    <x v="17"/>
    <n v="3"/>
    <s v="2,"/>
    <s v="4"/>
    <n v="124"/>
    <n v="2.0666666666666669"/>
  </r>
  <r>
    <s v="0EC"/>
    <x v="6"/>
    <d v="2024-08-01T00:00:00"/>
    <x v="0"/>
    <x v="7"/>
    <s v="HK1833"/>
    <x v="1"/>
    <x v="4"/>
    <n v="9"/>
    <n v="3882"/>
    <n v="14.35"/>
    <s v="99773"/>
    <x v="71"/>
    <x v="17"/>
    <n v="5"/>
    <s v="14"/>
    <s v=",35"/>
    <n v="840.35"/>
    <n v="14.005833333333333"/>
  </r>
  <r>
    <s v="0EC"/>
    <x v="6"/>
    <d v="2024-08-01T00:00:00"/>
    <x v="0"/>
    <x v="7"/>
    <s v="HK2822"/>
    <x v="10"/>
    <x v="4"/>
    <n v="1"/>
    <n v="690"/>
    <n v="2.4"/>
    <s v="94001"/>
    <x v="68"/>
    <x v="21"/>
    <n v="3"/>
    <s v="2,"/>
    <s v="4"/>
    <n v="124"/>
    <n v="2.0666666666666669"/>
  </r>
  <r>
    <s v="0EC"/>
    <x v="6"/>
    <d v="2024-08-01T00:00:00"/>
    <x v="0"/>
    <x v="7"/>
    <s v="HK2822"/>
    <x v="10"/>
    <x v="4"/>
    <n v="1"/>
    <n v="545"/>
    <n v="2"/>
    <s v="94343"/>
    <x v="79"/>
    <x v="21"/>
    <n v="1"/>
    <s v="2"/>
    <n v="0"/>
    <n v="120"/>
    <n v="2"/>
  </r>
  <r>
    <s v="0EC"/>
    <x v="6"/>
    <d v="2024-08-01T00:00:00"/>
    <x v="0"/>
    <x v="7"/>
    <s v="HK2822"/>
    <x v="10"/>
    <x v="4"/>
    <n v="1"/>
    <n v="213"/>
    <n v="0.5"/>
    <s v="97001"/>
    <x v="57"/>
    <x v="16"/>
    <n v="3"/>
    <s v="0,"/>
    <s v="5"/>
    <n v="5"/>
    <n v="8.3333333333333329E-2"/>
  </r>
  <r>
    <s v="0EC"/>
    <x v="6"/>
    <d v="2024-08-01T00:00:00"/>
    <x v="0"/>
    <x v="7"/>
    <s v="HK2822"/>
    <x v="10"/>
    <x v="4"/>
    <n v="1"/>
    <n v="670"/>
    <n v="2.4"/>
    <s v="97666"/>
    <x v="103"/>
    <x v="16"/>
    <n v="3"/>
    <s v="2,"/>
    <s v="4"/>
    <n v="124"/>
    <n v="2.0666666666666669"/>
  </r>
  <r>
    <s v="0EC"/>
    <x v="6"/>
    <d v="2024-08-01T00:00:00"/>
    <x v="0"/>
    <x v="7"/>
    <s v="HK2822"/>
    <x v="10"/>
    <x v="4"/>
    <n v="1"/>
    <n v="426"/>
    <n v="1.3"/>
    <s v="99773"/>
    <x v="71"/>
    <x v="17"/>
    <n v="3"/>
    <s v="1,"/>
    <s v="3"/>
    <n v="63"/>
    <n v="1.05"/>
  </r>
  <r>
    <s v="0EC"/>
    <x v="6"/>
    <d v="2024-08-01T00:00:00"/>
    <x v="0"/>
    <x v="7"/>
    <s v="HK3059"/>
    <x v="7"/>
    <x v="4"/>
    <n v="1"/>
    <n v="860"/>
    <n v="3"/>
    <s v="20001"/>
    <x v="7"/>
    <x v="7"/>
    <n v="1"/>
    <s v="3"/>
    <n v="0"/>
    <n v="180"/>
    <n v="3"/>
  </r>
  <r>
    <s v="0EC"/>
    <x v="6"/>
    <d v="2024-08-01T00:00:00"/>
    <x v="0"/>
    <x v="7"/>
    <s v="HK3059"/>
    <x v="7"/>
    <x v="4"/>
    <n v="2"/>
    <n v="851"/>
    <n v="3.05"/>
    <s v="23001"/>
    <x v="0"/>
    <x v="0"/>
    <n v="4"/>
    <s v="3,"/>
    <s v="05"/>
    <n v="185"/>
    <n v="3.0833333333333335"/>
  </r>
  <r>
    <s v="0EC"/>
    <x v="6"/>
    <d v="2024-08-01T00:00:00"/>
    <x v="0"/>
    <x v="7"/>
    <s v="HK3059"/>
    <x v="7"/>
    <x v="4"/>
    <n v="1"/>
    <n v="426"/>
    <n v="1.2"/>
    <s v="50001"/>
    <x v="77"/>
    <x v="24"/>
    <n v="3"/>
    <s v="1,"/>
    <s v="2"/>
    <n v="62"/>
    <n v="1.0333333333333334"/>
  </r>
  <r>
    <s v="0EC"/>
    <x v="6"/>
    <d v="2024-08-01T00:00:00"/>
    <x v="0"/>
    <x v="7"/>
    <s v="HK3059"/>
    <x v="7"/>
    <x v="4"/>
    <n v="1"/>
    <n v="259"/>
    <n v="1.2"/>
    <s v="68001"/>
    <x v="8"/>
    <x v="6"/>
    <n v="3"/>
    <s v="1,"/>
    <s v="2"/>
    <n v="62"/>
    <n v="1.0333333333333334"/>
  </r>
  <r>
    <s v="0EC"/>
    <x v="6"/>
    <d v="2024-08-01T00:00:00"/>
    <x v="0"/>
    <x v="7"/>
    <s v="HK3059"/>
    <x v="7"/>
    <x v="4"/>
    <n v="2"/>
    <n v="876"/>
    <n v="3.2"/>
    <s v="81001"/>
    <x v="55"/>
    <x v="14"/>
    <n v="3"/>
    <s v="3,"/>
    <s v="2"/>
    <n v="182"/>
    <n v="3.0333333333333332"/>
  </r>
  <r>
    <s v="0EC"/>
    <x v="6"/>
    <d v="2024-08-01T00:00:00"/>
    <x v="0"/>
    <x v="7"/>
    <s v="HK3059"/>
    <x v="7"/>
    <x v="4"/>
    <n v="3"/>
    <n v="665"/>
    <n v="3.2"/>
    <s v="81736"/>
    <x v="59"/>
    <x v="14"/>
    <n v="3"/>
    <s v="3,"/>
    <s v="2"/>
    <n v="182"/>
    <n v="3.0333333333333332"/>
  </r>
  <r>
    <s v="0EC"/>
    <x v="6"/>
    <d v="2024-08-01T00:00:00"/>
    <x v="0"/>
    <x v="7"/>
    <s v="HK3059"/>
    <x v="7"/>
    <x v="4"/>
    <n v="3"/>
    <n v="3137"/>
    <n v="10.15"/>
    <s v="91001"/>
    <x v="61"/>
    <x v="19"/>
    <n v="5"/>
    <s v="10"/>
    <s v=",15"/>
    <n v="600.15"/>
    <n v="10.0025"/>
  </r>
  <r>
    <s v="0EC"/>
    <x v="6"/>
    <d v="2024-08-01T00:00:00"/>
    <x v="0"/>
    <x v="7"/>
    <s v="HK3059"/>
    <x v="7"/>
    <x v="4"/>
    <n v="1"/>
    <n v="629"/>
    <n v="2.1"/>
    <s v="91407"/>
    <x v="87"/>
    <x v="19"/>
    <n v="3"/>
    <s v="2,"/>
    <s v="1"/>
    <n v="121"/>
    <n v="2.0166666666666666"/>
  </r>
  <r>
    <s v="0EC"/>
    <x v="6"/>
    <d v="2024-08-01T00:00:00"/>
    <x v="0"/>
    <x v="7"/>
    <s v="HK3059"/>
    <x v="7"/>
    <x v="4"/>
    <n v="1"/>
    <n v="341"/>
    <n v="2.1"/>
    <s v="91460"/>
    <x v="93"/>
    <x v="19"/>
    <n v="3"/>
    <s v="2,"/>
    <s v="1"/>
    <n v="121"/>
    <n v="2.0166666666666666"/>
  </r>
  <r>
    <s v="0EC"/>
    <x v="6"/>
    <d v="2024-08-01T00:00:00"/>
    <x v="0"/>
    <x v="7"/>
    <s v="HK3059"/>
    <x v="7"/>
    <x v="4"/>
    <n v="2"/>
    <n v="1380"/>
    <n v="4.4000000000000004"/>
    <s v="94001"/>
    <x v="68"/>
    <x v="21"/>
    <n v="3"/>
    <s v="4,"/>
    <s v="4"/>
    <n v="244"/>
    <n v="4.0666666666666664"/>
  </r>
  <r>
    <s v="0EC"/>
    <x v="6"/>
    <d v="2024-08-01T00:00:00"/>
    <x v="0"/>
    <x v="7"/>
    <s v="HK3059"/>
    <x v="7"/>
    <x v="4"/>
    <n v="1"/>
    <n v="789"/>
    <n v="2.4500000000000002"/>
    <s v="94883"/>
    <x v="89"/>
    <x v="21"/>
    <n v="4"/>
    <s v="2,"/>
    <s v="45"/>
    <n v="165"/>
    <n v="2.75"/>
  </r>
  <r>
    <s v="0EC"/>
    <x v="6"/>
    <d v="2024-08-01T00:00:00"/>
    <x v="0"/>
    <x v="7"/>
    <s v="HK3059"/>
    <x v="7"/>
    <x v="4"/>
    <n v="1"/>
    <n v="299"/>
    <n v="1"/>
    <s v="95001"/>
    <x v="81"/>
    <x v="26"/>
    <n v="1"/>
    <s v="1"/>
    <n v="0"/>
    <n v="60"/>
    <n v="1"/>
  </r>
  <r>
    <s v="0EC"/>
    <x v="6"/>
    <d v="2024-08-01T00:00:00"/>
    <x v="0"/>
    <x v="7"/>
    <s v="HK3059"/>
    <x v="7"/>
    <x v="4"/>
    <n v="2"/>
    <n v="516"/>
    <n v="3.05"/>
    <s v="95200"/>
    <x v="90"/>
    <x v="26"/>
    <n v="4"/>
    <s v="3,"/>
    <s v="05"/>
    <n v="185"/>
    <n v="3.0833333333333335"/>
  </r>
  <r>
    <s v="0EC"/>
    <x v="6"/>
    <d v="2024-08-01T00:00:00"/>
    <x v="0"/>
    <x v="7"/>
    <s v="HK3059"/>
    <x v="7"/>
    <x v="4"/>
    <n v="8"/>
    <n v="4520"/>
    <n v="15.55"/>
    <s v="97001"/>
    <x v="57"/>
    <x v="16"/>
    <n v="5"/>
    <s v="15"/>
    <s v=",55"/>
    <n v="900.55"/>
    <n v="15.009166666666665"/>
  </r>
  <r>
    <s v="0EC"/>
    <x v="6"/>
    <d v="2024-08-01T00:00:00"/>
    <x v="0"/>
    <x v="7"/>
    <s v="HK3059"/>
    <x v="7"/>
    <x v="4"/>
    <n v="3"/>
    <n v="1018"/>
    <n v="3.3"/>
    <s v="99524"/>
    <x v="66"/>
    <x v="17"/>
    <n v="3"/>
    <s v="3,"/>
    <s v="3"/>
    <n v="183"/>
    <n v="3.05"/>
  </r>
  <r>
    <s v="0EC"/>
    <x v="6"/>
    <d v="2024-08-01T00:00:00"/>
    <x v="0"/>
    <x v="7"/>
    <s v="HK3059"/>
    <x v="7"/>
    <x v="4"/>
    <n v="8"/>
    <n v="3456"/>
    <n v="11.35"/>
    <s v="99773"/>
    <x v="71"/>
    <x v="17"/>
    <n v="5"/>
    <s v="11"/>
    <s v=",35"/>
    <n v="660.35"/>
    <n v="11.005833333333333"/>
  </r>
  <r>
    <s v="0EC"/>
    <x v="6"/>
    <d v="2024-08-01T00:00:00"/>
    <x v="0"/>
    <x v="7"/>
    <s v="HK3245"/>
    <x v="6"/>
    <x v="4"/>
    <n v="1"/>
    <n v="478"/>
    <n v="1.05"/>
    <s v="23001"/>
    <x v="0"/>
    <x v="0"/>
    <n v="4"/>
    <s v="1,"/>
    <s v="05"/>
    <n v="65"/>
    <n v="1.0833333333333333"/>
  </r>
  <r>
    <s v="0EC"/>
    <x v="6"/>
    <d v="2024-08-01T00:00:00"/>
    <x v="0"/>
    <x v="7"/>
    <s v="HK3245"/>
    <x v="6"/>
    <x v="4"/>
    <n v="3"/>
    <n v="2120"/>
    <n v="4.3"/>
    <s v="50001"/>
    <x v="77"/>
    <x v="24"/>
    <n v="3"/>
    <s v="4,"/>
    <s v="3"/>
    <n v="243"/>
    <n v="4.05"/>
  </r>
  <r>
    <s v="0EC"/>
    <x v="6"/>
    <d v="2024-08-01T00:00:00"/>
    <x v="0"/>
    <x v="7"/>
    <s v="HK3245"/>
    <x v="6"/>
    <x v="4"/>
    <n v="5"/>
    <n v="1485"/>
    <n v="3.25"/>
    <s v="54001"/>
    <x v="52"/>
    <x v="12"/>
    <n v="4"/>
    <s v="3,"/>
    <s v="25"/>
    <n v="205"/>
    <n v="3.4166666666666665"/>
  </r>
  <r>
    <s v="0EC"/>
    <x v="6"/>
    <d v="2024-08-01T00:00:00"/>
    <x v="0"/>
    <x v="7"/>
    <s v="HK3245"/>
    <x v="6"/>
    <x v="4"/>
    <n v="1"/>
    <n v="127"/>
    <n v="0.15"/>
    <s v="54498"/>
    <x v="72"/>
    <x v="12"/>
    <n v="4"/>
    <s v="0,"/>
    <s v="15"/>
    <n v="15"/>
    <n v="0.25"/>
  </r>
  <r>
    <s v="0EC"/>
    <x v="6"/>
    <d v="2024-08-01T00:00:00"/>
    <x v="0"/>
    <x v="7"/>
    <s v="HK3245"/>
    <x v="6"/>
    <x v="4"/>
    <n v="1"/>
    <n v="280"/>
    <n v="0.35"/>
    <s v="68001"/>
    <x v="8"/>
    <x v="6"/>
    <n v="4"/>
    <s v="0,"/>
    <s v="35"/>
    <n v="35"/>
    <n v="0.58333333333333337"/>
  </r>
  <r>
    <s v="0EC"/>
    <x v="6"/>
    <d v="2024-08-01T00:00:00"/>
    <x v="0"/>
    <x v="7"/>
    <s v="HK3245"/>
    <x v="6"/>
    <x v="4"/>
    <n v="1"/>
    <n v="259"/>
    <n v="0.35"/>
    <s v="81001"/>
    <x v="55"/>
    <x v="14"/>
    <n v="4"/>
    <s v="0,"/>
    <s v="35"/>
    <n v="35"/>
    <n v="0.58333333333333337"/>
  </r>
  <r>
    <s v="0EC"/>
    <x v="6"/>
    <d v="2024-08-01T00:00:00"/>
    <x v="0"/>
    <x v="7"/>
    <s v="HK3245"/>
    <x v="6"/>
    <x v="4"/>
    <n v="1"/>
    <n v="335"/>
    <n v="0.4"/>
    <s v="81736"/>
    <x v="59"/>
    <x v="14"/>
    <n v="3"/>
    <s v="0,"/>
    <s v="4"/>
    <n v="4"/>
    <n v="6.6666666666666666E-2"/>
  </r>
  <r>
    <s v="0EC"/>
    <x v="6"/>
    <d v="2024-08-01T00:00:00"/>
    <x v="0"/>
    <x v="7"/>
    <s v="HK3245"/>
    <x v="6"/>
    <x v="4"/>
    <n v="4"/>
    <n v="3917"/>
    <n v="9"/>
    <s v="88001"/>
    <x v="60"/>
    <x v="18"/>
    <n v="1"/>
    <s v="9"/>
    <n v="0"/>
    <n v="540"/>
    <n v="9"/>
  </r>
  <r>
    <s v="0EC"/>
    <x v="6"/>
    <d v="2024-08-01T00:00:00"/>
    <x v="0"/>
    <x v="7"/>
    <s v="HK3245"/>
    <x v="6"/>
    <x v="4"/>
    <n v="1"/>
    <n v="82"/>
    <n v="0.1"/>
    <s v="88564"/>
    <x v="78"/>
    <x v="18"/>
    <n v="3"/>
    <s v="0,"/>
    <s v="1"/>
    <n v="1"/>
    <n v="1.6666666666666666E-2"/>
  </r>
  <r>
    <s v="0EC"/>
    <x v="6"/>
    <d v="2024-08-01T00:00:00"/>
    <x v="0"/>
    <x v="7"/>
    <s v="HK3245"/>
    <x v="6"/>
    <x v="4"/>
    <n v="2"/>
    <n v="2121"/>
    <n v="4.4000000000000004"/>
    <s v="91001"/>
    <x v="61"/>
    <x v="19"/>
    <n v="3"/>
    <s v="4,"/>
    <s v="4"/>
    <n v="244"/>
    <n v="4.0666666666666664"/>
  </r>
  <r>
    <s v="0EC"/>
    <x v="6"/>
    <d v="2024-08-01T00:00:00"/>
    <x v="0"/>
    <x v="7"/>
    <s v="HK3245"/>
    <x v="6"/>
    <x v="4"/>
    <n v="1"/>
    <n v="512"/>
    <n v="1"/>
    <s v="91405"/>
    <x v="80"/>
    <x v="19"/>
    <n v="1"/>
    <s v="1"/>
    <n v="0"/>
    <n v="60"/>
    <n v="1"/>
  </r>
  <r>
    <s v="0EC"/>
    <x v="6"/>
    <d v="2024-08-01T00:00:00"/>
    <x v="0"/>
    <x v="7"/>
    <s v="HK3245"/>
    <x v="6"/>
    <x v="4"/>
    <n v="4"/>
    <n v="2044"/>
    <n v="4.3"/>
    <s v="91407"/>
    <x v="87"/>
    <x v="19"/>
    <n v="3"/>
    <s v="4,"/>
    <s v="3"/>
    <n v="243"/>
    <n v="4.05"/>
  </r>
  <r>
    <s v="0EC"/>
    <x v="6"/>
    <d v="2024-08-01T00:00:00"/>
    <x v="0"/>
    <x v="7"/>
    <s v="HK3245"/>
    <x v="6"/>
    <x v="4"/>
    <n v="1"/>
    <n v="106"/>
    <n v="0.15"/>
    <s v="94343"/>
    <x v="79"/>
    <x v="21"/>
    <n v="4"/>
    <s v="0,"/>
    <s v="15"/>
    <n v="15"/>
    <n v="0.25"/>
  </r>
  <r>
    <s v="0EC"/>
    <x v="6"/>
    <d v="2024-08-01T00:00:00"/>
    <x v="0"/>
    <x v="7"/>
    <s v="HK3245"/>
    <x v="6"/>
    <x v="4"/>
    <n v="1"/>
    <n v="299"/>
    <n v="0.3"/>
    <s v="95001"/>
    <x v="81"/>
    <x v="26"/>
    <n v="3"/>
    <s v="0,"/>
    <s v="3"/>
    <n v="3"/>
    <n v="0.05"/>
  </r>
  <r>
    <s v="0EC"/>
    <x v="6"/>
    <d v="2024-08-01T00:00:00"/>
    <x v="0"/>
    <x v="7"/>
    <s v="HK3245"/>
    <x v="6"/>
    <x v="4"/>
    <n v="3"/>
    <n v="2134"/>
    <n v="4.4000000000000004"/>
    <s v="97001"/>
    <x v="57"/>
    <x v="16"/>
    <n v="3"/>
    <s v="4,"/>
    <s v="4"/>
    <n v="244"/>
    <n v="4.0666666666666664"/>
  </r>
  <r>
    <s v="0EC"/>
    <x v="6"/>
    <d v="2024-08-01T00:00:00"/>
    <x v="0"/>
    <x v="7"/>
    <s v="HK3245"/>
    <x v="6"/>
    <x v="4"/>
    <n v="1"/>
    <n v="718"/>
    <n v="1.25"/>
    <s v="99001"/>
    <x v="58"/>
    <x v="17"/>
    <n v="4"/>
    <s v="1,"/>
    <s v="25"/>
    <n v="85"/>
    <n v="1.4166666666666667"/>
  </r>
  <r>
    <s v="0EC"/>
    <x v="6"/>
    <d v="2024-08-01T00:00:00"/>
    <x v="0"/>
    <x v="7"/>
    <s v="HK3245"/>
    <x v="6"/>
    <x v="4"/>
    <n v="2"/>
    <n v="852"/>
    <n v="1.45"/>
    <s v="99773"/>
    <x v="71"/>
    <x v="17"/>
    <n v="4"/>
    <s v="1,"/>
    <s v="45"/>
    <n v="105"/>
    <n v="1.75"/>
  </r>
  <r>
    <s v="0EC"/>
    <x v="6"/>
    <d v="2024-08-01T00:00:00"/>
    <x v="0"/>
    <x v="7"/>
    <s v="HK4040"/>
    <x v="7"/>
    <x v="4"/>
    <n v="1"/>
    <n v="1107"/>
    <n v="3.2"/>
    <s v="91001"/>
    <x v="61"/>
    <x v="19"/>
    <n v="3"/>
    <s v="3,"/>
    <s v="2"/>
    <n v="182"/>
    <n v="3.0333333333333332"/>
  </r>
  <r>
    <s v="0EC"/>
    <x v="6"/>
    <d v="2024-08-01T00:00:00"/>
    <x v="0"/>
    <x v="7"/>
    <s v="HK4040"/>
    <x v="7"/>
    <x v="4"/>
    <n v="1"/>
    <n v="426"/>
    <n v="1.2"/>
    <s v="99773"/>
    <x v="71"/>
    <x v="17"/>
    <n v="3"/>
    <s v="1,"/>
    <s v="2"/>
    <n v="62"/>
    <n v="1.0333333333333334"/>
  </r>
  <r>
    <s v="0EC"/>
    <x v="6"/>
    <d v="2024-08-01T00:00:00"/>
    <x v="0"/>
    <x v="7"/>
    <s v="HK4460"/>
    <x v="12"/>
    <x v="4"/>
    <n v="1"/>
    <n v="1015"/>
    <n v="2.36"/>
    <s v="50001"/>
    <x v="77"/>
    <x v="24"/>
    <n v="4"/>
    <s v="2,"/>
    <s v="36"/>
    <n v="156"/>
    <n v="2.6"/>
  </r>
  <r>
    <s v="0EC"/>
    <x v="6"/>
    <d v="2024-08-01T00:00:00"/>
    <x v="0"/>
    <x v="7"/>
    <s v="HK4460"/>
    <x v="12"/>
    <x v="4"/>
    <n v="1"/>
    <n v="137"/>
    <n v="0.3"/>
    <s v="81736"/>
    <x v="59"/>
    <x v="14"/>
    <n v="3"/>
    <s v="0,"/>
    <s v="3"/>
    <n v="3"/>
    <n v="0.05"/>
  </r>
  <r>
    <s v="0EC"/>
    <x v="6"/>
    <d v="2024-08-01T00:00:00"/>
    <x v="0"/>
    <x v="7"/>
    <s v="HK4460"/>
    <x v="12"/>
    <x v="4"/>
    <n v="5"/>
    <n v="5259"/>
    <n v="12.54"/>
    <s v="91001"/>
    <x v="61"/>
    <x v="19"/>
    <n v="5"/>
    <s v="12"/>
    <s v=",54"/>
    <n v="720.54"/>
    <n v="12.008999999999999"/>
  </r>
  <r>
    <s v="0EC"/>
    <x v="6"/>
    <d v="2024-08-01T00:00:00"/>
    <x v="0"/>
    <x v="7"/>
    <s v="HK4460"/>
    <x v="12"/>
    <x v="4"/>
    <n v="1"/>
    <n v="393"/>
    <n v="0.48"/>
    <s v="91407"/>
    <x v="87"/>
    <x v="19"/>
    <n v="4"/>
    <s v="0,"/>
    <s v="48"/>
    <n v="48"/>
    <n v="0.8"/>
  </r>
  <r>
    <s v="0EC"/>
    <x v="6"/>
    <d v="2024-08-01T00:00:00"/>
    <x v="0"/>
    <x v="7"/>
    <s v="HK4460"/>
    <x v="12"/>
    <x v="4"/>
    <n v="2"/>
    <n v="753"/>
    <n v="1.24"/>
    <s v="91798"/>
    <x v="88"/>
    <x v="19"/>
    <n v="4"/>
    <s v="1,"/>
    <s v="24"/>
    <n v="84"/>
    <n v="1.4"/>
  </r>
  <r>
    <s v="0EC"/>
    <x v="6"/>
    <d v="2024-08-01T00:00:00"/>
    <x v="0"/>
    <x v="7"/>
    <s v="HK4460"/>
    <x v="12"/>
    <x v="4"/>
    <n v="1"/>
    <n v="480"/>
    <n v="1"/>
    <s v="94343"/>
    <x v="79"/>
    <x v="21"/>
    <n v="1"/>
    <s v="1"/>
    <n v="0"/>
    <n v="60"/>
    <n v="1"/>
  </r>
  <r>
    <s v="0EC"/>
    <x v="6"/>
    <d v="2024-08-01T00:00:00"/>
    <x v="0"/>
    <x v="7"/>
    <s v="HK4460"/>
    <x v="12"/>
    <x v="4"/>
    <n v="3"/>
    <n v="1519"/>
    <n v="4.29"/>
    <s v="97001"/>
    <x v="57"/>
    <x v="16"/>
    <n v="4"/>
    <s v="4,"/>
    <s v="29"/>
    <n v="269"/>
    <n v="4.4833333333333334"/>
  </r>
  <r>
    <s v="0EC"/>
    <x v="6"/>
    <d v="2024-08-01T00:00:00"/>
    <x v="0"/>
    <x v="7"/>
    <s v="HK4460"/>
    <x v="12"/>
    <x v="4"/>
    <n v="1"/>
    <n v="525"/>
    <n v="2"/>
    <s v="99001"/>
    <x v="58"/>
    <x v="17"/>
    <n v="1"/>
    <s v="2"/>
    <n v="0"/>
    <n v="120"/>
    <n v="2"/>
  </r>
  <r>
    <s v="0EC"/>
    <x v="6"/>
    <d v="2024-08-01T00:00:00"/>
    <x v="0"/>
    <x v="7"/>
    <s v="HK4460"/>
    <x v="12"/>
    <x v="4"/>
    <n v="1"/>
    <n v="426"/>
    <n v="1"/>
    <s v="99773"/>
    <x v="71"/>
    <x v="17"/>
    <n v="1"/>
    <s v="1"/>
    <n v="0"/>
    <n v="60"/>
    <n v="1"/>
  </r>
  <r>
    <s v="0EC"/>
    <x v="6"/>
    <d v="2024-08-01T00:00:00"/>
    <x v="0"/>
    <x v="7"/>
    <s v="HK4785"/>
    <x v="7"/>
    <x v="4"/>
    <n v="2"/>
    <n v="1363"/>
    <n v="4"/>
    <s v="13001"/>
    <x v="67"/>
    <x v="10"/>
    <n v="1"/>
    <s v="4"/>
    <n v="0"/>
    <n v="240"/>
    <n v="4"/>
  </r>
  <r>
    <s v="0EC"/>
    <x v="6"/>
    <d v="2024-08-01T00:00:00"/>
    <x v="0"/>
    <x v="7"/>
    <s v="HK4785"/>
    <x v="7"/>
    <x v="4"/>
    <n v="2"/>
    <n v="1566"/>
    <n v="3.25"/>
    <s v="18001"/>
    <x v="105"/>
    <x v="30"/>
    <n v="4"/>
    <s v="3,"/>
    <s v="25"/>
    <n v="205"/>
    <n v="3.4166666666666665"/>
  </r>
  <r>
    <s v="0EC"/>
    <x v="6"/>
    <d v="2024-08-01T00:00:00"/>
    <x v="0"/>
    <x v="7"/>
    <s v="HK4785"/>
    <x v="7"/>
    <x v="4"/>
    <n v="2"/>
    <n v="262"/>
    <n v="2.2000000000000002"/>
    <s v="23001"/>
    <x v="0"/>
    <x v="0"/>
    <n v="3"/>
    <s v="2,"/>
    <s v="2"/>
    <n v="122"/>
    <n v="2.0333333333333332"/>
  </r>
  <r>
    <s v="0EC"/>
    <x v="6"/>
    <d v="2024-08-01T00:00:00"/>
    <x v="0"/>
    <x v="7"/>
    <s v="HK4785"/>
    <x v="7"/>
    <x v="4"/>
    <n v="2"/>
    <n v="1348"/>
    <n v="4.3"/>
    <s v="47001"/>
    <x v="74"/>
    <x v="23"/>
    <n v="3"/>
    <s v="4,"/>
    <s v="3"/>
    <n v="243"/>
    <n v="4.05"/>
  </r>
  <r>
    <s v="0EC"/>
    <x v="6"/>
    <d v="2024-08-01T00:00:00"/>
    <x v="0"/>
    <x v="7"/>
    <s v="HK4785"/>
    <x v="7"/>
    <x v="4"/>
    <n v="1"/>
    <n v="230"/>
    <n v="0.5"/>
    <s v="5147"/>
    <x v="107"/>
    <x v="2"/>
    <n v="3"/>
    <s v="0,"/>
    <s v="5"/>
    <n v="5"/>
    <n v="8.3333333333333329E-2"/>
  </r>
  <r>
    <s v="0EC"/>
    <x v="6"/>
    <d v="2024-08-01T00:00:00"/>
    <x v="0"/>
    <x v="7"/>
    <s v="HK4785"/>
    <x v="7"/>
    <x v="4"/>
    <n v="2"/>
    <n v="439"/>
    <n v="2.15"/>
    <s v="54001"/>
    <x v="52"/>
    <x v="12"/>
    <n v="4"/>
    <s v="2,"/>
    <s v="15"/>
    <n v="135"/>
    <n v="2.25"/>
  </r>
  <r>
    <s v="0EC"/>
    <x v="6"/>
    <d v="2024-08-01T00:00:00"/>
    <x v="0"/>
    <x v="7"/>
    <s v="HK4785"/>
    <x v="7"/>
    <x v="4"/>
    <n v="1"/>
    <n v="263"/>
    <n v="1"/>
    <s v="81001"/>
    <x v="55"/>
    <x v="14"/>
    <n v="1"/>
    <s v="1"/>
    <n v="0"/>
    <n v="60"/>
    <n v="1"/>
  </r>
  <r>
    <s v="0EC"/>
    <x v="6"/>
    <d v="2024-08-01T00:00:00"/>
    <x v="0"/>
    <x v="7"/>
    <s v="HK4785"/>
    <x v="7"/>
    <x v="4"/>
    <n v="1"/>
    <n v="265"/>
    <n v="1"/>
    <s v="81220"/>
    <x v="108"/>
    <x v="14"/>
    <n v="1"/>
    <s v="1"/>
    <n v="0"/>
    <n v="60"/>
    <n v="1"/>
  </r>
  <r>
    <s v="0EC"/>
    <x v="6"/>
    <d v="2024-08-01T00:00:00"/>
    <x v="0"/>
    <x v="7"/>
    <s v="HK4785"/>
    <x v="7"/>
    <x v="4"/>
    <n v="1"/>
    <n v="335"/>
    <n v="1.1499999999999999"/>
    <s v="81736"/>
    <x v="59"/>
    <x v="14"/>
    <n v="4"/>
    <s v="1,"/>
    <s v="15"/>
    <n v="75"/>
    <n v="1.25"/>
  </r>
  <r>
    <s v="0EC"/>
    <x v="6"/>
    <d v="2024-08-01T00:00:00"/>
    <x v="0"/>
    <x v="7"/>
    <s v="HK4785"/>
    <x v="7"/>
    <x v="4"/>
    <n v="2"/>
    <n v="385"/>
    <n v="1.25"/>
    <s v="85001"/>
    <x v="4"/>
    <x v="4"/>
    <n v="4"/>
    <s v="1,"/>
    <s v="25"/>
    <n v="85"/>
    <n v="1.4166666666666667"/>
  </r>
  <r>
    <s v="0EC"/>
    <x v="6"/>
    <d v="2024-08-01T00:00:00"/>
    <x v="0"/>
    <x v="7"/>
    <s v="HK4785"/>
    <x v="7"/>
    <x v="4"/>
    <n v="2"/>
    <n v="1380"/>
    <n v="4.4000000000000004"/>
    <s v="94001"/>
    <x v="68"/>
    <x v="21"/>
    <n v="3"/>
    <s v="4,"/>
    <s v="4"/>
    <n v="244"/>
    <n v="4.0666666666666664"/>
  </r>
  <r>
    <s v="0EC"/>
    <x v="6"/>
    <d v="2024-08-01T00:00:00"/>
    <x v="0"/>
    <x v="7"/>
    <s v="HK4785"/>
    <x v="7"/>
    <x v="4"/>
    <n v="1"/>
    <n v="437"/>
    <n v="1.55"/>
    <s v="97001"/>
    <x v="57"/>
    <x v="16"/>
    <n v="4"/>
    <s v="1,"/>
    <s v="55"/>
    <n v="115"/>
    <n v="1.9166666666666667"/>
  </r>
  <r>
    <s v="0EC"/>
    <x v="6"/>
    <d v="2024-08-01T00:00:00"/>
    <x v="0"/>
    <x v="7"/>
    <s v="HK4850"/>
    <x v="7"/>
    <x v="4"/>
    <n v="1"/>
    <n v="145"/>
    <n v="0.4"/>
    <s v="19318"/>
    <x v="62"/>
    <x v="20"/>
    <n v="3"/>
    <s v="0,"/>
    <s v="4"/>
    <n v="4"/>
    <n v="6.6666666666666666E-2"/>
  </r>
  <r>
    <s v="0EC"/>
    <x v="6"/>
    <d v="2024-08-01T00:00:00"/>
    <x v="0"/>
    <x v="7"/>
    <s v="HK4850"/>
    <x v="7"/>
    <x v="4"/>
    <n v="1"/>
    <n v="92"/>
    <n v="0.3"/>
    <s v="25175"/>
    <x v="1"/>
    <x v="1"/>
    <n v="3"/>
    <s v="0,"/>
    <s v="3"/>
    <n v="3"/>
    <n v="0.05"/>
  </r>
  <r>
    <s v="0EC"/>
    <x v="6"/>
    <d v="2024-08-01T00:00:00"/>
    <x v="0"/>
    <x v="7"/>
    <s v="HK4850"/>
    <x v="7"/>
    <x v="4"/>
    <n v="1"/>
    <n v="297"/>
    <n v="1.25"/>
    <s v="54001"/>
    <x v="52"/>
    <x v="12"/>
    <n v="4"/>
    <s v="1,"/>
    <s v="25"/>
    <n v="85"/>
    <n v="1.4166666666666667"/>
  </r>
  <r>
    <s v="0EC"/>
    <x v="6"/>
    <d v="2024-08-01T00:00:00"/>
    <x v="0"/>
    <x v="7"/>
    <s v="HK4850"/>
    <x v="7"/>
    <x v="4"/>
    <n v="1"/>
    <n v="464"/>
    <n v="1.3"/>
    <s v="68001"/>
    <x v="8"/>
    <x v="6"/>
    <n v="3"/>
    <s v="1,"/>
    <s v="3"/>
    <n v="63"/>
    <n v="1.05"/>
  </r>
  <r>
    <s v="0EC"/>
    <x v="6"/>
    <d v="2024-08-01T00:00:00"/>
    <x v="0"/>
    <x v="7"/>
    <s v="HK4850"/>
    <x v="7"/>
    <x v="4"/>
    <n v="1"/>
    <n v="683"/>
    <n v="2.2000000000000002"/>
    <s v="8372"/>
    <x v="94"/>
    <x v="5"/>
    <n v="3"/>
    <s v="2,"/>
    <s v="2"/>
    <n v="122"/>
    <n v="2.0333333333333332"/>
  </r>
  <r>
    <s v="0EC"/>
    <x v="6"/>
    <d v="2024-08-01T00:00:00"/>
    <x v="0"/>
    <x v="7"/>
    <s v="HK4850"/>
    <x v="7"/>
    <x v="4"/>
    <n v="2"/>
    <n v="873"/>
    <n v="3.5"/>
    <s v="85001"/>
    <x v="4"/>
    <x v="4"/>
    <n v="3"/>
    <s v="3,"/>
    <s v="5"/>
    <n v="185"/>
    <n v="3.0833333333333335"/>
  </r>
  <r>
    <s v="0EC"/>
    <x v="6"/>
    <d v="2024-08-01T00:00:00"/>
    <x v="0"/>
    <x v="7"/>
    <s v="HK4850"/>
    <x v="7"/>
    <x v="4"/>
    <n v="6"/>
    <n v="6096"/>
    <n v="20"/>
    <s v="91001"/>
    <x v="61"/>
    <x v="19"/>
    <n v="2"/>
    <s v="20"/>
    <n v="0"/>
    <n v="1200"/>
    <n v="20"/>
  </r>
  <r>
    <s v="0EC"/>
    <x v="6"/>
    <d v="2024-08-01T00:00:00"/>
    <x v="0"/>
    <x v="7"/>
    <s v="HK4850"/>
    <x v="7"/>
    <x v="4"/>
    <n v="1"/>
    <n v="165"/>
    <n v="2.0499999999999998"/>
    <s v="91263"/>
    <x v="97"/>
    <x v="19"/>
    <n v="4"/>
    <s v="2,"/>
    <s v="05"/>
    <n v="125"/>
    <n v="2.0833333333333335"/>
  </r>
  <r>
    <s v="0EC"/>
    <x v="6"/>
    <d v="2024-08-01T00:00:00"/>
    <x v="0"/>
    <x v="7"/>
    <s v="HK4850"/>
    <x v="7"/>
    <x v="4"/>
    <n v="1"/>
    <n v="561"/>
    <n v="2"/>
    <s v="91405"/>
    <x v="80"/>
    <x v="19"/>
    <n v="1"/>
    <s v="2"/>
    <n v="0"/>
    <n v="120"/>
    <n v="2"/>
  </r>
  <r>
    <s v="0EC"/>
    <x v="6"/>
    <d v="2024-08-01T00:00:00"/>
    <x v="0"/>
    <x v="7"/>
    <s v="HK4850"/>
    <x v="7"/>
    <x v="4"/>
    <n v="2"/>
    <n v="786"/>
    <n v="2.2000000000000002"/>
    <s v="91407"/>
    <x v="87"/>
    <x v="19"/>
    <n v="3"/>
    <s v="2,"/>
    <s v="2"/>
    <n v="122"/>
    <n v="2.0333333333333332"/>
  </r>
  <r>
    <s v="0EC"/>
    <x v="6"/>
    <d v="2024-08-01T00:00:00"/>
    <x v="0"/>
    <x v="7"/>
    <s v="HK4850"/>
    <x v="7"/>
    <x v="4"/>
    <n v="1"/>
    <n v="207"/>
    <n v="1.2"/>
    <s v="91460"/>
    <x v="93"/>
    <x v="19"/>
    <n v="3"/>
    <s v="1,"/>
    <s v="2"/>
    <n v="62"/>
    <n v="1.0333333333333334"/>
  </r>
  <r>
    <s v="0EC"/>
    <x v="6"/>
    <d v="2024-08-01T00:00:00"/>
    <x v="0"/>
    <x v="7"/>
    <s v="HK4850"/>
    <x v="7"/>
    <x v="4"/>
    <n v="3"/>
    <n v="2013"/>
    <n v="4.55"/>
    <s v="94001"/>
    <x v="68"/>
    <x v="21"/>
    <n v="4"/>
    <s v="4,"/>
    <s v="55"/>
    <n v="295"/>
    <n v="4.916666666666667"/>
  </r>
  <r>
    <s v="0EC"/>
    <x v="6"/>
    <d v="2024-08-01T00:00:00"/>
    <x v="0"/>
    <x v="7"/>
    <s v="HK4850"/>
    <x v="7"/>
    <x v="4"/>
    <n v="1"/>
    <n v="299"/>
    <n v="1"/>
    <s v="95001"/>
    <x v="81"/>
    <x v="26"/>
    <n v="1"/>
    <s v="1"/>
    <n v="0"/>
    <n v="60"/>
    <n v="1"/>
  </r>
  <r>
    <s v="0EC"/>
    <x v="6"/>
    <d v="2024-08-01T00:00:00"/>
    <x v="0"/>
    <x v="7"/>
    <s v="HK4850"/>
    <x v="7"/>
    <x v="4"/>
    <n v="3"/>
    <n v="732"/>
    <n v="4.4000000000000004"/>
    <s v="95200"/>
    <x v="90"/>
    <x v="26"/>
    <n v="3"/>
    <s v="4,"/>
    <s v="4"/>
    <n v="244"/>
    <n v="4.0666666666666664"/>
  </r>
  <r>
    <s v="0EC"/>
    <x v="6"/>
    <d v="2024-08-01T00:00:00"/>
    <x v="0"/>
    <x v="7"/>
    <s v="HK4850"/>
    <x v="7"/>
    <x v="4"/>
    <n v="3"/>
    <n v="1378"/>
    <n v="5.2"/>
    <s v="97001"/>
    <x v="57"/>
    <x v="16"/>
    <n v="3"/>
    <s v="5,"/>
    <s v="2"/>
    <n v="302"/>
    <n v="5.0333333333333332"/>
  </r>
  <r>
    <s v="0EC"/>
    <x v="6"/>
    <d v="2024-08-01T00:00:00"/>
    <x v="0"/>
    <x v="7"/>
    <s v="HK4850"/>
    <x v="7"/>
    <x v="4"/>
    <n v="2"/>
    <n v="852"/>
    <n v="2.5499999999999998"/>
    <s v="99773"/>
    <x v="71"/>
    <x v="17"/>
    <n v="4"/>
    <s v="2,"/>
    <s v="55"/>
    <n v="175"/>
    <n v="2.9166666666666665"/>
  </r>
  <r>
    <s v="0EC"/>
    <x v="6"/>
    <d v="2024-08-01T00:00:00"/>
    <x v="0"/>
    <x v="7"/>
    <s v="HK5072"/>
    <x v="11"/>
    <x v="4"/>
    <n v="2"/>
    <n v="436"/>
    <n v="1.37"/>
    <s v="50325"/>
    <x v="96"/>
    <x v="24"/>
    <n v="4"/>
    <s v="1,"/>
    <s v="37"/>
    <n v="97"/>
    <n v="1.6166666666666667"/>
  </r>
  <r>
    <s v="0EC"/>
    <x v="6"/>
    <d v="2024-08-01T00:00:00"/>
    <x v="0"/>
    <x v="7"/>
    <s v="HK5072"/>
    <x v="11"/>
    <x v="4"/>
    <n v="1"/>
    <n v="193"/>
    <n v="1.1499999999999999"/>
    <s v="85001"/>
    <x v="4"/>
    <x v="4"/>
    <n v="4"/>
    <s v="1,"/>
    <s v="15"/>
    <n v="75"/>
    <n v="1.25"/>
  </r>
  <r>
    <s v="0EC"/>
    <x v="6"/>
    <d v="2024-08-01T00:00:00"/>
    <x v="0"/>
    <x v="7"/>
    <s v="HK5072"/>
    <x v="11"/>
    <x v="4"/>
    <n v="1"/>
    <n v="1015"/>
    <n v="3.2"/>
    <s v="91001"/>
    <x v="61"/>
    <x v="19"/>
    <n v="3"/>
    <s v="3,"/>
    <s v="2"/>
    <n v="182"/>
    <n v="3.0333333333333332"/>
  </r>
  <r>
    <s v="0EC"/>
    <x v="6"/>
    <d v="2024-08-01T00:00:00"/>
    <x v="0"/>
    <x v="7"/>
    <s v="HK5072"/>
    <x v="11"/>
    <x v="4"/>
    <n v="2"/>
    <n v="682"/>
    <n v="5"/>
    <s v="91460"/>
    <x v="93"/>
    <x v="19"/>
    <n v="1"/>
    <s v="5"/>
    <n v="0"/>
    <n v="300"/>
    <n v="5"/>
  </r>
  <r>
    <s v="0EC"/>
    <x v="6"/>
    <d v="2024-08-01T00:00:00"/>
    <x v="0"/>
    <x v="7"/>
    <s v="HK5072"/>
    <x v="11"/>
    <x v="4"/>
    <n v="2"/>
    <n v="1323"/>
    <n v="4.3"/>
    <s v="94001"/>
    <x v="68"/>
    <x v="21"/>
    <n v="3"/>
    <s v="4,"/>
    <s v="3"/>
    <n v="243"/>
    <n v="4.05"/>
  </r>
  <r>
    <s v="0EC"/>
    <x v="6"/>
    <d v="2024-08-01T00:00:00"/>
    <x v="0"/>
    <x v="7"/>
    <s v="HK5072"/>
    <x v="11"/>
    <x v="4"/>
    <n v="1"/>
    <n v="480"/>
    <n v="1.4"/>
    <s v="94343"/>
    <x v="79"/>
    <x v="21"/>
    <n v="3"/>
    <s v="1,"/>
    <s v="4"/>
    <n v="64"/>
    <n v="1.0666666666666667"/>
  </r>
  <r>
    <s v="0EC"/>
    <x v="6"/>
    <d v="2024-08-01T00:00:00"/>
    <x v="0"/>
    <x v="7"/>
    <s v="HK5072"/>
    <x v="11"/>
    <x v="4"/>
    <n v="1"/>
    <n v="504"/>
    <n v="1.4"/>
    <s v="97001"/>
    <x v="57"/>
    <x v="16"/>
    <n v="3"/>
    <s v="1,"/>
    <s v="4"/>
    <n v="64"/>
    <n v="1.0666666666666667"/>
  </r>
  <r>
    <s v="0EC"/>
    <x v="6"/>
    <d v="2024-08-01T00:00:00"/>
    <x v="0"/>
    <x v="7"/>
    <s v="HK5072"/>
    <x v="11"/>
    <x v="4"/>
    <n v="2"/>
    <n v="772"/>
    <n v="3.2"/>
    <s v="99524"/>
    <x v="66"/>
    <x v="17"/>
    <n v="3"/>
    <s v="3,"/>
    <s v="2"/>
    <n v="182"/>
    <n v="3.0333333333333332"/>
  </r>
  <r>
    <s v="0EC"/>
    <x v="6"/>
    <d v="2024-08-01T00:00:00"/>
    <x v="0"/>
    <x v="7"/>
    <s v="HK5072"/>
    <x v="11"/>
    <x v="4"/>
    <n v="2"/>
    <n v="852"/>
    <n v="3.1"/>
    <s v="99773"/>
    <x v="71"/>
    <x v="17"/>
    <n v="3"/>
    <s v="3,"/>
    <s v="1"/>
    <n v="181"/>
    <n v="3.0166666666666666"/>
  </r>
  <r>
    <s v="0ED"/>
    <x v="7"/>
    <d v="2024-02-01T00:00:00"/>
    <x v="0"/>
    <x v="1"/>
    <s v="HK877"/>
    <x v="13"/>
    <x v="1"/>
    <n v="2"/>
    <n v="994"/>
    <n v="4.4400000000000004"/>
    <s v="20001"/>
    <x v="7"/>
    <x v="7"/>
    <n v="4"/>
    <s v="4,"/>
    <s v="44"/>
    <n v="284"/>
    <n v="4.7333333333333334"/>
  </r>
  <r>
    <s v="0ED"/>
    <x v="7"/>
    <d v="2024-02-01T00:00:00"/>
    <x v="0"/>
    <x v="1"/>
    <s v="HK877"/>
    <x v="13"/>
    <x v="1"/>
    <n v="1"/>
    <n v="1011.5"/>
    <n v="4.49"/>
    <s v="68081"/>
    <x v="6"/>
    <x v="6"/>
    <n v="4"/>
    <s v="4,"/>
    <s v="49"/>
    <n v="289"/>
    <n v="4.8166666666666664"/>
  </r>
  <r>
    <s v="0EJ"/>
    <x v="8"/>
    <d v="2024-01-01T00:00:00"/>
    <x v="0"/>
    <x v="0"/>
    <s v="HK4684"/>
    <x v="12"/>
    <x v="4"/>
    <n v="2"/>
    <n v="961"/>
    <n v="3"/>
    <s v="23001"/>
    <x v="0"/>
    <x v="0"/>
    <n v="1"/>
    <s v="3"/>
    <n v="0"/>
    <n v="180"/>
    <n v="3"/>
  </r>
  <r>
    <s v="0EJ"/>
    <x v="8"/>
    <d v="2024-01-01T00:00:00"/>
    <x v="0"/>
    <x v="0"/>
    <s v="HK4684"/>
    <x v="12"/>
    <x v="4"/>
    <n v="30"/>
    <n v="14900"/>
    <n v="41.6"/>
    <s v="27001"/>
    <x v="56"/>
    <x v="15"/>
    <n v="4"/>
    <s v="41"/>
    <s v=",6"/>
    <n v="2460.6"/>
    <n v="41.01"/>
  </r>
  <r>
    <s v="0EJ"/>
    <x v="8"/>
    <d v="2024-01-01T00:00:00"/>
    <x v="0"/>
    <x v="0"/>
    <s v="HK4684"/>
    <x v="12"/>
    <x v="4"/>
    <n v="8"/>
    <n v="2514"/>
    <n v="6.8"/>
    <s v="27075"/>
    <x v="64"/>
    <x v="15"/>
    <n v="3"/>
    <s v="6,"/>
    <s v="8"/>
    <n v="368"/>
    <n v="6.1333333333333337"/>
  </r>
  <r>
    <s v="0EJ"/>
    <x v="8"/>
    <d v="2024-01-01T00:00:00"/>
    <x v="0"/>
    <x v="0"/>
    <s v="HK4684"/>
    <x v="12"/>
    <x v="4"/>
    <n v="4"/>
    <n v="1403"/>
    <n v="4.05"/>
    <s v="27495"/>
    <x v="70"/>
    <x v="15"/>
    <n v="4"/>
    <s v="4,"/>
    <s v="05"/>
    <n v="245"/>
    <n v="4.083333333333333"/>
  </r>
  <r>
    <s v="0EJ"/>
    <x v="8"/>
    <d v="2024-01-01T00:00:00"/>
    <x v="0"/>
    <x v="0"/>
    <s v="HK4684"/>
    <x v="12"/>
    <x v="4"/>
    <n v="1"/>
    <n v="771"/>
    <n v="2.4500000000000002"/>
    <s v="54001"/>
    <x v="52"/>
    <x v="12"/>
    <n v="4"/>
    <s v="2,"/>
    <s v="45"/>
    <n v="165"/>
    <n v="2.75"/>
  </r>
  <r>
    <s v="0EJ"/>
    <x v="8"/>
    <d v="2024-01-01T00:00:00"/>
    <x v="0"/>
    <x v="0"/>
    <s v="HK4684"/>
    <x v="12"/>
    <x v="4"/>
    <n v="1"/>
    <n v="211"/>
    <n v="1"/>
    <s v="66001"/>
    <x v="98"/>
    <x v="31"/>
    <n v="1"/>
    <s v="1"/>
    <n v="0"/>
    <n v="60"/>
    <n v="1"/>
  </r>
  <r>
    <s v="0EJ"/>
    <x v="8"/>
    <d v="2024-01-01T00:00:00"/>
    <x v="0"/>
    <x v="0"/>
    <s v="HK4684"/>
    <x v="12"/>
    <x v="4"/>
    <n v="2"/>
    <n v="1927"/>
    <n v="5.3"/>
    <s v="81001"/>
    <x v="55"/>
    <x v="14"/>
    <n v="3"/>
    <s v="5,"/>
    <s v="3"/>
    <n v="303"/>
    <n v="5.05"/>
  </r>
  <r>
    <s v="0EJ"/>
    <x v="8"/>
    <d v="2024-01-01T00:00:00"/>
    <x v="0"/>
    <x v="0"/>
    <s v="HK4684"/>
    <x v="12"/>
    <x v="4"/>
    <n v="1"/>
    <n v="680"/>
    <n v="1.24"/>
    <s v="81736"/>
    <x v="59"/>
    <x v="14"/>
    <n v="4"/>
    <s v="1,"/>
    <s v="24"/>
    <n v="84"/>
    <n v="1.4"/>
  </r>
  <r>
    <s v="0EJ"/>
    <x v="8"/>
    <d v="2024-01-01T00:00:00"/>
    <x v="0"/>
    <x v="0"/>
    <s v="HK4684"/>
    <x v="12"/>
    <x v="4"/>
    <n v="1"/>
    <n v="1188"/>
    <n v="3.35"/>
    <s v="86573"/>
    <x v="109"/>
    <x v="29"/>
    <n v="4"/>
    <s v="3,"/>
    <s v="35"/>
    <n v="215"/>
    <n v="3.5833333333333335"/>
  </r>
  <r>
    <s v="0EJ"/>
    <x v="8"/>
    <d v="2024-01-01T00:00:00"/>
    <x v="0"/>
    <x v="0"/>
    <s v="HK4684"/>
    <x v="12"/>
    <x v="4"/>
    <n v="1"/>
    <n v="2336"/>
    <n v="7"/>
    <s v="91001"/>
    <x v="61"/>
    <x v="19"/>
    <n v="1"/>
    <s v="7"/>
    <n v="0"/>
    <n v="420"/>
    <n v="7"/>
  </r>
  <r>
    <s v="0EJ"/>
    <x v="8"/>
    <d v="2024-02-01T00:00:00"/>
    <x v="0"/>
    <x v="1"/>
    <s v="HK4684"/>
    <x v="12"/>
    <x v="4"/>
    <n v="1"/>
    <n v="1004"/>
    <n v="3"/>
    <s v="11001"/>
    <x v="10"/>
    <x v="8"/>
    <n v="1"/>
    <s v="3"/>
    <n v="0"/>
    <n v="180"/>
    <n v="3"/>
  </r>
  <r>
    <s v="0EJ"/>
    <x v="8"/>
    <d v="2024-02-01T00:00:00"/>
    <x v="0"/>
    <x v="1"/>
    <s v="HK4684"/>
    <x v="12"/>
    <x v="4"/>
    <n v="6"/>
    <n v="2541"/>
    <n v="7.1"/>
    <s v="23001"/>
    <x v="0"/>
    <x v="0"/>
    <n v="3"/>
    <s v="7,"/>
    <s v="1"/>
    <n v="421"/>
    <n v="7.0166666666666666"/>
  </r>
  <r>
    <s v="0EJ"/>
    <x v="8"/>
    <d v="2024-02-01T00:00:00"/>
    <x v="0"/>
    <x v="1"/>
    <s v="HK4684"/>
    <x v="12"/>
    <x v="4"/>
    <n v="41"/>
    <n v="19476"/>
    <n v="57"/>
    <s v="27001"/>
    <x v="56"/>
    <x v="15"/>
    <n v="2"/>
    <s v="57"/>
    <n v="0"/>
    <n v="3420"/>
    <n v="57"/>
  </r>
  <r>
    <s v="0EJ"/>
    <x v="8"/>
    <d v="2024-02-01T00:00:00"/>
    <x v="0"/>
    <x v="1"/>
    <s v="HK4684"/>
    <x v="12"/>
    <x v="4"/>
    <n v="8"/>
    <n v="2790"/>
    <n v="7.6"/>
    <s v="27075"/>
    <x v="64"/>
    <x v="15"/>
    <n v="3"/>
    <s v="7,"/>
    <s v="6"/>
    <n v="426"/>
    <n v="7.1"/>
  </r>
  <r>
    <s v="0EJ"/>
    <x v="8"/>
    <d v="2024-02-01T00:00:00"/>
    <x v="0"/>
    <x v="1"/>
    <s v="HK4684"/>
    <x v="12"/>
    <x v="4"/>
    <n v="1"/>
    <n v="724"/>
    <n v="1.4"/>
    <s v="5045"/>
    <x v="110"/>
    <x v="2"/>
    <n v="3"/>
    <s v="1,"/>
    <s v="4"/>
    <n v="64"/>
    <n v="1.0666666666666667"/>
  </r>
  <r>
    <s v="0EJ"/>
    <x v="8"/>
    <d v="2024-02-01T00:00:00"/>
    <x v="0"/>
    <x v="1"/>
    <s v="HK4684"/>
    <x v="12"/>
    <x v="4"/>
    <n v="0"/>
    <n v="648"/>
    <n v="2.2999999999999998"/>
    <s v="54498"/>
    <x v="72"/>
    <x v="12"/>
    <n v="3"/>
    <s v="2,"/>
    <s v="3"/>
    <n v="123"/>
    <n v="2.0499999999999998"/>
  </r>
  <r>
    <s v="0EJ"/>
    <x v="8"/>
    <d v="2024-02-01T00:00:00"/>
    <x v="0"/>
    <x v="1"/>
    <s v="HK4684"/>
    <x v="12"/>
    <x v="4"/>
    <n v="1"/>
    <n v="1199"/>
    <n v="3.3"/>
    <s v="81001"/>
    <x v="55"/>
    <x v="14"/>
    <n v="3"/>
    <s v="3,"/>
    <s v="3"/>
    <n v="183"/>
    <n v="3.05"/>
  </r>
  <r>
    <s v="0EJ"/>
    <x v="8"/>
    <d v="2024-03-01T00:00:00"/>
    <x v="0"/>
    <x v="2"/>
    <s v="HK4684"/>
    <x v="12"/>
    <x v="4"/>
    <n v="1"/>
    <n v="988"/>
    <n v="3.1"/>
    <s v="13001"/>
    <x v="67"/>
    <x v="10"/>
    <n v="3"/>
    <s v="3,"/>
    <s v="1"/>
    <n v="181"/>
    <n v="3.0166666666666666"/>
  </r>
  <r>
    <s v="0EJ"/>
    <x v="8"/>
    <d v="2024-03-01T00:00:00"/>
    <x v="0"/>
    <x v="2"/>
    <s v="HK4684"/>
    <x v="12"/>
    <x v="4"/>
    <n v="1"/>
    <n v="295"/>
    <n v="1"/>
    <s v="23001"/>
    <x v="0"/>
    <x v="0"/>
    <n v="1"/>
    <s v="1"/>
    <n v="0"/>
    <n v="60"/>
    <n v="1"/>
  </r>
  <r>
    <s v="0EJ"/>
    <x v="8"/>
    <d v="2024-03-01T00:00:00"/>
    <x v="0"/>
    <x v="2"/>
    <s v="HK4684"/>
    <x v="12"/>
    <x v="4"/>
    <n v="12"/>
    <n v="5733"/>
    <n v="16.100000000000001"/>
    <s v="27001"/>
    <x v="56"/>
    <x v="15"/>
    <n v="4"/>
    <s v="16"/>
    <s v=",1"/>
    <n v="960.1"/>
    <n v="16.001666666666669"/>
  </r>
  <r>
    <s v="0EJ"/>
    <x v="8"/>
    <d v="2024-03-01T00:00:00"/>
    <x v="0"/>
    <x v="2"/>
    <s v="HK4684"/>
    <x v="12"/>
    <x v="4"/>
    <n v="1"/>
    <n v="481"/>
    <n v="1.3"/>
    <s v="27006"/>
    <x v="111"/>
    <x v="15"/>
    <n v="3"/>
    <s v="1,"/>
    <s v="3"/>
    <n v="63"/>
    <n v="1.05"/>
  </r>
  <r>
    <s v="0EJ"/>
    <x v="8"/>
    <d v="2024-03-01T00:00:00"/>
    <x v="0"/>
    <x v="2"/>
    <s v="HK4684"/>
    <x v="12"/>
    <x v="4"/>
    <n v="4"/>
    <n v="2391"/>
    <n v="5.7"/>
    <s v="27075"/>
    <x v="64"/>
    <x v="15"/>
    <n v="3"/>
    <s v="5,"/>
    <s v="7"/>
    <n v="307"/>
    <n v="5.1166666666666663"/>
  </r>
  <r>
    <s v="0EJ"/>
    <x v="8"/>
    <d v="2024-03-01T00:00:00"/>
    <x v="0"/>
    <x v="2"/>
    <s v="HK4684"/>
    <x v="12"/>
    <x v="4"/>
    <n v="1"/>
    <n v="254"/>
    <n v="1"/>
    <s v="5045"/>
    <x v="110"/>
    <x v="2"/>
    <n v="1"/>
    <s v="1"/>
    <n v="0"/>
    <n v="60"/>
    <n v="1"/>
  </r>
  <r>
    <s v="0EJ"/>
    <x v="8"/>
    <d v="2024-03-01T00:00:00"/>
    <x v="0"/>
    <x v="2"/>
    <s v="HK4684"/>
    <x v="12"/>
    <x v="4"/>
    <n v="1"/>
    <n v="176"/>
    <n v="0.3"/>
    <s v="76147"/>
    <x v="83"/>
    <x v="27"/>
    <n v="3"/>
    <s v="0,"/>
    <s v="3"/>
    <n v="3"/>
    <n v="0.05"/>
  </r>
  <r>
    <s v="0EJ"/>
    <x v="8"/>
    <d v="2024-03-01T00:00:00"/>
    <x v="0"/>
    <x v="2"/>
    <s v="HK4684"/>
    <x v="12"/>
    <x v="4"/>
    <n v="1"/>
    <n v="1228"/>
    <n v="3.3"/>
    <s v="8001"/>
    <x v="53"/>
    <x v="5"/>
    <n v="3"/>
    <s v="3,"/>
    <s v="3"/>
    <n v="183"/>
    <n v="3.05"/>
  </r>
  <r>
    <s v="0EJ"/>
    <x v="8"/>
    <d v="2024-03-01T00:00:00"/>
    <x v="0"/>
    <x v="2"/>
    <s v="HK4684"/>
    <x v="12"/>
    <x v="4"/>
    <n v="2"/>
    <n v="1120"/>
    <n v="3.3"/>
    <s v="85001"/>
    <x v="4"/>
    <x v="4"/>
    <n v="3"/>
    <s v="3,"/>
    <s v="3"/>
    <n v="183"/>
    <n v="3.05"/>
  </r>
  <r>
    <s v="0EJ"/>
    <x v="8"/>
    <d v="2024-03-01T00:00:00"/>
    <x v="0"/>
    <x v="2"/>
    <s v="HK4684"/>
    <x v="12"/>
    <x v="4"/>
    <n v="1"/>
    <n v="1335"/>
    <n v="4"/>
    <s v="94001"/>
    <x v="68"/>
    <x v="21"/>
    <n v="1"/>
    <s v="4"/>
    <n v="0"/>
    <n v="240"/>
    <n v="4"/>
  </r>
  <r>
    <s v="0EL"/>
    <x v="9"/>
    <d v="2024-05-01T00:00:00"/>
    <x v="0"/>
    <x v="4"/>
    <s v="HK4944"/>
    <x v="14"/>
    <x v="4"/>
    <n v="7"/>
    <n v="2653"/>
    <n v="9.1999999999999993"/>
    <s v="23001"/>
    <x v="0"/>
    <x v="0"/>
    <n v="3"/>
    <s v="9,"/>
    <s v="2"/>
    <n v="542"/>
    <n v="9.0333333333333332"/>
  </r>
  <r>
    <s v="0EL"/>
    <x v="9"/>
    <d v="2024-05-01T00:00:00"/>
    <x v="0"/>
    <x v="4"/>
    <s v="HK4944"/>
    <x v="14"/>
    <x v="4"/>
    <n v="3"/>
    <n v="531"/>
    <n v="2.2000000000000002"/>
    <s v="27001"/>
    <x v="56"/>
    <x v="15"/>
    <n v="3"/>
    <s v="2,"/>
    <s v="2"/>
    <n v="122"/>
    <n v="2.0333333333333332"/>
  </r>
  <r>
    <s v="0EL"/>
    <x v="9"/>
    <d v="2024-05-01T00:00:00"/>
    <x v="0"/>
    <x v="4"/>
    <s v="HK4944"/>
    <x v="14"/>
    <x v="4"/>
    <n v="5"/>
    <n v="583"/>
    <n v="3.2"/>
    <s v="5001"/>
    <x v="2"/>
    <x v="2"/>
    <n v="3"/>
    <s v="3,"/>
    <s v="2"/>
    <n v="182"/>
    <n v="3.0333333333333332"/>
  </r>
  <r>
    <s v="0EL"/>
    <x v="9"/>
    <d v="2024-06-01T00:00:00"/>
    <x v="0"/>
    <x v="5"/>
    <s v="HK4944"/>
    <x v="14"/>
    <x v="4"/>
    <n v="8"/>
    <n v="2639"/>
    <n v="10.4"/>
    <s v="23001"/>
    <x v="0"/>
    <x v="0"/>
    <n v="4"/>
    <s v="10"/>
    <s v=",4"/>
    <n v="600.4"/>
    <n v="10.006666666666666"/>
  </r>
  <r>
    <s v="0EL"/>
    <x v="9"/>
    <d v="2024-06-01T00:00:00"/>
    <x v="0"/>
    <x v="5"/>
    <s v="HK4944"/>
    <x v="14"/>
    <x v="4"/>
    <n v="5"/>
    <n v="431"/>
    <n v="2.2000000000000002"/>
    <s v="27001"/>
    <x v="56"/>
    <x v="15"/>
    <n v="3"/>
    <s v="2,"/>
    <s v="2"/>
    <n v="122"/>
    <n v="2.0333333333333332"/>
  </r>
  <r>
    <s v="0EL"/>
    <x v="9"/>
    <d v="2024-06-01T00:00:00"/>
    <x v="0"/>
    <x v="5"/>
    <s v="HK4944"/>
    <x v="14"/>
    <x v="4"/>
    <n v="5"/>
    <n v="700"/>
    <n v="3.5"/>
    <s v="5001"/>
    <x v="2"/>
    <x v="2"/>
    <n v="3"/>
    <s v="3,"/>
    <s v="5"/>
    <n v="185"/>
    <n v="3.0833333333333335"/>
  </r>
  <r>
    <s v="0EL"/>
    <x v="9"/>
    <d v="2024-07-01T00:00:00"/>
    <x v="0"/>
    <x v="6"/>
    <s v="HK4944"/>
    <x v="14"/>
    <x v="4"/>
    <n v="2"/>
    <n v="660"/>
    <n v="2.4"/>
    <s v="23001"/>
    <x v="0"/>
    <x v="0"/>
    <n v="3"/>
    <s v="2,"/>
    <s v="4"/>
    <n v="124"/>
    <n v="2.0666666666666669"/>
  </r>
  <r>
    <s v="0EL"/>
    <x v="9"/>
    <d v="2024-07-01T00:00:00"/>
    <x v="0"/>
    <x v="6"/>
    <s v="HK4944"/>
    <x v="14"/>
    <x v="4"/>
    <n v="4"/>
    <n v="285"/>
    <n v="1.3"/>
    <s v="27001"/>
    <x v="56"/>
    <x v="15"/>
    <n v="3"/>
    <s v="1,"/>
    <s v="3"/>
    <n v="63"/>
    <n v="1.05"/>
  </r>
  <r>
    <s v="0EL"/>
    <x v="9"/>
    <d v="2024-07-01T00:00:00"/>
    <x v="0"/>
    <x v="6"/>
    <s v="HK4944"/>
    <x v="14"/>
    <x v="4"/>
    <n v="3"/>
    <n v="352"/>
    <n v="2"/>
    <s v="5001"/>
    <x v="2"/>
    <x v="2"/>
    <n v="1"/>
    <s v="2"/>
    <n v="0"/>
    <n v="120"/>
    <n v="2"/>
  </r>
  <r>
    <s v="0EL"/>
    <x v="9"/>
    <d v="2024-08-01T00:00:00"/>
    <x v="0"/>
    <x v="7"/>
    <s v="HK4944"/>
    <x v="14"/>
    <x v="4"/>
    <n v="5"/>
    <n v="1649"/>
    <n v="6.4"/>
    <s v="23001"/>
    <x v="0"/>
    <x v="0"/>
    <n v="3"/>
    <s v="6,"/>
    <s v="4"/>
    <n v="364"/>
    <n v="6.0666666666666664"/>
  </r>
  <r>
    <s v="0EL"/>
    <x v="9"/>
    <d v="2024-08-01T00:00:00"/>
    <x v="0"/>
    <x v="7"/>
    <s v="HK4944"/>
    <x v="14"/>
    <x v="4"/>
    <n v="8"/>
    <n v="790"/>
    <n v="4.0999999999999996"/>
    <s v="27001"/>
    <x v="56"/>
    <x v="15"/>
    <n v="3"/>
    <s v="4,"/>
    <s v="1"/>
    <n v="241"/>
    <n v="4.0166666666666666"/>
  </r>
  <r>
    <s v="0EL"/>
    <x v="9"/>
    <d v="2024-08-01T00:00:00"/>
    <x v="0"/>
    <x v="7"/>
    <s v="HK4944"/>
    <x v="14"/>
    <x v="4"/>
    <n v="10"/>
    <n v="1237"/>
    <n v="6.5"/>
    <s v="5001"/>
    <x v="2"/>
    <x v="2"/>
    <n v="3"/>
    <s v="6,"/>
    <s v="5"/>
    <n v="365"/>
    <n v="6.083333333333333"/>
  </r>
  <r>
    <s v="0EM"/>
    <x v="10"/>
    <d v="2024-02-01T00:00:00"/>
    <x v="0"/>
    <x v="1"/>
    <s v="HK877"/>
    <x v="13"/>
    <x v="1"/>
    <n v="2"/>
    <n v="994"/>
    <n v="4.4400000000000004"/>
    <s v="20001"/>
    <x v="7"/>
    <x v="7"/>
    <n v="4"/>
    <s v="4,"/>
    <s v="44"/>
    <n v="284"/>
    <n v="4.7333333333333334"/>
  </r>
  <r>
    <s v="0EM"/>
    <x v="10"/>
    <d v="2024-02-01T00:00:00"/>
    <x v="0"/>
    <x v="1"/>
    <s v="HK877"/>
    <x v="13"/>
    <x v="1"/>
    <n v="1"/>
    <n v="1011.5"/>
    <n v="4.49"/>
    <s v="68081"/>
    <x v="6"/>
    <x v="6"/>
    <n v="4"/>
    <s v="4,"/>
    <s v="49"/>
    <n v="289"/>
    <n v="4.8166666666666664"/>
  </r>
  <r>
    <s v="0EM"/>
    <x v="10"/>
    <d v="2024-03-01T00:00:00"/>
    <x v="0"/>
    <x v="2"/>
    <s v="HK877"/>
    <x v="13"/>
    <x v="1"/>
    <n v="2"/>
    <n v="1837.5"/>
    <n v="8.4499999999999993"/>
    <s v="5615"/>
    <x v="16"/>
    <x v="2"/>
    <n v="4"/>
    <s v="8,"/>
    <s v="45"/>
    <n v="525"/>
    <n v="8.75"/>
  </r>
  <r>
    <s v="0EM"/>
    <x v="10"/>
    <d v="2024-07-01T00:00:00"/>
    <x v="0"/>
    <x v="6"/>
    <s v="HK877"/>
    <x v="13"/>
    <x v="1"/>
    <n v="1"/>
    <n v="591"/>
    <n v="2.15"/>
    <s v="47001"/>
    <x v="74"/>
    <x v="23"/>
    <n v="4"/>
    <s v="2,"/>
    <s v="15"/>
    <n v="135"/>
    <n v="2.25"/>
  </r>
  <r>
    <s v="0EM"/>
    <x v="10"/>
    <d v="2024-07-01T00:00:00"/>
    <x v="0"/>
    <x v="6"/>
    <s v="HK877"/>
    <x v="13"/>
    <x v="1"/>
    <n v="4"/>
    <n v="288.5"/>
    <n v="10.53"/>
    <s v="68081"/>
    <x v="6"/>
    <x v="6"/>
    <n v="5"/>
    <s v="10"/>
    <s v=",53"/>
    <n v="600.53"/>
    <n v="10.008833333333333"/>
  </r>
  <r>
    <s v="0EM"/>
    <x v="10"/>
    <d v="2024-08-01T00:00:00"/>
    <x v="0"/>
    <x v="7"/>
    <s v="HK877"/>
    <x v="13"/>
    <x v="1"/>
    <n v="2"/>
    <n v="997.5"/>
    <n v="4.45"/>
    <s v="68081"/>
    <x v="6"/>
    <x v="6"/>
    <n v="4"/>
    <s v="4,"/>
    <s v="45"/>
    <n v="285"/>
    <n v="4.75"/>
  </r>
  <r>
    <s v="0EM"/>
    <x v="10"/>
    <d v="2024-08-01T00:00:00"/>
    <x v="0"/>
    <x v="7"/>
    <s v="HK877"/>
    <x v="13"/>
    <x v="1"/>
    <n v="1"/>
    <n v="511"/>
    <n v="2.2599999999999998"/>
    <s v="81736"/>
    <x v="59"/>
    <x v="14"/>
    <n v="4"/>
    <s v="2,"/>
    <s v="26"/>
    <n v="146"/>
    <n v="2.4333333333333331"/>
  </r>
  <r>
    <s v="0EM"/>
    <x v="10"/>
    <d v="2024-08-01T00:00:00"/>
    <x v="0"/>
    <x v="7"/>
    <s v="HK877"/>
    <x v="13"/>
    <x v="1"/>
    <n v="2"/>
    <n v="1158.5"/>
    <n v="5.31"/>
    <s v="85001"/>
    <x v="4"/>
    <x v="4"/>
    <n v="4"/>
    <s v="5,"/>
    <s v="31"/>
    <n v="331"/>
    <n v="5.5166666666666666"/>
  </r>
  <r>
    <s v="0ES"/>
    <x v="11"/>
    <d v="2024-01-01T00:00:00"/>
    <x v="0"/>
    <x v="0"/>
    <s v="HK4566"/>
    <x v="15"/>
    <x v="4"/>
    <n v="67"/>
    <n v="86"/>
    <n v="0.4"/>
    <s v="50001"/>
    <x v="77"/>
    <x v="24"/>
    <n v="3"/>
    <s v="0,"/>
    <s v="4"/>
    <n v="4"/>
    <n v="6.6666666666666666E-2"/>
  </r>
  <r>
    <s v="0ES"/>
    <x v="11"/>
    <d v="2024-01-01T00:00:00"/>
    <x v="0"/>
    <x v="0"/>
    <s v="HK4569"/>
    <x v="7"/>
    <x v="4"/>
    <n v="305"/>
    <n v="1878"/>
    <n v="8.15"/>
    <s v="15455"/>
    <x v="112"/>
    <x v="32"/>
    <n v="4"/>
    <s v="8,"/>
    <s v="15"/>
    <n v="495"/>
    <n v="8.25"/>
  </r>
  <r>
    <s v="0ES"/>
    <x v="11"/>
    <d v="2024-01-01T00:00:00"/>
    <x v="0"/>
    <x v="0"/>
    <s v="HK4569"/>
    <x v="7"/>
    <x v="4"/>
    <n v="749"/>
    <n v="7541"/>
    <n v="32.32"/>
    <s v="25175"/>
    <x v="1"/>
    <x v="1"/>
    <n v="5"/>
    <s v="32"/>
    <s v=",32"/>
    <n v="1920.32"/>
    <n v="32.005333333333333"/>
  </r>
  <r>
    <s v="0ES"/>
    <x v="11"/>
    <d v="2024-01-01T00:00:00"/>
    <x v="0"/>
    <x v="0"/>
    <s v="HK4569"/>
    <x v="7"/>
    <x v="4"/>
    <n v="799"/>
    <n v="4308"/>
    <n v="19.97"/>
    <s v="50001"/>
    <x v="77"/>
    <x v="24"/>
    <n v="5"/>
    <s v="19"/>
    <s v=",97"/>
    <n v="1140.97"/>
    <n v="19.016166666666667"/>
  </r>
  <r>
    <s v="0ES"/>
    <x v="11"/>
    <d v="2024-01-01T00:00:00"/>
    <x v="0"/>
    <x v="0"/>
    <s v="HK4569"/>
    <x v="7"/>
    <x v="4"/>
    <n v="102"/>
    <n v="787"/>
    <n v="4.0999999999999996"/>
    <s v="5001"/>
    <x v="2"/>
    <x v="2"/>
    <n v="3"/>
    <s v="4,"/>
    <s v="1"/>
    <n v="241"/>
    <n v="4.0166666666666666"/>
  </r>
  <r>
    <s v="0ES"/>
    <x v="11"/>
    <d v="2024-01-01T00:00:00"/>
    <x v="0"/>
    <x v="0"/>
    <s v="HK4569"/>
    <x v="7"/>
    <x v="4"/>
    <n v="54"/>
    <n v="193"/>
    <n v="0.5"/>
    <s v="50325"/>
    <x v="96"/>
    <x v="24"/>
    <n v="3"/>
    <s v="0,"/>
    <s v="5"/>
    <n v="5"/>
    <n v="8.3333333333333329E-2"/>
  </r>
  <r>
    <s v="0ES"/>
    <x v="11"/>
    <d v="2024-01-01T00:00:00"/>
    <x v="0"/>
    <x v="0"/>
    <s v="HK4569"/>
    <x v="7"/>
    <x v="4"/>
    <n v="52"/>
    <n v="193"/>
    <n v="2"/>
    <s v="50350"/>
    <x v="75"/>
    <x v="24"/>
    <n v="1"/>
    <s v="2"/>
    <n v="0"/>
    <n v="120"/>
    <n v="2"/>
  </r>
  <r>
    <s v="0ES"/>
    <x v="11"/>
    <d v="2024-01-01T00:00:00"/>
    <x v="0"/>
    <x v="0"/>
    <s v="HK4569"/>
    <x v="7"/>
    <x v="4"/>
    <n v="10"/>
    <n v="530"/>
    <n v="2.1"/>
    <s v="91001"/>
    <x v="61"/>
    <x v="19"/>
    <n v="3"/>
    <s v="2,"/>
    <s v="1"/>
    <n v="121"/>
    <n v="2.0166666666666666"/>
  </r>
  <r>
    <s v="0ES"/>
    <x v="11"/>
    <d v="2024-01-01T00:00:00"/>
    <x v="0"/>
    <x v="0"/>
    <s v="HK4569"/>
    <x v="7"/>
    <x v="4"/>
    <n v="285"/>
    <n v="1690"/>
    <n v="7.76"/>
    <s v="94001"/>
    <x v="68"/>
    <x v="21"/>
    <n v="4"/>
    <s v="7,"/>
    <s v="76"/>
    <n v="496"/>
    <n v="8.2666666666666675"/>
  </r>
  <r>
    <s v="0ES"/>
    <x v="11"/>
    <d v="2024-01-01T00:00:00"/>
    <x v="0"/>
    <x v="0"/>
    <s v="HK4569"/>
    <x v="7"/>
    <x v="4"/>
    <n v="84"/>
    <n v="344"/>
    <n v="1.31"/>
    <s v="94343"/>
    <x v="79"/>
    <x v="21"/>
    <n v="4"/>
    <s v="1,"/>
    <s v="31"/>
    <n v="91"/>
    <n v="1.5166666666666666"/>
  </r>
  <r>
    <s v="0ES"/>
    <x v="11"/>
    <d v="2024-01-01T00:00:00"/>
    <x v="0"/>
    <x v="0"/>
    <s v="HK4569"/>
    <x v="7"/>
    <x v="4"/>
    <n v="193"/>
    <n v="1573"/>
    <n v="7.7"/>
    <s v="95001"/>
    <x v="81"/>
    <x v="26"/>
    <n v="3"/>
    <s v="7,"/>
    <s v="7"/>
    <n v="427"/>
    <n v="7.1166666666666663"/>
  </r>
  <r>
    <s v="0ES"/>
    <x v="11"/>
    <d v="2024-01-01T00:00:00"/>
    <x v="0"/>
    <x v="0"/>
    <s v="HK4569"/>
    <x v="7"/>
    <x v="4"/>
    <n v="655"/>
    <n v="4497"/>
    <n v="21.04"/>
    <s v="97001"/>
    <x v="57"/>
    <x v="16"/>
    <n v="5"/>
    <s v="21"/>
    <s v=",04"/>
    <n v="1260.04"/>
    <n v="21.000666666666667"/>
  </r>
  <r>
    <s v="0ES"/>
    <x v="11"/>
    <d v="2024-01-01T00:00:00"/>
    <x v="0"/>
    <x v="0"/>
    <s v="HK4569"/>
    <x v="7"/>
    <x v="4"/>
    <n v="216"/>
    <n v="1939"/>
    <n v="8.3699999999999992"/>
    <s v="99001"/>
    <x v="58"/>
    <x v="17"/>
    <n v="4"/>
    <s v="8,"/>
    <s v="37"/>
    <n v="517"/>
    <n v="8.6166666666666671"/>
  </r>
  <r>
    <s v="0ES"/>
    <x v="11"/>
    <d v="2024-01-01T00:00:00"/>
    <x v="0"/>
    <x v="0"/>
    <s v="HK4569"/>
    <x v="7"/>
    <x v="4"/>
    <n v="88"/>
    <n v="150"/>
    <n v="1.3"/>
    <s v="99524"/>
    <x v="66"/>
    <x v="17"/>
    <n v="3"/>
    <s v="1,"/>
    <s v="3"/>
    <n v="63"/>
    <n v="1.05"/>
  </r>
  <r>
    <s v="0ES"/>
    <x v="11"/>
    <d v="2024-01-01T00:00:00"/>
    <x v="0"/>
    <x v="0"/>
    <s v="HK4569"/>
    <x v="7"/>
    <x v="4"/>
    <n v="102"/>
    <n v="1941"/>
    <n v="7.2"/>
    <s v="99773"/>
    <x v="71"/>
    <x v="17"/>
    <n v="3"/>
    <s v="7,"/>
    <s v="2"/>
    <n v="422"/>
    <n v="7.0333333333333332"/>
  </r>
  <r>
    <s v="0ES"/>
    <x v="11"/>
    <d v="2024-01-01T00:00:00"/>
    <x v="0"/>
    <x v="0"/>
    <s v="HK5078"/>
    <x v="7"/>
    <x v="4"/>
    <n v="39"/>
    <n v="131"/>
    <n v="0.25"/>
    <s v="17001"/>
    <x v="69"/>
    <x v="9"/>
    <n v="4"/>
    <s v="0,"/>
    <s v="25"/>
    <n v="25"/>
    <n v="0.41666666666666669"/>
  </r>
  <r>
    <s v="0ES"/>
    <x v="11"/>
    <d v="2024-01-01T00:00:00"/>
    <x v="0"/>
    <x v="0"/>
    <s v="HK5078"/>
    <x v="7"/>
    <x v="4"/>
    <n v="99"/>
    <n v="1380"/>
    <n v="3.45"/>
    <s v="23001"/>
    <x v="0"/>
    <x v="0"/>
    <n v="4"/>
    <s v="3,"/>
    <s v="45"/>
    <n v="225"/>
    <n v="3.75"/>
  </r>
  <r>
    <s v="0ES"/>
    <x v="11"/>
    <d v="2024-01-01T00:00:00"/>
    <x v="0"/>
    <x v="0"/>
    <s v="HK5078"/>
    <x v="7"/>
    <x v="4"/>
    <n v="328"/>
    <n v="1275"/>
    <n v="3.3"/>
    <s v="27001"/>
    <x v="56"/>
    <x v="15"/>
    <n v="3"/>
    <s v="3,"/>
    <s v="3"/>
    <n v="183"/>
    <n v="3.05"/>
  </r>
  <r>
    <s v="0ES"/>
    <x v="11"/>
    <d v="2024-01-01T00:00:00"/>
    <x v="0"/>
    <x v="0"/>
    <s v="HK5078"/>
    <x v="7"/>
    <x v="4"/>
    <n v="26"/>
    <n v="256"/>
    <n v="0.5"/>
    <s v="27372"/>
    <x v="113"/>
    <x v="15"/>
    <n v="3"/>
    <s v="0,"/>
    <s v="5"/>
    <n v="5"/>
    <n v="8.3333333333333329E-2"/>
  </r>
  <r>
    <s v="0ES"/>
    <x v="11"/>
    <d v="2024-01-01T00:00:00"/>
    <x v="0"/>
    <x v="0"/>
    <s v="HK5078"/>
    <x v="7"/>
    <x v="4"/>
    <n v="21"/>
    <n v="289"/>
    <n v="0.5"/>
    <s v="50001"/>
    <x v="77"/>
    <x v="24"/>
    <n v="3"/>
    <s v="0,"/>
    <s v="5"/>
    <n v="5"/>
    <n v="8.3333333333333329E-2"/>
  </r>
  <r>
    <s v="0ES"/>
    <x v="11"/>
    <d v="2024-01-01T00:00:00"/>
    <x v="0"/>
    <x v="0"/>
    <s v="HK5078"/>
    <x v="7"/>
    <x v="4"/>
    <n v="629"/>
    <n v="3621"/>
    <n v="9.15"/>
    <s v="5001"/>
    <x v="2"/>
    <x v="2"/>
    <n v="4"/>
    <s v="9,"/>
    <s v="15"/>
    <n v="555"/>
    <n v="9.25"/>
  </r>
  <r>
    <s v="0ES"/>
    <x v="11"/>
    <d v="2024-01-01T00:00:00"/>
    <x v="0"/>
    <x v="0"/>
    <s v="HK5078"/>
    <x v="7"/>
    <x v="4"/>
    <n v="57"/>
    <n v="860"/>
    <n v="1.8"/>
    <s v="5147"/>
    <x v="107"/>
    <x v="2"/>
    <n v="3"/>
    <s v="1,"/>
    <s v="8"/>
    <n v="68"/>
    <n v="1.1333333333333333"/>
  </r>
  <r>
    <s v="0ES"/>
    <x v="11"/>
    <d v="2024-01-01T00:00:00"/>
    <x v="0"/>
    <x v="0"/>
    <s v="HK5078"/>
    <x v="7"/>
    <x v="4"/>
    <n v="44"/>
    <n v="388"/>
    <n v="1.1000000000000001"/>
    <s v="54001"/>
    <x v="52"/>
    <x v="12"/>
    <n v="3"/>
    <s v="1,"/>
    <s v="1"/>
    <n v="61"/>
    <n v="1.0166666666666666"/>
  </r>
  <r>
    <s v="0ES"/>
    <x v="11"/>
    <d v="2024-01-01T00:00:00"/>
    <x v="0"/>
    <x v="0"/>
    <s v="HK5078"/>
    <x v="7"/>
    <x v="4"/>
    <n v="86"/>
    <n v="585"/>
    <n v="1.1000000000000001"/>
    <s v="5615"/>
    <x v="16"/>
    <x v="2"/>
    <n v="3"/>
    <s v="1,"/>
    <s v="1"/>
    <n v="61"/>
    <n v="1.0166666666666666"/>
  </r>
  <r>
    <s v="0ES"/>
    <x v="11"/>
    <d v="2024-01-01T00:00:00"/>
    <x v="0"/>
    <x v="0"/>
    <s v="HK5078"/>
    <x v="7"/>
    <x v="4"/>
    <n v="15"/>
    <n v="337"/>
    <n v="1.1000000000000001"/>
    <s v="68001"/>
    <x v="8"/>
    <x v="6"/>
    <n v="3"/>
    <s v="1,"/>
    <s v="1"/>
    <n v="61"/>
    <n v="1.0166666666666666"/>
  </r>
  <r>
    <s v="0ES"/>
    <x v="11"/>
    <d v="2024-01-01T00:00:00"/>
    <x v="0"/>
    <x v="0"/>
    <s v="HK5078"/>
    <x v="7"/>
    <x v="4"/>
    <n v="51"/>
    <n v="694"/>
    <n v="2.0499999999999998"/>
    <s v="70215"/>
    <x v="73"/>
    <x v="22"/>
    <n v="4"/>
    <s v="2,"/>
    <s v="05"/>
    <n v="125"/>
    <n v="2.0833333333333335"/>
  </r>
  <r>
    <s v="0ES"/>
    <x v="11"/>
    <d v="2024-01-01T00:00:00"/>
    <x v="0"/>
    <x v="0"/>
    <s v="HK5078"/>
    <x v="7"/>
    <x v="4"/>
    <n v="11"/>
    <n v="309"/>
    <n v="0.55000000000000004"/>
    <s v="76001"/>
    <x v="106"/>
    <x v="27"/>
    <n v="4"/>
    <s v="0,"/>
    <s v="55"/>
    <n v="55"/>
    <n v="0.91666666666666663"/>
  </r>
  <r>
    <s v="0ES"/>
    <x v="11"/>
    <d v="2024-01-01T00:00:00"/>
    <x v="0"/>
    <x v="0"/>
    <s v="HK5078"/>
    <x v="7"/>
    <x v="4"/>
    <n v="18"/>
    <n v="603"/>
    <n v="1.5"/>
    <s v="91001"/>
    <x v="61"/>
    <x v="19"/>
    <n v="3"/>
    <s v="1,"/>
    <s v="5"/>
    <n v="65"/>
    <n v="1.0833333333333333"/>
  </r>
  <r>
    <s v="0ES"/>
    <x v="11"/>
    <d v="2024-01-01T00:00:00"/>
    <x v="0"/>
    <x v="0"/>
    <s v="HK5078"/>
    <x v="7"/>
    <x v="4"/>
    <n v="19"/>
    <n v="74758"/>
    <n v="2.4500000000000002"/>
    <s v="95001"/>
    <x v="81"/>
    <x v="26"/>
    <n v="4"/>
    <s v="2,"/>
    <s v="45"/>
    <n v="165"/>
    <n v="2.75"/>
  </r>
  <r>
    <s v="0ES"/>
    <x v="11"/>
    <d v="2024-01-01T00:00:00"/>
    <x v="0"/>
    <x v="0"/>
    <s v="HK5078"/>
    <x v="7"/>
    <x v="4"/>
    <n v="17"/>
    <n v="809"/>
    <n v="2.4500000000000002"/>
    <s v="97001"/>
    <x v="57"/>
    <x v="16"/>
    <n v="4"/>
    <s v="2,"/>
    <s v="45"/>
    <n v="165"/>
    <n v="2.75"/>
  </r>
  <r>
    <s v="0ES"/>
    <x v="11"/>
    <d v="2024-02-01T00:00:00"/>
    <x v="0"/>
    <x v="1"/>
    <s v="HK4569"/>
    <x v="7"/>
    <x v="4"/>
    <n v="477"/>
    <n v="2336"/>
    <n v="9.32"/>
    <s v="15455"/>
    <x v="112"/>
    <x v="32"/>
    <n v="4"/>
    <s v="9,"/>
    <s v="32"/>
    <n v="572"/>
    <n v="9.5333333333333332"/>
  </r>
  <r>
    <s v="0ES"/>
    <x v="11"/>
    <d v="2024-02-01T00:00:00"/>
    <x v="0"/>
    <x v="1"/>
    <s v="HK4569"/>
    <x v="7"/>
    <x v="4"/>
    <n v="1022"/>
    <n v="8232"/>
    <n v="33.729999999999997"/>
    <s v="25175"/>
    <x v="1"/>
    <x v="1"/>
    <n v="5"/>
    <s v="33"/>
    <s v=",73"/>
    <n v="1980.73"/>
    <n v="33.012166666666666"/>
  </r>
  <r>
    <s v="0ES"/>
    <x v="11"/>
    <d v="2024-02-01T00:00:00"/>
    <x v="0"/>
    <x v="1"/>
    <s v="HK4569"/>
    <x v="7"/>
    <x v="4"/>
    <n v="1542"/>
    <n v="10162"/>
    <n v="38.1"/>
    <s v="50001"/>
    <x v="77"/>
    <x v="24"/>
    <n v="4"/>
    <s v="38"/>
    <s v=",1"/>
    <n v="2280.1"/>
    <n v="38.001666666666665"/>
  </r>
  <r>
    <s v="0ES"/>
    <x v="11"/>
    <d v="2024-02-01T00:00:00"/>
    <x v="0"/>
    <x v="1"/>
    <s v="HK4569"/>
    <x v="7"/>
    <x v="4"/>
    <n v="203"/>
    <n v="514"/>
    <n v="2.15"/>
    <s v="50350"/>
    <x v="75"/>
    <x v="24"/>
    <n v="4"/>
    <s v="2,"/>
    <s v="15"/>
    <n v="135"/>
    <n v="2.25"/>
  </r>
  <r>
    <s v="0ES"/>
    <x v="11"/>
    <d v="2024-02-01T00:00:00"/>
    <x v="0"/>
    <x v="1"/>
    <s v="HK4569"/>
    <x v="7"/>
    <x v="4"/>
    <n v="831"/>
    <n v="6106"/>
    <n v="23.69"/>
    <s v="94001"/>
    <x v="68"/>
    <x v="21"/>
    <n v="5"/>
    <s v="23"/>
    <s v=",69"/>
    <n v="1380.69"/>
    <n v="23.011500000000002"/>
  </r>
  <r>
    <s v="0ES"/>
    <x v="11"/>
    <d v="2024-02-01T00:00:00"/>
    <x v="0"/>
    <x v="1"/>
    <s v="HK4569"/>
    <x v="7"/>
    <x v="4"/>
    <n v="210"/>
    <n v="716"/>
    <n v="2.8"/>
    <s v="94343"/>
    <x v="79"/>
    <x v="21"/>
    <n v="3"/>
    <s v="2,"/>
    <s v="8"/>
    <n v="128"/>
    <n v="2.1333333333333333"/>
  </r>
  <r>
    <s v="0ES"/>
    <x v="11"/>
    <d v="2024-02-01T00:00:00"/>
    <x v="0"/>
    <x v="1"/>
    <s v="HK4569"/>
    <x v="7"/>
    <x v="4"/>
    <n v="223"/>
    <n v="3655"/>
    <n v="15.3"/>
    <s v="94883"/>
    <x v="89"/>
    <x v="21"/>
    <n v="4"/>
    <s v="15"/>
    <s v=",3"/>
    <n v="900.3"/>
    <n v="15.004999999999999"/>
  </r>
  <r>
    <s v="0ES"/>
    <x v="11"/>
    <d v="2024-02-01T00:00:00"/>
    <x v="0"/>
    <x v="1"/>
    <s v="HK4569"/>
    <x v="7"/>
    <x v="4"/>
    <n v="546"/>
    <n v="1406"/>
    <n v="4.91"/>
    <s v="95001"/>
    <x v="81"/>
    <x v="26"/>
    <n v="4"/>
    <s v="4,"/>
    <s v="91"/>
    <n v="331"/>
    <n v="5.5166666666666666"/>
  </r>
  <r>
    <s v="0ES"/>
    <x v="11"/>
    <d v="2024-02-01T00:00:00"/>
    <x v="0"/>
    <x v="1"/>
    <s v="HK4569"/>
    <x v="7"/>
    <x v="4"/>
    <n v="709"/>
    <n v="4532"/>
    <n v="16.27"/>
    <s v="97001"/>
    <x v="57"/>
    <x v="16"/>
    <n v="5"/>
    <s v="16"/>
    <s v=",27"/>
    <n v="960.27"/>
    <n v="16.0045"/>
  </r>
  <r>
    <s v="0ES"/>
    <x v="11"/>
    <d v="2024-02-01T00:00:00"/>
    <x v="0"/>
    <x v="1"/>
    <s v="HK4569"/>
    <x v="7"/>
    <x v="4"/>
    <n v="163"/>
    <n v="2559"/>
    <n v="10.27"/>
    <s v="99001"/>
    <x v="58"/>
    <x v="17"/>
    <n v="5"/>
    <s v="10"/>
    <s v=",27"/>
    <n v="600.27"/>
    <n v="10.0045"/>
  </r>
  <r>
    <s v="0ES"/>
    <x v="11"/>
    <d v="2024-02-01T00:00:00"/>
    <x v="0"/>
    <x v="1"/>
    <s v="HK4569"/>
    <x v="7"/>
    <x v="4"/>
    <n v="96"/>
    <n v="333"/>
    <n v="1.3"/>
    <s v="99524"/>
    <x v="66"/>
    <x v="17"/>
    <n v="3"/>
    <s v="1,"/>
    <s v="3"/>
    <n v="63"/>
    <n v="1.05"/>
  </r>
  <r>
    <s v="0ES"/>
    <x v="11"/>
    <d v="2024-02-01T00:00:00"/>
    <x v="0"/>
    <x v="1"/>
    <s v="HK5078"/>
    <x v="7"/>
    <x v="4"/>
    <n v="16"/>
    <n v="122"/>
    <n v="0.3"/>
    <s v="19001"/>
    <x v="85"/>
    <x v="20"/>
    <n v="3"/>
    <s v="0,"/>
    <s v="3"/>
    <n v="3"/>
    <n v="0.05"/>
  </r>
  <r>
    <s v="0ES"/>
    <x v="11"/>
    <d v="2024-02-01T00:00:00"/>
    <x v="0"/>
    <x v="1"/>
    <s v="HK5078"/>
    <x v="7"/>
    <x v="4"/>
    <n v="81"/>
    <n v="961"/>
    <n v="2.9"/>
    <s v="19318"/>
    <x v="62"/>
    <x v="20"/>
    <n v="3"/>
    <s v="2,"/>
    <s v="9"/>
    <n v="129"/>
    <n v="2.15"/>
  </r>
  <r>
    <s v="0ES"/>
    <x v="11"/>
    <d v="2024-02-01T00:00:00"/>
    <x v="0"/>
    <x v="1"/>
    <s v="HK5078"/>
    <x v="7"/>
    <x v="4"/>
    <n v="48"/>
    <n v="1057"/>
    <n v="3.05"/>
    <s v="19809"/>
    <x v="63"/>
    <x v="20"/>
    <n v="4"/>
    <s v="3,"/>
    <s v="05"/>
    <n v="185"/>
    <n v="3.0833333333333335"/>
  </r>
  <r>
    <s v="0ES"/>
    <x v="11"/>
    <d v="2024-02-01T00:00:00"/>
    <x v="0"/>
    <x v="1"/>
    <s v="HK5078"/>
    <x v="7"/>
    <x v="4"/>
    <n v="243"/>
    <n v="1728"/>
    <n v="6.12"/>
    <s v="23001"/>
    <x v="0"/>
    <x v="0"/>
    <n v="4"/>
    <s v="6,"/>
    <s v="12"/>
    <n v="372"/>
    <n v="6.2"/>
  </r>
  <r>
    <s v="0ES"/>
    <x v="11"/>
    <d v="2024-02-01T00:00:00"/>
    <x v="0"/>
    <x v="1"/>
    <s v="HK5078"/>
    <x v="7"/>
    <x v="4"/>
    <n v="492"/>
    <n v="1981"/>
    <n v="5.35"/>
    <s v="27001"/>
    <x v="56"/>
    <x v="15"/>
    <n v="4"/>
    <s v="5,"/>
    <s v="35"/>
    <n v="335"/>
    <n v="5.583333333333333"/>
  </r>
  <r>
    <s v="0ES"/>
    <x v="11"/>
    <d v="2024-02-01T00:00:00"/>
    <x v="0"/>
    <x v="1"/>
    <s v="HK5078"/>
    <x v="7"/>
    <x v="4"/>
    <n v="38"/>
    <n v="312"/>
    <n v="1"/>
    <s v="27006"/>
    <x v="111"/>
    <x v="15"/>
    <n v="1"/>
    <s v="1"/>
    <n v="0"/>
    <n v="60"/>
    <n v="1"/>
  </r>
  <r>
    <s v="0ES"/>
    <x v="11"/>
    <d v="2024-02-01T00:00:00"/>
    <x v="0"/>
    <x v="1"/>
    <s v="HK5078"/>
    <x v="7"/>
    <x v="4"/>
    <n v="951"/>
    <n v="4495"/>
    <n v="13.25"/>
    <s v="5001"/>
    <x v="2"/>
    <x v="2"/>
    <n v="5"/>
    <s v="13"/>
    <s v=",25"/>
    <n v="780.25"/>
    <n v="13.004166666666666"/>
  </r>
  <r>
    <s v="0ES"/>
    <x v="11"/>
    <d v="2024-02-01T00:00:00"/>
    <x v="0"/>
    <x v="1"/>
    <s v="HK5078"/>
    <x v="7"/>
    <x v="4"/>
    <n v="58"/>
    <n v="430"/>
    <n v="0.9"/>
    <s v="5147"/>
    <x v="107"/>
    <x v="2"/>
    <n v="3"/>
    <s v="0,"/>
    <s v="9"/>
    <n v="9"/>
    <n v="0.15"/>
  </r>
  <r>
    <s v="0ES"/>
    <x v="11"/>
    <d v="2024-02-01T00:00:00"/>
    <x v="0"/>
    <x v="1"/>
    <s v="HK5078"/>
    <x v="7"/>
    <x v="4"/>
    <n v="114"/>
    <n v="776"/>
    <n v="2.2000000000000002"/>
    <s v="54001"/>
    <x v="52"/>
    <x v="12"/>
    <n v="3"/>
    <s v="2,"/>
    <s v="2"/>
    <n v="122"/>
    <n v="2.0333333333333332"/>
  </r>
  <r>
    <s v="0ES"/>
    <x v="11"/>
    <d v="2024-02-01T00:00:00"/>
    <x v="0"/>
    <x v="1"/>
    <s v="HK5078"/>
    <x v="7"/>
    <x v="4"/>
    <n v="340"/>
    <n v="1560.75"/>
    <n v="5.85"/>
    <s v="5615"/>
    <x v="16"/>
    <x v="2"/>
    <n v="4"/>
    <s v="5,"/>
    <s v="85"/>
    <n v="385"/>
    <n v="6.416666666666667"/>
  </r>
  <r>
    <s v="0ES"/>
    <x v="11"/>
    <d v="2024-02-01T00:00:00"/>
    <x v="0"/>
    <x v="1"/>
    <s v="HK5078"/>
    <x v="7"/>
    <x v="4"/>
    <n v="7"/>
    <n v="284"/>
    <n v="1.05"/>
    <s v="68001"/>
    <x v="8"/>
    <x v="6"/>
    <n v="4"/>
    <s v="1,"/>
    <s v="05"/>
    <n v="65"/>
    <n v="1.0833333333333333"/>
  </r>
  <r>
    <s v="0ES"/>
    <x v="11"/>
    <d v="2024-02-01T00:00:00"/>
    <x v="0"/>
    <x v="1"/>
    <s v="HK5078"/>
    <x v="7"/>
    <x v="4"/>
    <n v="118"/>
    <n v="729"/>
    <n v="1.7"/>
    <s v="76001"/>
    <x v="106"/>
    <x v="27"/>
    <n v="3"/>
    <s v="1,"/>
    <s v="7"/>
    <n v="67"/>
    <n v="1.1166666666666667"/>
  </r>
  <r>
    <s v="0ES"/>
    <x v="11"/>
    <d v="2024-02-01T00:00:00"/>
    <x v="0"/>
    <x v="1"/>
    <s v="HK5078"/>
    <x v="7"/>
    <x v="4"/>
    <n v="40"/>
    <n v="525"/>
    <n v="1.4"/>
    <s v="8001"/>
    <x v="53"/>
    <x v="5"/>
    <n v="3"/>
    <s v="1,"/>
    <s v="4"/>
    <n v="64"/>
    <n v="1.0666666666666667"/>
  </r>
  <r>
    <s v="0ES"/>
    <x v="11"/>
    <d v="2024-03-01T00:00:00"/>
    <x v="0"/>
    <x v="2"/>
    <s v="HK4569"/>
    <x v="7"/>
    <x v="4"/>
    <n v="8"/>
    <n v="1815"/>
    <n v="7.32"/>
    <s v="25175"/>
    <x v="1"/>
    <x v="1"/>
    <n v="4"/>
    <s v="7,"/>
    <s v="32"/>
    <n v="452"/>
    <n v="7.5333333333333332"/>
  </r>
  <r>
    <s v="0ES"/>
    <x v="11"/>
    <d v="2024-03-01T00:00:00"/>
    <x v="0"/>
    <x v="2"/>
    <s v="HK4569"/>
    <x v="7"/>
    <x v="4"/>
    <n v="20"/>
    <n v="5577"/>
    <n v="25.55"/>
    <s v="50001"/>
    <x v="77"/>
    <x v="24"/>
    <n v="5"/>
    <s v="25"/>
    <s v=",55"/>
    <n v="1500.55"/>
    <n v="25.009166666666665"/>
  </r>
  <r>
    <s v="0ES"/>
    <x v="11"/>
    <d v="2024-03-01T00:00:00"/>
    <x v="0"/>
    <x v="2"/>
    <s v="HK4569"/>
    <x v="7"/>
    <x v="4"/>
    <n v="2"/>
    <n v="156"/>
    <n v="1"/>
    <s v="50325"/>
    <x v="96"/>
    <x v="24"/>
    <n v="1"/>
    <s v="1"/>
    <n v="0"/>
    <n v="60"/>
    <n v="1"/>
  </r>
  <r>
    <s v="0ES"/>
    <x v="11"/>
    <d v="2024-03-01T00:00:00"/>
    <x v="0"/>
    <x v="2"/>
    <s v="HK4569"/>
    <x v="7"/>
    <x v="4"/>
    <n v="1"/>
    <n v="78"/>
    <n v="0.5"/>
    <s v="50350"/>
    <x v="75"/>
    <x v="24"/>
    <n v="3"/>
    <s v="0,"/>
    <s v="5"/>
    <n v="5"/>
    <n v="8.3333333333333329E-2"/>
  </r>
  <r>
    <s v="0ES"/>
    <x v="11"/>
    <d v="2024-03-01T00:00:00"/>
    <x v="0"/>
    <x v="2"/>
    <s v="HK4569"/>
    <x v="7"/>
    <x v="4"/>
    <n v="10"/>
    <n v="4936"/>
    <n v="19.88"/>
    <s v="94001"/>
    <x v="68"/>
    <x v="21"/>
    <n v="5"/>
    <s v="19"/>
    <s v=",88"/>
    <n v="1140.8800000000001"/>
    <n v="19.014666666666667"/>
  </r>
  <r>
    <s v="0ES"/>
    <x v="11"/>
    <d v="2024-03-01T00:00:00"/>
    <x v="0"/>
    <x v="2"/>
    <s v="HK4569"/>
    <x v="7"/>
    <x v="4"/>
    <n v="2"/>
    <n v="508"/>
    <n v="2.5"/>
    <s v="94343"/>
    <x v="79"/>
    <x v="21"/>
    <n v="3"/>
    <s v="2,"/>
    <s v="5"/>
    <n v="125"/>
    <n v="2.0833333333333335"/>
  </r>
  <r>
    <s v="0ES"/>
    <x v="11"/>
    <d v="2024-03-01T00:00:00"/>
    <x v="0"/>
    <x v="2"/>
    <s v="HK4569"/>
    <x v="7"/>
    <x v="4"/>
    <n v="2"/>
    <n v="783"/>
    <n v="3.3"/>
    <s v="94883"/>
    <x v="89"/>
    <x v="21"/>
    <n v="3"/>
    <s v="3,"/>
    <s v="3"/>
    <n v="183"/>
    <n v="3.05"/>
  </r>
  <r>
    <s v="0ES"/>
    <x v="11"/>
    <d v="2024-03-01T00:00:00"/>
    <x v="0"/>
    <x v="2"/>
    <s v="HK4569"/>
    <x v="7"/>
    <x v="4"/>
    <n v="2"/>
    <n v="508"/>
    <n v="2.0499999999999998"/>
    <s v="95001"/>
    <x v="81"/>
    <x v="26"/>
    <n v="4"/>
    <s v="2,"/>
    <s v="05"/>
    <n v="125"/>
    <n v="2.0833333333333335"/>
  </r>
  <r>
    <s v="0ES"/>
    <x v="11"/>
    <d v="2024-03-01T00:00:00"/>
    <x v="0"/>
    <x v="2"/>
    <s v="HK4569"/>
    <x v="7"/>
    <x v="4"/>
    <n v="2"/>
    <n v="321"/>
    <n v="1.45"/>
    <s v="95200"/>
    <x v="90"/>
    <x v="26"/>
    <n v="4"/>
    <s v="1,"/>
    <s v="45"/>
    <n v="105"/>
    <n v="1.75"/>
  </r>
  <r>
    <s v="0ES"/>
    <x v="11"/>
    <d v="2024-03-01T00:00:00"/>
    <x v="0"/>
    <x v="2"/>
    <s v="HK4569"/>
    <x v="7"/>
    <x v="4"/>
    <n v="3"/>
    <n v="925"/>
    <n v="3.7"/>
    <s v="97001"/>
    <x v="57"/>
    <x v="16"/>
    <n v="3"/>
    <s v="3,"/>
    <s v="7"/>
    <n v="187"/>
    <n v="3.1166666666666667"/>
  </r>
  <r>
    <s v="0ES"/>
    <x v="11"/>
    <d v="2024-03-01T00:00:00"/>
    <x v="0"/>
    <x v="2"/>
    <s v="HK4569"/>
    <x v="7"/>
    <x v="4"/>
    <n v="1"/>
    <n v="232"/>
    <n v="1"/>
    <s v="99001"/>
    <x v="58"/>
    <x v="17"/>
    <n v="1"/>
    <s v="1"/>
    <n v="0"/>
    <n v="60"/>
    <n v="1"/>
  </r>
  <r>
    <s v="0ES"/>
    <x v="11"/>
    <d v="2024-03-01T00:00:00"/>
    <x v="0"/>
    <x v="2"/>
    <s v="HK4569"/>
    <x v="7"/>
    <x v="4"/>
    <n v="1"/>
    <n v="317"/>
    <n v="1.3"/>
    <s v="99524"/>
    <x v="66"/>
    <x v="17"/>
    <n v="3"/>
    <s v="1,"/>
    <s v="3"/>
    <n v="63"/>
    <n v="1.05"/>
  </r>
  <r>
    <s v="0ES"/>
    <x v="11"/>
    <d v="2024-03-01T00:00:00"/>
    <x v="0"/>
    <x v="2"/>
    <s v="HK4569"/>
    <x v="7"/>
    <x v="4"/>
    <n v="1"/>
    <n v="317"/>
    <n v="1.26"/>
    <s v="99773"/>
    <x v="71"/>
    <x v="17"/>
    <n v="4"/>
    <s v="1,"/>
    <s v="26"/>
    <n v="86"/>
    <n v="1.4333333333333333"/>
  </r>
  <r>
    <s v="0ES"/>
    <x v="11"/>
    <d v="2024-03-01T00:00:00"/>
    <x v="0"/>
    <x v="2"/>
    <s v="HK5078"/>
    <x v="7"/>
    <x v="4"/>
    <n v="5"/>
    <n v="1353.45"/>
    <n v="6.3"/>
    <s v="15455"/>
    <x v="112"/>
    <x v="32"/>
    <n v="3"/>
    <s v="6,"/>
    <s v="3"/>
    <n v="363"/>
    <n v="6.05"/>
  </r>
  <r>
    <s v="0ES"/>
    <x v="11"/>
    <d v="2024-03-01T00:00:00"/>
    <x v="0"/>
    <x v="2"/>
    <s v="HK5078"/>
    <x v="7"/>
    <x v="4"/>
    <n v="1"/>
    <n v="431"/>
    <n v="1.4"/>
    <s v="19001"/>
    <x v="85"/>
    <x v="20"/>
    <n v="3"/>
    <s v="1,"/>
    <s v="4"/>
    <n v="64"/>
    <n v="1.0666666666666667"/>
  </r>
  <r>
    <s v="0ES"/>
    <x v="11"/>
    <d v="2024-03-01T00:00:00"/>
    <x v="0"/>
    <x v="2"/>
    <s v="HK5078"/>
    <x v="7"/>
    <x v="4"/>
    <n v="1"/>
    <n v="451"/>
    <n v="0.5"/>
    <s v="19809"/>
    <x v="63"/>
    <x v="20"/>
    <n v="3"/>
    <s v="0,"/>
    <s v="5"/>
    <n v="5"/>
    <n v="8.3333333333333329E-2"/>
  </r>
  <r>
    <s v="0ES"/>
    <x v="11"/>
    <d v="2024-03-01T00:00:00"/>
    <x v="0"/>
    <x v="2"/>
    <s v="HK5078"/>
    <x v="7"/>
    <x v="4"/>
    <n v="8"/>
    <n v="4306"/>
    <n v="14.02"/>
    <s v="25175"/>
    <x v="1"/>
    <x v="1"/>
    <n v="5"/>
    <s v="14"/>
    <s v=",02"/>
    <n v="840.02"/>
    <n v="14.000333333333334"/>
  </r>
  <r>
    <s v="0ES"/>
    <x v="11"/>
    <d v="2024-03-01T00:00:00"/>
    <x v="0"/>
    <x v="2"/>
    <s v="HK5078"/>
    <x v="7"/>
    <x v="4"/>
    <n v="3"/>
    <n v="339"/>
    <n v="0.9"/>
    <s v="27001"/>
    <x v="56"/>
    <x v="15"/>
    <n v="3"/>
    <s v="0,"/>
    <s v="9"/>
    <n v="9"/>
    <n v="0.15"/>
  </r>
  <r>
    <s v="0ES"/>
    <x v="11"/>
    <d v="2024-03-01T00:00:00"/>
    <x v="0"/>
    <x v="2"/>
    <s v="HK5078"/>
    <x v="7"/>
    <x v="4"/>
    <n v="1"/>
    <n v="256"/>
    <n v="0.5"/>
    <s v="27372"/>
    <x v="113"/>
    <x v="15"/>
    <n v="3"/>
    <s v="0,"/>
    <s v="5"/>
    <n v="5"/>
    <n v="8.3333333333333329E-2"/>
  </r>
  <r>
    <s v="0ES"/>
    <x v="11"/>
    <d v="2024-03-01T00:00:00"/>
    <x v="0"/>
    <x v="2"/>
    <s v="HK5078"/>
    <x v="7"/>
    <x v="4"/>
    <n v="11"/>
    <n v="3361"/>
    <n v="11.24"/>
    <s v="50001"/>
    <x v="77"/>
    <x v="24"/>
    <n v="5"/>
    <s v="11"/>
    <s v=",24"/>
    <n v="660.24"/>
    <n v="11.004"/>
  </r>
  <r>
    <s v="0ES"/>
    <x v="11"/>
    <d v="2024-03-01T00:00:00"/>
    <x v="0"/>
    <x v="2"/>
    <s v="HK5078"/>
    <x v="7"/>
    <x v="4"/>
    <n v="8"/>
    <n v="7029"/>
    <n v="6.35"/>
    <s v="5001"/>
    <x v="2"/>
    <x v="2"/>
    <n v="4"/>
    <s v="6,"/>
    <s v="35"/>
    <n v="395"/>
    <n v="6.583333333333333"/>
  </r>
  <r>
    <s v="0ES"/>
    <x v="11"/>
    <d v="2024-03-01T00:00:00"/>
    <x v="0"/>
    <x v="2"/>
    <s v="HK5078"/>
    <x v="7"/>
    <x v="4"/>
    <n v="1"/>
    <n v="221"/>
    <n v="0.4"/>
    <s v="52356"/>
    <x v="114"/>
    <x v="13"/>
    <n v="3"/>
    <s v="0,"/>
    <s v="4"/>
    <n v="4"/>
    <n v="6.6666666666666666E-2"/>
  </r>
  <r>
    <s v="0ES"/>
    <x v="11"/>
    <d v="2024-03-01T00:00:00"/>
    <x v="0"/>
    <x v="2"/>
    <s v="HK5078"/>
    <x v="7"/>
    <x v="4"/>
    <n v="1"/>
    <n v="256"/>
    <n v="1.05"/>
    <s v="5615"/>
    <x v="16"/>
    <x v="2"/>
    <n v="4"/>
    <s v="1,"/>
    <s v="05"/>
    <n v="65"/>
    <n v="1.0833333333333333"/>
  </r>
  <r>
    <s v="0ES"/>
    <x v="11"/>
    <d v="2024-03-01T00:00:00"/>
    <x v="0"/>
    <x v="2"/>
    <s v="HK5078"/>
    <x v="7"/>
    <x v="4"/>
    <n v="1"/>
    <n v="164"/>
    <n v="0.45"/>
    <s v="76001"/>
    <x v="106"/>
    <x v="27"/>
    <n v="4"/>
    <s v="0,"/>
    <s v="45"/>
    <n v="45"/>
    <n v="0.75"/>
  </r>
  <r>
    <s v="0ES"/>
    <x v="11"/>
    <d v="2024-03-01T00:00:00"/>
    <x v="0"/>
    <x v="2"/>
    <s v="HK5078"/>
    <x v="7"/>
    <x v="4"/>
    <n v="4"/>
    <n v="2117"/>
    <n v="7.05"/>
    <s v="76563"/>
    <x v="115"/>
    <x v="27"/>
    <n v="4"/>
    <s v="7,"/>
    <s v="05"/>
    <n v="425"/>
    <n v="7.083333333333333"/>
  </r>
  <r>
    <s v="0ES"/>
    <x v="11"/>
    <d v="2024-03-01T00:00:00"/>
    <x v="0"/>
    <x v="2"/>
    <s v="HK5078"/>
    <x v="7"/>
    <x v="4"/>
    <n v="4"/>
    <n v="2203"/>
    <n v="8.56"/>
    <s v="94001"/>
    <x v="68"/>
    <x v="21"/>
    <n v="4"/>
    <s v="8,"/>
    <s v="56"/>
    <n v="536"/>
    <n v="8.9333333333333336"/>
  </r>
  <r>
    <s v="0ES"/>
    <x v="11"/>
    <d v="2024-03-01T00:00:00"/>
    <x v="0"/>
    <x v="2"/>
    <s v="HK5078"/>
    <x v="7"/>
    <x v="4"/>
    <n v="2"/>
    <n v="758"/>
    <n v="2.25"/>
    <s v="94343"/>
    <x v="79"/>
    <x v="21"/>
    <n v="4"/>
    <s v="2,"/>
    <s v="25"/>
    <n v="145"/>
    <n v="2.4166666666666665"/>
  </r>
  <r>
    <s v="0ES"/>
    <x v="11"/>
    <d v="2024-03-01T00:00:00"/>
    <x v="0"/>
    <x v="2"/>
    <s v="HK5078"/>
    <x v="7"/>
    <x v="4"/>
    <n v="7"/>
    <n v="1296"/>
    <n v="3.65"/>
    <s v="95001"/>
    <x v="81"/>
    <x v="26"/>
    <n v="4"/>
    <s v="3,"/>
    <s v="65"/>
    <n v="245"/>
    <n v="4.083333333333333"/>
  </r>
  <r>
    <s v="0ES"/>
    <x v="11"/>
    <d v="2024-03-01T00:00:00"/>
    <x v="0"/>
    <x v="2"/>
    <s v="HK5078"/>
    <x v="7"/>
    <x v="4"/>
    <n v="4"/>
    <n v="2040"/>
    <n v="6.72"/>
    <s v="97001"/>
    <x v="57"/>
    <x v="16"/>
    <n v="4"/>
    <s v="6,"/>
    <s v="72"/>
    <n v="432"/>
    <n v="7.2"/>
  </r>
  <r>
    <s v="0ES"/>
    <x v="11"/>
    <d v="2024-04-01T00:00:00"/>
    <x v="0"/>
    <x v="3"/>
    <s v="HK5078"/>
    <x v="7"/>
    <x v="4"/>
    <n v="1"/>
    <n v="85"/>
    <n v="0.25"/>
    <s v="19001"/>
    <x v="85"/>
    <x v="20"/>
    <n v="4"/>
    <s v="0,"/>
    <s v="25"/>
    <n v="25"/>
    <n v="0.41666666666666669"/>
  </r>
  <r>
    <s v="0ES"/>
    <x v="11"/>
    <d v="2024-04-01T00:00:00"/>
    <x v="0"/>
    <x v="3"/>
    <s v="HK5078"/>
    <x v="7"/>
    <x v="4"/>
    <n v="2"/>
    <n v="728"/>
    <n v="1.7"/>
    <s v="19318"/>
    <x v="62"/>
    <x v="20"/>
    <n v="3"/>
    <s v="1,"/>
    <s v="7"/>
    <n v="67"/>
    <n v="1.1166666666666667"/>
  </r>
  <r>
    <s v="0ES"/>
    <x v="11"/>
    <d v="2024-04-01T00:00:00"/>
    <x v="0"/>
    <x v="3"/>
    <s v="HK5078"/>
    <x v="7"/>
    <x v="4"/>
    <n v="1"/>
    <n v="404"/>
    <n v="1.3"/>
    <s v="19418"/>
    <x v="116"/>
    <x v="20"/>
    <n v="3"/>
    <s v="1,"/>
    <s v="3"/>
    <n v="63"/>
    <n v="1.05"/>
  </r>
  <r>
    <s v="0ES"/>
    <x v="11"/>
    <d v="2024-04-01T00:00:00"/>
    <x v="0"/>
    <x v="3"/>
    <s v="HK5078"/>
    <x v="7"/>
    <x v="4"/>
    <n v="1"/>
    <n v="446"/>
    <n v="1.35"/>
    <s v="19809"/>
    <x v="63"/>
    <x v="20"/>
    <n v="4"/>
    <s v="1,"/>
    <s v="35"/>
    <n v="95"/>
    <n v="1.5833333333333333"/>
  </r>
  <r>
    <s v="0ES"/>
    <x v="11"/>
    <d v="2024-04-01T00:00:00"/>
    <x v="0"/>
    <x v="3"/>
    <s v="HK5078"/>
    <x v="7"/>
    <x v="4"/>
    <n v="4"/>
    <n v="2438"/>
    <n v="8.6"/>
    <s v="25175"/>
    <x v="1"/>
    <x v="1"/>
    <n v="3"/>
    <s v="8,"/>
    <s v="6"/>
    <n v="486"/>
    <n v="8.1"/>
  </r>
  <r>
    <s v="0ES"/>
    <x v="11"/>
    <d v="2024-04-01T00:00:00"/>
    <x v="0"/>
    <x v="3"/>
    <s v="HK5078"/>
    <x v="7"/>
    <x v="4"/>
    <n v="9"/>
    <n v="1279"/>
    <n v="2.85"/>
    <s v="27001"/>
    <x v="56"/>
    <x v="15"/>
    <n v="4"/>
    <s v="2,"/>
    <s v="85"/>
    <n v="205"/>
    <n v="3.4166666666666665"/>
  </r>
  <r>
    <s v="0ES"/>
    <x v="11"/>
    <d v="2024-04-01T00:00:00"/>
    <x v="0"/>
    <x v="3"/>
    <s v="HK5078"/>
    <x v="7"/>
    <x v="4"/>
    <n v="1"/>
    <n v="525"/>
    <n v="0.4"/>
    <s v="27075"/>
    <x v="64"/>
    <x v="15"/>
    <n v="3"/>
    <s v="0,"/>
    <s v="4"/>
    <n v="4"/>
    <n v="6.6666666666666666E-2"/>
  </r>
  <r>
    <s v="0ES"/>
    <x v="11"/>
    <d v="2024-04-01T00:00:00"/>
    <x v="0"/>
    <x v="3"/>
    <s v="HK5078"/>
    <x v="7"/>
    <x v="4"/>
    <n v="2"/>
    <n v="402"/>
    <n v="1.3"/>
    <s v="50001"/>
    <x v="77"/>
    <x v="24"/>
    <n v="3"/>
    <s v="1,"/>
    <s v="3"/>
    <n v="63"/>
    <n v="1.05"/>
  </r>
  <r>
    <s v="0ES"/>
    <x v="11"/>
    <d v="2024-04-01T00:00:00"/>
    <x v="0"/>
    <x v="3"/>
    <s v="HK5078"/>
    <x v="7"/>
    <x v="4"/>
    <n v="18"/>
    <n v="4323"/>
    <n v="9.25"/>
    <s v="5001"/>
    <x v="2"/>
    <x v="2"/>
    <n v="4"/>
    <s v="9,"/>
    <s v="25"/>
    <n v="565"/>
    <n v="9.4166666666666661"/>
  </r>
  <r>
    <s v="0ES"/>
    <x v="11"/>
    <d v="2024-04-01T00:00:00"/>
    <x v="0"/>
    <x v="3"/>
    <s v="HK5078"/>
    <x v="7"/>
    <x v="4"/>
    <n v="2"/>
    <n v="430"/>
    <n v="0.9"/>
    <s v="5147"/>
    <x v="107"/>
    <x v="2"/>
    <n v="3"/>
    <s v="0,"/>
    <s v="9"/>
    <n v="9"/>
    <n v="0.15"/>
  </r>
  <r>
    <s v="0ES"/>
    <x v="11"/>
    <d v="2024-04-01T00:00:00"/>
    <x v="0"/>
    <x v="3"/>
    <s v="HK5078"/>
    <x v="7"/>
    <x v="4"/>
    <n v="1"/>
    <n v="157"/>
    <n v="0.3"/>
    <s v="66001"/>
    <x v="98"/>
    <x v="31"/>
    <n v="3"/>
    <s v="0,"/>
    <s v="3"/>
    <n v="3"/>
    <n v="0.05"/>
  </r>
  <r>
    <s v="0ES"/>
    <x v="11"/>
    <d v="2024-04-01T00:00:00"/>
    <x v="0"/>
    <x v="3"/>
    <s v="HK5078"/>
    <x v="7"/>
    <x v="4"/>
    <n v="3"/>
    <n v="516"/>
    <n v="1.1000000000000001"/>
    <s v="76001"/>
    <x v="106"/>
    <x v="27"/>
    <n v="3"/>
    <s v="1,"/>
    <s v="1"/>
    <n v="61"/>
    <n v="1.0166666666666666"/>
  </r>
  <r>
    <s v="0ES"/>
    <x v="11"/>
    <d v="2024-04-01T00:00:00"/>
    <x v="0"/>
    <x v="3"/>
    <s v="HK5078"/>
    <x v="7"/>
    <x v="4"/>
    <n v="1"/>
    <n v="523"/>
    <n v="1.35"/>
    <s v="8001"/>
    <x v="53"/>
    <x v="5"/>
    <n v="4"/>
    <s v="1,"/>
    <s v="35"/>
    <n v="95"/>
    <n v="1.5833333333333333"/>
  </r>
  <r>
    <s v="0ES"/>
    <x v="11"/>
    <d v="2024-04-01T00:00:00"/>
    <x v="0"/>
    <x v="3"/>
    <s v="HK5078"/>
    <x v="7"/>
    <x v="4"/>
    <n v="2"/>
    <n v="1586"/>
    <n v="5.4"/>
    <s v="94001"/>
    <x v="68"/>
    <x v="21"/>
    <n v="3"/>
    <s v="5,"/>
    <s v="4"/>
    <n v="304"/>
    <n v="5.0666666666666664"/>
  </r>
  <r>
    <s v="0ES"/>
    <x v="11"/>
    <d v="2024-04-01T00:00:00"/>
    <x v="0"/>
    <x v="3"/>
    <s v="HK5078"/>
    <x v="7"/>
    <x v="4"/>
    <n v="1"/>
    <n v="495"/>
    <n v="1.4"/>
    <s v="97001"/>
    <x v="57"/>
    <x v="16"/>
    <n v="3"/>
    <s v="1,"/>
    <s v="4"/>
    <n v="64"/>
    <n v="1.0666666666666667"/>
  </r>
  <r>
    <s v="0ES"/>
    <x v="11"/>
    <d v="2024-04-01T00:00:00"/>
    <x v="0"/>
    <x v="3"/>
    <s v="HK5078"/>
    <x v="7"/>
    <x v="4"/>
    <n v="1"/>
    <n v="896"/>
    <n v="3.3"/>
    <s v="99001"/>
    <x v="58"/>
    <x v="17"/>
    <n v="3"/>
    <s v="3,"/>
    <s v="3"/>
    <n v="183"/>
    <n v="3.05"/>
  </r>
  <r>
    <s v="0ES"/>
    <x v="11"/>
    <d v="2024-05-01T00:00:00"/>
    <x v="0"/>
    <x v="4"/>
    <s v="HK5078"/>
    <x v="7"/>
    <x v="4"/>
    <n v="2"/>
    <n v="244"/>
    <n v="0.5"/>
    <s v="19001"/>
    <x v="85"/>
    <x v="20"/>
    <n v="3"/>
    <s v="0,"/>
    <s v="5"/>
    <n v="5"/>
    <n v="8.3333333333333329E-2"/>
  </r>
  <r>
    <s v="0ES"/>
    <x v="11"/>
    <d v="2024-05-01T00:00:00"/>
    <x v="0"/>
    <x v="4"/>
    <s v="HK5078"/>
    <x v="7"/>
    <x v="4"/>
    <n v="8"/>
    <n v="2156"/>
    <n v="5.5"/>
    <s v="19318"/>
    <x v="62"/>
    <x v="20"/>
    <n v="3"/>
    <s v="5,"/>
    <s v="5"/>
    <n v="305"/>
    <n v="5.083333333333333"/>
  </r>
  <r>
    <s v="0ES"/>
    <x v="11"/>
    <d v="2024-05-01T00:00:00"/>
    <x v="0"/>
    <x v="4"/>
    <s v="HK5078"/>
    <x v="7"/>
    <x v="4"/>
    <n v="4"/>
    <n v="1224"/>
    <n v="3.4"/>
    <s v="19809"/>
    <x v="63"/>
    <x v="20"/>
    <n v="3"/>
    <s v="3,"/>
    <s v="4"/>
    <n v="184"/>
    <n v="3.0666666666666669"/>
  </r>
  <r>
    <s v="0ES"/>
    <x v="11"/>
    <d v="2024-05-01T00:00:00"/>
    <x v="0"/>
    <x v="4"/>
    <s v="HK5078"/>
    <x v="7"/>
    <x v="4"/>
    <n v="7"/>
    <n v="2027"/>
    <n v="3.5"/>
    <s v="23001"/>
    <x v="0"/>
    <x v="0"/>
    <n v="3"/>
    <s v="3,"/>
    <s v="5"/>
    <n v="185"/>
    <n v="3.0833333333333335"/>
  </r>
  <r>
    <s v="0ES"/>
    <x v="11"/>
    <d v="2024-05-01T00:00:00"/>
    <x v="0"/>
    <x v="4"/>
    <s v="HK5078"/>
    <x v="7"/>
    <x v="4"/>
    <n v="2"/>
    <n v="174"/>
    <n v="0.7"/>
    <s v="25175"/>
    <x v="1"/>
    <x v="1"/>
    <n v="3"/>
    <s v="0,"/>
    <s v="7"/>
    <n v="7"/>
    <n v="0.11666666666666667"/>
  </r>
  <r>
    <s v="0ES"/>
    <x v="11"/>
    <d v="2024-05-01T00:00:00"/>
    <x v="0"/>
    <x v="4"/>
    <s v="HK5078"/>
    <x v="7"/>
    <x v="4"/>
    <n v="11"/>
    <n v="1458"/>
    <n v="3.4"/>
    <s v="27001"/>
    <x v="56"/>
    <x v="15"/>
    <n v="3"/>
    <s v="3,"/>
    <s v="4"/>
    <n v="184"/>
    <n v="3.0666666666666669"/>
  </r>
  <r>
    <s v="0ES"/>
    <x v="11"/>
    <d v="2024-05-01T00:00:00"/>
    <x v="0"/>
    <x v="4"/>
    <s v="HK5078"/>
    <x v="7"/>
    <x v="4"/>
    <n v="5"/>
    <n v="2188"/>
    <n v="6.9"/>
    <s v="50001"/>
    <x v="77"/>
    <x v="24"/>
    <n v="3"/>
    <s v="6,"/>
    <s v="9"/>
    <n v="369"/>
    <n v="6.15"/>
  </r>
  <r>
    <s v="0ES"/>
    <x v="11"/>
    <d v="2024-05-01T00:00:00"/>
    <x v="0"/>
    <x v="4"/>
    <s v="HK5078"/>
    <x v="7"/>
    <x v="4"/>
    <n v="20"/>
    <n v="4424"/>
    <n v="9.9"/>
    <s v="5001"/>
    <x v="2"/>
    <x v="2"/>
    <n v="3"/>
    <s v="9,"/>
    <s v="9"/>
    <n v="549"/>
    <n v="9.15"/>
  </r>
  <r>
    <s v="0ES"/>
    <x v="11"/>
    <d v="2024-05-01T00:00:00"/>
    <x v="0"/>
    <x v="4"/>
    <s v="HK5078"/>
    <x v="7"/>
    <x v="4"/>
    <n v="8"/>
    <n v="1764"/>
    <n v="3.4"/>
    <s v="5615"/>
    <x v="16"/>
    <x v="2"/>
    <n v="3"/>
    <s v="3,"/>
    <s v="4"/>
    <n v="184"/>
    <n v="3.0666666666666669"/>
  </r>
  <r>
    <s v="0ES"/>
    <x v="11"/>
    <d v="2024-05-01T00:00:00"/>
    <x v="0"/>
    <x v="4"/>
    <s v="HK5078"/>
    <x v="7"/>
    <x v="4"/>
    <n v="2"/>
    <n v="592"/>
    <n v="1"/>
    <s v="68001"/>
    <x v="8"/>
    <x v="6"/>
    <n v="1"/>
    <s v="1"/>
    <n v="0"/>
    <n v="60"/>
    <n v="1"/>
  </r>
  <r>
    <s v="0ES"/>
    <x v="11"/>
    <d v="2024-05-01T00:00:00"/>
    <x v="0"/>
    <x v="4"/>
    <s v="HK5078"/>
    <x v="7"/>
    <x v="4"/>
    <n v="9"/>
    <n v="1732"/>
    <n v="3.65"/>
    <s v="76001"/>
    <x v="106"/>
    <x v="27"/>
    <n v="4"/>
    <s v="3,"/>
    <s v="65"/>
    <n v="245"/>
    <n v="4.083333333333333"/>
  </r>
  <r>
    <s v="0ES"/>
    <x v="11"/>
    <d v="2024-05-01T00:00:00"/>
    <x v="0"/>
    <x v="4"/>
    <s v="HK5078"/>
    <x v="7"/>
    <x v="4"/>
    <n v="1"/>
    <n v="896"/>
    <n v="3.3"/>
    <s v="99001"/>
    <x v="58"/>
    <x v="17"/>
    <n v="3"/>
    <s v="3,"/>
    <s v="3"/>
    <n v="183"/>
    <n v="3.05"/>
  </r>
  <r>
    <s v="0ES"/>
    <x v="11"/>
    <d v="2024-06-01T00:00:00"/>
    <x v="0"/>
    <x v="5"/>
    <s v="HK1925"/>
    <x v="1"/>
    <x v="4"/>
    <n v="1"/>
    <n v="85"/>
    <n v="0.4"/>
    <s v="25175"/>
    <x v="1"/>
    <x v="1"/>
    <n v="3"/>
    <s v="0,"/>
    <s v="4"/>
    <n v="4"/>
    <n v="6.6666666666666666E-2"/>
  </r>
  <r>
    <s v="0ES"/>
    <x v="11"/>
    <d v="2024-06-01T00:00:00"/>
    <x v="0"/>
    <x v="5"/>
    <s v="HK1925"/>
    <x v="1"/>
    <x v="4"/>
    <n v="3"/>
    <n v="1331"/>
    <n v="6"/>
    <s v="50001"/>
    <x v="77"/>
    <x v="24"/>
    <n v="1"/>
    <s v="6"/>
    <n v="0"/>
    <n v="360"/>
    <n v="6"/>
  </r>
  <r>
    <s v="0ES"/>
    <x v="11"/>
    <d v="2024-06-01T00:00:00"/>
    <x v="0"/>
    <x v="5"/>
    <s v="HK1925"/>
    <x v="1"/>
    <x v="4"/>
    <n v="2"/>
    <n v="1098"/>
    <n v="5.5"/>
    <s v="94001"/>
    <x v="68"/>
    <x v="21"/>
    <n v="3"/>
    <s v="5,"/>
    <s v="5"/>
    <n v="305"/>
    <n v="5.083333333333333"/>
  </r>
  <r>
    <s v="0ES"/>
    <x v="11"/>
    <d v="2024-06-01T00:00:00"/>
    <x v="0"/>
    <x v="5"/>
    <s v="HK1925"/>
    <x v="1"/>
    <x v="4"/>
    <n v="1"/>
    <n v="186"/>
    <n v="1"/>
    <s v="94343"/>
    <x v="79"/>
    <x v="21"/>
    <n v="1"/>
    <s v="1"/>
    <n v="0"/>
    <n v="60"/>
    <n v="1"/>
  </r>
  <r>
    <s v="0ES"/>
    <x v="11"/>
    <d v="2024-06-01T00:00:00"/>
    <x v="0"/>
    <x v="5"/>
    <s v="HK1925"/>
    <x v="1"/>
    <x v="4"/>
    <n v="1"/>
    <n v="503"/>
    <n v="2.5"/>
    <s v="97001"/>
    <x v="57"/>
    <x v="16"/>
    <n v="3"/>
    <s v="2,"/>
    <s v="5"/>
    <n v="125"/>
    <n v="2.0833333333333335"/>
  </r>
  <r>
    <s v="0ES"/>
    <x v="11"/>
    <d v="2024-06-01T00:00:00"/>
    <x v="0"/>
    <x v="5"/>
    <s v="HK5078"/>
    <x v="7"/>
    <x v="4"/>
    <n v="2"/>
    <n v="265"/>
    <n v="0.6"/>
    <s v="19001"/>
    <x v="85"/>
    <x v="20"/>
    <n v="3"/>
    <s v="0,"/>
    <s v="6"/>
    <n v="6"/>
    <n v="0.1"/>
  </r>
  <r>
    <s v="0ES"/>
    <x v="11"/>
    <d v="2024-06-01T00:00:00"/>
    <x v="0"/>
    <x v="5"/>
    <s v="HK5078"/>
    <x v="7"/>
    <x v="4"/>
    <n v="1"/>
    <n v="200"/>
    <n v="0.45"/>
    <s v="19318"/>
    <x v="62"/>
    <x v="20"/>
    <n v="4"/>
    <s v="0,"/>
    <s v="45"/>
    <n v="45"/>
    <n v="0.75"/>
  </r>
  <r>
    <s v="0ES"/>
    <x v="11"/>
    <d v="2024-06-01T00:00:00"/>
    <x v="0"/>
    <x v="5"/>
    <s v="HK5078"/>
    <x v="7"/>
    <x v="4"/>
    <n v="1"/>
    <n v="122"/>
    <n v="0.3"/>
    <s v="19809"/>
    <x v="63"/>
    <x v="20"/>
    <n v="3"/>
    <s v="0,"/>
    <s v="3"/>
    <n v="3"/>
    <n v="0.05"/>
  </r>
  <r>
    <s v="0ES"/>
    <x v="11"/>
    <d v="2024-06-01T00:00:00"/>
    <x v="0"/>
    <x v="5"/>
    <s v="HK5078"/>
    <x v="7"/>
    <x v="4"/>
    <n v="1"/>
    <n v="713"/>
    <n v="2.25"/>
    <s v="23001"/>
    <x v="0"/>
    <x v="0"/>
    <n v="4"/>
    <s v="2,"/>
    <s v="25"/>
    <n v="145"/>
    <n v="2.4166666666666665"/>
  </r>
  <r>
    <s v="0ES"/>
    <x v="11"/>
    <d v="2024-06-01T00:00:00"/>
    <x v="0"/>
    <x v="5"/>
    <s v="HK5078"/>
    <x v="7"/>
    <x v="4"/>
    <n v="1"/>
    <n v="373"/>
    <n v="1.1499999999999999"/>
    <s v="25175"/>
    <x v="1"/>
    <x v="1"/>
    <n v="4"/>
    <s v="1,"/>
    <s v="15"/>
    <n v="75"/>
    <n v="1.25"/>
  </r>
  <r>
    <s v="0ES"/>
    <x v="11"/>
    <d v="2024-06-01T00:00:00"/>
    <x v="0"/>
    <x v="5"/>
    <s v="HK5078"/>
    <x v="7"/>
    <x v="4"/>
    <n v="4"/>
    <n v="468"/>
    <n v="1.1499999999999999"/>
    <s v="27001"/>
    <x v="56"/>
    <x v="15"/>
    <n v="4"/>
    <s v="1,"/>
    <s v="15"/>
    <n v="75"/>
    <n v="1.25"/>
  </r>
  <r>
    <s v="0ES"/>
    <x v="11"/>
    <d v="2024-06-01T00:00:00"/>
    <x v="0"/>
    <x v="5"/>
    <s v="HK5078"/>
    <x v="7"/>
    <x v="4"/>
    <n v="9"/>
    <n v="1438"/>
    <n v="3.55"/>
    <s v="5001"/>
    <x v="2"/>
    <x v="2"/>
    <n v="4"/>
    <s v="3,"/>
    <s v="55"/>
    <n v="235"/>
    <n v="3.9166666666666665"/>
  </r>
  <r>
    <s v="0ES"/>
    <x v="11"/>
    <d v="2024-06-01T00:00:00"/>
    <x v="0"/>
    <x v="5"/>
    <s v="HK5078"/>
    <x v="7"/>
    <x v="4"/>
    <n v="2"/>
    <n v="430"/>
    <n v="0.9"/>
    <s v="5147"/>
    <x v="107"/>
    <x v="2"/>
    <n v="3"/>
    <s v="0,"/>
    <s v="9"/>
    <n v="9"/>
    <n v="0.15"/>
  </r>
  <r>
    <s v="0ES"/>
    <x v="11"/>
    <d v="2024-06-01T00:00:00"/>
    <x v="0"/>
    <x v="5"/>
    <s v="HK5078"/>
    <x v="7"/>
    <x v="4"/>
    <n v="1"/>
    <n v="199"/>
    <n v="0.45"/>
    <s v="5154"/>
    <x v="38"/>
    <x v="2"/>
    <n v="4"/>
    <s v="0,"/>
    <s v="45"/>
    <n v="45"/>
    <n v="0.75"/>
  </r>
  <r>
    <s v="0ES"/>
    <x v="11"/>
    <d v="2024-06-01T00:00:00"/>
    <x v="0"/>
    <x v="5"/>
    <s v="HK5078"/>
    <x v="7"/>
    <x v="4"/>
    <n v="1"/>
    <n v="388"/>
    <n v="1.1499999999999999"/>
    <s v="54001"/>
    <x v="52"/>
    <x v="12"/>
    <n v="4"/>
    <s v="1,"/>
    <s v="15"/>
    <n v="75"/>
    <n v="1.25"/>
  </r>
  <r>
    <s v="0ES"/>
    <x v="11"/>
    <d v="2024-06-01T00:00:00"/>
    <x v="0"/>
    <x v="5"/>
    <s v="HK5078"/>
    <x v="7"/>
    <x v="4"/>
    <n v="2"/>
    <n v="233"/>
    <n v="0.5"/>
    <s v="5615"/>
    <x v="16"/>
    <x v="2"/>
    <n v="3"/>
    <s v="0,"/>
    <s v="5"/>
    <n v="5"/>
    <n v="8.3333333333333329E-2"/>
  </r>
  <r>
    <s v="0ES"/>
    <x v="11"/>
    <d v="2024-06-01T00:00:00"/>
    <x v="0"/>
    <x v="5"/>
    <s v="HK5078"/>
    <x v="7"/>
    <x v="4"/>
    <n v="1"/>
    <n v="239"/>
    <n v="0.55000000000000004"/>
    <s v="76001"/>
    <x v="106"/>
    <x v="27"/>
    <n v="4"/>
    <s v="0,"/>
    <s v="55"/>
    <n v="55"/>
    <n v="0.91666666666666663"/>
  </r>
  <r>
    <s v="0ES"/>
    <x v="11"/>
    <d v="2024-07-01T00:00:00"/>
    <x v="0"/>
    <x v="6"/>
    <s v="HK1925"/>
    <x v="1"/>
    <x v="4"/>
    <n v="15"/>
    <n v="563"/>
    <n v="2"/>
    <s v="25175"/>
    <x v="1"/>
    <x v="1"/>
    <n v="1"/>
    <s v="2"/>
    <n v="0"/>
    <n v="120"/>
    <n v="2"/>
  </r>
  <r>
    <s v="0ES"/>
    <x v="11"/>
    <d v="2024-07-01T00:00:00"/>
    <x v="0"/>
    <x v="6"/>
    <s v="HK1925"/>
    <x v="1"/>
    <x v="4"/>
    <n v="37"/>
    <n v="10217"/>
    <n v="50.82"/>
    <s v="50001"/>
    <x v="77"/>
    <x v="24"/>
    <n v="5"/>
    <s v="50"/>
    <s v=",82"/>
    <n v="3000.82"/>
    <n v="50.013666666666673"/>
  </r>
  <r>
    <s v="0ES"/>
    <x v="11"/>
    <d v="2024-07-01T00:00:00"/>
    <x v="0"/>
    <x v="6"/>
    <s v="HK1925"/>
    <x v="1"/>
    <x v="4"/>
    <n v="1"/>
    <n v="317"/>
    <n v="2"/>
    <s v="5001"/>
    <x v="2"/>
    <x v="2"/>
    <n v="1"/>
    <s v="2"/>
    <n v="0"/>
    <n v="120"/>
    <n v="2"/>
  </r>
  <r>
    <s v="0ES"/>
    <x v="11"/>
    <d v="2024-07-01T00:00:00"/>
    <x v="0"/>
    <x v="6"/>
    <s v="HK1925"/>
    <x v="1"/>
    <x v="4"/>
    <n v="6"/>
    <n v="374"/>
    <n v="2.0499999999999998"/>
    <s v="50325"/>
    <x v="96"/>
    <x v="24"/>
    <n v="4"/>
    <s v="2,"/>
    <s v="05"/>
    <n v="125"/>
    <n v="2.0833333333333335"/>
  </r>
  <r>
    <s v="0ES"/>
    <x v="11"/>
    <d v="2024-07-01T00:00:00"/>
    <x v="0"/>
    <x v="6"/>
    <s v="HK1925"/>
    <x v="1"/>
    <x v="4"/>
    <n v="2"/>
    <n v="317"/>
    <n v="1.5"/>
    <s v="81736"/>
    <x v="59"/>
    <x v="14"/>
    <n v="3"/>
    <s v="1,"/>
    <s v="5"/>
    <n v="65"/>
    <n v="1.0833333333333333"/>
  </r>
  <r>
    <s v="0ES"/>
    <x v="11"/>
    <d v="2024-07-01T00:00:00"/>
    <x v="0"/>
    <x v="6"/>
    <s v="HK1925"/>
    <x v="1"/>
    <x v="4"/>
    <n v="30"/>
    <n v="5586"/>
    <n v="25.3"/>
    <s v="94001"/>
    <x v="68"/>
    <x v="21"/>
    <n v="4"/>
    <s v="25"/>
    <s v=",3"/>
    <n v="1500.3"/>
    <n v="25.004999999999999"/>
  </r>
  <r>
    <s v="0ES"/>
    <x v="11"/>
    <d v="2024-07-01T00:00:00"/>
    <x v="0"/>
    <x v="6"/>
    <s v="HK1925"/>
    <x v="1"/>
    <x v="4"/>
    <n v="12"/>
    <n v="1730"/>
    <n v="7.85"/>
    <s v="94343"/>
    <x v="79"/>
    <x v="21"/>
    <n v="4"/>
    <s v="7,"/>
    <s v="85"/>
    <n v="505"/>
    <n v="8.4166666666666661"/>
  </r>
  <r>
    <s v="0ES"/>
    <x v="11"/>
    <d v="2024-07-01T00:00:00"/>
    <x v="0"/>
    <x v="6"/>
    <s v="HK1925"/>
    <x v="1"/>
    <x v="4"/>
    <n v="58"/>
    <n v="3598"/>
    <n v="16.7"/>
    <s v="95001"/>
    <x v="81"/>
    <x v="26"/>
    <n v="4"/>
    <s v="16"/>
    <s v=",7"/>
    <n v="960.7"/>
    <n v="16.011666666666667"/>
  </r>
  <r>
    <s v="0ES"/>
    <x v="11"/>
    <d v="2024-07-01T00:00:00"/>
    <x v="0"/>
    <x v="6"/>
    <s v="HK1925"/>
    <x v="1"/>
    <x v="4"/>
    <n v="20"/>
    <n v="1454"/>
    <n v="5.05"/>
    <s v="95200"/>
    <x v="90"/>
    <x v="26"/>
    <n v="4"/>
    <s v="5,"/>
    <s v="05"/>
    <n v="305"/>
    <n v="5.083333333333333"/>
  </r>
  <r>
    <s v="0ES"/>
    <x v="11"/>
    <d v="2024-07-01T00:00:00"/>
    <x v="0"/>
    <x v="6"/>
    <s v="HK1925"/>
    <x v="1"/>
    <x v="4"/>
    <n v="14"/>
    <n v="1606"/>
    <n v="8.3000000000000007"/>
    <s v="97001"/>
    <x v="57"/>
    <x v="16"/>
    <n v="3"/>
    <s v="8,"/>
    <s v="3"/>
    <n v="483"/>
    <n v="8.0500000000000007"/>
  </r>
  <r>
    <s v="0ES"/>
    <x v="11"/>
    <d v="2024-07-01T00:00:00"/>
    <x v="0"/>
    <x v="6"/>
    <s v="HK1925"/>
    <x v="1"/>
    <x v="4"/>
    <n v="14"/>
    <n v="1354"/>
    <n v="5.9"/>
    <s v="99524"/>
    <x v="66"/>
    <x v="17"/>
    <n v="3"/>
    <s v="5,"/>
    <s v="9"/>
    <n v="309"/>
    <n v="5.15"/>
  </r>
  <r>
    <s v="0ES"/>
    <x v="11"/>
    <d v="2024-07-01T00:00:00"/>
    <x v="0"/>
    <x v="6"/>
    <s v="HK1925"/>
    <x v="1"/>
    <x v="4"/>
    <n v="3"/>
    <n v="370"/>
    <n v="2"/>
    <s v="99773"/>
    <x v="71"/>
    <x v="17"/>
    <n v="1"/>
    <s v="2"/>
    <n v="0"/>
    <n v="120"/>
    <n v="2"/>
  </r>
  <r>
    <s v="0ES"/>
    <x v="11"/>
    <d v="2024-07-01T00:00:00"/>
    <x v="0"/>
    <x v="6"/>
    <s v="HK5078"/>
    <x v="7"/>
    <x v="4"/>
    <n v="3"/>
    <n v="645"/>
    <n v="2.0499999999999998"/>
    <s v="23001"/>
    <x v="0"/>
    <x v="0"/>
    <n v="4"/>
    <s v="2,"/>
    <s v="05"/>
    <n v="125"/>
    <n v="2.0833333333333335"/>
  </r>
  <r>
    <s v="0ES"/>
    <x v="11"/>
    <d v="2024-07-01T00:00:00"/>
    <x v="0"/>
    <x v="6"/>
    <s v="HK5078"/>
    <x v="7"/>
    <x v="4"/>
    <n v="6"/>
    <n v="517"/>
    <n v="1.2"/>
    <s v="27001"/>
    <x v="56"/>
    <x v="15"/>
    <n v="3"/>
    <s v="1,"/>
    <s v="2"/>
    <n v="62"/>
    <n v="1.0333333333333334"/>
  </r>
  <r>
    <s v="0ES"/>
    <x v="11"/>
    <d v="2024-07-01T00:00:00"/>
    <x v="0"/>
    <x v="6"/>
    <s v="HK5078"/>
    <x v="7"/>
    <x v="4"/>
    <n v="1"/>
    <n v="176"/>
    <n v="0.35"/>
    <s v="27205"/>
    <x v="117"/>
    <x v="15"/>
    <n v="4"/>
    <s v="0,"/>
    <s v="35"/>
    <n v="35"/>
    <n v="0.58333333333333337"/>
  </r>
  <r>
    <s v="0ES"/>
    <x v="11"/>
    <d v="2024-07-01T00:00:00"/>
    <x v="0"/>
    <x v="6"/>
    <s v="HK5078"/>
    <x v="7"/>
    <x v="4"/>
    <n v="1"/>
    <n v="561"/>
    <n v="1.5"/>
    <s v="47001"/>
    <x v="74"/>
    <x v="23"/>
    <n v="3"/>
    <s v="1,"/>
    <s v="5"/>
    <n v="65"/>
    <n v="1.0833333333333333"/>
  </r>
  <r>
    <s v="0ES"/>
    <x v="11"/>
    <d v="2024-07-01T00:00:00"/>
    <x v="0"/>
    <x v="6"/>
    <s v="HK5078"/>
    <x v="7"/>
    <x v="4"/>
    <n v="18"/>
    <n v="1372"/>
    <n v="3.75"/>
    <s v="5001"/>
    <x v="2"/>
    <x v="2"/>
    <n v="4"/>
    <s v="3,"/>
    <s v="75"/>
    <n v="255"/>
    <n v="4.25"/>
  </r>
  <r>
    <s v="0ES"/>
    <x v="11"/>
    <d v="2024-07-01T00:00:00"/>
    <x v="0"/>
    <x v="6"/>
    <s v="HK5078"/>
    <x v="7"/>
    <x v="4"/>
    <n v="1"/>
    <n v="214"/>
    <n v="0.45"/>
    <s v="5147"/>
    <x v="107"/>
    <x v="2"/>
    <n v="4"/>
    <s v="0,"/>
    <s v="45"/>
    <n v="45"/>
    <n v="0.75"/>
  </r>
  <r>
    <s v="0ES"/>
    <x v="11"/>
    <d v="2024-07-01T00:00:00"/>
    <x v="0"/>
    <x v="6"/>
    <s v="HK5078"/>
    <x v="7"/>
    <x v="4"/>
    <n v="10"/>
    <n v="767"/>
    <n v="2.2999999999999998"/>
    <s v="5615"/>
    <x v="16"/>
    <x v="2"/>
    <n v="3"/>
    <s v="2,"/>
    <s v="3"/>
    <n v="123"/>
    <n v="2.0499999999999998"/>
  </r>
  <r>
    <s v="0ES"/>
    <x v="11"/>
    <d v="2024-07-01T00:00:00"/>
    <x v="0"/>
    <x v="6"/>
    <s v="HK5078"/>
    <x v="7"/>
    <x v="4"/>
    <n v="3"/>
    <n v="130"/>
    <n v="0.4"/>
    <s v="63001"/>
    <x v="76"/>
    <x v="25"/>
    <n v="3"/>
    <s v="0,"/>
    <s v="4"/>
    <n v="4"/>
    <n v="6.6666666666666666E-2"/>
  </r>
  <r>
    <s v="0ES"/>
    <x v="11"/>
    <d v="2024-08-01T00:00:00"/>
    <x v="0"/>
    <x v="7"/>
    <s v="HK1925"/>
    <x v="1"/>
    <x v="4"/>
    <n v="14"/>
    <n v="1238"/>
    <n v="6"/>
    <s v="25175"/>
    <x v="1"/>
    <x v="1"/>
    <n v="1"/>
    <s v="6"/>
    <n v="0"/>
    <n v="360"/>
    <n v="6"/>
  </r>
  <r>
    <s v="0ES"/>
    <x v="11"/>
    <d v="2024-08-01T00:00:00"/>
    <x v="0"/>
    <x v="7"/>
    <s v="HK1925"/>
    <x v="1"/>
    <x v="4"/>
    <n v="38"/>
    <n v="8672"/>
    <n v="39.299999999999997"/>
    <s v="50001"/>
    <x v="77"/>
    <x v="24"/>
    <n v="4"/>
    <s v="39"/>
    <s v=",3"/>
    <n v="2340.3000000000002"/>
    <n v="39.005000000000003"/>
  </r>
  <r>
    <s v="0ES"/>
    <x v="11"/>
    <d v="2024-08-01T00:00:00"/>
    <x v="0"/>
    <x v="7"/>
    <s v="HK1925"/>
    <x v="1"/>
    <x v="4"/>
    <n v="5"/>
    <n v="407"/>
    <n v="2"/>
    <s v="81001"/>
    <x v="55"/>
    <x v="14"/>
    <n v="1"/>
    <s v="2"/>
    <n v="0"/>
    <n v="120"/>
    <n v="2"/>
  </r>
  <r>
    <s v="0ES"/>
    <x v="11"/>
    <d v="2024-08-01T00:00:00"/>
    <x v="0"/>
    <x v="7"/>
    <s v="HK1925"/>
    <x v="1"/>
    <x v="4"/>
    <n v="16"/>
    <n v="4646"/>
    <n v="23.4"/>
    <s v="94001"/>
    <x v="68"/>
    <x v="21"/>
    <n v="4"/>
    <s v="23"/>
    <s v=",4"/>
    <n v="1380.4"/>
    <n v="23.006666666666668"/>
  </r>
  <r>
    <s v="0ES"/>
    <x v="11"/>
    <d v="2024-08-01T00:00:00"/>
    <x v="0"/>
    <x v="7"/>
    <s v="HK1925"/>
    <x v="1"/>
    <x v="4"/>
    <n v="9"/>
    <n v="1409"/>
    <n v="6"/>
    <s v="94343"/>
    <x v="79"/>
    <x v="21"/>
    <n v="1"/>
    <s v="6"/>
    <n v="0"/>
    <n v="360"/>
    <n v="6"/>
  </r>
  <r>
    <s v="0ES"/>
    <x v="11"/>
    <d v="2024-08-01T00:00:00"/>
    <x v="0"/>
    <x v="7"/>
    <s v="HK1925"/>
    <x v="1"/>
    <x v="4"/>
    <n v="46"/>
    <n v="3206"/>
    <n v="14.6"/>
    <s v="95001"/>
    <x v="81"/>
    <x v="26"/>
    <n v="4"/>
    <s v="14"/>
    <s v=",6"/>
    <n v="840.6"/>
    <n v="14.01"/>
  </r>
  <r>
    <s v="0ES"/>
    <x v="11"/>
    <d v="2024-08-01T00:00:00"/>
    <x v="0"/>
    <x v="7"/>
    <s v="HK1925"/>
    <x v="1"/>
    <x v="4"/>
    <n v="17"/>
    <n v="705"/>
    <n v="2.25"/>
    <s v="95200"/>
    <x v="90"/>
    <x v="26"/>
    <n v="4"/>
    <s v="2,"/>
    <s v="25"/>
    <n v="145"/>
    <n v="2.4166666666666665"/>
  </r>
  <r>
    <s v="0ES"/>
    <x v="11"/>
    <d v="2024-08-01T00:00:00"/>
    <x v="0"/>
    <x v="7"/>
    <s v="HK1925"/>
    <x v="1"/>
    <x v="4"/>
    <n v="20"/>
    <n v="2979"/>
    <n v="16.05"/>
    <s v="97001"/>
    <x v="57"/>
    <x v="16"/>
    <n v="5"/>
    <s v="16"/>
    <s v=",05"/>
    <n v="960.05"/>
    <n v="16.000833333333333"/>
  </r>
  <r>
    <s v="0ES"/>
    <x v="11"/>
    <d v="2024-08-01T00:00:00"/>
    <x v="0"/>
    <x v="7"/>
    <s v="HK1925"/>
    <x v="1"/>
    <x v="4"/>
    <n v="6"/>
    <n v="210"/>
    <n v="0.6"/>
    <s v="97161"/>
    <x v="102"/>
    <x v="16"/>
    <n v="3"/>
    <s v="0,"/>
    <s v="6"/>
    <n v="6"/>
    <n v="0.1"/>
  </r>
  <r>
    <s v="0ES"/>
    <x v="11"/>
    <d v="2024-08-01T00:00:00"/>
    <x v="0"/>
    <x v="7"/>
    <s v="HK1925"/>
    <x v="1"/>
    <x v="4"/>
    <n v="1"/>
    <n v="190"/>
    <n v="1"/>
    <s v="99773"/>
    <x v="71"/>
    <x v="17"/>
    <n v="1"/>
    <s v="1"/>
    <n v="0"/>
    <n v="60"/>
    <n v="1"/>
  </r>
  <r>
    <s v="0ES"/>
    <x v="11"/>
    <d v="2024-08-01T00:00:00"/>
    <x v="0"/>
    <x v="7"/>
    <s v="HK5078"/>
    <x v="7"/>
    <x v="4"/>
    <n v="6"/>
    <n v="2080"/>
    <n v="6.5"/>
    <s v="23001"/>
    <x v="0"/>
    <x v="0"/>
    <n v="3"/>
    <s v="6,"/>
    <s v="5"/>
    <n v="365"/>
    <n v="6.083333333333333"/>
  </r>
  <r>
    <s v="0ES"/>
    <x v="11"/>
    <d v="2024-08-01T00:00:00"/>
    <x v="0"/>
    <x v="7"/>
    <s v="HK5078"/>
    <x v="7"/>
    <x v="4"/>
    <n v="5"/>
    <n v="1521"/>
    <n v="5.95"/>
    <s v="50001"/>
    <x v="77"/>
    <x v="24"/>
    <n v="4"/>
    <s v="5,"/>
    <s v="95"/>
    <n v="395"/>
    <n v="6.583333333333333"/>
  </r>
  <r>
    <s v="0ES"/>
    <x v="11"/>
    <d v="2024-08-01T00:00:00"/>
    <x v="0"/>
    <x v="7"/>
    <s v="HK5078"/>
    <x v="7"/>
    <x v="4"/>
    <n v="9"/>
    <n v="969"/>
    <n v="4.13"/>
    <s v="5001"/>
    <x v="2"/>
    <x v="2"/>
    <n v="4"/>
    <s v="4,"/>
    <s v="13"/>
    <n v="253"/>
    <n v="4.2166666666666668"/>
  </r>
  <r>
    <s v="0ES"/>
    <x v="11"/>
    <d v="2024-08-01T00:00:00"/>
    <x v="0"/>
    <x v="7"/>
    <s v="HK5078"/>
    <x v="7"/>
    <x v="4"/>
    <n v="1"/>
    <n v="155"/>
    <n v="0.3"/>
    <s v="66001"/>
    <x v="98"/>
    <x v="31"/>
    <n v="3"/>
    <s v="0,"/>
    <s v="3"/>
    <n v="3"/>
    <n v="0.05"/>
  </r>
  <r>
    <s v="0ES"/>
    <x v="11"/>
    <d v="2024-08-01T00:00:00"/>
    <x v="0"/>
    <x v="7"/>
    <s v="HK5078"/>
    <x v="7"/>
    <x v="4"/>
    <n v="6"/>
    <n v="1803"/>
    <n v="4.4000000000000004"/>
    <s v="91001"/>
    <x v="61"/>
    <x v="19"/>
    <n v="3"/>
    <s v="4,"/>
    <s v="4"/>
    <n v="244"/>
    <n v="4.0666666666666664"/>
  </r>
  <r>
    <s v="0ES"/>
    <x v="11"/>
    <d v="2024-08-01T00:00:00"/>
    <x v="0"/>
    <x v="7"/>
    <s v="HK5078"/>
    <x v="7"/>
    <x v="4"/>
    <n v="7"/>
    <n v="3545"/>
    <n v="10.65"/>
    <s v="97001"/>
    <x v="57"/>
    <x v="16"/>
    <n v="5"/>
    <s v="10"/>
    <s v=",65"/>
    <n v="600.65"/>
    <n v="10.010833333333332"/>
  </r>
  <r>
    <s v="0EU"/>
    <x v="12"/>
    <d v="2024-01-01T00:00:00"/>
    <x v="0"/>
    <x v="0"/>
    <s v="HK4490"/>
    <x v="7"/>
    <x v="4"/>
    <n v="2"/>
    <n v="1200"/>
    <n v="4.3"/>
    <s v="88001"/>
    <x v="60"/>
    <x v="18"/>
    <n v="3"/>
    <s v="4,"/>
    <s v="3"/>
    <n v="243"/>
    <n v="4.05"/>
  </r>
  <r>
    <s v="0EU"/>
    <x v="12"/>
    <d v="2024-03-01T00:00:00"/>
    <x v="0"/>
    <x v="2"/>
    <s v="HK4490"/>
    <x v="7"/>
    <x v="4"/>
    <n v="12"/>
    <n v="7800"/>
    <n v="17"/>
    <s v="11001"/>
    <x v="10"/>
    <x v="8"/>
    <n v="2"/>
    <s v="17"/>
    <n v="0"/>
    <n v="1020"/>
    <n v="17"/>
  </r>
  <r>
    <s v="0EU"/>
    <x v="12"/>
    <d v="2024-03-01T00:00:00"/>
    <x v="0"/>
    <x v="2"/>
    <s v="HK4490"/>
    <x v="7"/>
    <x v="4"/>
    <n v="8"/>
    <n v="1800"/>
    <n v="12.32"/>
    <s v="81736"/>
    <x v="59"/>
    <x v="14"/>
    <n v="5"/>
    <s v="12"/>
    <s v=",32"/>
    <n v="720.32"/>
    <n v="12.005333333333335"/>
  </r>
  <r>
    <s v="0EU"/>
    <x v="12"/>
    <d v="2024-03-01T00:00:00"/>
    <x v="0"/>
    <x v="2"/>
    <s v="HK4490"/>
    <x v="7"/>
    <x v="4"/>
    <n v="1"/>
    <n v="206"/>
    <n v="0.45"/>
    <s v="85001"/>
    <x v="4"/>
    <x v="4"/>
    <n v="4"/>
    <s v="0,"/>
    <s v="45"/>
    <n v="45"/>
    <n v="0.75"/>
  </r>
  <r>
    <s v="0EU"/>
    <x v="12"/>
    <d v="2024-03-01T00:00:00"/>
    <x v="0"/>
    <x v="2"/>
    <s v="HK4490"/>
    <x v="7"/>
    <x v="4"/>
    <n v="2"/>
    <n v="1200"/>
    <n v="4.3"/>
    <s v="88001"/>
    <x v="60"/>
    <x v="18"/>
    <n v="3"/>
    <s v="4,"/>
    <s v="3"/>
    <n v="243"/>
    <n v="4.05"/>
  </r>
  <r>
    <s v="0EU"/>
    <x v="12"/>
    <d v="2024-03-01T00:00:00"/>
    <x v="0"/>
    <x v="2"/>
    <s v="HK4490"/>
    <x v="7"/>
    <x v="4"/>
    <n v="2"/>
    <n v="993"/>
    <n v="2.4"/>
    <s v="91001"/>
    <x v="61"/>
    <x v="19"/>
    <n v="3"/>
    <s v="2,"/>
    <s v="4"/>
    <n v="124"/>
    <n v="2.0666666666666669"/>
  </r>
  <r>
    <s v="0EU"/>
    <x v="12"/>
    <d v="2024-03-01T00:00:00"/>
    <x v="0"/>
    <x v="2"/>
    <s v="HK5118"/>
    <x v="12"/>
    <x v="4"/>
    <n v="3"/>
    <n v="2250"/>
    <n v="5"/>
    <s v="18001"/>
    <x v="105"/>
    <x v="30"/>
    <n v="1"/>
    <s v="5"/>
    <n v="0"/>
    <n v="300"/>
    <n v="5"/>
  </r>
  <r>
    <s v="0EU"/>
    <x v="12"/>
    <d v="2024-03-01T00:00:00"/>
    <x v="0"/>
    <x v="2"/>
    <s v="HK5118"/>
    <x v="12"/>
    <x v="4"/>
    <n v="1"/>
    <n v="484"/>
    <n v="1.2"/>
    <s v="20001"/>
    <x v="7"/>
    <x v="7"/>
    <n v="3"/>
    <s v="1,"/>
    <s v="2"/>
    <n v="62"/>
    <n v="1.0333333333333334"/>
  </r>
  <r>
    <s v="0EU"/>
    <x v="12"/>
    <d v="2024-03-01T00:00:00"/>
    <x v="0"/>
    <x v="2"/>
    <s v="HK5118"/>
    <x v="12"/>
    <x v="4"/>
    <n v="2"/>
    <n v="1140"/>
    <n v="2"/>
    <s v="5154"/>
    <x v="38"/>
    <x v="2"/>
    <n v="1"/>
    <s v="2"/>
    <n v="0"/>
    <n v="120"/>
    <n v="2"/>
  </r>
  <r>
    <s v="0EU"/>
    <x v="12"/>
    <d v="2024-03-01T00:00:00"/>
    <x v="0"/>
    <x v="2"/>
    <s v="HK5118"/>
    <x v="12"/>
    <x v="4"/>
    <n v="6"/>
    <n v="1500"/>
    <n v="15.45"/>
    <s v="5615"/>
    <x v="16"/>
    <x v="2"/>
    <n v="5"/>
    <s v="15"/>
    <s v=",45"/>
    <n v="900.45"/>
    <n v="15.0075"/>
  </r>
  <r>
    <s v="0EU"/>
    <x v="12"/>
    <d v="2024-03-01T00:00:00"/>
    <x v="0"/>
    <x v="2"/>
    <s v="HK5118"/>
    <x v="12"/>
    <x v="4"/>
    <n v="17"/>
    <n v="6528"/>
    <n v="49.15"/>
    <s v="81001"/>
    <x v="55"/>
    <x v="14"/>
    <n v="5"/>
    <s v="49"/>
    <s v=",15"/>
    <n v="2940.15"/>
    <n v="49.002500000000005"/>
  </r>
  <r>
    <s v="0EU"/>
    <x v="12"/>
    <d v="2024-03-01T00:00:00"/>
    <x v="0"/>
    <x v="2"/>
    <s v="HK5118"/>
    <x v="12"/>
    <x v="4"/>
    <n v="12"/>
    <n v="7280"/>
    <n v="37.04"/>
    <s v="81736"/>
    <x v="59"/>
    <x v="14"/>
    <n v="5"/>
    <s v="37"/>
    <s v=",04"/>
    <n v="2220.04"/>
    <n v="37.000666666666667"/>
  </r>
  <r>
    <s v="0EU"/>
    <x v="12"/>
    <d v="2024-03-01T00:00:00"/>
    <x v="0"/>
    <x v="2"/>
    <s v="HK5118"/>
    <x v="12"/>
    <x v="4"/>
    <n v="1"/>
    <n v="649"/>
    <n v="0.5"/>
    <s v="88001"/>
    <x v="60"/>
    <x v="18"/>
    <n v="3"/>
    <s v="0,"/>
    <s v="5"/>
    <n v="5"/>
    <n v="8.3333333333333329E-2"/>
  </r>
  <r>
    <s v="0EU"/>
    <x v="12"/>
    <d v="2024-05-01T00:00:00"/>
    <x v="0"/>
    <x v="4"/>
    <s v="HK4490"/>
    <x v="7"/>
    <x v="4"/>
    <n v="1"/>
    <n v="777"/>
    <n v="1.05"/>
    <s v="11001"/>
    <x v="10"/>
    <x v="8"/>
    <n v="4"/>
    <s v="1,"/>
    <s v="05"/>
    <n v="65"/>
    <n v="1.0833333333333333"/>
  </r>
  <r>
    <s v="0EU"/>
    <x v="12"/>
    <d v="2024-05-01T00:00:00"/>
    <x v="0"/>
    <x v="4"/>
    <s v="HK4490"/>
    <x v="7"/>
    <x v="4"/>
    <n v="4"/>
    <n v="1034"/>
    <n v="2.5499999999999998"/>
    <s v="19001"/>
    <x v="85"/>
    <x v="20"/>
    <n v="4"/>
    <s v="2,"/>
    <s v="55"/>
    <n v="175"/>
    <n v="2.9166666666666665"/>
  </r>
  <r>
    <s v="0EU"/>
    <x v="12"/>
    <d v="2024-05-01T00:00:00"/>
    <x v="0"/>
    <x v="4"/>
    <s v="HK4490"/>
    <x v="7"/>
    <x v="4"/>
    <n v="5"/>
    <n v="964"/>
    <n v="4"/>
    <s v="52001"/>
    <x v="54"/>
    <x v="13"/>
    <n v="1"/>
    <s v="4"/>
    <n v="0"/>
    <n v="240"/>
    <n v="4"/>
  </r>
  <r>
    <s v="0EU"/>
    <x v="12"/>
    <d v="2024-05-01T00:00:00"/>
    <x v="0"/>
    <x v="4"/>
    <s v="HK4490"/>
    <x v="7"/>
    <x v="4"/>
    <n v="1"/>
    <n v="110"/>
    <n v="1.1000000000000001"/>
    <s v="68001"/>
    <x v="8"/>
    <x v="6"/>
    <n v="3"/>
    <s v="1,"/>
    <s v="1"/>
    <n v="61"/>
    <n v="1.0166666666666666"/>
  </r>
  <r>
    <s v="0EU"/>
    <x v="12"/>
    <d v="2024-05-01T00:00:00"/>
    <x v="0"/>
    <x v="4"/>
    <s v="HK4490"/>
    <x v="7"/>
    <x v="4"/>
    <n v="5"/>
    <n v="1177"/>
    <n v="5.25"/>
    <s v="76001"/>
    <x v="106"/>
    <x v="27"/>
    <n v="4"/>
    <s v="5,"/>
    <s v="25"/>
    <n v="325"/>
    <n v="5.416666666666667"/>
  </r>
  <r>
    <s v="0EU"/>
    <x v="12"/>
    <d v="2024-05-01T00:00:00"/>
    <x v="0"/>
    <x v="4"/>
    <s v="HK4490"/>
    <x v="7"/>
    <x v="4"/>
    <n v="2"/>
    <n v="968"/>
    <n v="7.35"/>
    <s v="8001"/>
    <x v="53"/>
    <x v="5"/>
    <n v="4"/>
    <s v="7,"/>
    <s v="35"/>
    <n v="455"/>
    <n v="7.583333333333333"/>
  </r>
  <r>
    <s v="0EU"/>
    <x v="12"/>
    <d v="2024-05-01T00:00:00"/>
    <x v="0"/>
    <x v="4"/>
    <s v="HK5118"/>
    <x v="12"/>
    <x v="4"/>
    <n v="13"/>
    <n v="5.26"/>
    <n v="15.36"/>
    <s v="11001"/>
    <x v="10"/>
    <x v="8"/>
    <n v="5"/>
    <s v="15"/>
    <s v=",36"/>
    <n v="900.36"/>
    <n v="15.006"/>
  </r>
  <r>
    <s v="0EU"/>
    <x v="12"/>
    <d v="2024-05-01T00:00:00"/>
    <x v="0"/>
    <x v="4"/>
    <s v="HK5118"/>
    <x v="12"/>
    <x v="4"/>
    <n v="1"/>
    <n v="1235"/>
    <n v="2.33"/>
    <s v="18001"/>
    <x v="105"/>
    <x v="30"/>
    <n v="4"/>
    <s v="2,"/>
    <s v="33"/>
    <n v="153"/>
    <n v="2.5499999999999998"/>
  </r>
  <r>
    <s v="0EU"/>
    <x v="12"/>
    <d v="2024-05-01T00:00:00"/>
    <x v="0"/>
    <x v="4"/>
    <s v="HK5118"/>
    <x v="12"/>
    <x v="4"/>
    <n v="6"/>
    <n v="3375"/>
    <n v="11.21"/>
    <s v="23001"/>
    <x v="0"/>
    <x v="0"/>
    <n v="5"/>
    <s v="11"/>
    <s v=",21"/>
    <n v="660.21"/>
    <n v="11.003500000000001"/>
  </r>
  <r>
    <s v="0EU"/>
    <x v="12"/>
    <d v="2024-05-01T00:00:00"/>
    <x v="0"/>
    <x v="4"/>
    <s v="HK5118"/>
    <x v="12"/>
    <x v="4"/>
    <n v="1"/>
    <n v="443"/>
    <n v="1.2"/>
    <s v="27001"/>
    <x v="56"/>
    <x v="15"/>
    <n v="3"/>
    <s v="1,"/>
    <s v="2"/>
    <n v="62"/>
    <n v="1.0333333333333334"/>
  </r>
  <r>
    <s v="0EU"/>
    <x v="12"/>
    <d v="2024-05-01T00:00:00"/>
    <x v="0"/>
    <x v="4"/>
    <s v="HK5118"/>
    <x v="12"/>
    <x v="4"/>
    <n v="2"/>
    <n v="738"/>
    <n v="2.23"/>
    <s v="50001"/>
    <x v="77"/>
    <x v="24"/>
    <n v="4"/>
    <s v="2,"/>
    <s v="23"/>
    <n v="143"/>
    <n v="2.3833333333333333"/>
  </r>
  <r>
    <s v="0EU"/>
    <x v="12"/>
    <d v="2024-05-01T00:00:00"/>
    <x v="0"/>
    <x v="4"/>
    <s v="HK5118"/>
    <x v="12"/>
    <x v="4"/>
    <n v="2"/>
    <n v="344"/>
    <n v="1.49"/>
    <s v="5615"/>
    <x v="16"/>
    <x v="2"/>
    <n v="4"/>
    <s v="1,"/>
    <s v="49"/>
    <n v="109"/>
    <n v="1.8166666666666667"/>
  </r>
  <r>
    <s v="0EU"/>
    <x v="12"/>
    <d v="2024-05-01T00:00:00"/>
    <x v="0"/>
    <x v="4"/>
    <s v="HK5118"/>
    <x v="12"/>
    <x v="4"/>
    <n v="10"/>
    <n v="2169"/>
    <n v="11.24"/>
    <s v="68001"/>
    <x v="8"/>
    <x v="6"/>
    <n v="5"/>
    <s v="11"/>
    <s v=",24"/>
    <n v="660.24"/>
    <n v="11.004"/>
  </r>
  <r>
    <s v="0EU"/>
    <x v="12"/>
    <d v="2024-05-01T00:00:00"/>
    <x v="0"/>
    <x v="4"/>
    <s v="HK5118"/>
    <x v="12"/>
    <x v="4"/>
    <n v="3"/>
    <n v="1221"/>
    <n v="5.12"/>
    <s v="76001"/>
    <x v="106"/>
    <x v="27"/>
    <n v="4"/>
    <s v="5,"/>
    <s v="12"/>
    <n v="312"/>
    <n v="5.2"/>
  </r>
  <r>
    <s v="0EU"/>
    <x v="12"/>
    <d v="2024-05-01T00:00:00"/>
    <x v="0"/>
    <x v="4"/>
    <s v="HK5118"/>
    <x v="12"/>
    <x v="4"/>
    <n v="2"/>
    <n v="1101"/>
    <n v="3.16"/>
    <s v="85001"/>
    <x v="4"/>
    <x v="4"/>
    <n v="4"/>
    <s v="3,"/>
    <s v="16"/>
    <n v="196"/>
    <n v="3.2666666666666666"/>
  </r>
  <r>
    <s v="0EU"/>
    <x v="12"/>
    <d v="2024-06-01T00:00:00"/>
    <x v="0"/>
    <x v="5"/>
    <s v="HK4490"/>
    <x v="12"/>
    <x v="4"/>
    <n v="1"/>
    <n v="375"/>
    <n v="1.4"/>
    <s v="23001"/>
    <x v="0"/>
    <x v="0"/>
    <n v="3"/>
    <s v="1,"/>
    <s v="4"/>
    <n v="64"/>
    <n v="1.0666666666666667"/>
  </r>
  <r>
    <s v="0EU"/>
    <x v="12"/>
    <d v="2024-06-01T00:00:00"/>
    <x v="0"/>
    <x v="5"/>
    <s v="HK4490"/>
    <x v="7"/>
    <x v="4"/>
    <n v="4"/>
    <n v="1.18"/>
    <n v="3.05"/>
    <s v="19001"/>
    <x v="85"/>
    <x v="20"/>
    <n v="4"/>
    <s v="3,"/>
    <s v="05"/>
    <n v="185"/>
    <n v="3.0833333333333335"/>
  </r>
  <r>
    <s v="0EU"/>
    <x v="12"/>
    <d v="2024-06-01T00:00:00"/>
    <x v="0"/>
    <x v="5"/>
    <s v="HK4490"/>
    <x v="7"/>
    <x v="4"/>
    <n v="9"/>
    <n v="3.68"/>
    <n v="13.2"/>
    <s v="52001"/>
    <x v="54"/>
    <x v="13"/>
    <n v="4"/>
    <s v="13"/>
    <s v=",2"/>
    <n v="780.2"/>
    <n v="13.003333333333334"/>
  </r>
  <r>
    <s v="0EU"/>
    <x v="12"/>
    <d v="2024-06-01T00:00:00"/>
    <x v="0"/>
    <x v="5"/>
    <s v="HK4490"/>
    <x v="7"/>
    <x v="4"/>
    <n v="4"/>
    <n v="862"/>
    <n v="4.55"/>
    <s v="68001"/>
    <x v="8"/>
    <x v="6"/>
    <n v="4"/>
    <s v="4,"/>
    <s v="55"/>
    <n v="295"/>
    <n v="4.916666666666667"/>
  </r>
  <r>
    <s v="0EU"/>
    <x v="12"/>
    <d v="2024-06-01T00:00:00"/>
    <x v="0"/>
    <x v="5"/>
    <s v="HK4490"/>
    <x v="7"/>
    <x v="4"/>
    <n v="4"/>
    <n v="1.31"/>
    <n v="4.4000000000000004"/>
    <s v="76001"/>
    <x v="106"/>
    <x v="27"/>
    <n v="3"/>
    <s v="4,"/>
    <s v="4"/>
    <n v="244"/>
    <n v="4.0666666666666664"/>
  </r>
  <r>
    <s v="0EU"/>
    <x v="12"/>
    <d v="2024-06-01T00:00:00"/>
    <x v="0"/>
    <x v="5"/>
    <s v="HK4490"/>
    <x v="7"/>
    <x v="4"/>
    <n v="1"/>
    <n v="799"/>
    <n v="2.25"/>
    <s v="8001"/>
    <x v="53"/>
    <x v="5"/>
    <n v="4"/>
    <s v="2,"/>
    <s v="25"/>
    <n v="145"/>
    <n v="2.4166666666666665"/>
  </r>
  <r>
    <s v="0EU"/>
    <x v="12"/>
    <d v="2024-06-01T00:00:00"/>
    <x v="0"/>
    <x v="5"/>
    <s v="HK5118"/>
    <x v="12"/>
    <x v="4"/>
    <n v="7"/>
    <n v="2.54"/>
    <n v="9.1"/>
    <s v="11001"/>
    <x v="10"/>
    <x v="8"/>
    <n v="3"/>
    <s v="9,"/>
    <s v="1"/>
    <n v="541"/>
    <n v="9.0166666666666675"/>
  </r>
  <r>
    <s v="0EU"/>
    <x v="12"/>
    <d v="2024-06-01T00:00:00"/>
    <x v="0"/>
    <x v="5"/>
    <s v="HK5118"/>
    <x v="12"/>
    <x v="4"/>
    <n v="2"/>
    <n v="375"/>
    <n v="110"/>
    <s v="23001"/>
    <x v="0"/>
    <x v="0"/>
    <n v="3"/>
    <s v="11"/>
    <s v="0"/>
    <n v="660"/>
    <n v="11"/>
  </r>
  <r>
    <s v="0EU"/>
    <x v="12"/>
    <d v="2024-06-01T00:00:00"/>
    <x v="0"/>
    <x v="5"/>
    <s v="HK5118"/>
    <x v="12"/>
    <x v="4"/>
    <n v="2"/>
    <n v="886"/>
    <n v="1.44"/>
    <s v="27001"/>
    <x v="56"/>
    <x v="15"/>
    <n v="4"/>
    <s v="1,"/>
    <s v="44"/>
    <n v="104"/>
    <n v="1.7333333333333334"/>
  </r>
  <r>
    <s v="0EU"/>
    <x v="12"/>
    <d v="2024-06-01T00:00:00"/>
    <x v="0"/>
    <x v="5"/>
    <s v="HK5118"/>
    <x v="12"/>
    <x v="4"/>
    <n v="2"/>
    <n v="813"/>
    <n v="2.15"/>
    <s v="50001"/>
    <x v="77"/>
    <x v="24"/>
    <n v="4"/>
    <s v="2,"/>
    <s v="15"/>
    <n v="135"/>
    <n v="2.25"/>
  </r>
  <r>
    <s v="0EU"/>
    <x v="12"/>
    <d v="2024-06-01T00:00:00"/>
    <x v="0"/>
    <x v="5"/>
    <s v="HK5118"/>
    <x v="12"/>
    <x v="4"/>
    <n v="2"/>
    <n v="344"/>
    <n v="1.29"/>
    <s v="5615"/>
    <x v="16"/>
    <x v="2"/>
    <n v="4"/>
    <s v="1,"/>
    <s v="29"/>
    <n v="89"/>
    <n v="1.4833333333333334"/>
  </r>
  <r>
    <s v="0EU"/>
    <x v="12"/>
    <d v="2024-06-01T00:00:00"/>
    <x v="0"/>
    <x v="5"/>
    <s v="HK5118"/>
    <x v="12"/>
    <x v="4"/>
    <n v="3"/>
    <n v="380"/>
    <n v="2.5099999999999998"/>
    <s v="68001"/>
    <x v="8"/>
    <x v="6"/>
    <n v="4"/>
    <s v="2,"/>
    <s v="51"/>
    <n v="171"/>
    <n v="2.85"/>
  </r>
  <r>
    <s v="0EU"/>
    <x v="12"/>
    <d v="2024-06-01T00:00:00"/>
    <x v="0"/>
    <x v="5"/>
    <s v="HK5118"/>
    <x v="12"/>
    <x v="4"/>
    <n v="1"/>
    <n v="367"/>
    <n v="0.57999999999999996"/>
    <s v="85001"/>
    <x v="4"/>
    <x v="4"/>
    <n v="4"/>
    <s v="0,"/>
    <s v="58"/>
    <n v="58"/>
    <n v="0.96666666666666667"/>
  </r>
  <r>
    <s v="0EU"/>
    <x v="12"/>
    <d v="2024-07-01T00:00:00"/>
    <x v="0"/>
    <x v="6"/>
    <s v="HK4490"/>
    <x v="7"/>
    <x v="4"/>
    <n v="1"/>
    <n v="297"/>
    <n v="1.1499999999999999"/>
    <s v="11001"/>
    <x v="10"/>
    <x v="8"/>
    <n v="4"/>
    <s v="1,"/>
    <s v="15"/>
    <n v="75"/>
    <n v="1.25"/>
  </r>
  <r>
    <s v="0EU"/>
    <x v="12"/>
    <d v="2024-07-01T00:00:00"/>
    <x v="0"/>
    <x v="6"/>
    <s v="HK4490"/>
    <x v="7"/>
    <x v="4"/>
    <n v="1"/>
    <n v="450"/>
    <n v="1.5"/>
    <s v="50001"/>
    <x v="77"/>
    <x v="24"/>
    <n v="3"/>
    <s v="1,"/>
    <s v="5"/>
    <n v="65"/>
    <n v="1.0833333333333333"/>
  </r>
  <r>
    <s v="0EU"/>
    <x v="12"/>
    <d v="2024-07-01T00:00:00"/>
    <x v="0"/>
    <x v="6"/>
    <s v="HK4490"/>
    <x v="7"/>
    <x v="4"/>
    <n v="2"/>
    <n v="339"/>
    <n v="1.5"/>
    <s v="5001"/>
    <x v="2"/>
    <x v="2"/>
    <n v="3"/>
    <s v="1,"/>
    <s v="5"/>
    <n v="65"/>
    <n v="1.0833333333333333"/>
  </r>
  <r>
    <s v="0EU"/>
    <x v="12"/>
    <d v="2024-07-01T00:00:00"/>
    <x v="0"/>
    <x v="6"/>
    <s v="HK4490"/>
    <x v="7"/>
    <x v="4"/>
    <n v="2"/>
    <n v="636"/>
    <n v="3.15"/>
    <s v="52001"/>
    <x v="54"/>
    <x v="13"/>
    <n v="4"/>
    <s v="3,"/>
    <s v="15"/>
    <n v="195"/>
    <n v="3.25"/>
  </r>
  <r>
    <s v="0EU"/>
    <x v="12"/>
    <d v="2024-07-01T00:00:00"/>
    <x v="0"/>
    <x v="6"/>
    <s v="HK5118"/>
    <x v="12"/>
    <x v="4"/>
    <n v="2"/>
    <n v="2.3199999999999998"/>
    <n v="5.19"/>
    <s v="11001"/>
    <x v="10"/>
    <x v="8"/>
    <n v="4"/>
    <s v="5,"/>
    <s v="19"/>
    <n v="319"/>
    <n v="5.3166666666666664"/>
  </r>
  <r>
    <s v="0EU"/>
    <x v="12"/>
    <d v="2024-07-01T00:00:00"/>
    <x v="0"/>
    <x v="6"/>
    <s v="HK5118"/>
    <x v="12"/>
    <x v="4"/>
    <n v="8"/>
    <n v="2.9"/>
    <n v="8.4600000000000009"/>
    <s v="23001"/>
    <x v="0"/>
    <x v="0"/>
    <n v="4"/>
    <s v="8,"/>
    <s v="46"/>
    <n v="526"/>
    <n v="8.7666666666666675"/>
  </r>
  <r>
    <s v="0EU"/>
    <x v="12"/>
    <d v="2024-07-01T00:00:00"/>
    <x v="0"/>
    <x v="6"/>
    <s v="HK5118"/>
    <x v="12"/>
    <x v="4"/>
    <n v="3"/>
    <n v="306"/>
    <n v="1.52"/>
    <s v="27001"/>
    <x v="56"/>
    <x v="15"/>
    <n v="4"/>
    <s v="1,"/>
    <s v="52"/>
    <n v="112"/>
    <n v="1.8666666666666667"/>
  </r>
  <r>
    <s v="0EU"/>
    <x v="12"/>
    <d v="2024-07-01T00:00:00"/>
    <x v="0"/>
    <x v="6"/>
    <s v="HK5118"/>
    <x v="12"/>
    <x v="4"/>
    <n v="5"/>
    <n v="489"/>
    <n v="3.34"/>
    <s v="5001"/>
    <x v="2"/>
    <x v="2"/>
    <n v="4"/>
    <s v="3,"/>
    <s v="34"/>
    <n v="214"/>
    <n v="3.5666666666666669"/>
  </r>
  <r>
    <s v="0EU"/>
    <x v="12"/>
    <d v="2024-07-01T00:00:00"/>
    <x v="0"/>
    <x v="6"/>
    <s v="HK5118"/>
    <x v="12"/>
    <x v="4"/>
    <n v="1"/>
    <n v="172"/>
    <n v="0.45"/>
    <s v="5615"/>
    <x v="16"/>
    <x v="2"/>
    <n v="4"/>
    <s v="0,"/>
    <s v="45"/>
    <n v="45"/>
    <n v="0.75"/>
  </r>
  <r>
    <s v="0EU"/>
    <x v="12"/>
    <d v="2024-07-01T00:00:00"/>
    <x v="0"/>
    <x v="6"/>
    <s v="HK5118"/>
    <x v="12"/>
    <x v="4"/>
    <n v="2"/>
    <n v="522"/>
    <n v="1"/>
    <s v="68001"/>
    <x v="8"/>
    <x v="6"/>
    <n v="1"/>
    <s v="1"/>
    <n v="0"/>
    <n v="60"/>
    <n v="1"/>
  </r>
  <r>
    <s v="1CG"/>
    <x v="13"/>
    <d v="2024-01-01T00:00:00"/>
    <x v="0"/>
    <x v="0"/>
    <s v="HK3117"/>
    <x v="3"/>
    <x v="4"/>
    <n v="5"/>
    <n v="875"/>
    <n v="2.0499999999999998"/>
    <s v="13001"/>
    <x v="67"/>
    <x v="10"/>
    <n v="4"/>
    <s v="2,"/>
    <s v="05"/>
    <n v="125"/>
    <n v="2.0833333333333335"/>
  </r>
  <r>
    <s v="1CG"/>
    <x v="13"/>
    <d v="2024-01-01T00:00:00"/>
    <x v="0"/>
    <x v="0"/>
    <s v="HK3117"/>
    <x v="3"/>
    <x v="4"/>
    <n v="2"/>
    <n v="560"/>
    <n v="1.2"/>
    <s v="20001"/>
    <x v="7"/>
    <x v="7"/>
    <n v="3"/>
    <s v="1,"/>
    <s v="2"/>
    <n v="62"/>
    <n v="1.0333333333333334"/>
  </r>
  <r>
    <s v="1CG"/>
    <x v="13"/>
    <d v="2024-01-01T00:00:00"/>
    <x v="0"/>
    <x v="0"/>
    <s v="HK3117"/>
    <x v="3"/>
    <x v="4"/>
    <n v="1"/>
    <n v="315"/>
    <n v="0.45"/>
    <s v="23001"/>
    <x v="0"/>
    <x v="0"/>
    <n v="4"/>
    <s v="0,"/>
    <s v="45"/>
    <n v="45"/>
    <n v="0.75"/>
  </r>
  <r>
    <s v="1CG"/>
    <x v="13"/>
    <d v="2024-01-01T00:00:00"/>
    <x v="0"/>
    <x v="0"/>
    <s v="HK3117"/>
    <x v="3"/>
    <x v="4"/>
    <n v="1"/>
    <n v="245"/>
    <n v="0.35"/>
    <s v="44001"/>
    <x v="84"/>
    <x v="28"/>
    <n v="4"/>
    <s v="0,"/>
    <s v="35"/>
    <n v="35"/>
    <n v="0.58333333333333337"/>
  </r>
  <r>
    <s v="1CG"/>
    <x v="13"/>
    <d v="2024-01-01T00:00:00"/>
    <x v="0"/>
    <x v="0"/>
    <s v="HK3117"/>
    <x v="3"/>
    <x v="4"/>
    <n v="2"/>
    <n v="1050"/>
    <n v="2.2999999999999998"/>
    <s v="5001"/>
    <x v="2"/>
    <x v="2"/>
    <n v="3"/>
    <s v="2,"/>
    <s v="3"/>
    <n v="123"/>
    <n v="2.0499999999999998"/>
  </r>
  <r>
    <s v="1CG"/>
    <x v="13"/>
    <d v="2024-01-01T00:00:00"/>
    <x v="0"/>
    <x v="0"/>
    <s v="HK3117"/>
    <x v="3"/>
    <x v="4"/>
    <n v="1"/>
    <n v="420"/>
    <n v="1"/>
    <s v="68001"/>
    <x v="8"/>
    <x v="6"/>
    <n v="1"/>
    <s v="1"/>
    <n v="0"/>
    <n v="60"/>
    <n v="1"/>
  </r>
  <r>
    <s v="1CG"/>
    <x v="13"/>
    <d v="2024-01-01T00:00:00"/>
    <x v="0"/>
    <x v="0"/>
    <s v="HK3117"/>
    <x v="3"/>
    <x v="4"/>
    <n v="6"/>
    <n v="2100"/>
    <n v="5"/>
    <s v="8001"/>
    <x v="53"/>
    <x v="5"/>
    <n v="1"/>
    <s v="5"/>
    <n v="0"/>
    <n v="300"/>
    <n v="5"/>
  </r>
  <r>
    <s v="1CG"/>
    <x v="13"/>
    <d v="2024-02-01T00:00:00"/>
    <x v="0"/>
    <x v="1"/>
    <s v="HK3117"/>
    <x v="3"/>
    <x v="4"/>
    <n v="1"/>
    <n v="910"/>
    <n v="2.1"/>
    <s v="13001"/>
    <x v="67"/>
    <x v="10"/>
    <n v="3"/>
    <s v="2,"/>
    <s v="1"/>
    <n v="121"/>
    <n v="2.0166666666666666"/>
  </r>
  <r>
    <s v="1CG"/>
    <x v="13"/>
    <d v="2024-02-01T00:00:00"/>
    <x v="0"/>
    <x v="1"/>
    <s v="HK3117"/>
    <x v="3"/>
    <x v="4"/>
    <n v="1"/>
    <n v="525"/>
    <n v="1.1499999999999999"/>
    <s v="15325"/>
    <x v="118"/>
    <x v="32"/>
    <n v="4"/>
    <s v="1,"/>
    <s v="15"/>
    <n v="75"/>
    <n v="1.25"/>
  </r>
  <r>
    <s v="1CG"/>
    <x v="13"/>
    <d v="2024-02-01T00:00:00"/>
    <x v="0"/>
    <x v="1"/>
    <s v="HK3117"/>
    <x v="3"/>
    <x v="4"/>
    <n v="3"/>
    <n v="630"/>
    <n v="1.3"/>
    <s v="20001"/>
    <x v="7"/>
    <x v="7"/>
    <n v="3"/>
    <s v="1,"/>
    <s v="3"/>
    <n v="63"/>
    <n v="1.05"/>
  </r>
  <r>
    <s v="1CG"/>
    <x v="13"/>
    <d v="2024-02-01T00:00:00"/>
    <x v="0"/>
    <x v="1"/>
    <s v="HK3117"/>
    <x v="3"/>
    <x v="4"/>
    <n v="5"/>
    <n v="1365"/>
    <n v="3.15"/>
    <s v="23001"/>
    <x v="0"/>
    <x v="0"/>
    <n v="4"/>
    <s v="3,"/>
    <s v="15"/>
    <n v="195"/>
    <n v="3.25"/>
  </r>
  <r>
    <s v="1CG"/>
    <x v="13"/>
    <d v="2024-02-01T00:00:00"/>
    <x v="0"/>
    <x v="1"/>
    <s v="HK3117"/>
    <x v="3"/>
    <x v="4"/>
    <n v="1"/>
    <n v="630"/>
    <n v="1.3"/>
    <s v="50001"/>
    <x v="77"/>
    <x v="24"/>
    <n v="3"/>
    <s v="1,"/>
    <s v="3"/>
    <n v="63"/>
    <n v="1.05"/>
  </r>
  <r>
    <s v="1CG"/>
    <x v="13"/>
    <d v="2024-02-01T00:00:00"/>
    <x v="0"/>
    <x v="1"/>
    <s v="HK3117"/>
    <x v="3"/>
    <x v="4"/>
    <n v="3"/>
    <n v="1260"/>
    <n v="3"/>
    <s v="68001"/>
    <x v="8"/>
    <x v="6"/>
    <n v="1"/>
    <s v="3"/>
    <n v="0"/>
    <n v="180"/>
    <n v="3"/>
  </r>
  <r>
    <s v="1CG"/>
    <x v="13"/>
    <d v="2024-02-01T00:00:00"/>
    <x v="0"/>
    <x v="1"/>
    <s v="HK3117"/>
    <x v="3"/>
    <x v="4"/>
    <n v="1"/>
    <n v="315"/>
    <n v="0.45"/>
    <s v="68615"/>
    <x v="119"/>
    <x v="6"/>
    <n v="4"/>
    <s v="0,"/>
    <s v="45"/>
    <n v="45"/>
    <n v="0.75"/>
  </r>
  <r>
    <s v="1CG"/>
    <x v="13"/>
    <d v="2024-02-01T00:00:00"/>
    <x v="0"/>
    <x v="1"/>
    <s v="HK3117"/>
    <x v="3"/>
    <x v="4"/>
    <n v="1"/>
    <n v="245"/>
    <n v="0.35"/>
    <s v="70215"/>
    <x v="73"/>
    <x v="22"/>
    <n v="4"/>
    <s v="0,"/>
    <s v="35"/>
    <n v="35"/>
    <n v="0.58333333333333337"/>
  </r>
  <r>
    <s v="1CG"/>
    <x v="13"/>
    <d v="2024-02-01T00:00:00"/>
    <x v="0"/>
    <x v="1"/>
    <s v="HK3117"/>
    <x v="3"/>
    <x v="4"/>
    <n v="11"/>
    <n v="4550"/>
    <n v="10.5"/>
    <s v="8001"/>
    <x v="53"/>
    <x v="5"/>
    <n v="4"/>
    <s v="10"/>
    <s v=",5"/>
    <n v="600.5"/>
    <n v="10.008333333333333"/>
  </r>
  <r>
    <s v="1CG"/>
    <x v="13"/>
    <d v="2024-02-01T00:00:00"/>
    <x v="0"/>
    <x v="1"/>
    <s v="HK3117"/>
    <x v="3"/>
    <x v="4"/>
    <n v="1"/>
    <n v="630"/>
    <n v="1.3"/>
    <s v="88001"/>
    <x v="60"/>
    <x v="18"/>
    <n v="3"/>
    <s v="1,"/>
    <s v="3"/>
    <n v="63"/>
    <n v="1.05"/>
  </r>
  <r>
    <s v="1CG"/>
    <x v="13"/>
    <d v="2024-02-01T00:00:00"/>
    <x v="0"/>
    <x v="1"/>
    <s v="HK3117"/>
    <x v="3"/>
    <x v="4"/>
    <n v="1"/>
    <n v="770"/>
    <n v="1.5"/>
    <s v="91001"/>
    <x v="61"/>
    <x v="19"/>
    <n v="3"/>
    <s v="1,"/>
    <s v="5"/>
    <n v="65"/>
    <n v="1.0833333333333333"/>
  </r>
  <r>
    <s v="1CG"/>
    <x v="13"/>
    <d v="2024-02-01T00:00:00"/>
    <x v="0"/>
    <x v="1"/>
    <s v="HK3117"/>
    <x v="3"/>
    <x v="4"/>
    <n v="2"/>
    <n v="1680"/>
    <n v="4"/>
    <s v="95001"/>
    <x v="81"/>
    <x v="26"/>
    <n v="1"/>
    <s v="4"/>
    <n v="0"/>
    <n v="240"/>
    <n v="4"/>
  </r>
  <r>
    <s v="1CG"/>
    <x v="13"/>
    <d v="2024-03-01T00:00:00"/>
    <x v="0"/>
    <x v="2"/>
    <s v="HK3117"/>
    <x v="3"/>
    <x v="4"/>
    <n v="4"/>
    <n v="1470"/>
    <n v="3.3"/>
    <s v="13001"/>
    <x v="67"/>
    <x v="10"/>
    <n v="3"/>
    <s v="3,"/>
    <s v="3"/>
    <n v="183"/>
    <n v="3.05"/>
  </r>
  <r>
    <s v="1CG"/>
    <x v="13"/>
    <d v="2024-03-01T00:00:00"/>
    <x v="0"/>
    <x v="2"/>
    <s v="HK3117"/>
    <x v="3"/>
    <x v="4"/>
    <n v="1"/>
    <n v="315"/>
    <n v="0.45"/>
    <s v="23001"/>
    <x v="0"/>
    <x v="0"/>
    <n v="4"/>
    <s v="0,"/>
    <s v="45"/>
    <n v="45"/>
    <n v="0.75"/>
  </r>
  <r>
    <s v="1CG"/>
    <x v="13"/>
    <d v="2024-03-01T00:00:00"/>
    <x v="0"/>
    <x v="2"/>
    <s v="HK3117"/>
    <x v="3"/>
    <x v="4"/>
    <n v="2"/>
    <n v="1050"/>
    <n v="2.2999999999999998"/>
    <s v="50001"/>
    <x v="77"/>
    <x v="24"/>
    <n v="3"/>
    <s v="2,"/>
    <s v="3"/>
    <n v="123"/>
    <n v="2.0499999999999998"/>
  </r>
  <r>
    <s v="1CG"/>
    <x v="13"/>
    <d v="2024-03-01T00:00:00"/>
    <x v="0"/>
    <x v="2"/>
    <s v="HK3117"/>
    <x v="3"/>
    <x v="4"/>
    <n v="2"/>
    <n v="1015"/>
    <n v="2.25"/>
    <s v="5001"/>
    <x v="2"/>
    <x v="2"/>
    <n v="4"/>
    <s v="2,"/>
    <s v="25"/>
    <n v="145"/>
    <n v="2.4166666666666665"/>
  </r>
  <r>
    <s v="1CG"/>
    <x v="13"/>
    <d v="2024-03-01T00:00:00"/>
    <x v="0"/>
    <x v="2"/>
    <s v="HK3117"/>
    <x v="3"/>
    <x v="4"/>
    <n v="9"/>
    <n v="4200"/>
    <n v="10"/>
    <s v="8001"/>
    <x v="53"/>
    <x v="5"/>
    <n v="2"/>
    <s v="10"/>
    <n v="0"/>
    <n v="600"/>
    <n v="10"/>
  </r>
  <r>
    <s v="1CG"/>
    <x v="13"/>
    <d v="2024-03-01T00:00:00"/>
    <x v="0"/>
    <x v="2"/>
    <s v="HK3117"/>
    <x v="3"/>
    <x v="4"/>
    <n v="1"/>
    <n v="560"/>
    <n v="1.2"/>
    <s v="81736"/>
    <x v="59"/>
    <x v="14"/>
    <n v="3"/>
    <s v="1,"/>
    <s v="2"/>
    <n v="62"/>
    <n v="1.0333333333333334"/>
  </r>
  <r>
    <s v="1CG"/>
    <x v="13"/>
    <d v="2024-03-01T00:00:00"/>
    <x v="0"/>
    <x v="2"/>
    <s v="HK3117"/>
    <x v="3"/>
    <x v="4"/>
    <n v="1"/>
    <n v="315"/>
    <n v="0.45"/>
    <s v="85263"/>
    <x v="120"/>
    <x v="4"/>
    <n v="4"/>
    <s v="0,"/>
    <s v="45"/>
    <n v="45"/>
    <n v="0.75"/>
  </r>
  <r>
    <s v="1CG"/>
    <x v="13"/>
    <d v="2024-03-01T00:00:00"/>
    <x v="0"/>
    <x v="2"/>
    <s v="HK3117"/>
    <x v="3"/>
    <x v="4"/>
    <n v="3"/>
    <n v="1890"/>
    <n v="4.3"/>
    <s v="88001"/>
    <x v="60"/>
    <x v="18"/>
    <n v="3"/>
    <s v="4,"/>
    <s v="3"/>
    <n v="243"/>
    <n v="4.05"/>
  </r>
  <r>
    <s v="1CG"/>
    <x v="13"/>
    <d v="2024-03-01T00:00:00"/>
    <x v="0"/>
    <x v="2"/>
    <s v="HK3117"/>
    <x v="3"/>
    <x v="4"/>
    <n v="1"/>
    <n v="770"/>
    <n v="1.5"/>
    <s v="91001"/>
    <x v="61"/>
    <x v="19"/>
    <n v="3"/>
    <s v="1,"/>
    <s v="5"/>
    <n v="65"/>
    <n v="1.0833333333333333"/>
  </r>
  <r>
    <s v="1CG"/>
    <x v="13"/>
    <d v="2024-03-01T00:00:00"/>
    <x v="0"/>
    <x v="2"/>
    <s v="HK3117"/>
    <x v="3"/>
    <x v="4"/>
    <n v="2"/>
    <n v="1680"/>
    <n v="4"/>
    <s v="95001"/>
    <x v="81"/>
    <x v="26"/>
    <n v="1"/>
    <s v="4"/>
    <n v="0"/>
    <n v="240"/>
    <n v="4"/>
  </r>
  <r>
    <s v="1CG"/>
    <x v="13"/>
    <d v="2024-04-01T00:00:00"/>
    <x v="0"/>
    <x v="3"/>
    <s v="HK3117"/>
    <x v="3"/>
    <x v="4"/>
    <n v="2"/>
    <n v="1155"/>
    <n v="2.4500000000000002"/>
    <s v="11001"/>
    <x v="10"/>
    <x v="8"/>
    <n v="4"/>
    <s v="2,"/>
    <s v="45"/>
    <n v="165"/>
    <n v="2.75"/>
  </r>
  <r>
    <s v="1CG"/>
    <x v="13"/>
    <d v="2024-04-01T00:00:00"/>
    <x v="0"/>
    <x v="3"/>
    <s v="HK3117"/>
    <x v="3"/>
    <x v="4"/>
    <n v="2"/>
    <n v="455"/>
    <n v="1.05"/>
    <s v="13001"/>
    <x v="67"/>
    <x v="10"/>
    <n v="4"/>
    <s v="1,"/>
    <s v="05"/>
    <n v="65"/>
    <n v="1.0833333333333333"/>
  </r>
  <r>
    <s v="1CG"/>
    <x v="13"/>
    <d v="2024-04-01T00:00:00"/>
    <x v="0"/>
    <x v="3"/>
    <s v="HK3117"/>
    <x v="3"/>
    <x v="4"/>
    <n v="1"/>
    <n v="525"/>
    <n v="1.1499999999999999"/>
    <s v="23001"/>
    <x v="0"/>
    <x v="0"/>
    <n v="4"/>
    <s v="1,"/>
    <s v="15"/>
    <n v="75"/>
    <n v="1.25"/>
  </r>
  <r>
    <s v="1CG"/>
    <x v="13"/>
    <d v="2024-04-01T00:00:00"/>
    <x v="0"/>
    <x v="3"/>
    <s v="HK3117"/>
    <x v="3"/>
    <x v="4"/>
    <n v="1"/>
    <n v="140"/>
    <n v="0.2"/>
    <s v="47001"/>
    <x v="74"/>
    <x v="23"/>
    <n v="3"/>
    <s v="0,"/>
    <s v="2"/>
    <n v="2"/>
    <n v="3.3333333333333333E-2"/>
  </r>
  <r>
    <s v="1CG"/>
    <x v="13"/>
    <d v="2024-04-01T00:00:00"/>
    <x v="0"/>
    <x v="3"/>
    <s v="HK3117"/>
    <x v="3"/>
    <x v="4"/>
    <n v="1"/>
    <n v="630"/>
    <n v="1.3"/>
    <s v="50001"/>
    <x v="77"/>
    <x v="24"/>
    <n v="3"/>
    <s v="1,"/>
    <s v="3"/>
    <n v="63"/>
    <n v="1.05"/>
  </r>
  <r>
    <s v="1CG"/>
    <x v="13"/>
    <d v="2024-04-01T00:00:00"/>
    <x v="0"/>
    <x v="3"/>
    <s v="HK3117"/>
    <x v="3"/>
    <x v="4"/>
    <n v="1"/>
    <n v="525"/>
    <n v="1.1499999999999999"/>
    <s v="5001"/>
    <x v="2"/>
    <x v="2"/>
    <n v="4"/>
    <s v="1,"/>
    <s v="15"/>
    <n v="75"/>
    <n v="1.25"/>
  </r>
  <r>
    <s v="1CG"/>
    <x v="13"/>
    <d v="2024-04-01T00:00:00"/>
    <x v="0"/>
    <x v="3"/>
    <s v="HK3117"/>
    <x v="3"/>
    <x v="4"/>
    <n v="1"/>
    <n v="490"/>
    <n v="1.1000000000000001"/>
    <s v="63001"/>
    <x v="76"/>
    <x v="25"/>
    <n v="3"/>
    <s v="1,"/>
    <s v="1"/>
    <n v="61"/>
    <n v="1.0166666666666666"/>
  </r>
  <r>
    <s v="1CG"/>
    <x v="13"/>
    <d v="2024-04-01T00:00:00"/>
    <x v="0"/>
    <x v="3"/>
    <s v="HK3117"/>
    <x v="3"/>
    <x v="4"/>
    <n v="1"/>
    <n v="525"/>
    <n v="1.1499999999999999"/>
    <s v="68001"/>
    <x v="8"/>
    <x v="6"/>
    <n v="4"/>
    <s v="1,"/>
    <s v="15"/>
    <n v="75"/>
    <n v="1.25"/>
  </r>
  <r>
    <s v="1CG"/>
    <x v="13"/>
    <d v="2024-04-01T00:00:00"/>
    <x v="0"/>
    <x v="3"/>
    <s v="HK3117"/>
    <x v="3"/>
    <x v="4"/>
    <n v="7"/>
    <n v="3990"/>
    <n v="9.3000000000000007"/>
    <s v="8001"/>
    <x v="53"/>
    <x v="5"/>
    <n v="3"/>
    <s v="9,"/>
    <s v="3"/>
    <n v="543"/>
    <n v="9.0500000000000007"/>
  </r>
  <r>
    <s v="1CG"/>
    <x v="13"/>
    <d v="2024-04-01T00:00:00"/>
    <x v="0"/>
    <x v="3"/>
    <s v="HK3117"/>
    <x v="3"/>
    <x v="4"/>
    <n v="2"/>
    <n v="770"/>
    <n v="1.5"/>
    <s v="88001"/>
    <x v="60"/>
    <x v="18"/>
    <n v="3"/>
    <s v="1,"/>
    <s v="5"/>
    <n v="65"/>
    <n v="1.0833333333333333"/>
  </r>
  <r>
    <s v="1CG"/>
    <x v="13"/>
    <d v="2024-04-01T00:00:00"/>
    <x v="0"/>
    <x v="3"/>
    <s v="HK3117"/>
    <x v="3"/>
    <x v="4"/>
    <n v="1"/>
    <n v="630"/>
    <n v="1.3"/>
    <s v="88564"/>
    <x v="78"/>
    <x v="18"/>
    <n v="3"/>
    <s v="1,"/>
    <s v="3"/>
    <n v="63"/>
    <n v="1.05"/>
  </r>
  <r>
    <s v="1CG"/>
    <x v="13"/>
    <d v="2024-05-01T00:00:00"/>
    <x v="0"/>
    <x v="4"/>
    <s v="HK3117"/>
    <x v="3"/>
    <x v="4"/>
    <n v="2"/>
    <n v="840"/>
    <n v="2"/>
    <s v="11001"/>
    <x v="10"/>
    <x v="8"/>
    <n v="1"/>
    <s v="2"/>
    <n v="0"/>
    <n v="120"/>
    <n v="2"/>
  </r>
  <r>
    <s v="1CG"/>
    <x v="13"/>
    <d v="2024-05-01T00:00:00"/>
    <x v="0"/>
    <x v="4"/>
    <s v="HK3117"/>
    <x v="3"/>
    <x v="4"/>
    <n v="3"/>
    <n v="560"/>
    <n v="1.2"/>
    <s v="13001"/>
    <x v="67"/>
    <x v="10"/>
    <n v="3"/>
    <s v="1,"/>
    <s v="2"/>
    <n v="62"/>
    <n v="1.0333333333333334"/>
  </r>
  <r>
    <s v="1CG"/>
    <x v="13"/>
    <d v="2024-05-01T00:00:00"/>
    <x v="0"/>
    <x v="4"/>
    <s v="HK3117"/>
    <x v="3"/>
    <x v="4"/>
    <n v="1"/>
    <n v="630"/>
    <n v="1.3"/>
    <s v="15325"/>
    <x v="118"/>
    <x v="32"/>
    <n v="3"/>
    <s v="1,"/>
    <s v="3"/>
    <n v="63"/>
    <n v="1.05"/>
  </r>
  <r>
    <s v="1CG"/>
    <x v="13"/>
    <d v="2024-05-01T00:00:00"/>
    <x v="0"/>
    <x v="4"/>
    <s v="HK3117"/>
    <x v="3"/>
    <x v="4"/>
    <n v="1"/>
    <n v="280"/>
    <n v="0.4"/>
    <s v="20001"/>
    <x v="7"/>
    <x v="7"/>
    <n v="3"/>
    <s v="0,"/>
    <s v="4"/>
    <n v="4"/>
    <n v="6.6666666666666666E-2"/>
  </r>
  <r>
    <s v="1CG"/>
    <x v="13"/>
    <d v="2024-05-01T00:00:00"/>
    <x v="0"/>
    <x v="4"/>
    <s v="HK3117"/>
    <x v="3"/>
    <x v="4"/>
    <n v="2"/>
    <n v="840"/>
    <n v="2"/>
    <s v="23001"/>
    <x v="0"/>
    <x v="0"/>
    <n v="1"/>
    <s v="2"/>
    <n v="0"/>
    <n v="120"/>
    <n v="2"/>
  </r>
  <r>
    <s v="1CG"/>
    <x v="13"/>
    <d v="2024-05-01T00:00:00"/>
    <x v="0"/>
    <x v="4"/>
    <s v="HK3117"/>
    <x v="3"/>
    <x v="4"/>
    <n v="1"/>
    <n v="875"/>
    <n v="2.0499999999999998"/>
    <s v="41001"/>
    <x v="51"/>
    <x v="11"/>
    <n v="4"/>
    <s v="2,"/>
    <s v="05"/>
    <n v="125"/>
    <n v="2.0833333333333335"/>
  </r>
  <r>
    <s v="1CG"/>
    <x v="13"/>
    <d v="2024-05-01T00:00:00"/>
    <x v="0"/>
    <x v="4"/>
    <s v="HK3117"/>
    <x v="3"/>
    <x v="4"/>
    <n v="1"/>
    <n v="280"/>
    <n v="0.4"/>
    <s v="44001"/>
    <x v="84"/>
    <x v="28"/>
    <n v="3"/>
    <s v="0,"/>
    <s v="4"/>
    <n v="4"/>
    <n v="6.6666666666666666E-2"/>
  </r>
  <r>
    <s v="1CG"/>
    <x v="13"/>
    <d v="2024-05-01T00:00:00"/>
    <x v="0"/>
    <x v="4"/>
    <s v="HK3117"/>
    <x v="3"/>
    <x v="4"/>
    <n v="6"/>
    <n v="2905"/>
    <n v="6.55"/>
    <s v="50001"/>
    <x v="77"/>
    <x v="24"/>
    <n v="4"/>
    <s v="6,"/>
    <s v="55"/>
    <n v="415"/>
    <n v="6.916666666666667"/>
  </r>
  <r>
    <s v="1CG"/>
    <x v="13"/>
    <d v="2024-05-01T00:00:00"/>
    <x v="0"/>
    <x v="4"/>
    <s v="HK3117"/>
    <x v="3"/>
    <x v="4"/>
    <n v="1"/>
    <n v="245"/>
    <n v="0.35"/>
    <s v="70215"/>
    <x v="73"/>
    <x v="22"/>
    <n v="4"/>
    <s v="0,"/>
    <s v="35"/>
    <n v="35"/>
    <n v="0.58333333333333337"/>
  </r>
  <r>
    <s v="1CG"/>
    <x v="13"/>
    <d v="2024-05-01T00:00:00"/>
    <x v="0"/>
    <x v="4"/>
    <s v="HK3117"/>
    <x v="3"/>
    <x v="4"/>
    <n v="10"/>
    <n v="4970"/>
    <n v="1150"/>
    <s v="8001"/>
    <x v="53"/>
    <x v="5"/>
    <n v="4"/>
    <s v="11"/>
    <s v="50"/>
    <n v="710"/>
    <n v="11.833333333333334"/>
  </r>
  <r>
    <s v="1CG"/>
    <x v="13"/>
    <d v="2024-06-01T00:00:00"/>
    <x v="0"/>
    <x v="5"/>
    <s v="HK3117"/>
    <x v="3"/>
    <x v="4"/>
    <n v="2"/>
    <n v="1295"/>
    <n v="3.05"/>
    <s v="11001"/>
    <x v="10"/>
    <x v="8"/>
    <n v="4"/>
    <s v="3,"/>
    <s v="05"/>
    <n v="185"/>
    <n v="3.0833333333333335"/>
  </r>
  <r>
    <s v="1CG"/>
    <x v="13"/>
    <d v="2024-06-01T00:00:00"/>
    <x v="0"/>
    <x v="5"/>
    <s v="HK3117"/>
    <x v="3"/>
    <x v="4"/>
    <n v="2"/>
    <n v="210"/>
    <n v="0.3"/>
    <s v="13001"/>
    <x v="67"/>
    <x v="10"/>
    <n v="3"/>
    <s v="0,"/>
    <s v="3"/>
    <n v="3"/>
    <n v="0.05"/>
  </r>
  <r>
    <s v="1CG"/>
    <x v="13"/>
    <d v="2024-06-01T00:00:00"/>
    <x v="0"/>
    <x v="5"/>
    <s v="HK3117"/>
    <x v="3"/>
    <x v="4"/>
    <n v="4"/>
    <n v="875"/>
    <n v="2.0499999999999998"/>
    <s v="20001"/>
    <x v="7"/>
    <x v="7"/>
    <n v="4"/>
    <s v="2,"/>
    <s v="05"/>
    <n v="125"/>
    <n v="2.0833333333333335"/>
  </r>
  <r>
    <s v="1CG"/>
    <x v="13"/>
    <d v="2024-06-01T00:00:00"/>
    <x v="0"/>
    <x v="5"/>
    <s v="HK3117"/>
    <x v="3"/>
    <x v="4"/>
    <n v="1"/>
    <n v="315"/>
    <n v="0.45"/>
    <s v="23001"/>
    <x v="0"/>
    <x v="0"/>
    <n v="4"/>
    <s v="0,"/>
    <s v="45"/>
    <n v="45"/>
    <n v="0.75"/>
  </r>
  <r>
    <s v="1CG"/>
    <x v="13"/>
    <d v="2024-06-01T00:00:00"/>
    <x v="0"/>
    <x v="5"/>
    <s v="HK3117"/>
    <x v="3"/>
    <x v="4"/>
    <n v="1"/>
    <n v="525"/>
    <n v="1.1499999999999999"/>
    <s v="47001"/>
    <x v="74"/>
    <x v="23"/>
    <n v="4"/>
    <s v="1,"/>
    <s v="15"/>
    <n v="75"/>
    <n v="1.25"/>
  </r>
  <r>
    <s v="1CG"/>
    <x v="13"/>
    <d v="2024-06-01T00:00:00"/>
    <x v="0"/>
    <x v="5"/>
    <s v="HK3117"/>
    <x v="3"/>
    <x v="4"/>
    <n v="5"/>
    <n v="2490"/>
    <n v="7"/>
    <s v="50001"/>
    <x v="77"/>
    <x v="24"/>
    <n v="1"/>
    <s v="7"/>
    <n v="0"/>
    <n v="420"/>
    <n v="7"/>
  </r>
  <r>
    <s v="1CG"/>
    <x v="13"/>
    <d v="2024-06-01T00:00:00"/>
    <x v="0"/>
    <x v="5"/>
    <s v="HK3117"/>
    <x v="3"/>
    <x v="4"/>
    <n v="1"/>
    <n v="525"/>
    <n v="1.1499999999999999"/>
    <s v="5001"/>
    <x v="2"/>
    <x v="2"/>
    <n v="4"/>
    <s v="1,"/>
    <s v="15"/>
    <n v="75"/>
    <n v="1.25"/>
  </r>
  <r>
    <s v="1CG"/>
    <x v="13"/>
    <d v="2024-06-01T00:00:00"/>
    <x v="0"/>
    <x v="5"/>
    <s v="HK3117"/>
    <x v="3"/>
    <x v="4"/>
    <n v="1"/>
    <n v="245"/>
    <n v="0.35"/>
    <s v="70215"/>
    <x v="73"/>
    <x v="22"/>
    <n v="4"/>
    <s v="0,"/>
    <s v="35"/>
    <n v="35"/>
    <n v="0.58333333333333337"/>
  </r>
  <r>
    <s v="1CG"/>
    <x v="13"/>
    <d v="2024-06-01T00:00:00"/>
    <x v="0"/>
    <x v="5"/>
    <s v="HK3117"/>
    <x v="3"/>
    <x v="4"/>
    <n v="14"/>
    <n v="5775"/>
    <n v="13.45"/>
    <s v="8001"/>
    <x v="53"/>
    <x v="5"/>
    <n v="5"/>
    <s v="13"/>
    <s v=",45"/>
    <n v="780.45"/>
    <n v="13.0075"/>
  </r>
  <r>
    <s v="1CG"/>
    <x v="13"/>
    <d v="2024-07-01T00:00:00"/>
    <x v="0"/>
    <x v="6"/>
    <s v="HK3117"/>
    <x v="3"/>
    <x v="4"/>
    <n v="2"/>
    <n v="1400"/>
    <n v="3.2"/>
    <s v="11001"/>
    <x v="10"/>
    <x v="8"/>
    <n v="3"/>
    <s v="3,"/>
    <s v="2"/>
    <n v="182"/>
    <n v="3.0333333333333332"/>
  </r>
  <r>
    <s v="1CG"/>
    <x v="13"/>
    <d v="2024-07-01T00:00:00"/>
    <x v="0"/>
    <x v="6"/>
    <s v="HK3117"/>
    <x v="3"/>
    <x v="4"/>
    <n v="2"/>
    <n v="385"/>
    <n v="0.55000000000000004"/>
    <s v="13001"/>
    <x v="67"/>
    <x v="10"/>
    <n v="4"/>
    <s v="0,"/>
    <s v="55"/>
    <n v="55"/>
    <n v="0.91666666666666663"/>
  </r>
  <r>
    <s v="1CG"/>
    <x v="13"/>
    <d v="2024-07-01T00:00:00"/>
    <x v="0"/>
    <x v="6"/>
    <s v="HK3117"/>
    <x v="3"/>
    <x v="4"/>
    <n v="1"/>
    <n v="700"/>
    <n v="1.4"/>
    <s v="15325"/>
    <x v="118"/>
    <x v="32"/>
    <n v="3"/>
    <s v="1,"/>
    <s v="4"/>
    <n v="64"/>
    <n v="1.0666666666666667"/>
  </r>
  <r>
    <s v="1CG"/>
    <x v="13"/>
    <d v="2024-07-01T00:00:00"/>
    <x v="0"/>
    <x v="6"/>
    <s v="HK3117"/>
    <x v="3"/>
    <x v="4"/>
    <n v="2"/>
    <n v="455"/>
    <n v="1.05"/>
    <s v="20001"/>
    <x v="7"/>
    <x v="7"/>
    <n v="4"/>
    <s v="1,"/>
    <s v="05"/>
    <n v="65"/>
    <n v="1.0833333333333333"/>
  </r>
  <r>
    <s v="1CG"/>
    <x v="13"/>
    <d v="2024-07-01T00:00:00"/>
    <x v="0"/>
    <x v="6"/>
    <s v="HK3117"/>
    <x v="3"/>
    <x v="4"/>
    <n v="4"/>
    <n v="2800"/>
    <n v="6.4"/>
    <s v="50001"/>
    <x v="77"/>
    <x v="24"/>
    <n v="3"/>
    <s v="6,"/>
    <s v="4"/>
    <n v="364"/>
    <n v="6.0666666666666664"/>
  </r>
  <r>
    <s v="1CG"/>
    <x v="13"/>
    <d v="2024-07-01T00:00:00"/>
    <x v="0"/>
    <x v="6"/>
    <s v="HK3117"/>
    <x v="3"/>
    <x v="4"/>
    <n v="1"/>
    <n v="1050"/>
    <n v="2.2999999999999998"/>
    <s v="5001"/>
    <x v="2"/>
    <x v="2"/>
    <n v="3"/>
    <s v="2,"/>
    <s v="3"/>
    <n v="123"/>
    <n v="2.0499999999999998"/>
  </r>
  <r>
    <s v="1CG"/>
    <x v="13"/>
    <d v="2024-07-01T00:00:00"/>
    <x v="0"/>
    <x v="6"/>
    <s v="HK3117"/>
    <x v="3"/>
    <x v="4"/>
    <n v="12"/>
    <n v="7665"/>
    <n v="18.149999999999999"/>
    <s v="8001"/>
    <x v="53"/>
    <x v="5"/>
    <n v="5"/>
    <s v="18"/>
    <s v=",15"/>
    <n v="1080.1500000000001"/>
    <n v="18.002500000000001"/>
  </r>
  <r>
    <s v="1CG"/>
    <x v="13"/>
    <d v="2024-07-01T00:00:00"/>
    <x v="0"/>
    <x v="6"/>
    <s v="HK3117"/>
    <x v="3"/>
    <x v="4"/>
    <n v="4"/>
    <n v="2205"/>
    <n v="5.15"/>
    <s v="88001"/>
    <x v="60"/>
    <x v="18"/>
    <n v="4"/>
    <s v="5,"/>
    <s v="15"/>
    <n v="315"/>
    <n v="5.25"/>
  </r>
  <r>
    <s v="1CG"/>
    <x v="13"/>
    <d v="2024-07-01T00:00:00"/>
    <x v="0"/>
    <x v="6"/>
    <s v="HK3117"/>
    <x v="3"/>
    <x v="4"/>
    <n v="1"/>
    <n v="700"/>
    <n v="1.4"/>
    <s v="88564"/>
    <x v="78"/>
    <x v="18"/>
    <n v="3"/>
    <s v="1,"/>
    <s v="4"/>
    <n v="64"/>
    <n v="1.0666666666666667"/>
  </r>
  <r>
    <s v="1CG"/>
    <x v="13"/>
    <d v="2024-08-01T00:00:00"/>
    <x v="0"/>
    <x v="7"/>
    <s v="HK3117"/>
    <x v="3"/>
    <x v="4"/>
    <n v="3"/>
    <n v="1680"/>
    <n v="4"/>
    <s v="11001"/>
    <x v="10"/>
    <x v="8"/>
    <n v="1"/>
    <s v="4"/>
    <n v="0"/>
    <n v="240"/>
    <n v="4"/>
  </r>
  <r>
    <s v="1CG"/>
    <x v="13"/>
    <d v="2024-08-01T00:00:00"/>
    <x v="0"/>
    <x v="7"/>
    <s v="HK3117"/>
    <x v="3"/>
    <x v="4"/>
    <n v="1"/>
    <n v="140"/>
    <n v="0.2"/>
    <s v="13001"/>
    <x v="67"/>
    <x v="10"/>
    <n v="3"/>
    <s v="0,"/>
    <s v="2"/>
    <n v="2"/>
    <n v="3.3333333333333333E-2"/>
  </r>
  <r>
    <s v="1CG"/>
    <x v="13"/>
    <d v="2024-08-01T00:00:00"/>
    <x v="0"/>
    <x v="7"/>
    <s v="HK3117"/>
    <x v="3"/>
    <x v="4"/>
    <n v="1"/>
    <n v="350"/>
    <n v="0.5"/>
    <s v="23001"/>
    <x v="0"/>
    <x v="0"/>
    <n v="3"/>
    <s v="0,"/>
    <s v="5"/>
    <n v="5"/>
    <n v="8.3333333333333329E-2"/>
  </r>
  <r>
    <s v="1CG"/>
    <x v="13"/>
    <d v="2024-08-01T00:00:00"/>
    <x v="0"/>
    <x v="7"/>
    <s v="HK3117"/>
    <x v="3"/>
    <x v="4"/>
    <n v="1"/>
    <n v="980"/>
    <n v="2.2000000000000002"/>
    <s v="41001"/>
    <x v="51"/>
    <x v="11"/>
    <n v="3"/>
    <s v="2,"/>
    <s v="2"/>
    <n v="122"/>
    <n v="2.0333333333333332"/>
  </r>
  <r>
    <s v="1CG"/>
    <x v="13"/>
    <d v="2024-08-01T00:00:00"/>
    <x v="0"/>
    <x v="7"/>
    <s v="HK3117"/>
    <x v="3"/>
    <x v="4"/>
    <n v="4"/>
    <n v="2485"/>
    <n v="5.55"/>
    <s v="50001"/>
    <x v="77"/>
    <x v="24"/>
    <n v="4"/>
    <s v="5,"/>
    <s v="55"/>
    <n v="355"/>
    <n v="5.916666666666667"/>
  </r>
  <r>
    <s v="1CG"/>
    <x v="13"/>
    <d v="2024-08-01T00:00:00"/>
    <x v="0"/>
    <x v="7"/>
    <s v="HK3117"/>
    <x v="3"/>
    <x v="4"/>
    <n v="1"/>
    <n v="280"/>
    <n v="0.4"/>
    <s v="68001"/>
    <x v="8"/>
    <x v="6"/>
    <n v="3"/>
    <s v="0,"/>
    <s v="4"/>
    <n v="4"/>
    <n v="6.6666666666666666E-2"/>
  </r>
  <r>
    <s v="1CG"/>
    <x v="13"/>
    <d v="2024-08-01T00:00:00"/>
    <x v="0"/>
    <x v="7"/>
    <s v="HK3117"/>
    <x v="3"/>
    <x v="4"/>
    <n v="1"/>
    <n v="280"/>
    <n v="0.4"/>
    <s v="68020"/>
    <x v="121"/>
    <x v="6"/>
    <n v="3"/>
    <s v="0,"/>
    <s v="4"/>
    <n v="4"/>
    <n v="6.6666666666666666E-2"/>
  </r>
  <r>
    <s v="1CG"/>
    <x v="13"/>
    <d v="2024-08-01T00:00:00"/>
    <x v="0"/>
    <x v="7"/>
    <s v="HK3117"/>
    <x v="3"/>
    <x v="4"/>
    <n v="1"/>
    <n v="245"/>
    <n v="0.35"/>
    <s v="70215"/>
    <x v="73"/>
    <x v="22"/>
    <n v="4"/>
    <s v="0,"/>
    <s v="35"/>
    <n v="35"/>
    <n v="0.58333333333333337"/>
  </r>
  <r>
    <s v="1CG"/>
    <x v="13"/>
    <d v="2024-08-01T00:00:00"/>
    <x v="0"/>
    <x v="7"/>
    <s v="HK3117"/>
    <x v="3"/>
    <x v="4"/>
    <n v="10"/>
    <n v="5880"/>
    <n v="1400"/>
    <s v="8001"/>
    <x v="53"/>
    <x v="5"/>
    <n v="4"/>
    <s v="14"/>
    <s v="00"/>
    <n v="840"/>
    <n v="14"/>
  </r>
  <r>
    <s v="1CG"/>
    <x v="13"/>
    <d v="2024-08-01T00:00:00"/>
    <x v="0"/>
    <x v="7"/>
    <s v="HK3117"/>
    <x v="3"/>
    <x v="4"/>
    <n v="2"/>
    <n v="1400"/>
    <n v="3.2"/>
    <s v="81001"/>
    <x v="55"/>
    <x v="14"/>
    <n v="3"/>
    <s v="3,"/>
    <s v="2"/>
    <n v="182"/>
    <n v="3.0333333333333332"/>
  </r>
  <r>
    <s v="1CG"/>
    <x v="13"/>
    <d v="2024-08-01T00:00:00"/>
    <x v="0"/>
    <x v="7"/>
    <s v="HK3117"/>
    <x v="3"/>
    <x v="4"/>
    <n v="1"/>
    <n v="140"/>
    <n v="0.2"/>
    <s v="81736"/>
    <x v="59"/>
    <x v="14"/>
    <n v="3"/>
    <s v="0,"/>
    <s v="2"/>
    <n v="2"/>
    <n v="3.3333333333333333E-2"/>
  </r>
  <r>
    <s v="1CG"/>
    <x v="13"/>
    <d v="2024-08-01T00:00:00"/>
    <x v="0"/>
    <x v="7"/>
    <s v="HK3117"/>
    <x v="3"/>
    <x v="4"/>
    <n v="1"/>
    <n v="875"/>
    <n v="2.0499999999999998"/>
    <s v="91001"/>
    <x v="61"/>
    <x v="19"/>
    <n v="4"/>
    <s v="2,"/>
    <s v="05"/>
    <n v="125"/>
    <n v="2.0833333333333335"/>
  </r>
  <r>
    <s v="1CG"/>
    <x v="13"/>
    <d v="2024-08-01T00:00:00"/>
    <x v="0"/>
    <x v="7"/>
    <s v="HK3117"/>
    <x v="3"/>
    <x v="4"/>
    <n v="2"/>
    <n v="1785"/>
    <n v="4.1500000000000004"/>
    <s v="95001"/>
    <x v="81"/>
    <x v="26"/>
    <n v="4"/>
    <s v="4,"/>
    <s v="15"/>
    <n v="255"/>
    <n v="4.25"/>
  </r>
  <r>
    <s v="1CG"/>
    <x v="13"/>
    <d v="2024-08-01T00:00:00"/>
    <x v="0"/>
    <x v="7"/>
    <s v="HK3117"/>
    <x v="3"/>
    <x v="4"/>
    <n v="1"/>
    <n v="315"/>
    <n v="0.45"/>
    <s v="99001"/>
    <x v="58"/>
    <x v="17"/>
    <n v="4"/>
    <s v="0,"/>
    <s v="45"/>
    <n v="45"/>
    <n v="0.75"/>
  </r>
  <r>
    <s v="1DE"/>
    <x v="14"/>
    <d v="2024-04-01T00:00:00"/>
    <x v="0"/>
    <x v="3"/>
    <s v="HK5255"/>
    <x v="16"/>
    <x v="4"/>
    <n v="24"/>
    <n v="2245"/>
    <n v="45.04"/>
    <s v="11001"/>
    <x v="10"/>
    <x v="8"/>
    <n v="5"/>
    <s v="45"/>
    <s v=",04"/>
    <n v="2700.04"/>
    <n v="45.000666666666667"/>
  </r>
  <r>
    <s v="1DE"/>
    <x v="14"/>
    <d v="2024-04-01T00:00:00"/>
    <x v="0"/>
    <x v="3"/>
    <s v="HK5255"/>
    <x v="16"/>
    <x v="4"/>
    <n v="3"/>
    <n v="259"/>
    <n v="1.56"/>
    <s v="5615"/>
    <x v="16"/>
    <x v="2"/>
    <n v="4"/>
    <s v="1,"/>
    <s v="56"/>
    <n v="116"/>
    <n v="1.9333333333333333"/>
  </r>
  <r>
    <s v="1DE"/>
    <x v="14"/>
    <d v="2024-04-01T00:00:00"/>
    <x v="0"/>
    <x v="3"/>
    <s v="HK5255"/>
    <x v="16"/>
    <x v="4"/>
    <n v="3"/>
    <n v="512"/>
    <n v="1.59"/>
    <s v="76001"/>
    <x v="106"/>
    <x v="27"/>
    <n v="4"/>
    <s v="1,"/>
    <s v="59"/>
    <n v="119"/>
    <n v="1.9833333333333334"/>
  </r>
  <r>
    <s v="1DE"/>
    <x v="14"/>
    <d v="2024-05-01T00:00:00"/>
    <x v="0"/>
    <x v="4"/>
    <s v="HK5255"/>
    <x v="16"/>
    <x v="4"/>
    <n v="29"/>
    <n v="1653"/>
    <n v="43.26"/>
    <s v="11001"/>
    <x v="10"/>
    <x v="8"/>
    <n v="5"/>
    <s v="43"/>
    <s v=",26"/>
    <n v="2580.2600000000002"/>
    <n v="43.004333333333335"/>
  </r>
  <r>
    <s v="1DE"/>
    <x v="14"/>
    <d v="2024-05-01T00:00:00"/>
    <x v="0"/>
    <x v="4"/>
    <s v="HK5255"/>
    <x v="16"/>
    <x v="4"/>
    <n v="2"/>
    <n v="426"/>
    <n v="2.27"/>
    <s v="23001"/>
    <x v="0"/>
    <x v="0"/>
    <n v="4"/>
    <s v="2,"/>
    <s v="27"/>
    <n v="147"/>
    <n v="2.4500000000000002"/>
  </r>
  <r>
    <s v="1DE"/>
    <x v="14"/>
    <d v="2024-05-01T00:00:00"/>
    <x v="0"/>
    <x v="4"/>
    <s v="HK5255"/>
    <x v="16"/>
    <x v="4"/>
    <n v="1"/>
    <n v="257"/>
    <n v="0.48"/>
    <s v="27001"/>
    <x v="56"/>
    <x v="15"/>
    <n v="4"/>
    <s v="0,"/>
    <s v="48"/>
    <n v="48"/>
    <n v="0.8"/>
  </r>
  <r>
    <s v="1DE"/>
    <x v="14"/>
    <d v="2024-05-01T00:00:00"/>
    <x v="0"/>
    <x v="4"/>
    <s v="HK5255"/>
    <x v="16"/>
    <x v="4"/>
    <n v="1"/>
    <n v="74"/>
    <n v="0.27"/>
    <s v="50001"/>
    <x v="77"/>
    <x v="24"/>
    <n v="4"/>
    <s v="0,"/>
    <s v="27"/>
    <n v="27"/>
    <n v="0.45"/>
  </r>
  <r>
    <s v="1DE"/>
    <x v="14"/>
    <d v="2024-05-01T00:00:00"/>
    <x v="0"/>
    <x v="4"/>
    <s v="HK5255"/>
    <x v="16"/>
    <x v="4"/>
    <n v="1"/>
    <n v="386"/>
    <n v="1.1100000000000001"/>
    <s v="5040"/>
    <x v="122"/>
    <x v="2"/>
    <n v="4"/>
    <s v="1,"/>
    <s v="11"/>
    <n v="71"/>
    <n v="1.1833333333333333"/>
  </r>
  <r>
    <s v="1DE"/>
    <x v="14"/>
    <d v="2024-05-01T00:00:00"/>
    <x v="0"/>
    <x v="4"/>
    <s v="HK5255"/>
    <x v="16"/>
    <x v="4"/>
    <n v="2"/>
    <n v="259"/>
    <n v="1.22"/>
    <s v="5615"/>
    <x v="16"/>
    <x v="2"/>
    <n v="4"/>
    <s v="1,"/>
    <s v="22"/>
    <n v="82"/>
    <n v="1.3666666666666667"/>
  </r>
  <r>
    <s v="1DE"/>
    <x v="14"/>
    <d v="2024-05-01T00:00:00"/>
    <x v="0"/>
    <x v="4"/>
    <s v="HK5255"/>
    <x v="16"/>
    <x v="4"/>
    <n v="1"/>
    <n v="251"/>
    <n v="0.56999999999999995"/>
    <s v="68001"/>
    <x v="8"/>
    <x v="6"/>
    <n v="4"/>
    <s v="0,"/>
    <s v="57"/>
    <n v="57"/>
    <n v="0.95"/>
  </r>
  <r>
    <s v="1DE"/>
    <x v="14"/>
    <d v="2024-05-01T00:00:00"/>
    <x v="0"/>
    <x v="4"/>
    <s v="HK5255"/>
    <x v="16"/>
    <x v="4"/>
    <n v="1"/>
    <n v="256"/>
    <n v="0.32"/>
    <s v="76001"/>
    <x v="106"/>
    <x v="27"/>
    <n v="4"/>
    <s v="0,"/>
    <s v="32"/>
    <n v="32"/>
    <n v="0.53333333333333333"/>
  </r>
  <r>
    <s v="1DE"/>
    <x v="14"/>
    <d v="2024-05-01T00:00:00"/>
    <x v="0"/>
    <x v="4"/>
    <s v="HK5255"/>
    <x v="16"/>
    <x v="4"/>
    <n v="1"/>
    <n v="597"/>
    <n v="2"/>
    <s v="8001"/>
    <x v="53"/>
    <x v="5"/>
    <n v="1"/>
    <s v="2"/>
    <n v="0"/>
    <n v="120"/>
    <n v="2"/>
  </r>
  <r>
    <s v="1DE"/>
    <x v="14"/>
    <d v="2024-05-01T00:00:00"/>
    <x v="0"/>
    <x v="4"/>
    <s v="HK5255"/>
    <x v="16"/>
    <x v="4"/>
    <n v="1"/>
    <n v="309"/>
    <n v="0.56999999999999995"/>
    <s v="81736"/>
    <x v="59"/>
    <x v="14"/>
    <n v="4"/>
    <s v="0,"/>
    <s v="57"/>
    <n v="57"/>
    <n v="0.95"/>
  </r>
  <r>
    <s v="1DE"/>
    <x v="14"/>
    <d v="2024-05-01T00:00:00"/>
    <x v="0"/>
    <x v="4"/>
    <s v="HK5255"/>
    <x v="16"/>
    <x v="4"/>
    <n v="1"/>
    <n v="180"/>
    <n v="0.35"/>
    <s v="85001"/>
    <x v="4"/>
    <x v="4"/>
    <n v="4"/>
    <s v="0,"/>
    <s v="35"/>
    <n v="35"/>
    <n v="0.58333333333333337"/>
  </r>
  <r>
    <s v="1DF"/>
    <x v="15"/>
    <d v="2024-01-01T00:00:00"/>
    <x v="0"/>
    <x v="0"/>
    <s v="HK4685"/>
    <x v="12"/>
    <x v="4"/>
    <n v="2"/>
    <n v="466"/>
    <n v="2.1"/>
    <s v="81001"/>
    <x v="55"/>
    <x v="14"/>
    <n v="3"/>
    <s v="2,"/>
    <s v="1"/>
    <n v="121"/>
    <n v="2.0166666666666666"/>
  </r>
  <r>
    <s v="1DF"/>
    <x v="15"/>
    <d v="2024-01-01T00:00:00"/>
    <x v="0"/>
    <x v="0"/>
    <s v="HK4685"/>
    <x v="12"/>
    <x v="4"/>
    <n v="6"/>
    <n v="1378"/>
    <n v="6"/>
    <s v="81736"/>
    <x v="59"/>
    <x v="14"/>
    <n v="1"/>
    <s v="6"/>
    <n v="0"/>
    <n v="360"/>
    <n v="6"/>
  </r>
  <r>
    <s v="1DF"/>
    <x v="15"/>
    <d v="2024-02-01T00:00:00"/>
    <x v="0"/>
    <x v="1"/>
    <s v="HK4685"/>
    <x v="12"/>
    <x v="4"/>
    <n v="6"/>
    <n v="720"/>
    <n v="3.75"/>
    <s v="54001"/>
    <x v="52"/>
    <x v="12"/>
    <n v="4"/>
    <s v="3,"/>
    <s v="75"/>
    <n v="255"/>
    <n v="4.25"/>
  </r>
  <r>
    <s v="1DF"/>
    <x v="15"/>
    <d v="2024-02-01T00:00:00"/>
    <x v="0"/>
    <x v="1"/>
    <s v="HK4685"/>
    <x v="12"/>
    <x v="4"/>
    <n v="2"/>
    <n v="100"/>
    <n v="0.3"/>
    <s v="54498"/>
    <x v="72"/>
    <x v="12"/>
    <n v="3"/>
    <s v="0,"/>
    <s v="3"/>
    <n v="3"/>
    <n v="0.05"/>
  </r>
  <r>
    <s v="1DF"/>
    <x v="15"/>
    <d v="2024-04-01T00:00:00"/>
    <x v="0"/>
    <x v="3"/>
    <s v="HK4685"/>
    <x v="12"/>
    <x v="4"/>
    <n v="5"/>
    <n v="1255"/>
    <n v="4.25"/>
    <s v="54001"/>
    <x v="52"/>
    <x v="12"/>
    <n v="4"/>
    <s v="4,"/>
    <s v="25"/>
    <n v="265"/>
    <n v="4.416666666666667"/>
  </r>
  <r>
    <s v="1DF"/>
    <x v="15"/>
    <d v="2024-04-01T00:00:00"/>
    <x v="0"/>
    <x v="3"/>
    <s v="HK4685"/>
    <x v="12"/>
    <x v="4"/>
    <n v="2"/>
    <n v="780"/>
    <n v="3.05"/>
    <s v="8001"/>
    <x v="53"/>
    <x v="5"/>
    <n v="4"/>
    <s v="3,"/>
    <s v="05"/>
    <n v="185"/>
    <n v="3.0833333333333335"/>
  </r>
  <r>
    <s v="1DF"/>
    <x v="15"/>
    <d v="2024-04-01T00:00:00"/>
    <x v="0"/>
    <x v="3"/>
    <s v="HK4685"/>
    <x v="12"/>
    <x v="4"/>
    <n v="6"/>
    <n v="1398"/>
    <n v="3.75"/>
    <s v="81001"/>
    <x v="55"/>
    <x v="14"/>
    <n v="4"/>
    <s v="3,"/>
    <s v="75"/>
    <n v="255"/>
    <n v="4.25"/>
  </r>
  <r>
    <s v="1DF"/>
    <x v="15"/>
    <d v="2024-04-01T00:00:00"/>
    <x v="0"/>
    <x v="3"/>
    <s v="HK4685"/>
    <x v="12"/>
    <x v="4"/>
    <n v="2"/>
    <n v="456"/>
    <n v="2"/>
    <s v="81736"/>
    <x v="59"/>
    <x v="14"/>
    <n v="1"/>
    <s v="2"/>
    <n v="0"/>
    <n v="120"/>
    <n v="2"/>
  </r>
  <r>
    <s v="1DF"/>
    <x v="15"/>
    <d v="2024-04-01T00:00:00"/>
    <x v="0"/>
    <x v="3"/>
    <s v="HK4685"/>
    <x v="12"/>
    <x v="4"/>
    <n v="3"/>
    <n v="1134"/>
    <n v="1.25"/>
    <s v="88001"/>
    <x v="60"/>
    <x v="18"/>
    <n v="4"/>
    <s v="1,"/>
    <s v="25"/>
    <n v="85"/>
    <n v="1.4166666666666667"/>
  </r>
  <r>
    <s v="1DF"/>
    <x v="15"/>
    <d v="2024-07-01T00:00:00"/>
    <x v="0"/>
    <x v="6"/>
    <s v="HK4685"/>
    <x v="12"/>
    <x v="4"/>
    <n v="2"/>
    <n v="456"/>
    <n v="2"/>
    <s v="81736"/>
    <x v="59"/>
    <x v="14"/>
    <n v="1"/>
    <s v="2"/>
    <n v="0"/>
    <n v="120"/>
    <n v="2"/>
  </r>
  <r>
    <s v="1DF"/>
    <x v="15"/>
    <d v="2024-08-01T00:00:00"/>
    <x v="0"/>
    <x v="7"/>
    <s v="HK4685"/>
    <x v="12"/>
    <x v="4"/>
    <n v="2"/>
    <n v="240"/>
    <n v="1.25"/>
    <s v="54001"/>
    <x v="52"/>
    <x v="12"/>
    <n v="4"/>
    <s v="1,"/>
    <s v="25"/>
    <n v="85"/>
    <n v="1.4166666666666667"/>
  </r>
  <r>
    <s v="1DF"/>
    <x v="15"/>
    <d v="2024-08-01T00:00:00"/>
    <x v="0"/>
    <x v="7"/>
    <s v="HK4685"/>
    <x v="12"/>
    <x v="4"/>
    <n v="4"/>
    <n v="932"/>
    <n v="2.5"/>
    <s v="81001"/>
    <x v="55"/>
    <x v="14"/>
    <n v="3"/>
    <s v="2,"/>
    <s v="5"/>
    <n v="125"/>
    <n v="2.0833333333333335"/>
  </r>
  <r>
    <s v="1DS"/>
    <x v="16"/>
    <d v="2024-01-01T00:00:00"/>
    <x v="0"/>
    <x v="0"/>
    <s v="HK2596"/>
    <x v="12"/>
    <x v="4"/>
    <n v="1"/>
    <n v="800"/>
    <n v="2.0499999999999998"/>
    <s v="20001"/>
    <x v="7"/>
    <x v="7"/>
    <n v="4"/>
    <s v="2,"/>
    <s v="05"/>
    <n v="125"/>
    <n v="2.0833333333333335"/>
  </r>
  <r>
    <s v="1DS"/>
    <x v="16"/>
    <d v="2024-01-01T00:00:00"/>
    <x v="0"/>
    <x v="0"/>
    <s v="HK2596"/>
    <x v="12"/>
    <x v="4"/>
    <n v="1"/>
    <n v="400"/>
    <n v="1"/>
    <s v="81001"/>
    <x v="55"/>
    <x v="14"/>
    <n v="1"/>
    <s v="1"/>
    <n v="0"/>
    <n v="60"/>
    <n v="1"/>
  </r>
  <r>
    <s v="1DS"/>
    <x v="16"/>
    <d v="2024-01-01T00:00:00"/>
    <x v="0"/>
    <x v="0"/>
    <s v="HK2596"/>
    <x v="12"/>
    <x v="4"/>
    <n v="1"/>
    <n v="1200"/>
    <n v="3.15"/>
    <s v="88001"/>
    <x v="60"/>
    <x v="18"/>
    <n v="4"/>
    <s v="3,"/>
    <s v="15"/>
    <n v="195"/>
    <n v="3.25"/>
  </r>
  <r>
    <s v="1DS"/>
    <x v="16"/>
    <d v="2024-01-01T00:00:00"/>
    <x v="0"/>
    <x v="0"/>
    <s v="HK2596"/>
    <x v="12"/>
    <x v="4"/>
    <n v="2"/>
    <n v="1200"/>
    <n v="3.15"/>
    <s v="91001"/>
    <x v="61"/>
    <x v="19"/>
    <n v="4"/>
    <s v="3,"/>
    <s v="15"/>
    <n v="195"/>
    <n v="3.25"/>
  </r>
  <r>
    <s v="1DS"/>
    <x v="16"/>
    <d v="2024-02-01T00:00:00"/>
    <x v="0"/>
    <x v="1"/>
    <s v="HK2596"/>
    <x v="12"/>
    <x v="4"/>
    <n v="1"/>
    <n v="300"/>
    <n v="0.5"/>
    <s v="41001"/>
    <x v="51"/>
    <x v="11"/>
    <n v="3"/>
    <s v="0,"/>
    <s v="5"/>
    <n v="5"/>
    <n v="8.3333333333333329E-2"/>
  </r>
  <r>
    <s v="1DS"/>
    <x v="16"/>
    <d v="2024-02-01T00:00:00"/>
    <x v="0"/>
    <x v="1"/>
    <s v="HK2596"/>
    <x v="12"/>
    <x v="4"/>
    <n v="1"/>
    <n v="400"/>
    <n v="1.1000000000000001"/>
    <s v="54001"/>
    <x v="52"/>
    <x v="12"/>
    <n v="3"/>
    <s v="1,"/>
    <s v="1"/>
    <n v="61"/>
    <n v="1.0166666666666666"/>
  </r>
  <r>
    <s v="1DS"/>
    <x v="16"/>
    <d v="2024-02-01T00:00:00"/>
    <x v="0"/>
    <x v="1"/>
    <s v="HK2596"/>
    <x v="12"/>
    <x v="4"/>
    <n v="1"/>
    <n v="400"/>
    <n v="1"/>
    <s v="66001"/>
    <x v="98"/>
    <x v="31"/>
    <n v="1"/>
    <s v="1"/>
    <n v="0"/>
    <n v="60"/>
    <n v="1"/>
  </r>
  <r>
    <s v="1DS"/>
    <x v="16"/>
    <d v="2024-02-01T00:00:00"/>
    <x v="0"/>
    <x v="1"/>
    <s v="HK2596"/>
    <x v="12"/>
    <x v="4"/>
    <n v="1"/>
    <n v="400"/>
    <n v="1"/>
    <s v="81736"/>
    <x v="59"/>
    <x v="14"/>
    <n v="1"/>
    <s v="1"/>
    <n v="0"/>
    <n v="60"/>
    <n v="1"/>
  </r>
  <r>
    <s v="1DS"/>
    <x v="16"/>
    <d v="2024-02-01T00:00:00"/>
    <x v="0"/>
    <x v="1"/>
    <s v="HK2596"/>
    <x v="12"/>
    <x v="4"/>
    <n v="1"/>
    <n v="400"/>
    <n v="1"/>
    <s v="85001"/>
    <x v="4"/>
    <x v="4"/>
    <n v="1"/>
    <s v="1"/>
    <n v="0"/>
    <n v="60"/>
    <n v="1"/>
  </r>
  <r>
    <s v="1DS"/>
    <x v="16"/>
    <d v="2024-02-01T00:00:00"/>
    <x v="0"/>
    <x v="1"/>
    <s v="HK2596"/>
    <x v="12"/>
    <x v="4"/>
    <n v="3"/>
    <n v="1200"/>
    <n v="3.15"/>
    <s v="91001"/>
    <x v="61"/>
    <x v="19"/>
    <n v="4"/>
    <s v="3,"/>
    <s v="15"/>
    <n v="195"/>
    <n v="3.25"/>
  </r>
  <r>
    <s v="1DS"/>
    <x v="16"/>
    <d v="2024-03-01T00:00:00"/>
    <x v="0"/>
    <x v="2"/>
    <s v="HK2596"/>
    <x v="12"/>
    <x v="4"/>
    <n v="1"/>
    <n v="1200"/>
    <n v="3.1"/>
    <s v="88001"/>
    <x v="60"/>
    <x v="18"/>
    <n v="3"/>
    <s v="3,"/>
    <s v="1"/>
    <n v="181"/>
    <n v="3.0166666666666666"/>
  </r>
  <r>
    <s v="1DS"/>
    <x v="16"/>
    <d v="2024-03-01T00:00:00"/>
    <x v="0"/>
    <x v="2"/>
    <s v="HK2596"/>
    <x v="12"/>
    <x v="4"/>
    <n v="1"/>
    <n v="1200"/>
    <n v="3.15"/>
    <s v="91001"/>
    <x v="61"/>
    <x v="19"/>
    <n v="4"/>
    <s v="3,"/>
    <s v="15"/>
    <n v="195"/>
    <n v="3.25"/>
  </r>
  <r>
    <s v="1DS"/>
    <x v="16"/>
    <d v="2024-03-01T00:00:00"/>
    <x v="0"/>
    <x v="2"/>
    <s v="HK2907"/>
    <x v="3"/>
    <x v="4"/>
    <n v="1"/>
    <n v="400"/>
    <n v="1"/>
    <s v="5615"/>
    <x v="16"/>
    <x v="2"/>
    <n v="1"/>
    <s v="1"/>
    <n v="0"/>
    <n v="60"/>
    <n v="1"/>
  </r>
  <r>
    <s v="1DS"/>
    <x v="16"/>
    <d v="2024-04-01T00:00:00"/>
    <x v="0"/>
    <x v="3"/>
    <s v="HK2596"/>
    <x v="12"/>
    <x v="4"/>
    <n v="1"/>
    <n v="500"/>
    <n v="1.1000000000000001"/>
    <s v="27372"/>
    <x v="113"/>
    <x v="15"/>
    <n v="3"/>
    <s v="1,"/>
    <s v="1"/>
    <n v="61"/>
    <n v="1.0166666666666666"/>
  </r>
  <r>
    <s v="1DS"/>
    <x v="16"/>
    <d v="2024-04-01T00:00:00"/>
    <x v="0"/>
    <x v="3"/>
    <s v="HK2596"/>
    <x v="12"/>
    <x v="4"/>
    <n v="1"/>
    <n v="400"/>
    <n v="1"/>
    <s v="5001"/>
    <x v="2"/>
    <x v="2"/>
    <n v="1"/>
    <s v="1"/>
    <n v="0"/>
    <n v="60"/>
    <n v="1"/>
  </r>
  <r>
    <s v="1DS"/>
    <x v="16"/>
    <d v="2024-04-01T00:00:00"/>
    <x v="0"/>
    <x v="3"/>
    <s v="HK2596"/>
    <x v="12"/>
    <x v="4"/>
    <n v="1"/>
    <n v="400"/>
    <n v="1"/>
    <s v="76001"/>
    <x v="106"/>
    <x v="27"/>
    <n v="1"/>
    <s v="1"/>
    <n v="0"/>
    <n v="60"/>
    <n v="1"/>
  </r>
  <r>
    <s v="1DS"/>
    <x v="16"/>
    <d v="2024-05-01T00:00:00"/>
    <x v="0"/>
    <x v="4"/>
    <s v="HK2596"/>
    <x v="12"/>
    <x v="4"/>
    <n v="1"/>
    <n v="400"/>
    <n v="0.3"/>
    <s v="11001"/>
    <x v="10"/>
    <x v="8"/>
    <n v="3"/>
    <s v="0,"/>
    <s v="3"/>
    <n v="3"/>
    <n v="0.05"/>
  </r>
  <r>
    <s v="1DS"/>
    <x v="16"/>
    <d v="2024-05-01T00:00:00"/>
    <x v="0"/>
    <x v="4"/>
    <s v="HK2596"/>
    <x v="12"/>
    <x v="4"/>
    <n v="4"/>
    <n v="400"/>
    <n v="1"/>
    <s v="27001"/>
    <x v="56"/>
    <x v="15"/>
    <n v="1"/>
    <s v="1"/>
    <n v="0"/>
    <n v="60"/>
    <n v="1"/>
  </r>
  <r>
    <s v="1DS"/>
    <x v="16"/>
    <d v="2024-05-01T00:00:00"/>
    <x v="0"/>
    <x v="4"/>
    <s v="HK2596"/>
    <x v="12"/>
    <x v="4"/>
    <n v="1"/>
    <n v="400"/>
    <n v="1.05"/>
    <s v="54001"/>
    <x v="52"/>
    <x v="12"/>
    <n v="4"/>
    <s v="1,"/>
    <s v="05"/>
    <n v="65"/>
    <n v="1.0833333333333333"/>
  </r>
  <r>
    <s v="1DS"/>
    <x v="16"/>
    <d v="2024-05-01T00:00:00"/>
    <x v="0"/>
    <x v="4"/>
    <s v="HK2596"/>
    <x v="12"/>
    <x v="4"/>
    <n v="1"/>
    <n v="400"/>
    <n v="1"/>
    <s v="81001"/>
    <x v="55"/>
    <x v="14"/>
    <n v="1"/>
    <s v="1"/>
    <n v="0"/>
    <n v="60"/>
    <n v="1"/>
  </r>
  <r>
    <s v="1DS"/>
    <x v="16"/>
    <d v="2024-05-01T00:00:00"/>
    <x v="0"/>
    <x v="4"/>
    <s v="HK2596"/>
    <x v="12"/>
    <x v="4"/>
    <n v="2"/>
    <n v="1200"/>
    <n v="3.2"/>
    <s v="88001"/>
    <x v="60"/>
    <x v="18"/>
    <n v="3"/>
    <s v="3,"/>
    <s v="2"/>
    <n v="182"/>
    <n v="3.0333333333333332"/>
  </r>
  <r>
    <s v="1DS"/>
    <x v="16"/>
    <d v="2024-05-01T00:00:00"/>
    <x v="0"/>
    <x v="4"/>
    <s v="HK2596"/>
    <x v="12"/>
    <x v="4"/>
    <n v="3"/>
    <n v="1200"/>
    <n v="3.1"/>
    <s v="91001"/>
    <x v="61"/>
    <x v="19"/>
    <n v="3"/>
    <s v="3,"/>
    <s v="1"/>
    <n v="181"/>
    <n v="3.0166666666666666"/>
  </r>
  <r>
    <s v="1DS"/>
    <x v="16"/>
    <d v="2024-05-01T00:00:00"/>
    <x v="0"/>
    <x v="4"/>
    <s v="HK2596"/>
    <x v="12"/>
    <x v="4"/>
    <n v="1"/>
    <n v="800"/>
    <n v="2"/>
    <s v="91263"/>
    <x v="97"/>
    <x v="19"/>
    <n v="1"/>
    <s v="2"/>
    <n v="0"/>
    <n v="120"/>
    <n v="2"/>
  </r>
  <r>
    <s v="1DS"/>
    <x v="16"/>
    <d v="2024-05-01T00:00:00"/>
    <x v="0"/>
    <x v="4"/>
    <s v="HK2596"/>
    <x v="12"/>
    <x v="4"/>
    <n v="1"/>
    <n v="400"/>
    <n v="1.05"/>
    <s v="99524"/>
    <x v="66"/>
    <x v="17"/>
    <n v="4"/>
    <s v="1,"/>
    <s v="05"/>
    <n v="65"/>
    <n v="1.0833333333333333"/>
  </r>
  <r>
    <s v="1DS"/>
    <x v="16"/>
    <d v="2024-06-01T00:00:00"/>
    <x v="0"/>
    <x v="5"/>
    <s v="HK2596"/>
    <x v="12"/>
    <x v="4"/>
    <n v="6"/>
    <n v="400"/>
    <n v="1"/>
    <s v="27001"/>
    <x v="56"/>
    <x v="15"/>
    <n v="1"/>
    <s v="1"/>
    <n v="0"/>
    <n v="60"/>
    <n v="1"/>
  </r>
  <r>
    <s v="1DS"/>
    <x v="16"/>
    <d v="2024-06-01T00:00:00"/>
    <x v="0"/>
    <x v="5"/>
    <s v="HK2596"/>
    <x v="12"/>
    <x v="4"/>
    <n v="1"/>
    <n v="300"/>
    <n v="0.4"/>
    <s v="27075"/>
    <x v="64"/>
    <x v="15"/>
    <n v="3"/>
    <s v="0,"/>
    <s v="4"/>
    <n v="4"/>
    <n v="6.6666666666666666E-2"/>
  </r>
  <r>
    <s v="1DS"/>
    <x v="16"/>
    <d v="2024-06-01T00:00:00"/>
    <x v="0"/>
    <x v="5"/>
    <s v="HK2596"/>
    <x v="12"/>
    <x v="4"/>
    <n v="1"/>
    <n v="400"/>
    <n v="1.1000000000000001"/>
    <s v="27372"/>
    <x v="113"/>
    <x v="15"/>
    <n v="3"/>
    <s v="1,"/>
    <s v="1"/>
    <n v="61"/>
    <n v="1.0166666666666666"/>
  </r>
  <r>
    <s v="1DS"/>
    <x v="16"/>
    <d v="2024-06-01T00:00:00"/>
    <x v="0"/>
    <x v="5"/>
    <s v="HK2596"/>
    <x v="12"/>
    <x v="4"/>
    <n v="1"/>
    <n v="400"/>
    <n v="0.5"/>
    <s v="85001"/>
    <x v="4"/>
    <x v="4"/>
    <n v="3"/>
    <s v="0,"/>
    <s v="5"/>
    <n v="5"/>
    <n v="8.3333333333333329E-2"/>
  </r>
  <r>
    <s v="1DS"/>
    <x v="16"/>
    <d v="2024-06-01T00:00:00"/>
    <x v="0"/>
    <x v="5"/>
    <s v="HK2596"/>
    <x v="12"/>
    <x v="4"/>
    <n v="1"/>
    <n v="1200"/>
    <n v="3.2"/>
    <s v="88001"/>
    <x v="60"/>
    <x v="18"/>
    <n v="3"/>
    <s v="3,"/>
    <s v="2"/>
    <n v="182"/>
    <n v="3.0333333333333332"/>
  </r>
  <r>
    <s v="1DS"/>
    <x v="16"/>
    <d v="2024-06-01T00:00:00"/>
    <x v="0"/>
    <x v="5"/>
    <s v="HK2596"/>
    <x v="12"/>
    <x v="4"/>
    <n v="1"/>
    <n v="1200"/>
    <n v="3.2"/>
    <s v="88564"/>
    <x v="78"/>
    <x v="18"/>
    <n v="3"/>
    <s v="3,"/>
    <s v="2"/>
    <n v="182"/>
    <n v="3.0333333333333332"/>
  </r>
  <r>
    <s v="1DS"/>
    <x v="16"/>
    <d v="2024-07-01T00:00:00"/>
    <x v="0"/>
    <x v="6"/>
    <s v="HK2596"/>
    <x v="12"/>
    <x v="4"/>
    <n v="1"/>
    <n v="400"/>
    <n v="1"/>
    <s v="41001"/>
    <x v="51"/>
    <x v="11"/>
    <n v="1"/>
    <s v="1"/>
    <n v="0"/>
    <n v="60"/>
    <n v="1"/>
  </r>
  <r>
    <s v="1DS"/>
    <x v="16"/>
    <d v="2024-07-01T00:00:00"/>
    <x v="0"/>
    <x v="6"/>
    <s v="HK2596"/>
    <x v="12"/>
    <x v="4"/>
    <n v="1"/>
    <n v="400"/>
    <n v="1.1499999999999999"/>
    <s v="85001"/>
    <x v="4"/>
    <x v="4"/>
    <n v="4"/>
    <s v="1,"/>
    <s v="15"/>
    <n v="75"/>
    <n v="1.25"/>
  </r>
  <r>
    <s v="1DS"/>
    <x v="16"/>
    <d v="2024-07-01T00:00:00"/>
    <x v="0"/>
    <x v="6"/>
    <s v="HK2596"/>
    <x v="12"/>
    <x v="4"/>
    <n v="1"/>
    <n v="700"/>
    <n v="1.5"/>
    <s v="86885"/>
    <x v="123"/>
    <x v="29"/>
    <n v="3"/>
    <s v="1,"/>
    <s v="5"/>
    <n v="65"/>
    <n v="1.0833333333333333"/>
  </r>
  <r>
    <s v="1DS"/>
    <x v="16"/>
    <d v="2024-07-01T00:00:00"/>
    <x v="0"/>
    <x v="6"/>
    <s v="HK2907"/>
    <x v="3"/>
    <x v="4"/>
    <n v="4"/>
    <n v="400"/>
    <n v="12.1"/>
    <s v="27001"/>
    <x v="56"/>
    <x v="15"/>
    <n v="4"/>
    <s v="12"/>
    <s v=",1"/>
    <n v="720.1"/>
    <n v="12.001666666666667"/>
  </r>
  <r>
    <s v="1DS"/>
    <x v="16"/>
    <d v="2024-07-01T00:00:00"/>
    <x v="0"/>
    <x v="6"/>
    <s v="HK2907"/>
    <x v="3"/>
    <x v="4"/>
    <n v="1"/>
    <n v="1200"/>
    <n v="3.1"/>
    <s v="91001"/>
    <x v="61"/>
    <x v="19"/>
    <n v="3"/>
    <s v="3,"/>
    <s v="1"/>
    <n v="181"/>
    <n v="3.0166666666666666"/>
  </r>
  <r>
    <s v="1DS"/>
    <x v="16"/>
    <d v="2024-08-01T00:00:00"/>
    <x v="0"/>
    <x v="7"/>
    <s v="HK2596"/>
    <x v="12"/>
    <x v="4"/>
    <n v="2"/>
    <n v="500"/>
    <n v="1.2"/>
    <s v="23001"/>
    <x v="0"/>
    <x v="0"/>
    <n v="3"/>
    <s v="1,"/>
    <s v="2"/>
    <n v="62"/>
    <n v="1.0333333333333334"/>
  </r>
  <r>
    <s v="1DS"/>
    <x v="16"/>
    <d v="2024-08-01T00:00:00"/>
    <x v="0"/>
    <x v="7"/>
    <s v="HK2596"/>
    <x v="12"/>
    <x v="4"/>
    <n v="11"/>
    <n v="400"/>
    <n v="1"/>
    <s v="27001"/>
    <x v="56"/>
    <x v="15"/>
    <n v="1"/>
    <s v="1"/>
    <n v="0"/>
    <n v="60"/>
    <n v="1"/>
  </r>
  <r>
    <s v="1DS"/>
    <x v="16"/>
    <d v="2024-08-01T00:00:00"/>
    <x v="0"/>
    <x v="7"/>
    <s v="HK2596"/>
    <x v="12"/>
    <x v="4"/>
    <n v="2"/>
    <n v="400"/>
    <n v="1"/>
    <s v="27075"/>
    <x v="64"/>
    <x v="15"/>
    <n v="1"/>
    <s v="1"/>
    <n v="0"/>
    <n v="60"/>
    <n v="1"/>
  </r>
  <r>
    <s v="1DS"/>
    <x v="16"/>
    <d v="2024-08-01T00:00:00"/>
    <x v="0"/>
    <x v="7"/>
    <s v="HK2596"/>
    <x v="12"/>
    <x v="4"/>
    <n v="1"/>
    <n v="400"/>
    <n v="1"/>
    <s v="27495"/>
    <x v="70"/>
    <x v="15"/>
    <n v="1"/>
    <s v="1"/>
    <n v="0"/>
    <n v="60"/>
    <n v="1"/>
  </r>
  <r>
    <s v="1DS"/>
    <x v="16"/>
    <d v="2024-08-01T00:00:00"/>
    <x v="0"/>
    <x v="7"/>
    <s v="HK2596"/>
    <x v="12"/>
    <x v="4"/>
    <n v="1"/>
    <n v="400"/>
    <n v="1"/>
    <s v="41001"/>
    <x v="51"/>
    <x v="11"/>
    <n v="1"/>
    <s v="1"/>
    <n v="0"/>
    <n v="60"/>
    <n v="1"/>
  </r>
  <r>
    <s v="1DS"/>
    <x v="16"/>
    <d v="2024-08-01T00:00:00"/>
    <x v="0"/>
    <x v="7"/>
    <s v="HK2596"/>
    <x v="12"/>
    <x v="4"/>
    <n v="1"/>
    <n v="400"/>
    <n v="1"/>
    <s v="5615"/>
    <x v="16"/>
    <x v="2"/>
    <n v="1"/>
    <s v="1"/>
    <n v="0"/>
    <n v="60"/>
    <n v="1"/>
  </r>
  <r>
    <s v="1DS"/>
    <x v="16"/>
    <d v="2024-08-01T00:00:00"/>
    <x v="0"/>
    <x v="7"/>
    <s v="HK2596"/>
    <x v="12"/>
    <x v="4"/>
    <n v="1"/>
    <n v="400"/>
    <n v="1"/>
    <s v="85001"/>
    <x v="4"/>
    <x v="4"/>
    <n v="1"/>
    <s v="1"/>
    <n v="0"/>
    <n v="60"/>
    <n v="1"/>
  </r>
  <r>
    <s v="1DW"/>
    <x v="17"/>
    <d v="2024-01-01T00:00:00"/>
    <x v="0"/>
    <x v="0"/>
    <s v="HK1934"/>
    <x v="17"/>
    <x v="5"/>
    <n v="8"/>
    <n v="3564"/>
    <n v="19.48"/>
    <s v="11550"/>
    <x v="124"/>
    <x v="8"/>
    <n v="5"/>
    <s v="19"/>
    <s v=",48"/>
    <n v="1140.48"/>
    <n v="19.007999999999999"/>
  </r>
  <r>
    <s v="1DW"/>
    <x v="17"/>
    <d v="2024-01-01T00:00:00"/>
    <x v="0"/>
    <x v="0"/>
    <s v="HK1934"/>
    <x v="17"/>
    <x v="5"/>
    <n v="6"/>
    <n v="2700"/>
    <n v="15"/>
    <s v="15759"/>
    <x v="125"/>
    <x v="32"/>
    <n v="2"/>
    <s v="15"/>
    <n v="0"/>
    <n v="900"/>
    <n v="15"/>
  </r>
  <r>
    <s v="1DW"/>
    <x v="17"/>
    <d v="2024-01-01T00:00:00"/>
    <x v="0"/>
    <x v="0"/>
    <s v="HK1934"/>
    <x v="17"/>
    <x v="5"/>
    <n v="6"/>
    <n v="1962"/>
    <n v="10.54"/>
    <s v="50001"/>
    <x v="77"/>
    <x v="24"/>
    <n v="5"/>
    <s v="10"/>
    <s v=",54"/>
    <n v="600.54"/>
    <n v="10.008999999999999"/>
  </r>
  <r>
    <s v="1DW"/>
    <x v="17"/>
    <d v="2024-01-01T00:00:00"/>
    <x v="0"/>
    <x v="0"/>
    <s v="HK4249"/>
    <x v="18"/>
    <x v="5"/>
    <n v="1"/>
    <n v="414"/>
    <n v="2.1800000000000002"/>
    <s v="11550"/>
    <x v="124"/>
    <x v="8"/>
    <n v="4"/>
    <s v="2,"/>
    <s v="18"/>
    <n v="138"/>
    <n v="2.2999999999999998"/>
  </r>
  <r>
    <s v="1DW"/>
    <x v="17"/>
    <d v="2024-01-01T00:00:00"/>
    <x v="0"/>
    <x v="0"/>
    <s v="HK4249"/>
    <x v="18"/>
    <x v="5"/>
    <n v="22"/>
    <n v="7272"/>
    <n v="16.239999999999998"/>
    <s v="15001"/>
    <x v="126"/>
    <x v="32"/>
    <n v="5"/>
    <s v="16"/>
    <s v=",24"/>
    <n v="960.24"/>
    <n v="16.004000000000001"/>
  </r>
  <r>
    <s v="1DW"/>
    <x v="17"/>
    <d v="2024-01-01T00:00:00"/>
    <x v="0"/>
    <x v="0"/>
    <s v="HK4249"/>
    <x v="18"/>
    <x v="6"/>
    <n v="34"/>
    <n v="1026"/>
    <n v="5.42"/>
    <s v="15001"/>
    <x v="126"/>
    <x v="32"/>
    <n v="4"/>
    <s v="5,"/>
    <s v="42"/>
    <n v="342"/>
    <n v="5.7"/>
  </r>
  <r>
    <s v="1DW"/>
    <x v="17"/>
    <d v="2024-01-01T00:00:00"/>
    <x v="0"/>
    <x v="0"/>
    <s v="HK4249"/>
    <x v="18"/>
    <x v="7"/>
    <n v="34"/>
    <n v="1980"/>
    <n v="11"/>
    <s v="47001"/>
    <x v="74"/>
    <x v="23"/>
    <n v="2"/>
    <s v="11"/>
    <n v="0"/>
    <n v="660"/>
    <n v="11"/>
  </r>
  <r>
    <s v="1DW"/>
    <x v="17"/>
    <d v="2024-01-01T00:00:00"/>
    <x v="0"/>
    <x v="0"/>
    <s v="HK5137"/>
    <x v="19"/>
    <x v="8"/>
    <n v="103"/>
    <n v="6498"/>
    <n v="36.06"/>
    <s v="5284"/>
    <x v="127"/>
    <x v="2"/>
    <n v="5"/>
    <s v="36"/>
    <s v=",06"/>
    <n v="2160.06"/>
    <n v="36.000999999999998"/>
  </r>
  <r>
    <s v="1DW"/>
    <x v="17"/>
    <d v="2024-01-01T00:00:00"/>
    <x v="0"/>
    <x v="0"/>
    <s v="HK5210"/>
    <x v="18"/>
    <x v="8"/>
    <n v="53"/>
    <n v="900"/>
    <n v="5"/>
    <s v="25307"/>
    <x v="128"/>
    <x v="1"/>
    <n v="1"/>
    <s v="5"/>
    <n v="0"/>
    <n v="300"/>
    <n v="5"/>
  </r>
  <r>
    <s v="1DW"/>
    <x v="17"/>
    <d v="2024-01-01T00:00:00"/>
    <x v="0"/>
    <x v="0"/>
    <s v="HK5210"/>
    <x v="18"/>
    <x v="8"/>
    <n v="1"/>
    <n v="1458"/>
    <n v="8.06"/>
    <s v="25293"/>
    <x v="17"/>
    <x v="1"/>
    <n v="4"/>
    <s v="8,"/>
    <s v="06"/>
    <n v="486"/>
    <n v="8.1"/>
  </r>
  <r>
    <s v="1DW"/>
    <x v="17"/>
    <d v="2024-01-01T00:00:00"/>
    <x v="0"/>
    <x v="0"/>
    <s v="HK5210"/>
    <x v="18"/>
    <x v="8"/>
    <n v="12"/>
    <n v="360"/>
    <n v="2"/>
    <s v="25297"/>
    <x v="18"/>
    <x v="1"/>
    <n v="1"/>
    <s v="2"/>
    <n v="0"/>
    <n v="120"/>
    <n v="2"/>
  </r>
  <r>
    <s v="1DW"/>
    <x v="17"/>
    <d v="2024-01-01T00:00:00"/>
    <x v="0"/>
    <x v="0"/>
    <s v="HK5210"/>
    <x v="18"/>
    <x v="8"/>
    <n v="2"/>
    <n v="108"/>
    <n v="0.36"/>
    <s v="25438"/>
    <x v="129"/>
    <x v="1"/>
    <n v="4"/>
    <s v="0,"/>
    <s v="36"/>
    <n v="36"/>
    <n v="0.6"/>
  </r>
  <r>
    <s v="1DW"/>
    <x v="17"/>
    <d v="2024-01-01T00:00:00"/>
    <x v="0"/>
    <x v="0"/>
    <s v="HK5210"/>
    <x v="18"/>
    <x v="7"/>
    <n v="28"/>
    <n v="738"/>
    <n v="4.0599999999999996"/>
    <s v="11001"/>
    <x v="10"/>
    <x v="8"/>
    <n v="4"/>
    <s v="4,"/>
    <s v="06"/>
    <n v="246"/>
    <n v="4.0999999999999996"/>
  </r>
  <r>
    <s v="1DW"/>
    <x v="17"/>
    <d v="2024-01-01T00:00:00"/>
    <x v="0"/>
    <x v="0"/>
    <s v="HK5210"/>
    <x v="18"/>
    <x v="7"/>
    <n v="56"/>
    <n v="1620"/>
    <n v="9"/>
    <s v="25486"/>
    <x v="130"/>
    <x v="1"/>
    <n v="1"/>
    <s v="9"/>
    <n v="0"/>
    <n v="540"/>
    <n v="9"/>
  </r>
  <r>
    <s v="1DW"/>
    <x v="17"/>
    <d v="2024-01-01T00:00:00"/>
    <x v="0"/>
    <x v="0"/>
    <s v="HK5210"/>
    <x v="18"/>
    <x v="7"/>
    <n v="22"/>
    <n v="540"/>
    <n v="3"/>
    <s v="25899"/>
    <x v="131"/>
    <x v="1"/>
    <n v="1"/>
    <s v="3"/>
    <n v="0"/>
    <n v="180"/>
    <n v="3"/>
  </r>
  <r>
    <s v="1DW"/>
    <x v="17"/>
    <d v="2024-02-01T00:00:00"/>
    <x v="0"/>
    <x v="1"/>
    <s v="HK1934"/>
    <x v="17"/>
    <x v="5"/>
    <n v="6"/>
    <n v="2340"/>
    <n v="13"/>
    <s v="15759"/>
    <x v="125"/>
    <x v="32"/>
    <n v="2"/>
    <s v="13"/>
    <n v="0"/>
    <n v="780"/>
    <n v="13"/>
  </r>
  <r>
    <s v="1DW"/>
    <x v="17"/>
    <d v="2024-02-01T00:00:00"/>
    <x v="0"/>
    <x v="1"/>
    <s v="HK4249"/>
    <x v="18"/>
    <x v="6"/>
    <n v="1"/>
    <n v="306"/>
    <n v="1.42"/>
    <s v="11550"/>
    <x v="124"/>
    <x v="8"/>
    <n v="4"/>
    <s v="1,"/>
    <s v="42"/>
    <n v="102"/>
    <n v="1.7"/>
  </r>
  <r>
    <s v="1DW"/>
    <x v="17"/>
    <d v="2024-02-01T00:00:00"/>
    <x v="0"/>
    <x v="1"/>
    <s v="HK4249"/>
    <x v="18"/>
    <x v="7"/>
    <n v="17"/>
    <n v="450"/>
    <n v="2.2999999999999998"/>
    <s v="15001"/>
    <x v="126"/>
    <x v="32"/>
    <n v="3"/>
    <s v="2,"/>
    <s v="3"/>
    <n v="123"/>
    <n v="2.0499999999999998"/>
  </r>
  <r>
    <s v="1DW"/>
    <x v="17"/>
    <d v="2024-02-01T00:00:00"/>
    <x v="0"/>
    <x v="1"/>
    <s v="HK4249"/>
    <x v="18"/>
    <x v="7"/>
    <n v="119"/>
    <n v="4050"/>
    <n v="22.3"/>
    <s v="20001"/>
    <x v="7"/>
    <x v="7"/>
    <n v="4"/>
    <s v="22"/>
    <s v=",3"/>
    <n v="1320.3"/>
    <n v="22.004999999999999"/>
  </r>
  <r>
    <s v="1DW"/>
    <x v="17"/>
    <d v="2024-02-01T00:00:00"/>
    <x v="0"/>
    <x v="1"/>
    <s v="HK4249"/>
    <x v="18"/>
    <x v="7"/>
    <n v="65"/>
    <n v="1044"/>
    <n v="5.48"/>
    <s v="25793"/>
    <x v="14"/>
    <x v="1"/>
    <n v="4"/>
    <s v="5,"/>
    <s v="48"/>
    <n v="348"/>
    <n v="5.8"/>
  </r>
  <r>
    <s v="1DW"/>
    <x v="17"/>
    <d v="2024-02-01T00:00:00"/>
    <x v="0"/>
    <x v="1"/>
    <s v="HK5137"/>
    <x v="19"/>
    <x v="8"/>
    <n v="42"/>
    <n v="1674"/>
    <n v="9.18"/>
    <s v="5284"/>
    <x v="127"/>
    <x v="2"/>
    <n v="4"/>
    <s v="9,"/>
    <s v="18"/>
    <n v="558"/>
    <n v="9.3000000000000007"/>
  </r>
  <r>
    <s v="1DW"/>
    <x v="17"/>
    <d v="2024-02-01T00:00:00"/>
    <x v="0"/>
    <x v="1"/>
    <s v="HK5210"/>
    <x v="18"/>
    <x v="6"/>
    <n v="3"/>
    <n v="810"/>
    <n v="4.3"/>
    <s v="15001"/>
    <x v="126"/>
    <x v="32"/>
    <n v="3"/>
    <s v="4,"/>
    <s v="3"/>
    <n v="243"/>
    <n v="4.05"/>
  </r>
  <r>
    <s v="1DW"/>
    <x v="17"/>
    <d v="2024-02-01T00:00:00"/>
    <x v="0"/>
    <x v="1"/>
    <s v="HK5210"/>
    <x v="18"/>
    <x v="6"/>
    <n v="1"/>
    <n v="252"/>
    <n v="1.24"/>
    <s v="25402"/>
    <x v="132"/>
    <x v="1"/>
    <n v="4"/>
    <s v="1,"/>
    <s v="24"/>
    <n v="84"/>
    <n v="1.4"/>
  </r>
  <r>
    <s v="1DW"/>
    <x v="17"/>
    <d v="2024-02-01T00:00:00"/>
    <x v="0"/>
    <x v="1"/>
    <s v="HK5210"/>
    <x v="18"/>
    <x v="7"/>
    <n v="25"/>
    <n v="450"/>
    <n v="2.2999999999999998"/>
    <s v="25793"/>
    <x v="14"/>
    <x v="1"/>
    <n v="3"/>
    <s v="2,"/>
    <s v="3"/>
    <n v="123"/>
    <n v="2.0499999999999998"/>
  </r>
  <r>
    <s v="1DW"/>
    <x v="17"/>
    <d v="2024-02-01T00:00:00"/>
    <x v="0"/>
    <x v="1"/>
    <s v="HK5210"/>
    <x v="18"/>
    <x v="7"/>
    <n v="45"/>
    <n v="648"/>
    <n v="3.36"/>
    <s v="25899"/>
    <x v="131"/>
    <x v="1"/>
    <n v="4"/>
    <s v="3,"/>
    <s v="36"/>
    <n v="216"/>
    <n v="3.6"/>
  </r>
  <r>
    <s v="1DW"/>
    <x v="17"/>
    <d v="2024-02-01T00:00:00"/>
    <x v="0"/>
    <x v="1"/>
    <s v="HK5210"/>
    <x v="18"/>
    <x v="8"/>
    <n v="44"/>
    <n v="1044"/>
    <n v="5.48"/>
    <s v="25293"/>
    <x v="17"/>
    <x v="1"/>
    <n v="4"/>
    <s v="5,"/>
    <s v="48"/>
    <n v="348"/>
    <n v="5.8"/>
  </r>
  <r>
    <s v="1DW"/>
    <x v="17"/>
    <d v="2024-03-01T00:00:00"/>
    <x v="0"/>
    <x v="2"/>
    <s v="HK1934"/>
    <x v="17"/>
    <x v="5"/>
    <n v="1"/>
    <n v="324"/>
    <n v="1.48"/>
    <s v="13001"/>
    <x v="67"/>
    <x v="10"/>
    <n v="4"/>
    <s v="1,"/>
    <s v="48"/>
    <n v="108"/>
    <n v="1.8"/>
  </r>
  <r>
    <s v="1DW"/>
    <x v="17"/>
    <d v="2024-03-01T00:00:00"/>
    <x v="0"/>
    <x v="2"/>
    <s v="HK1934"/>
    <x v="17"/>
    <x v="5"/>
    <n v="4"/>
    <n v="1818"/>
    <n v="10.06"/>
    <s v="20011"/>
    <x v="133"/>
    <x v="7"/>
    <n v="5"/>
    <s v="10"/>
    <s v=",06"/>
    <n v="600.05999999999995"/>
    <n v="10.000999999999999"/>
  </r>
  <r>
    <s v="1DW"/>
    <x v="17"/>
    <d v="2024-03-01T00:00:00"/>
    <x v="0"/>
    <x v="2"/>
    <s v="HK1934"/>
    <x v="17"/>
    <x v="5"/>
    <n v="4"/>
    <n v="1476"/>
    <n v="8.1199999999999992"/>
    <s v="44001"/>
    <x v="84"/>
    <x v="28"/>
    <n v="4"/>
    <s v="8,"/>
    <s v="12"/>
    <n v="492"/>
    <n v="8.1999999999999993"/>
  </r>
  <r>
    <s v="1DW"/>
    <x v="17"/>
    <d v="2024-03-01T00:00:00"/>
    <x v="0"/>
    <x v="2"/>
    <s v="HK5137"/>
    <x v="19"/>
    <x v="8"/>
    <n v="13"/>
    <n v="720"/>
    <n v="4"/>
    <s v="5284"/>
    <x v="127"/>
    <x v="2"/>
    <n v="1"/>
    <s v="4"/>
    <n v="0"/>
    <n v="240"/>
    <n v="4"/>
  </r>
  <r>
    <s v="1DW"/>
    <x v="17"/>
    <d v="2024-03-01T00:00:00"/>
    <x v="0"/>
    <x v="2"/>
    <s v="HK5137"/>
    <x v="19"/>
    <x v="8"/>
    <n v="72"/>
    <n v="1656"/>
    <n v="9.1199999999999992"/>
    <s v="5847"/>
    <x v="134"/>
    <x v="2"/>
    <n v="4"/>
    <s v="9,"/>
    <s v="12"/>
    <n v="552"/>
    <n v="9.1999999999999993"/>
  </r>
  <r>
    <s v="1DW"/>
    <x v="17"/>
    <d v="2024-05-01T00:00:00"/>
    <x v="0"/>
    <x v="4"/>
    <s v="HK5210"/>
    <x v="18"/>
    <x v="8"/>
    <n v="1"/>
    <n v="108"/>
    <n v="0.36"/>
    <s v="25297"/>
    <x v="18"/>
    <x v="1"/>
    <n v="4"/>
    <s v="0,"/>
    <s v="36"/>
    <n v="36"/>
    <n v="0.6"/>
  </r>
  <r>
    <s v="1DW"/>
    <x v="17"/>
    <d v="2024-05-01T00:00:00"/>
    <x v="0"/>
    <x v="4"/>
    <s v="HK5210"/>
    <x v="18"/>
    <x v="8"/>
    <n v="17"/>
    <n v="1548"/>
    <n v="8.36"/>
    <s v="25394"/>
    <x v="135"/>
    <x v="1"/>
    <n v="4"/>
    <s v="8,"/>
    <s v="36"/>
    <n v="516"/>
    <n v="8.6"/>
  </r>
  <r>
    <s v="1DW"/>
    <x v="17"/>
    <d v="2024-05-01T00:00:00"/>
    <x v="0"/>
    <x v="4"/>
    <s v="HK5210"/>
    <x v="18"/>
    <x v="8"/>
    <n v="3"/>
    <n v="288"/>
    <n v="1.36"/>
    <s v="25438"/>
    <x v="129"/>
    <x v="1"/>
    <n v="4"/>
    <s v="1,"/>
    <s v="36"/>
    <n v="96"/>
    <n v="1.6"/>
  </r>
  <r>
    <s v="1DW"/>
    <x v="17"/>
    <d v="2024-05-01T00:00:00"/>
    <x v="0"/>
    <x v="4"/>
    <s v="HK5210"/>
    <x v="18"/>
    <x v="8"/>
    <n v="25"/>
    <n v="1008"/>
    <n v="5.36"/>
    <s v="25530"/>
    <x v="136"/>
    <x v="1"/>
    <n v="4"/>
    <s v="5,"/>
    <s v="36"/>
    <n v="336"/>
    <n v="5.6"/>
  </r>
  <r>
    <s v="1DW"/>
    <x v="17"/>
    <d v="2024-05-01T00:00:00"/>
    <x v="0"/>
    <x v="4"/>
    <s v="HK5210"/>
    <x v="18"/>
    <x v="8"/>
    <n v="1"/>
    <n v="90"/>
    <n v="0.3"/>
    <s v="25839"/>
    <x v="20"/>
    <x v="1"/>
    <n v="3"/>
    <s v="0,"/>
    <s v="3"/>
    <n v="3"/>
    <n v="0.05"/>
  </r>
  <r>
    <s v="1DW"/>
    <x v="17"/>
    <d v="2024-05-01T00:00:00"/>
    <x v="0"/>
    <x v="4"/>
    <s v="HK5210"/>
    <x v="18"/>
    <x v="8"/>
    <n v="103"/>
    <n v="6282"/>
    <n v="34.54"/>
    <s v="5847"/>
    <x v="134"/>
    <x v="2"/>
    <n v="5"/>
    <s v="34"/>
    <s v=",54"/>
    <n v="2040.54"/>
    <n v="34.009"/>
  </r>
  <r>
    <s v="1DW"/>
    <x v="17"/>
    <d v="2024-06-01T00:00:00"/>
    <x v="0"/>
    <x v="5"/>
    <s v="HK1934"/>
    <x v="17"/>
    <x v="5"/>
    <n v="1"/>
    <n v="306"/>
    <n v="1.42"/>
    <s v="17001"/>
    <x v="69"/>
    <x v="9"/>
    <n v="4"/>
    <s v="1,"/>
    <s v="42"/>
    <n v="102"/>
    <n v="1.7"/>
  </r>
  <r>
    <s v="1DW"/>
    <x v="17"/>
    <d v="2024-06-01T00:00:00"/>
    <x v="0"/>
    <x v="5"/>
    <s v="HK1934"/>
    <x v="17"/>
    <x v="5"/>
    <n v="4"/>
    <n v="1224"/>
    <n v="6.48"/>
    <s v="5001"/>
    <x v="2"/>
    <x v="2"/>
    <n v="4"/>
    <s v="6,"/>
    <s v="48"/>
    <n v="408"/>
    <n v="6.8"/>
  </r>
  <r>
    <s v="1DW"/>
    <x v="17"/>
    <d v="2024-06-01T00:00:00"/>
    <x v="0"/>
    <x v="5"/>
    <s v="HK1934"/>
    <x v="17"/>
    <x v="5"/>
    <n v="3"/>
    <n v="810"/>
    <n v="4.3"/>
    <s v="63001"/>
    <x v="76"/>
    <x v="25"/>
    <n v="3"/>
    <s v="4,"/>
    <s v="3"/>
    <n v="243"/>
    <n v="4.05"/>
  </r>
  <r>
    <s v="1DW"/>
    <x v="17"/>
    <d v="2024-06-01T00:00:00"/>
    <x v="0"/>
    <x v="5"/>
    <s v="HK1934"/>
    <x v="17"/>
    <x v="5"/>
    <n v="2"/>
    <n v="558"/>
    <n v="3.06"/>
    <s v="86885"/>
    <x v="123"/>
    <x v="29"/>
    <n v="4"/>
    <s v="3,"/>
    <s v="06"/>
    <n v="186"/>
    <n v="3.1"/>
  </r>
  <r>
    <s v="1DW"/>
    <x v="17"/>
    <d v="2024-06-01T00:00:00"/>
    <x v="0"/>
    <x v="5"/>
    <s v="HK5015"/>
    <x v="19"/>
    <x v="8"/>
    <n v="19"/>
    <n v="1440"/>
    <n v="8"/>
    <s v="5284"/>
    <x v="127"/>
    <x v="2"/>
    <n v="1"/>
    <s v="8"/>
    <n v="0"/>
    <n v="480"/>
    <n v="8"/>
  </r>
  <r>
    <s v="1DW"/>
    <x v="17"/>
    <d v="2024-06-01T00:00:00"/>
    <x v="0"/>
    <x v="5"/>
    <s v="HK5015"/>
    <x v="19"/>
    <x v="8"/>
    <n v="60"/>
    <n v="4014"/>
    <n v="22.18"/>
    <s v="5847"/>
    <x v="134"/>
    <x v="2"/>
    <n v="5"/>
    <s v="22"/>
    <s v=",18"/>
    <n v="1320.18"/>
    <n v="22.003"/>
  </r>
  <r>
    <s v="1DW"/>
    <x v="17"/>
    <d v="2024-06-01T00:00:00"/>
    <x v="0"/>
    <x v="5"/>
    <s v="HK5210"/>
    <x v="18"/>
    <x v="8"/>
    <n v="3"/>
    <n v="90"/>
    <n v="0.3"/>
    <s v="25297"/>
    <x v="18"/>
    <x v="1"/>
    <n v="3"/>
    <s v="0,"/>
    <s v="3"/>
    <n v="3"/>
    <n v="0.05"/>
  </r>
  <r>
    <s v="1DW"/>
    <x v="17"/>
    <d v="2024-06-01T00:00:00"/>
    <x v="0"/>
    <x v="5"/>
    <s v="HK5210"/>
    <x v="18"/>
    <x v="8"/>
    <n v="8"/>
    <n v="720"/>
    <n v="4"/>
    <s v="25394"/>
    <x v="135"/>
    <x v="1"/>
    <n v="1"/>
    <s v="4"/>
    <n v="0"/>
    <n v="240"/>
    <n v="4"/>
  </r>
  <r>
    <s v="1DW"/>
    <x v="17"/>
    <d v="2024-06-01T00:00:00"/>
    <x v="0"/>
    <x v="5"/>
    <s v="HK5210"/>
    <x v="18"/>
    <x v="8"/>
    <n v="2"/>
    <n v="90"/>
    <n v="0.3"/>
    <s v="25438"/>
    <x v="129"/>
    <x v="1"/>
    <n v="3"/>
    <s v="0,"/>
    <s v="3"/>
    <n v="3"/>
    <n v="0.05"/>
  </r>
  <r>
    <s v="1DW"/>
    <x v="17"/>
    <d v="2024-06-01T00:00:00"/>
    <x v="0"/>
    <x v="5"/>
    <s v="HK5210"/>
    <x v="18"/>
    <x v="8"/>
    <n v="8"/>
    <n v="450"/>
    <n v="2.2999999999999998"/>
    <s v="25839"/>
    <x v="20"/>
    <x v="1"/>
    <n v="3"/>
    <s v="2,"/>
    <s v="3"/>
    <n v="123"/>
    <n v="2.0499999999999998"/>
  </r>
  <r>
    <s v="1DW"/>
    <x v="17"/>
    <d v="2024-06-01T00:00:00"/>
    <x v="0"/>
    <x v="5"/>
    <s v="HK5210"/>
    <x v="18"/>
    <x v="8"/>
    <n v="19"/>
    <n v="1440"/>
    <n v="8"/>
    <s v="5284"/>
    <x v="127"/>
    <x v="2"/>
    <n v="1"/>
    <s v="8"/>
    <n v="0"/>
    <n v="480"/>
    <n v="8"/>
  </r>
  <r>
    <s v="1DW"/>
    <x v="17"/>
    <d v="2024-06-01T00:00:00"/>
    <x v="0"/>
    <x v="5"/>
    <s v="HK5210"/>
    <x v="18"/>
    <x v="8"/>
    <n v="60"/>
    <n v="4014"/>
    <n v="22.18"/>
    <s v="5847"/>
    <x v="134"/>
    <x v="2"/>
    <n v="5"/>
    <s v="22"/>
    <s v=",18"/>
    <n v="1320.18"/>
    <n v="22.003"/>
  </r>
  <r>
    <s v="1DW"/>
    <x v="17"/>
    <d v="2024-07-01T00:00:00"/>
    <x v="0"/>
    <x v="6"/>
    <s v="HK4249"/>
    <x v="18"/>
    <x v="5"/>
    <n v="2"/>
    <n v="756"/>
    <n v="4.12"/>
    <s v="19390"/>
    <x v="137"/>
    <x v="20"/>
    <n v="4"/>
    <s v="4,"/>
    <s v="12"/>
    <n v="252"/>
    <n v="4.2"/>
  </r>
  <r>
    <s v="1DW"/>
    <x v="17"/>
    <d v="2024-07-01T00:00:00"/>
    <x v="0"/>
    <x v="6"/>
    <s v="HK5015"/>
    <x v="19"/>
    <x v="8"/>
    <n v="26"/>
    <n v="1962"/>
    <n v="10.54"/>
    <s v="5284"/>
    <x v="127"/>
    <x v="2"/>
    <n v="5"/>
    <s v="10"/>
    <s v=",54"/>
    <n v="600.54"/>
    <n v="10.008999999999999"/>
  </r>
  <r>
    <s v="1DW"/>
    <x v="17"/>
    <d v="2024-07-01T00:00:00"/>
    <x v="0"/>
    <x v="6"/>
    <s v="HK5015"/>
    <x v="19"/>
    <x v="8"/>
    <n v="24"/>
    <n v="1764"/>
    <n v="9.48"/>
    <s v="5847"/>
    <x v="134"/>
    <x v="2"/>
    <n v="4"/>
    <s v="9,"/>
    <s v="48"/>
    <n v="588"/>
    <n v="9.8000000000000007"/>
  </r>
  <r>
    <s v="1DW"/>
    <x v="17"/>
    <d v="2024-07-01T00:00:00"/>
    <x v="0"/>
    <x v="6"/>
    <s v="HK5210"/>
    <x v="18"/>
    <x v="8"/>
    <n v="3"/>
    <n v="162"/>
    <n v="0.54"/>
    <s v="25297"/>
    <x v="18"/>
    <x v="1"/>
    <n v="4"/>
    <s v="0,"/>
    <s v="54"/>
    <n v="54"/>
    <n v="0.9"/>
  </r>
  <r>
    <s v="1DW"/>
    <x v="17"/>
    <d v="2024-08-01T00:00:00"/>
    <x v="0"/>
    <x v="7"/>
    <s v="HK4249"/>
    <x v="18"/>
    <x v="8"/>
    <n v="1"/>
    <n v="180"/>
    <n v="1"/>
    <s v="17380"/>
    <x v="138"/>
    <x v="9"/>
    <n v="1"/>
    <s v="1"/>
    <n v="0"/>
    <n v="60"/>
    <n v="1"/>
  </r>
  <r>
    <s v="1DW"/>
    <x v="17"/>
    <d v="2024-08-01T00:00:00"/>
    <x v="0"/>
    <x v="7"/>
    <s v="HK4249"/>
    <x v="18"/>
    <x v="8"/>
    <n v="3"/>
    <n v="144"/>
    <n v="0.48"/>
    <s v="25297"/>
    <x v="18"/>
    <x v="1"/>
    <n v="4"/>
    <s v="0,"/>
    <s v="48"/>
    <n v="48"/>
    <n v="0.8"/>
  </r>
  <r>
    <s v="1DW"/>
    <x v="17"/>
    <d v="2024-08-01T00:00:00"/>
    <x v="0"/>
    <x v="7"/>
    <s v="HK4249"/>
    <x v="18"/>
    <x v="8"/>
    <n v="5"/>
    <n v="216"/>
    <n v="1.1200000000000001"/>
    <s v="25438"/>
    <x v="129"/>
    <x v="1"/>
    <n v="4"/>
    <s v="1,"/>
    <s v="12"/>
    <n v="72"/>
    <n v="1.2"/>
  </r>
  <r>
    <s v="1DW"/>
    <x v="17"/>
    <d v="2024-08-01T00:00:00"/>
    <x v="0"/>
    <x v="7"/>
    <s v="HK4249"/>
    <x v="18"/>
    <x v="8"/>
    <n v="32"/>
    <n v="2286"/>
    <n v="12.42"/>
    <s v="5284"/>
    <x v="127"/>
    <x v="2"/>
    <n v="5"/>
    <s v="12"/>
    <s v=",42"/>
    <n v="720.42"/>
    <n v="12.007"/>
  </r>
  <r>
    <s v="1DW"/>
    <x v="17"/>
    <d v="2024-08-01T00:00:00"/>
    <x v="0"/>
    <x v="7"/>
    <s v="HK5015"/>
    <x v="19"/>
    <x v="8"/>
    <n v="32"/>
    <n v="2286"/>
    <n v="12.42"/>
    <s v="5284"/>
    <x v="127"/>
    <x v="2"/>
    <n v="5"/>
    <s v="12"/>
    <s v=",42"/>
    <n v="720.42"/>
    <n v="12.007"/>
  </r>
  <r>
    <s v="1DW"/>
    <x v="17"/>
    <d v="2024-08-01T00:00:00"/>
    <x v="0"/>
    <x v="7"/>
    <s v="HK5210"/>
    <x v="18"/>
    <x v="8"/>
    <n v="1"/>
    <n v="180"/>
    <n v="1"/>
    <s v="17380"/>
    <x v="138"/>
    <x v="9"/>
    <n v="1"/>
    <s v="1"/>
    <n v="0"/>
    <n v="60"/>
    <n v="1"/>
  </r>
  <r>
    <s v="1DW"/>
    <x v="17"/>
    <d v="2024-08-01T00:00:00"/>
    <x v="0"/>
    <x v="7"/>
    <s v="HK5210"/>
    <x v="18"/>
    <x v="8"/>
    <n v="3"/>
    <n v="144"/>
    <n v="0.48"/>
    <s v="25297"/>
    <x v="18"/>
    <x v="1"/>
    <n v="4"/>
    <s v="0,"/>
    <s v="48"/>
    <n v="48"/>
    <n v="0.8"/>
  </r>
  <r>
    <s v="1DW"/>
    <x v="17"/>
    <d v="2024-08-01T00:00:00"/>
    <x v="0"/>
    <x v="7"/>
    <s v="HK5210"/>
    <x v="18"/>
    <x v="8"/>
    <n v="5"/>
    <n v="216"/>
    <n v="1.1200000000000001"/>
    <s v="25438"/>
    <x v="129"/>
    <x v="1"/>
    <n v="4"/>
    <s v="1,"/>
    <s v="12"/>
    <n v="72"/>
    <n v="1.2"/>
  </r>
  <r>
    <s v="1ED"/>
    <x v="18"/>
    <d v="2024-01-01T00:00:00"/>
    <x v="0"/>
    <x v="0"/>
    <s v="HK4411"/>
    <x v="20"/>
    <x v="4"/>
    <n v="1"/>
    <n v="116"/>
    <n v="0.4"/>
    <s v="5001"/>
    <x v="2"/>
    <x v="2"/>
    <n v="3"/>
    <s v="0,"/>
    <s v="4"/>
    <n v="4"/>
    <n v="6.6666666666666666E-2"/>
  </r>
  <r>
    <s v="1ED"/>
    <x v="18"/>
    <d v="2024-01-01T00:00:00"/>
    <x v="0"/>
    <x v="0"/>
    <s v="HK4411"/>
    <x v="20"/>
    <x v="4"/>
    <n v="1"/>
    <n v="241"/>
    <n v="0.5"/>
    <s v="76001"/>
    <x v="106"/>
    <x v="27"/>
    <n v="3"/>
    <s v="0,"/>
    <s v="5"/>
    <n v="5"/>
    <n v="8.3333333333333329E-2"/>
  </r>
  <r>
    <s v="1ED"/>
    <x v="18"/>
    <d v="2024-01-01T00:00:00"/>
    <x v="0"/>
    <x v="0"/>
    <s v="HK4541"/>
    <x v="20"/>
    <x v="4"/>
    <n v="29"/>
    <n v="910"/>
    <n v="36.18"/>
    <s v="11001"/>
    <x v="10"/>
    <x v="8"/>
    <n v="5"/>
    <s v="36"/>
    <s v=",18"/>
    <n v="2160.1799999999998"/>
    <n v="36.003"/>
  </r>
  <r>
    <s v="1ED"/>
    <x v="18"/>
    <d v="2024-01-01T00:00:00"/>
    <x v="0"/>
    <x v="0"/>
    <s v="HK4541"/>
    <x v="20"/>
    <x v="4"/>
    <n v="1"/>
    <n v="130"/>
    <n v="0.37"/>
    <s v="17001"/>
    <x v="69"/>
    <x v="9"/>
    <n v="4"/>
    <s v="0,"/>
    <s v="37"/>
    <n v="37"/>
    <n v="0.6166666666666667"/>
  </r>
  <r>
    <s v="1ED"/>
    <x v="18"/>
    <d v="2024-01-01T00:00:00"/>
    <x v="0"/>
    <x v="0"/>
    <s v="HK4541"/>
    <x v="20"/>
    <x v="4"/>
    <n v="1"/>
    <n v="328"/>
    <n v="2"/>
    <s v="18001"/>
    <x v="105"/>
    <x v="30"/>
    <n v="1"/>
    <s v="2"/>
    <n v="0"/>
    <n v="120"/>
    <n v="2"/>
  </r>
  <r>
    <s v="1ED"/>
    <x v="18"/>
    <d v="2024-01-01T00:00:00"/>
    <x v="0"/>
    <x v="0"/>
    <s v="HK4541"/>
    <x v="20"/>
    <x v="4"/>
    <n v="1"/>
    <n v="426"/>
    <n v="1.1000000000000001"/>
    <s v="23001"/>
    <x v="0"/>
    <x v="0"/>
    <n v="3"/>
    <s v="1,"/>
    <s v="1"/>
    <n v="61"/>
    <n v="1.0166666666666666"/>
  </r>
  <r>
    <s v="1ED"/>
    <x v="18"/>
    <d v="2024-01-01T00:00:00"/>
    <x v="0"/>
    <x v="0"/>
    <s v="HK4541"/>
    <x v="20"/>
    <x v="4"/>
    <n v="1"/>
    <n v="666"/>
    <n v="1.46"/>
    <s v="44001"/>
    <x v="84"/>
    <x v="28"/>
    <n v="4"/>
    <s v="1,"/>
    <s v="46"/>
    <n v="106"/>
    <n v="1.7666666666666666"/>
  </r>
  <r>
    <s v="1ED"/>
    <x v="18"/>
    <d v="2024-01-01T00:00:00"/>
    <x v="0"/>
    <x v="0"/>
    <s v="HK4541"/>
    <x v="20"/>
    <x v="4"/>
    <n v="1"/>
    <n v="116"/>
    <n v="0.4"/>
    <s v="5001"/>
    <x v="2"/>
    <x v="2"/>
    <n v="3"/>
    <s v="0,"/>
    <s v="4"/>
    <n v="4"/>
    <n v="6.6666666666666666E-2"/>
  </r>
  <r>
    <s v="1ED"/>
    <x v="18"/>
    <d v="2024-01-01T00:00:00"/>
    <x v="0"/>
    <x v="0"/>
    <s v="HK4541"/>
    <x v="20"/>
    <x v="4"/>
    <n v="1"/>
    <n v="348"/>
    <n v="1.05"/>
    <s v="54001"/>
    <x v="52"/>
    <x v="12"/>
    <n v="4"/>
    <s v="1,"/>
    <s v="05"/>
    <n v="65"/>
    <n v="1.0833333333333333"/>
  </r>
  <r>
    <s v="1ED"/>
    <x v="18"/>
    <d v="2024-01-01T00:00:00"/>
    <x v="0"/>
    <x v="0"/>
    <s v="HK4541"/>
    <x v="20"/>
    <x v="4"/>
    <n v="3"/>
    <n v="136"/>
    <n v="1.45"/>
    <s v="5615"/>
    <x v="16"/>
    <x v="2"/>
    <n v="4"/>
    <s v="1,"/>
    <s v="45"/>
    <n v="105"/>
    <n v="1.75"/>
  </r>
  <r>
    <s v="1ED"/>
    <x v="18"/>
    <d v="2024-01-01T00:00:00"/>
    <x v="0"/>
    <x v="0"/>
    <s v="HK4541"/>
    <x v="20"/>
    <x v="4"/>
    <n v="1"/>
    <n v="154"/>
    <n v="0.35"/>
    <s v="66001"/>
    <x v="98"/>
    <x v="31"/>
    <n v="4"/>
    <s v="0,"/>
    <s v="35"/>
    <n v="35"/>
    <n v="0.58333333333333337"/>
  </r>
  <r>
    <s v="1ED"/>
    <x v="18"/>
    <d v="2024-01-01T00:00:00"/>
    <x v="0"/>
    <x v="0"/>
    <s v="HK4541"/>
    <x v="20"/>
    <x v="4"/>
    <n v="1"/>
    <n v="173"/>
    <n v="0.4"/>
    <s v="76147"/>
    <x v="83"/>
    <x v="27"/>
    <n v="3"/>
    <s v="0,"/>
    <s v="4"/>
    <n v="4"/>
    <n v="6.6666666666666666E-2"/>
  </r>
  <r>
    <s v="1ED"/>
    <x v="18"/>
    <d v="2024-01-01T00:00:00"/>
    <x v="0"/>
    <x v="0"/>
    <s v="HK4541"/>
    <x v="20"/>
    <x v="4"/>
    <n v="1"/>
    <n v="180"/>
    <n v="0.5"/>
    <s v="85001"/>
    <x v="4"/>
    <x v="4"/>
    <n v="3"/>
    <s v="0,"/>
    <s v="5"/>
    <n v="5"/>
    <n v="8.3333333333333329E-2"/>
  </r>
  <r>
    <s v="1ED"/>
    <x v="18"/>
    <d v="2024-01-01T00:00:00"/>
    <x v="0"/>
    <x v="0"/>
    <s v="HK4541"/>
    <x v="20"/>
    <x v="4"/>
    <n v="1"/>
    <n v="462"/>
    <n v="1.3"/>
    <s v="86568"/>
    <x v="91"/>
    <x v="29"/>
    <n v="3"/>
    <s v="1,"/>
    <s v="3"/>
    <n v="63"/>
    <n v="1.05"/>
  </r>
  <r>
    <s v="1ED"/>
    <x v="18"/>
    <d v="2024-02-01T00:00:00"/>
    <x v="0"/>
    <x v="1"/>
    <s v="HK4541"/>
    <x v="20"/>
    <x v="4"/>
    <n v="26"/>
    <n v="910"/>
    <n v="40.049999999999997"/>
    <s v="11001"/>
    <x v="10"/>
    <x v="8"/>
    <n v="5"/>
    <s v="40"/>
    <s v=",05"/>
    <n v="2400.0500000000002"/>
    <n v="40.00083333333334"/>
  </r>
  <r>
    <s v="1ED"/>
    <x v="18"/>
    <d v="2024-02-01T00:00:00"/>
    <x v="0"/>
    <x v="1"/>
    <s v="HK4541"/>
    <x v="20"/>
    <x v="4"/>
    <n v="1"/>
    <n v="666"/>
    <n v="1.5"/>
    <s v="44001"/>
    <x v="84"/>
    <x v="28"/>
    <n v="3"/>
    <s v="1,"/>
    <s v="5"/>
    <n v="65"/>
    <n v="1.0833333333333333"/>
  </r>
  <r>
    <s v="1ED"/>
    <x v="18"/>
    <d v="2024-02-01T00:00:00"/>
    <x v="0"/>
    <x v="1"/>
    <s v="HK4541"/>
    <x v="20"/>
    <x v="4"/>
    <n v="1"/>
    <n v="98"/>
    <n v="0.2"/>
    <s v="73001"/>
    <x v="50"/>
    <x v="3"/>
    <n v="3"/>
    <s v="0,"/>
    <s v="2"/>
    <n v="2"/>
    <n v="3.3333333333333333E-2"/>
  </r>
  <r>
    <s v="1ED"/>
    <x v="18"/>
    <d v="2024-02-01T00:00:00"/>
    <x v="0"/>
    <x v="1"/>
    <s v="HK4541"/>
    <x v="20"/>
    <x v="4"/>
    <n v="1"/>
    <n v="256"/>
    <n v="0.5"/>
    <s v="76001"/>
    <x v="106"/>
    <x v="27"/>
    <n v="3"/>
    <s v="0,"/>
    <s v="5"/>
    <n v="5"/>
    <n v="8.3333333333333329E-2"/>
  </r>
  <r>
    <s v="1ED"/>
    <x v="18"/>
    <d v="2024-02-01T00:00:00"/>
    <x v="0"/>
    <x v="1"/>
    <s v="HK4541"/>
    <x v="20"/>
    <x v="4"/>
    <n v="2"/>
    <n v="923"/>
    <n v="3.77"/>
    <s v="86568"/>
    <x v="91"/>
    <x v="29"/>
    <n v="4"/>
    <s v="3,"/>
    <s v="77"/>
    <n v="257"/>
    <n v="4.2833333333333332"/>
  </r>
  <r>
    <s v="1ED"/>
    <x v="18"/>
    <d v="2024-02-01T00:00:00"/>
    <x v="0"/>
    <x v="1"/>
    <s v="HK4541"/>
    <x v="21"/>
    <x v="4"/>
    <n v="1"/>
    <n v="457"/>
    <n v="1.44"/>
    <s v="88001"/>
    <x v="60"/>
    <x v="18"/>
    <n v="4"/>
    <s v="1,"/>
    <s v="44"/>
    <n v="104"/>
    <n v="1.7333333333333334"/>
  </r>
  <r>
    <s v="1ED"/>
    <x v="18"/>
    <d v="2024-02-01T00:00:00"/>
    <x v="0"/>
    <x v="1"/>
    <s v="HK5255"/>
    <x v="16"/>
    <x v="4"/>
    <n v="1"/>
    <n v="256"/>
    <n v="0.34"/>
    <s v="76001"/>
    <x v="106"/>
    <x v="27"/>
    <n v="4"/>
    <s v="0,"/>
    <s v="34"/>
    <n v="34"/>
    <n v="0.56666666666666665"/>
  </r>
  <r>
    <s v="1ED"/>
    <x v="18"/>
    <d v="2024-03-01T00:00:00"/>
    <x v="0"/>
    <x v="2"/>
    <s v="HK4541"/>
    <x v="20"/>
    <x v="4"/>
    <n v="13"/>
    <n v="878"/>
    <n v="26.02"/>
    <s v="11001"/>
    <x v="10"/>
    <x v="8"/>
    <n v="5"/>
    <s v="26"/>
    <s v=",02"/>
    <n v="1560.02"/>
    <n v="26.000333333333334"/>
  </r>
  <r>
    <s v="1ED"/>
    <x v="18"/>
    <d v="2024-03-01T00:00:00"/>
    <x v="0"/>
    <x v="2"/>
    <s v="HK4541"/>
    <x v="20"/>
    <x v="4"/>
    <n v="2"/>
    <n v="374"/>
    <n v="2.15"/>
    <s v="5615"/>
    <x v="16"/>
    <x v="2"/>
    <n v="4"/>
    <s v="2,"/>
    <s v="15"/>
    <n v="135"/>
    <n v="2.25"/>
  </r>
  <r>
    <s v="1ED"/>
    <x v="18"/>
    <d v="2024-03-01T00:00:00"/>
    <x v="0"/>
    <x v="2"/>
    <s v="HK4541"/>
    <x v="20"/>
    <x v="4"/>
    <n v="1"/>
    <n v="256"/>
    <n v="1.5"/>
    <s v="76001"/>
    <x v="106"/>
    <x v="27"/>
    <n v="3"/>
    <s v="1,"/>
    <s v="5"/>
    <n v="65"/>
    <n v="1.0833333333333333"/>
  </r>
  <r>
    <s v="1ED"/>
    <x v="18"/>
    <d v="2024-03-01T00:00:00"/>
    <x v="0"/>
    <x v="2"/>
    <s v="HK4541"/>
    <x v="20"/>
    <x v="4"/>
    <n v="1"/>
    <n v="598"/>
    <n v="0.5"/>
    <s v="8001"/>
    <x v="53"/>
    <x v="5"/>
    <n v="3"/>
    <s v="0,"/>
    <s v="5"/>
    <n v="5"/>
    <n v="8.3333333333333329E-2"/>
  </r>
  <r>
    <s v="1ED"/>
    <x v="18"/>
    <d v="2024-05-01T00:00:00"/>
    <x v="0"/>
    <x v="4"/>
    <s v="HK4541"/>
    <x v="20"/>
    <x v="4"/>
    <n v="2"/>
    <n v="426"/>
    <n v="2.27"/>
    <s v="23001"/>
    <x v="0"/>
    <x v="0"/>
    <n v="4"/>
    <s v="2,"/>
    <s v="27"/>
    <n v="147"/>
    <n v="2.4500000000000002"/>
  </r>
  <r>
    <s v="1ED"/>
    <x v="18"/>
    <d v="2024-05-01T00:00:00"/>
    <x v="0"/>
    <x v="4"/>
    <s v="HK4541"/>
    <x v="20"/>
    <x v="4"/>
    <n v="1"/>
    <n v="257"/>
    <n v="0.48"/>
    <s v="27001"/>
    <x v="56"/>
    <x v="15"/>
    <n v="4"/>
    <s v="0,"/>
    <s v="48"/>
    <n v="48"/>
    <n v="0.8"/>
  </r>
  <r>
    <s v="1ED"/>
    <x v="18"/>
    <d v="2024-05-01T00:00:00"/>
    <x v="0"/>
    <x v="4"/>
    <s v="HK4541"/>
    <x v="20"/>
    <x v="4"/>
    <n v="1"/>
    <n v="74"/>
    <n v="0.27"/>
    <s v="50001"/>
    <x v="77"/>
    <x v="24"/>
    <n v="4"/>
    <s v="0,"/>
    <s v="27"/>
    <n v="27"/>
    <n v="0.45"/>
  </r>
  <r>
    <s v="1ED"/>
    <x v="18"/>
    <d v="2024-05-01T00:00:00"/>
    <x v="0"/>
    <x v="4"/>
    <s v="HK4541"/>
    <x v="20"/>
    <x v="4"/>
    <n v="1"/>
    <n v="386"/>
    <n v="1.1100000000000001"/>
    <s v="5040"/>
    <x v="122"/>
    <x v="2"/>
    <n v="4"/>
    <s v="1,"/>
    <s v="11"/>
    <n v="71"/>
    <n v="1.1833333333333333"/>
  </r>
  <r>
    <s v="1ED"/>
    <x v="18"/>
    <d v="2024-05-01T00:00:00"/>
    <x v="0"/>
    <x v="4"/>
    <s v="HK4541"/>
    <x v="20"/>
    <x v="4"/>
    <n v="2"/>
    <n v="259"/>
    <n v="1.22"/>
    <s v="5615"/>
    <x v="16"/>
    <x v="2"/>
    <n v="4"/>
    <s v="1,"/>
    <s v="22"/>
    <n v="82"/>
    <n v="1.3666666666666667"/>
  </r>
  <r>
    <s v="1ED"/>
    <x v="18"/>
    <d v="2024-05-01T00:00:00"/>
    <x v="0"/>
    <x v="4"/>
    <s v="HK4541"/>
    <x v="20"/>
    <x v="4"/>
    <n v="0"/>
    <n v="251"/>
    <n v="0.56999999999999995"/>
    <s v="68001"/>
    <x v="8"/>
    <x v="6"/>
    <n v="4"/>
    <s v="0,"/>
    <s v="57"/>
    <n v="57"/>
    <n v="0.95"/>
  </r>
  <r>
    <s v="1ED"/>
    <x v="18"/>
    <d v="2024-05-01T00:00:00"/>
    <x v="0"/>
    <x v="4"/>
    <s v="HK4541"/>
    <x v="20"/>
    <x v="4"/>
    <n v="0"/>
    <n v="597"/>
    <n v="2"/>
    <s v="8001"/>
    <x v="53"/>
    <x v="5"/>
    <n v="1"/>
    <s v="2"/>
    <n v="0"/>
    <n v="120"/>
    <n v="2"/>
  </r>
  <r>
    <s v="1ED"/>
    <x v="18"/>
    <d v="2024-05-01T00:00:00"/>
    <x v="0"/>
    <x v="4"/>
    <s v="HK4541"/>
    <x v="20"/>
    <x v="4"/>
    <n v="1"/>
    <n v="309"/>
    <n v="0.56999999999999995"/>
    <s v="81736"/>
    <x v="59"/>
    <x v="14"/>
    <n v="4"/>
    <s v="0,"/>
    <s v="57"/>
    <n v="57"/>
    <n v="0.95"/>
  </r>
  <r>
    <s v="1ED"/>
    <x v="18"/>
    <d v="2024-05-01T00:00:00"/>
    <x v="0"/>
    <x v="4"/>
    <s v="HK4541"/>
    <x v="20"/>
    <x v="4"/>
    <n v="1"/>
    <n v="180"/>
    <n v="0.35"/>
    <s v="85001"/>
    <x v="4"/>
    <x v="4"/>
    <n v="4"/>
    <s v="0,"/>
    <s v="35"/>
    <n v="35"/>
    <n v="0.58333333333333337"/>
  </r>
  <r>
    <s v="1ED"/>
    <x v="18"/>
    <d v="2024-05-01T00:00:00"/>
    <x v="0"/>
    <x v="4"/>
    <s v="HK5255"/>
    <x v="16"/>
    <x v="4"/>
    <n v="29"/>
    <n v="1653"/>
    <n v="43.26"/>
    <s v="11001"/>
    <x v="10"/>
    <x v="8"/>
    <n v="5"/>
    <s v="43"/>
    <s v=",26"/>
    <n v="2580.2600000000002"/>
    <n v="43.004333333333335"/>
  </r>
  <r>
    <s v="1ED"/>
    <x v="18"/>
    <d v="2024-05-01T00:00:00"/>
    <x v="0"/>
    <x v="4"/>
    <s v="HK5255"/>
    <x v="16"/>
    <x v="4"/>
    <n v="1"/>
    <n v="256"/>
    <n v="0.32"/>
    <s v="76001"/>
    <x v="106"/>
    <x v="27"/>
    <n v="4"/>
    <s v="0,"/>
    <s v="32"/>
    <n v="32"/>
    <n v="0.53333333333333333"/>
  </r>
  <r>
    <s v="1ED"/>
    <x v="18"/>
    <d v="2024-06-01T00:00:00"/>
    <x v="0"/>
    <x v="5"/>
    <s v="HK4411"/>
    <x v="20"/>
    <x v="4"/>
    <n v="3"/>
    <n v="891"/>
    <n v="7.44"/>
    <s v="5615"/>
    <x v="16"/>
    <x v="2"/>
    <n v="4"/>
    <s v="7,"/>
    <s v="44"/>
    <n v="464"/>
    <n v="7.7333333333333334"/>
  </r>
  <r>
    <s v="1ED"/>
    <x v="18"/>
    <d v="2024-06-01T00:00:00"/>
    <x v="0"/>
    <x v="5"/>
    <s v="HK4411"/>
    <x v="20"/>
    <x v="4"/>
    <n v="2"/>
    <n v="1133"/>
    <n v="6.13"/>
    <s v="76001"/>
    <x v="106"/>
    <x v="27"/>
    <n v="4"/>
    <s v="6,"/>
    <s v="13"/>
    <n v="373"/>
    <n v="6.2166666666666668"/>
  </r>
  <r>
    <s v="1ED"/>
    <x v="18"/>
    <d v="2024-06-01T00:00:00"/>
    <x v="0"/>
    <x v="5"/>
    <s v="HK4541"/>
    <x v="20"/>
    <x v="4"/>
    <n v="6"/>
    <n v="259"/>
    <n v="11.34"/>
    <s v="5615"/>
    <x v="16"/>
    <x v="2"/>
    <n v="5"/>
    <s v="11"/>
    <s v=",34"/>
    <n v="660.34"/>
    <n v="11.005666666666666"/>
  </r>
  <r>
    <s v="1ED"/>
    <x v="18"/>
    <d v="2024-06-01T00:00:00"/>
    <x v="0"/>
    <x v="5"/>
    <s v="HK4541"/>
    <x v="20"/>
    <x v="4"/>
    <n v="3"/>
    <n v="251"/>
    <n v="4.1500000000000004"/>
    <s v="68001"/>
    <x v="8"/>
    <x v="6"/>
    <n v="4"/>
    <s v="4,"/>
    <s v="15"/>
    <n v="255"/>
    <n v="4.25"/>
  </r>
  <r>
    <s v="1ED"/>
    <x v="18"/>
    <d v="2024-06-01T00:00:00"/>
    <x v="0"/>
    <x v="5"/>
    <s v="HK4541"/>
    <x v="20"/>
    <x v="4"/>
    <n v="3"/>
    <n v="255"/>
    <n v="2.0499999999999998"/>
    <s v="76001"/>
    <x v="106"/>
    <x v="27"/>
    <n v="4"/>
    <s v="2,"/>
    <s v="05"/>
    <n v="125"/>
    <n v="2.0833333333333335"/>
  </r>
  <r>
    <s v="1ED"/>
    <x v="18"/>
    <d v="2024-06-01T00:00:00"/>
    <x v="0"/>
    <x v="5"/>
    <s v="HK4541"/>
    <x v="20"/>
    <x v="4"/>
    <n v="4"/>
    <n v="597"/>
    <n v="4.26"/>
    <s v="8001"/>
    <x v="53"/>
    <x v="5"/>
    <n v="4"/>
    <s v="4,"/>
    <s v="26"/>
    <n v="266"/>
    <n v="4.4333333333333336"/>
  </r>
  <r>
    <s v="1ED"/>
    <x v="18"/>
    <d v="2024-06-01T00:00:00"/>
    <x v="0"/>
    <x v="5"/>
    <s v="HK5255"/>
    <x v="16"/>
    <x v="4"/>
    <n v="21"/>
    <n v="1653"/>
    <n v="29.17"/>
    <s v="11001"/>
    <x v="10"/>
    <x v="8"/>
    <n v="5"/>
    <s v="29"/>
    <s v=",17"/>
    <n v="1740.17"/>
    <n v="29.002833333333335"/>
  </r>
  <r>
    <s v="1ED"/>
    <x v="18"/>
    <d v="2024-06-01T00:00:00"/>
    <x v="0"/>
    <x v="5"/>
    <s v="HK5255"/>
    <x v="16"/>
    <x v="4"/>
    <n v="1"/>
    <n v="846"/>
    <n v="1.25"/>
    <s v="5615"/>
    <x v="16"/>
    <x v="2"/>
    <n v="4"/>
    <s v="1,"/>
    <s v="25"/>
    <n v="85"/>
    <n v="1.4166666666666667"/>
  </r>
  <r>
    <s v="1ED"/>
    <x v="18"/>
    <d v="2024-06-01T00:00:00"/>
    <x v="0"/>
    <x v="5"/>
    <s v="HK5255"/>
    <x v="16"/>
    <x v="4"/>
    <n v="1"/>
    <n v="251"/>
    <n v="1.05"/>
    <s v="68001"/>
    <x v="8"/>
    <x v="6"/>
    <n v="4"/>
    <s v="1,"/>
    <s v="05"/>
    <n v="65"/>
    <n v="1.0833333333333333"/>
  </r>
  <r>
    <s v="1ED"/>
    <x v="18"/>
    <d v="2024-06-01T00:00:00"/>
    <x v="0"/>
    <x v="5"/>
    <s v="HK5255"/>
    <x v="16"/>
    <x v="4"/>
    <n v="4"/>
    <n v="256"/>
    <n v="11.21"/>
    <s v="76001"/>
    <x v="106"/>
    <x v="27"/>
    <n v="5"/>
    <s v="11"/>
    <s v=",21"/>
    <n v="660.21"/>
    <n v="11.003500000000001"/>
  </r>
  <r>
    <s v="1ED"/>
    <x v="18"/>
    <d v="2024-06-01T00:00:00"/>
    <x v="0"/>
    <x v="5"/>
    <s v="HK5255"/>
    <x v="16"/>
    <x v="4"/>
    <n v="1"/>
    <n v="1411"/>
    <n v="1.41"/>
    <s v="88001"/>
    <x v="60"/>
    <x v="18"/>
    <n v="4"/>
    <s v="1,"/>
    <s v="41"/>
    <n v="101"/>
    <n v="1.6833333333333333"/>
  </r>
  <r>
    <s v="1GK"/>
    <x v="19"/>
    <d v="2024-01-01T00:00:00"/>
    <x v="0"/>
    <x v="0"/>
    <s v="HK4876"/>
    <x v="22"/>
    <x v="4"/>
    <n v="8"/>
    <n v="1776"/>
    <n v="8"/>
    <s v="50325"/>
    <x v="96"/>
    <x v="24"/>
    <n v="1"/>
    <s v="8"/>
    <n v="0"/>
    <n v="480"/>
    <n v="8"/>
  </r>
  <r>
    <s v="1GK"/>
    <x v="19"/>
    <d v="2024-01-01T00:00:00"/>
    <x v="0"/>
    <x v="0"/>
    <s v="HK4876"/>
    <x v="22"/>
    <x v="4"/>
    <n v="28"/>
    <n v="6216"/>
    <n v="4"/>
    <s v="50350"/>
    <x v="75"/>
    <x v="24"/>
    <n v="1"/>
    <s v="4"/>
    <n v="0"/>
    <n v="240"/>
    <n v="4"/>
  </r>
  <r>
    <s v="1GK"/>
    <x v="19"/>
    <d v="2024-01-01T00:00:00"/>
    <x v="0"/>
    <x v="0"/>
    <s v="HK4876"/>
    <x v="22"/>
    <x v="4"/>
    <n v="1"/>
    <n v="633"/>
    <n v="2.2000000000000002"/>
    <s v="94001"/>
    <x v="68"/>
    <x v="21"/>
    <n v="3"/>
    <s v="2,"/>
    <s v="2"/>
    <n v="122"/>
    <n v="2.0333333333333332"/>
  </r>
  <r>
    <s v="1GK"/>
    <x v="19"/>
    <d v="2024-01-01T00:00:00"/>
    <x v="0"/>
    <x v="0"/>
    <s v="HK4876"/>
    <x v="22"/>
    <x v="4"/>
    <n v="2"/>
    <n v="850"/>
    <n v="3.4"/>
    <s v="99773"/>
    <x v="71"/>
    <x v="17"/>
    <n v="3"/>
    <s v="3,"/>
    <s v="4"/>
    <n v="184"/>
    <n v="3.0666666666666669"/>
  </r>
  <r>
    <s v="1GK"/>
    <x v="19"/>
    <d v="2024-01-01T00:00:00"/>
    <x v="0"/>
    <x v="0"/>
    <s v="HK4894"/>
    <x v="7"/>
    <x v="4"/>
    <n v="2"/>
    <n v="870"/>
    <n v="3.45"/>
    <s v="99773"/>
    <x v="71"/>
    <x v="17"/>
    <n v="4"/>
    <s v="3,"/>
    <s v="45"/>
    <n v="225"/>
    <n v="3.75"/>
  </r>
  <r>
    <s v="1GK"/>
    <x v="19"/>
    <d v="2024-01-01T00:00:00"/>
    <x v="0"/>
    <x v="0"/>
    <s v="HK4894"/>
    <x v="7"/>
    <x v="4"/>
    <n v="1"/>
    <n v="175"/>
    <n v="0.5"/>
    <s v="20001"/>
    <x v="7"/>
    <x v="7"/>
    <n v="3"/>
    <s v="0,"/>
    <s v="5"/>
    <n v="5"/>
    <n v="8.3333333333333329E-2"/>
  </r>
  <r>
    <s v="1GK"/>
    <x v="19"/>
    <d v="2024-01-01T00:00:00"/>
    <x v="0"/>
    <x v="0"/>
    <s v="HK4894"/>
    <x v="7"/>
    <x v="4"/>
    <n v="2"/>
    <n v="444"/>
    <n v="1.1000000000000001"/>
    <s v="50001"/>
    <x v="77"/>
    <x v="24"/>
    <n v="3"/>
    <s v="1,"/>
    <s v="1"/>
    <n v="61"/>
    <n v="1.0166666666666666"/>
  </r>
  <r>
    <s v="1GK"/>
    <x v="19"/>
    <d v="2024-01-01T00:00:00"/>
    <x v="0"/>
    <x v="0"/>
    <s v="HK4894"/>
    <x v="7"/>
    <x v="4"/>
    <n v="3"/>
    <n v="666"/>
    <n v="2.5"/>
    <s v="50325"/>
    <x v="96"/>
    <x v="24"/>
    <n v="3"/>
    <s v="2,"/>
    <s v="5"/>
    <n v="125"/>
    <n v="2.0833333333333335"/>
  </r>
  <r>
    <s v="1GK"/>
    <x v="19"/>
    <d v="2024-01-01T00:00:00"/>
    <x v="0"/>
    <x v="0"/>
    <s v="HK4894"/>
    <x v="7"/>
    <x v="4"/>
    <n v="9"/>
    <n v="1998"/>
    <n v="9.1999999999999993"/>
    <s v="50350"/>
    <x v="75"/>
    <x v="24"/>
    <n v="3"/>
    <s v="9,"/>
    <s v="2"/>
    <n v="542"/>
    <n v="9.0333333333333332"/>
  </r>
  <r>
    <s v="1GK"/>
    <x v="19"/>
    <d v="2024-01-01T00:00:00"/>
    <x v="0"/>
    <x v="0"/>
    <s v="HK4894"/>
    <x v="7"/>
    <x v="4"/>
    <n v="1"/>
    <n v="773"/>
    <n v="2.0499999999999998"/>
    <s v="86568"/>
    <x v="91"/>
    <x v="29"/>
    <n v="4"/>
    <s v="2,"/>
    <s v="05"/>
    <n v="125"/>
    <n v="2.0833333333333335"/>
  </r>
  <r>
    <s v="1GK"/>
    <x v="19"/>
    <d v="2024-01-01T00:00:00"/>
    <x v="0"/>
    <x v="0"/>
    <s v="HK4894"/>
    <x v="7"/>
    <x v="4"/>
    <n v="1"/>
    <n v="250"/>
    <n v="1.2"/>
    <s v="95001"/>
    <x v="81"/>
    <x v="26"/>
    <n v="3"/>
    <s v="1,"/>
    <s v="2"/>
    <n v="62"/>
    <n v="1.0333333333333334"/>
  </r>
  <r>
    <s v="1GK"/>
    <x v="19"/>
    <d v="2024-01-01T00:00:00"/>
    <x v="0"/>
    <x v="0"/>
    <s v="HK4894"/>
    <x v="7"/>
    <x v="4"/>
    <n v="3"/>
    <n v="1149"/>
    <n v="4.4000000000000004"/>
    <s v="99524"/>
    <x v="66"/>
    <x v="17"/>
    <n v="3"/>
    <s v="4,"/>
    <s v="4"/>
    <n v="244"/>
    <n v="4.0666666666666664"/>
  </r>
  <r>
    <s v="1GK"/>
    <x v="19"/>
    <d v="2024-02-01T00:00:00"/>
    <x v="0"/>
    <x v="1"/>
    <s v="HK4876"/>
    <x v="22"/>
    <x v="4"/>
    <n v="6"/>
    <n v="1332"/>
    <n v="5.5"/>
    <s v="50325"/>
    <x v="96"/>
    <x v="24"/>
    <n v="3"/>
    <s v="5,"/>
    <s v="5"/>
    <n v="305"/>
    <n v="5.083333333333333"/>
  </r>
  <r>
    <s v="1GK"/>
    <x v="19"/>
    <d v="2024-02-01T00:00:00"/>
    <x v="0"/>
    <x v="1"/>
    <s v="HK4876"/>
    <x v="22"/>
    <x v="4"/>
    <n v="21"/>
    <n v="4662"/>
    <n v="21.35"/>
    <s v="50350"/>
    <x v="75"/>
    <x v="24"/>
    <n v="5"/>
    <s v="21"/>
    <s v=",35"/>
    <n v="1260.3499999999999"/>
    <n v="21.005833333333332"/>
  </r>
  <r>
    <s v="1GK"/>
    <x v="19"/>
    <d v="2024-02-01T00:00:00"/>
    <x v="0"/>
    <x v="1"/>
    <s v="HK4876"/>
    <x v="22"/>
    <x v="4"/>
    <n v="2"/>
    <n v="1426"/>
    <n v="5.3"/>
    <s v="99001"/>
    <x v="58"/>
    <x v="17"/>
    <n v="3"/>
    <s v="5,"/>
    <s v="3"/>
    <n v="303"/>
    <n v="5.05"/>
  </r>
  <r>
    <s v="1GK"/>
    <x v="19"/>
    <d v="2024-02-01T00:00:00"/>
    <x v="0"/>
    <x v="1"/>
    <s v="HK4876"/>
    <x v="22"/>
    <x v="4"/>
    <n v="1"/>
    <n v="373"/>
    <n v="1.45"/>
    <s v="99524"/>
    <x v="66"/>
    <x v="17"/>
    <n v="4"/>
    <s v="1,"/>
    <s v="45"/>
    <n v="105"/>
    <n v="1.75"/>
  </r>
  <r>
    <s v="1GK"/>
    <x v="19"/>
    <d v="2024-02-01T00:00:00"/>
    <x v="0"/>
    <x v="1"/>
    <s v="HK4894"/>
    <x v="7"/>
    <x v="4"/>
    <n v="2"/>
    <n v="587"/>
    <n v="3.1"/>
    <s v="18001"/>
    <x v="105"/>
    <x v="30"/>
    <n v="3"/>
    <s v="3,"/>
    <s v="1"/>
    <n v="181"/>
    <n v="3.0166666666666666"/>
  </r>
  <r>
    <s v="1GK"/>
    <x v="19"/>
    <d v="2024-02-01T00:00:00"/>
    <x v="0"/>
    <x v="1"/>
    <s v="HK4894"/>
    <x v="7"/>
    <x v="4"/>
    <n v="1"/>
    <n v="288"/>
    <n v="1.25"/>
    <s v="23001"/>
    <x v="0"/>
    <x v="0"/>
    <n v="4"/>
    <s v="1,"/>
    <s v="25"/>
    <n v="85"/>
    <n v="1.4166666666666667"/>
  </r>
  <r>
    <s v="1GK"/>
    <x v="19"/>
    <d v="2024-02-01T00:00:00"/>
    <x v="0"/>
    <x v="1"/>
    <s v="HK4894"/>
    <x v="7"/>
    <x v="4"/>
    <n v="1"/>
    <n v="222"/>
    <n v="0.4"/>
    <s v="5001"/>
    <x v="2"/>
    <x v="2"/>
    <n v="3"/>
    <s v="0,"/>
    <s v="4"/>
    <n v="4"/>
    <n v="6.6666666666666666E-2"/>
  </r>
  <r>
    <s v="1GK"/>
    <x v="19"/>
    <d v="2024-02-01T00:00:00"/>
    <x v="0"/>
    <x v="1"/>
    <s v="HK4894"/>
    <x v="7"/>
    <x v="4"/>
    <n v="3"/>
    <n v="666"/>
    <n v="2.5"/>
    <s v="50325"/>
    <x v="96"/>
    <x v="24"/>
    <n v="3"/>
    <s v="2,"/>
    <s v="5"/>
    <n v="125"/>
    <n v="2.0833333333333335"/>
  </r>
  <r>
    <s v="1GK"/>
    <x v="19"/>
    <d v="2024-02-01T00:00:00"/>
    <x v="0"/>
    <x v="1"/>
    <s v="HK4894"/>
    <x v="7"/>
    <x v="4"/>
    <n v="14"/>
    <n v="3108"/>
    <n v="14"/>
    <s v="50350"/>
    <x v="75"/>
    <x v="24"/>
    <n v="2"/>
    <s v="14"/>
    <n v="0"/>
    <n v="840"/>
    <n v="14"/>
  </r>
  <r>
    <s v="1GK"/>
    <x v="19"/>
    <d v="2024-02-01T00:00:00"/>
    <x v="0"/>
    <x v="1"/>
    <s v="HK4894"/>
    <x v="7"/>
    <x v="4"/>
    <n v="1"/>
    <n v="625"/>
    <n v="2.35"/>
    <s v="52835"/>
    <x v="104"/>
    <x v="13"/>
    <n v="4"/>
    <s v="2,"/>
    <s v="35"/>
    <n v="155"/>
    <n v="2.5833333333333335"/>
  </r>
  <r>
    <s v="1GK"/>
    <x v="19"/>
    <d v="2024-02-01T00:00:00"/>
    <x v="0"/>
    <x v="1"/>
    <s v="HK4894"/>
    <x v="7"/>
    <x v="4"/>
    <n v="1"/>
    <n v="330"/>
    <n v="1.1499999999999999"/>
    <s v="68001"/>
    <x v="8"/>
    <x v="6"/>
    <n v="4"/>
    <s v="1,"/>
    <s v="15"/>
    <n v="75"/>
    <n v="1.25"/>
  </r>
  <r>
    <s v="1GK"/>
    <x v="19"/>
    <d v="2024-02-01T00:00:00"/>
    <x v="0"/>
    <x v="1"/>
    <s v="HK4894"/>
    <x v="7"/>
    <x v="4"/>
    <n v="1"/>
    <n v="633"/>
    <n v="2.25"/>
    <s v="94001"/>
    <x v="68"/>
    <x v="21"/>
    <n v="4"/>
    <s v="2,"/>
    <s v="25"/>
    <n v="145"/>
    <n v="2.4166666666666665"/>
  </r>
  <r>
    <s v="1GK"/>
    <x v="19"/>
    <d v="2024-02-01T00:00:00"/>
    <x v="0"/>
    <x v="1"/>
    <s v="HK4894"/>
    <x v="7"/>
    <x v="4"/>
    <n v="2"/>
    <n v="793"/>
    <n v="3.1"/>
    <s v="99524"/>
    <x v="66"/>
    <x v="17"/>
    <n v="3"/>
    <s v="3,"/>
    <s v="1"/>
    <n v="181"/>
    <n v="3.0166666666666666"/>
  </r>
  <r>
    <s v="1GK"/>
    <x v="19"/>
    <d v="2024-02-01T00:00:00"/>
    <x v="0"/>
    <x v="1"/>
    <s v="HK4894"/>
    <x v="7"/>
    <x v="4"/>
    <n v="1"/>
    <n v="475"/>
    <n v="1.5"/>
    <s v="99773"/>
    <x v="71"/>
    <x v="17"/>
    <n v="3"/>
    <s v="1,"/>
    <s v="5"/>
    <n v="65"/>
    <n v="1.0833333333333333"/>
  </r>
  <r>
    <s v="1GK"/>
    <x v="19"/>
    <d v="2024-03-01T00:00:00"/>
    <x v="0"/>
    <x v="2"/>
    <s v="HK4876"/>
    <x v="22"/>
    <x v="4"/>
    <n v="11"/>
    <n v="2442"/>
    <n v="10.050000000000001"/>
    <s v="50325"/>
    <x v="96"/>
    <x v="24"/>
    <n v="5"/>
    <s v="10"/>
    <s v=",05"/>
    <n v="600.04999999999995"/>
    <n v="10.000833333333333"/>
  </r>
  <r>
    <s v="1GK"/>
    <x v="19"/>
    <d v="2024-03-01T00:00:00"/>
    <x v="0"/>
    <x v="2"/>
    <s v="HK4876"/>
    <x v="22"/>
    <x v="4"/>
    <n v="14"/>
    <n v="3108"/>
    <n v="14.15"/>
    <s v="50350"/>
    <x v="75"/>
    <x v="24"/>
    <n v="5"/>
    <s v="14"/>
    <s v=",15"/>
    <n v="840.15"/>
    <n v="14.0025"/>
  </r>
  <r>
    <s v="1GK"/>
    <x v="19"/>
    <d v="2024-03-01T00:00:00"/>
    <x v="0"/>
    <x v="2"/>
    <s v="HK4876"/>
    <x v="22"/>
    <x v="4"/>
    <n v="2"/>
    <n v="1266"/>
    <n v="4.55"/>
    <s v="94001"/>
    <x v="68"/>
    <x v="21"/>
    <n v="4"/>
    <s v="4,"/>
    <s v="55"/>
    <n v="295"/>
    <n v="4.916666666666667"/>
  </r>
  <r>
    <s v="1GK"/>
    <x v="19"/>
    <d v="2024-03-01T00:00:00"/>
    <x v="0"/>
    <x v="2"/>
    <s v="HK4876"/>
    <x v="22"/>
    <x v="4"/>
    <n v="1"/>
    <n v="713"/>
    <n v="2.4"/>
    <s v="99001"/>
    <x v="58"/>
    <x v="17"/>
    <n v="3"/>
    <s v="2,"/>
    <s v="4"/>
    <n v="124"/>
    <n v="2.0666666666666669"/>
  </r>
  <r>
    <s v="1GK"/>
    <x v="19"/>
    <d v="2024-03-01T00:00:00"/>
    <x v="0"/>
    <x v="2"/>
    <s v="HK4876"/>
    <x v="22"/>
    <x v="4"/>
    <n v="1"/>
    <n v="425"/>
    <n v="1.35"/>
    <s v="99773"/>
    <x v="71"/>
    <x v="17"/>
    <n v="4"/>
    <s v="1,"/>
    <s v="35"/>
    <n v="95"/>
    <n v="1.5833333333333333"/>
  </r>
  <r>
    <s v="1GK"/>
    <x v="19"/>
    <d v="2024-03-01T00:00:00"/>
    <x v="0"/>
    <x v="2"/>
    <s v="HK4894"/>
    <x v="7"/>
    <x v="4"/>
    <n v="1"/>
    <n v="180"/>
    <n v="1"/>
    <s v="19318"/>
    <x v="62"/>
    <x v="20"/>
    <n v="1"/>
    <s v="1"/>
    <n v="0"/>
    <n v="60"/>
    <n v="1"/>
  </r>
  <r>
    <s v="1GK"/>
    <x v="19"/>
    <d v="2024-03-01T00:00:00"/>
    <x v="0"/>
    <x v="2"/>
    <s v="HK4894"/>
    <x v="7"/>
    <x v="4"/>
    <n v="4"/>
    <n v="888"/>
    <n v="3.4"/>
    <s v="50325"/>
    <x v="96"/>
    <x v="24"/>
    <n v="3"/>
    <s v="3,"/>
    <s v="4"/>
    <n v="184"/>
    <n v="3.0666666666666669"/>
  </r>
  <r>
    <s v="1GK"/>
    <x v="19"/>
    <d v="2024-03-01T00:00:00"/>
    <x v="0"/>
    <x v="2"/>
    <s v="HK4894"/>
    <x v="7"/>
    <x v="4"/>
    <n v="18"/>
    <n v="4052"/>
    <n v="18.3"/>
    <s v="50350"/>
    <x v="75"/>
    <x v="24"/>
    <n v="4"/>
    <s v="18"/>
    <s v=",3"/>
    <n v="1080.3"/>
    <n v="18.004999999999999"/>
  </r>
  <r>
    <s v="1GK"/>
    <x v="19"/>
    <d v="2024-03-01T00:00:00"/>
    <x v="0"/>
    <x v="2"/>
    <s v="HK4894"/>
    <x v="7"/>
    <x v="4"/>
    <n v="1"/>
    <n v="690"/>
    <n v="2.4"/>
    <s v="94001"/>
    <x v="68"/>
    <x v="21"/>
    <n v="3"/>
    <s v="2,"/>
    <s v="4"/>
    <n v="124"/>
    <n v="2.0666666666666669"/>
  </r>
  <r>
    <s v="1GK"/>
    <x v="19"/>
    <d v="2024-03-01T00:00:00"/>
    <x v="0"/>
    <x v="2"/>
    <s v="HK4894"/>
    <x v="7"/>
    <x v="4"/>
    <n v="1"/>
    <n v="450"/>
    <n v="1.55"/>
    <s v="95200"/>
    <x v="90"/>
    <x v="26"/>
    <n v="4"/>
    <s v="1,"/>
    <s v="55"/>
    <n v="115"/>
    <n v="1.9166666666666667"/>
  </r>
  <r>
    <s v="1GK"/>
    <x v="19"/>
    <d v="2024-03-01T00:00:00"/>
    <x v="0"/>
    <x v="2"/>
    <s v="HK4894"/>
    <x v="7"/>
    <x v="4"/>
    <n v="1"/>
    <n v="410"/>
    <n v="1.4"/>
    <s v="99524"/>
    <x v="66"/>
    <x v="17"/>
    <n v="3"/>
    <s v="1,"/>
    <s v="4"/>
    <n v="64"/>
    <n v="1.0666666666666667"/>
  </r>
  <r>
    <s v="1GK"/>
    <x v="19"/>
    <d v="2024-03-01T00:00:00"/>
    <x v="0"/>
    <x v="2"/>
    <s v="HK4894"/>
    <x v="7"/>
    <x v="4"/>
    <n v="1"/>
    <n v="475"/>
    <n v="2"/>
    <s v="99773"/>
    <x v="71"/>
    <x v="17"/>
    <n v="1"/>
    <s v="2"/>
    <n v="0"/>
    <n v="120"/>
    <n v="2"/>
  </r>
  <r>
    <s v="1GK"/>
    <x v="19"/>
    <d v="2024-03-01T00:00:00"/>
    <x v="0"/>
    <x v="2"/>
    <s v="HK5027"/>
    <x v="14"/>
    <x v="4"/>
    <n v="1"/>
    <n v="222"/>
    <n v="0.5"/>
    <s v="50350"/>
    <x v="75"/>
    <x v="24"/>
    <n v="3"/>
    <s v="0,"/>
    <s v="5"/>
    <n v="5"/>
    <n v="8.3333333333333329E-2"/>
  </r>
  <r>
    <s v="1GK"/>
    <x v="19"/>
    <d v="2024-04-01T00:00:00"/>
    <x v="0"/>
    <x v="3"/>
    <s v="HK4876"/>
    <x v="22"/>
    <x v="4"/>
    <n v="1"/>
    <n v="385"/>
    <n v="1.55"/>
    <s v="19001"/>
    <x v="85"/>
    <x v="20"/>
    <n v="4"/>
    <s v="1,"/>
    <s v="55"/>
    <n v="115"/>
    <n v="1.9166666666666667"/>
  </r>
  <r>
    <s v="1GK"/>
    <x v="19"/>
    <d v="2024-04-01T00:00:00"/>
    <x v="0"/>
    <x v="3"/>
    <s v="HK4876"/>
    <x v="22"/>
    <x v="4"/>
    <n v="1"/>
    <n v="330"/>
    <n v="1.25"/>
    <s v="50001"/>
    <x v="77"/>
    <x v="24"/>
    <n v="4"/>
    <s v="1,"/>
    <s v="25"/>
    <n v="85"/>
    <n v="1.4166666666666667"/>
  </r>
  <r>
    <s v="1GK"/>
    <x v="19"/>
    <d v="2024-04-01T00:00:00"/>
    <x v="0"/>
    <x v="3"/>
    <s v="HK4876"/>
    <x v="22"/>
    <x v="4"/>
    <n v="10"/>
    <n v="2220"/>
    <n v="9.8000000000000007"/>
    <s v="50325"/>
    <x v="96"/>
    <x v="24"/>
    <n v="3"/>
    <s v="9,"/>
    <s v="8"/>
    <n v="548"/>
    <n v="9.1333333333333329"/>
  </r>
  <r>
    <s v="1GK"/>
    <x v="19"/>
    <d v="2024-04-01T00:00:00"/>
    <x v="0"/>
    <x v="3"/>
    <s v="HK4876"/>
    <x v="22"/>
    <x v="4"/>
    <n v="28"/>
    <n v="6272"/>
    <n v="27.65"/>
    <s v="50350"/>
    <x v="75"/>
    <x v="24"/>
    <n v="5"/>
    <s v="27"/>
    <s v=",65"/>
    <n v="1620.65"/>
    <n v="27.010833333333334"/>
  </r>
  <r>
    <s v="1GK"/>
    <x v="19"/>
    <d v="2024-04-01T00:00:00"/>
    <x v="0"/>
    <x v="3"/>
    <s v="HK4876"/>
    <x v="22"/>
    <x v="4"/>
    <n v="1"/>
    <n v="372"/>
    <n v="1.35"/>
    <s v="5154"/>
    <x v="38"/>
    <x v="2"/>
    <n v="4"/>
    <s v="1,"/>
    <s v="35"/>
    <n v="95"/>
    <n v="1.5833333333333333"/>
  </r>
  <r>
    <s v="1GK"/>
    <x v="19"/>
    <d v="2024-04-01T00:00:00"/>
    <x v="0"/>
    <x v="3"/>
    <s v="HK4876"/>
    <x v="22"/>
    <x v="4"/>
    <n v="1"/>
    <n v="125"/>
    <n v="0.45"/>
    <s v="73001"/>
    <x v="50"/>
    <x v="3"/>
    <n v="4"/>
    <s v="0,"/>
    <s v="45"/>
    <n v="45"/>
    <n v="0.75"/>
  </r>
  <r>
    <s v="1GK"/>
    <x v="19"/>
    <d v="2024-04-01T00:00:00"/>
    <x v="0"/>
    <x v="3"/>
    <s v="HK4876"/>
    <x v="22"/>
    <x v="4"/>
    <n v="1"/>
    <n v="362"/>
    <n v="1.3"/>
    <s v="81736"/>
    <x v="59"/>
    <x v="14"/>
    <n v="3"/>
    <s v="1,"/>
    <s v="3"/>
    <n v="63"/>
    <n v="1.05"/>
  </r>
  <r>
    <s v="1GK"/>
    <x v="19"/>
    <d v="2024-04-01T00:00:00"/>
    <x v="0"/>
    <x v="3"/>
    <s v="HK4876"/>
    <x v="22"/>
    <x v="4"/>
    <n v="1"/>
    <n v="200"/>
    <n v="0.55000000000000004"/>
    <s v="85001"/>
    <x v="4"/>
    <x v="4"/>
    <n v="4"/>
    <s v="0,"/>
    <s v="55"/>
    <n v="55"/>
    <n v="0.91666666666666663"/>
  </r>
  <r>
    <s v="1GK"/>
    <x v="19"/>
    <d v="2024-04-01T00:00:00"/>
    <x v="0"/>
    <x v="3"/>
    <s v="HK4876"/>
    <x v="22"/>
    <x v="4"/>
    <n v="1"/>
    <n v="580"/>
    <n v="2.25"/>
    <s v="97001"/>
    <x v="57"/>
    <x v="16"/>
    <n v="4"/>
    <s v="2,"/>
    <s v="25"/>
    <n v="145"/>
    <n v="2.4166666666666665"/>
  </r>
  <r>
    <s v="1GK"/>
    <x v="19"/>
    <d v="2024-04-01T00:00:00"/>
    <x v="0"/>
    <x v="3"/>
    <s v="HK4876"/>
    <x v="22"/>
    <x v="4"/>
    <n v="1"/>
    <n v="713"/>
    <n v="2.4"/>
    <s v="99001"/>
    <x v="58"/>
    <x v="17"/>
    <n v="3"/>
    <s v="2,"/>
    <s v="4"/>
    <n v="124"/>
    <n v="2.0666666666666669"/>
  </r>
  <r>
    <s v="1GK"/>
    <x v="19"/>
    <d v="2024-04-01T00:00:00"/>
    <x v="0"/>
    <x v="3"/>
    <s v="HK4876"/>
    <x v="22"/>
    <x v="4"/>
    <n v="3"/>
    <n v="1325"/>
    <n v="4.6500000000000004"/>
    <s v="99773"/>
    <x v="71"/>
    <x v="17"/>
    <n v="4"/>
    <s v="4,"/>
    <s v="65"/>
    <n v="305"/>
    <n v="5.083333333333333"/>
  </r>
  <r>
    <s v="1GK"/>
    <x v="19"/>
    <d v="2024-04-01T00:00:00"/>
    <x v="0"/>
    <x v="3"/>
    <s v="HK5027"/>
    <x v="14"/>
    <x v="4"/>
    <n v="1"/>
    <n v="222"/>
    <n v="0.55000000000000004"/>
    <s v="50350"/>
    <x v="75"/>
    <x v="24"/>
    <n v="4"/>
    <s v="0,"/>
    <s v="55"/>
    <n v="55"/>
    <n v="0.91666666666666663"/>
  </r>
  <r>
    <s v="1GK"/>
    <x v="19"/>
    <d v="2024-04-01T00:00:00"/>
    <x v="0"/>
    <x v="3"/>
    <s v="HK5027"/>
    <x v="14"/>
    <x v="4"/>
    <n v="1"/>
    <n v="766"/>
    <n v="2.1"/>
    <s v="94883"/>
    <x v="89"/>
    <x v="21"/>
    <n v="3"/>
    <s v="2,"/>
    <s v="1"/>
    <n v="121"/>
    <n v="2.0166666666666666"/>
  </r>
  <r>
    <s v="1GK"/>
    <x v="19"/>
    <d v="2024-05-01T00:00:00"/>
    <x v="0"/>
    <x v="4"/>
    <s v="HK4894"/>
    <x v="7"/>
    <x v="4"/>
    <n v="1"/>
    <n v="485"/>
    <n v="2.1"/>
    <s v="23001"/>
    <x v="0"/>
    <x v="0"/>
    <n v="3"/>
    <s v="2,"/>
    <s v="1"/>
    <n v="121"/>
    <n v="2.0166666666666666"/>
  </r>
  <r>
    <s v="1GK"/>
    <x v="19"/>
    <d v="2024-05-01T00:00:00"/>
    <x v="0"/>
    <x v="4"/>
    <s v="HK4894"/>
    <x v="7"/>
    <x v="4"/>
    <n v="10"/>
    <n v="2220"/>
    <n v="9.5500000000000007"/>
    <s v="50325"/>
    <x v="96"/>
    <x v="24"/>
    <n v="4"/>
    <s v="9,"/>
    <s v="55"/>
    <n v="595"/>
    <n v="9.9166666666666661"/>
  </r>
  <r>
    <s v="1GK"/>
    <x v="19"/>
    <d v="2024-05-01T00:00:00"/>
    <x v="0"/>
    <x v="4"/>
    <s v="HK4894"/>
    <x v="7"/>
    <x v="4"/>
    <n v="30"/>
    <n v="6688"/>
    <n v="29.6"/>
    <s v="50350"/>
    <x v="75"/>
    <x v="24"/>
    <n v="4"/>
    <s v="29"/>
    <s v=",6"/>
    <n v="1740.6"/>
    <n v="29.009999999999998"/>
  </r>
  <r>
    <s v="1GK"/>
    <x v="19"/>
    <d v="2024-05-01T00:00:00"/>
    <x v="0"/>
    <x v="4"/>
    <s v="HK4894"/>
    <x v="7"/>
    <x v="4"/>
    <n v="2"/>
    <n v="604"/>
    <n v="2.15"/>
    <s v="68001"/>
    <x v="8"/>
    <x v="6"/>
    <n v="4"/>
    <s v="2,"/>
    <s v="15"/>
    <n v="135"/>
    <n v="2.25"/>
  </r>
  <r>
    <s v="1GK"/>
    <x v="19"/>
    <d v="2024-05-01T00:00:00"/>
    <x v="0"/>
    <x v="4"/>
    <s v="HK4894"/>
    <x v="7"/>
    <x v="4"/>
    <n v="1"/>
    <n v="338"/>
    <n v="1.3"/>
    <s v="81736"/>
    <x v="59"/>
    <x v="14"/>
    <n v="3"/>
    <s v="1,"/>
    <s v="3"/>
    <n v="63"/>
    <n v="1.05"/>
  </r>
  <r>
    <s v="1GK"/>
    <x v="19"/>
    <d v="2024-05-01T00:00:00"/>
    <x v="0"/>
    <x v="4"/>
    <s v="HK4894"/>
    <x v="7"/>
    <x v="4"/>
    <n v="1"/>
    <n v="633"/>
    <n v="2.0499999999999998"/>
    <s v="94001"/>
    <x v="68"/>
    <x v="21"/>
    <n v="4"/>
    <s v="2,"/>
    <s v="05"/>
    <n v="125"/>
    <n v="2.0833333333333335"/>
  </r>
  <r>
    <s v="1GK"/>
    <x v="19"/>
    <d v="2024-05-01T00:00:00"/>
    <x v="0"/>
    <x v="4"/>
    <s v="HK4894"/>
    <x v="7"/>
    <x v="4"/>
    <n v="1"/>
    <n v="495"/>
    <n v="2"/>
    <s v="97001"/>
    <x v="57"/>
    <x v="16"/>
    <n v="1"/>
    <s v="2"/>
    <n v="0"/>
    <n v="120"/>
    <n v="2"/>
  </r>
  <r>
    <s v="1GK"/>
    <x v="19"/>
    <d v="2024-05-01T00:00:00"/>
    <x v="0"/>
    <x v="4"/>
    <s v="HK4894"/>
    <x v="7"/>
    <x v="4"/>
    <n v="1"/>
    <n v="425"/>
    <n v="1.4"/>
    <s v="99773"/>
    <x v="71"/>
    <x v="17"/>
    <n v="3"/>
    <s v="1,"/>
    <s v="4"/>
    <n v="64"/>
    <n v="1.0666666666666667"/>
  </r>
  <r>
    <s v="1GK"/>
    <x v="19"/>
    <d v="2024-06-01T00:00:00"/>
    <x v="0"/>
    <x v="5"/>
    <s v="HK4894"/>
    <x v="7"/>
    <x v="4"/>
    <n v="1"/>
    <n v="757"/>
    <n v="2.5"/>
    <s v="50001"/>
    <x v="77"/>
    <x v="24"/>
    <n v="3"/>
    <s v="2,"/>
    <s v="5"/>
    <n v="125"/>
    <n v="2.0833333333333335"/>
  </r>
  <r>
    <s v="1GK"/>
    <x v="19"/>
    <d v="2024-06-01T00:00:00"/>
    <x v="0"/>
    <x v="5"/>
    <s v="HK4894"/>
    <x v="7"/>
    <x v="4"/>
    <n v="15"/>
    <n v="3330"/>
    <n v="14.45"/>
    <s v="50325"/>
    <x v="96"/>
    <x v="24"/>
    <n v="5"/>
    <s v="14"/>
    <s v=",45"/>
    <n v="840.45"/>
    <n v="14.0075"/>
  </r>
  <r>
    <s v="1GK"/>
    <x v="19"/>
    <d v="2024-06-01T00:00:00"/>
    <x v="0"/>
    <x v="5"/>
    <s v="HK4894"/>
    <x v="7"/>
    <x v="4"/>
    <n v="32"/>
    <n v="7132"/>
    <n v="31.05"/>
    <s v="50350"/>
    <x v="75"/>
    <x v="24"/>
    <n v="5"/>
    <s v="31"/>
    <s v=",05"/>
    <n v="1860.05"/>
    <n v="31.000833333333333"/>
  </r>
  <r>
    <s v="1GK"/>
    <x v="19"/>
    <d v="2024-06-01T00:00:00"/>
    <x v="0"/>
    <x v="5"/>
    <s v="HK4894"/>
    <x v="7"/>
    <x v="4"/>
    <n v="2"/>
    <n v="1426"/>
    <n v="5"/>
    <s v="99001"/>
    <x v="58"/>
    <x v="17"/>
    <n v="1"/>
    <s v="5"/>
    <n v="0"/>
    <n v="300"/>
    <n v="5"/>
  </r>
  <r>
    <s v="1GK"/>
    <x v="19"/>
    <d v="2024-06-01T00:00:00"/>
    <x v="0"/>
    <x v="5"/>
    <s v="HK4894"/>
    <x v="7"/>
    <x v="4"/>
    <n v="2"/>
    <n v="850"/>
    <n v="3.2"/>
    <s v="99773"/>
    <x v="71"/>
    <x v="17"/>
    <n v="3"/>
    <s v="3,"/>
    <s v="2"/>
    <n v="182"/>
    <n v="3.0333333333333332"/>
  </r>
  <r>
    <s v="1GK"/>
    <x v="19"/>
    <d v="2024-06-01T00:00:00"/>
    <x v="0"/>
    <x v="5"/>
    <s v="HK5027"/>
    <x v="14"/>
    <x v="4"/>
    <n v="3"/>
    <n v="666"/>
    <n v="2.5"/>
    <s v="50350"/>
    <x v="75"/>
    <x v="24"/>
    <n v="3"/>
    <s v="2,"/>
    <s v="5"/>
    <n v="125"/>
    <n v="2.0833333333333335"/>
  </r>
  <r>
    <s v="1GK"/>
    <x v="19"/>
    <d v="2024-07-01T00:00:00"/>
    <x v="0"/>
    <x v="6"/>
    <s v="HK4894"/>
    <x v="7"/>
    <x v="4"/>
    <n v="1"/>
    <n v="631"/>
    <n v="2.2999999999999998"/>
    <s v="20001"/>
    <x v="7"/>
    <x v="7"/>
    <n v="3"/>
    <s v="2,"/>
    <s v="3"/>
    <n v="123"/>
    <n v="2.0499999999999998"/>
  </r>
  <r>
    <s v="1GK"/>
    <x v="19"/>
    <d v="2024-07-01T00:00:00"/>
    <x v="0"/>
    <x v="6"/>
    <s v="HK4894"/>
    <x v="7"/>
    <x v="4"/>
    <n v="1"/>
    <n v="727"/>
    <n v="2.5"/>
    <s v="50001"/>
    <x v="77"/>
    <x v="24"/>
    <n v="3"/>
    <s v="2,"/>
    <s v="5"/>
    <n v="125"/>
    <n v="2.0833333333333335"/>
  </r>
  <r>
    <s v="1GK"/>
    <x v="19"/>
    <d v="2024-07-01T00:00:00"/>
    <x v="0"/>
    <x v="6"/>
    <s v="HK4894"/>
    <x v="7"/>
    <x v="4"/>
    <n v="11"/>
    <n v="2442"/>
    <n v="10.45"/>
    <s v="50325"/>
    <x v="96"/>
    <x v="24"/>
    <n v="5"/>
    <s v="10"/>
    <s v=",45"/>
    <n v="600.45000000000005"/>
    <n v="10.0075"/>
  </r>
  <r>
    <s v="1GK"/>
    <x v="19"/>
    <d v="2024-07-01T00:00:00"/>
    <x v="0"/>
    <x v="6"/>
    <s v="HK4894"/>
    <x v="7"/>
    <x v="4"/>
    <n v="39"/>
    <n v="8686"/>
    <n v="37.35"/>
    <s v="50350"/>
    <x v="75"/>
    <x v="24"/>
    <n v="5"/>
    <s v="37"/>
    <s v=",35"/>
    <n v="2220.35"/>
    <n v="37.005833333333335"/>
  </r>
  <r>
    <s v="1GK"/>
    <x v="19"/>
    <d v="2024-07-01T00:00:00"/>
    <x v="0"/>
    <x v="6"/>
    <s v="HK4894"/>
    <x v="7"/>
    <x v="4"/>
    <n v="1"/>
    <n v="362"/>
    <n v="1.3"/>
    <s v="81736"/>
    <x v="59"/>
    <x v="14"/>
    <n v="3"/>
    <s v="1,"/>
    <s v="3"/>
    <n v="63"/>
    <n v="1.05"/>
  </r>
  <r>
    <s v="1GK"/>
    <x v="19"/>
    <d v="2024-07-01T00:00:00"/>
    <x v="0"/>
    <x v="6"/>
    <s v="HK4894"/>
    <x v="7"/>
    <x v="4"/>
    <n v="1"/>
    <n v="713"/>
    <n v="2.25"/>
    <s v="99001"/>
    <x v="58"/>
    <x v="17"/>
    <n v="4"/>
    <s v="2,"/>
    <s v="25"/>
    <n v="145"/>
    <n v="2.4166666666666665"/>
  </r>
  <r>
    <s v="1GK"/>
    <x v="19"/>
    <d v="2024-07-01T00:00:00"/>
    <x v="0"/>
    <x v="6"/>
    <s v="HK4894"/>
    <x v="7"/>
    <x v="4"/>
    <n v="1"/>
    <n v="475"/>
    <n v="1.5"/>
    <s v="99773"/>
    <x v="71"/>
    <x v="17"/>
    <n v="3"/>
    <s v="1,"/>
    <s v="5"/>
    <n v="65"/>
    <n v="1.0833333333333333"/>
  </r>
  <r>
    <s v="1GK"/>
    <x v="19"/>
    <d v="2024-08-01T00:00:00"/>
    <x v="0"/>
    <x v="7"/>
    <s v="HK4894"/>
    <x v="7"/>
    <x v="4"/>
    <n v="1"/>
    <n v="475"/>
    <n v="2"/>
    <s v="23001"/>
    <x v="0"/>
    <x v="0"/>
    <n v="1"/>
    <s v="2"/>
    <n v="0"/>
    <n v="120"/>
    <n v="2"/>
  </r>
  <r>
    <s v="1GK"/>
    <x v="19"/>
    <d v="2024-08-01T00:00:00"/>
    <x v="0"/>
    <x v="7"/>
    <s v="HK4894"/>
    <x v="7"/>
    <x v="4"/>
    <n v="4"/>
    <n v="888"/>
    <n v="3.5"/>
    <s v="50325"/>
    <x v="96"/>
    <x v="24"/>
    <n v="3"/>
    <s v="3,"/>
    <s v="5"/>
    <n v="185"/>
    <n v="3.0833333333333335"/>
  </r>
  <r>
    <s v="1GK"/>
    <x v="19"/>
    <d v="2024-08-01T00:00:00"/>
    <x v="0"/>
    <x v="7"/>
    <s v="HK4894"/>
    <x v="7"/>
    <x v="4"/>
    <n v="19"/>
    <n v="4273"/>
    <n v="18.55"/>
    <s v="50350"/>
    <x v="75"/>
    <x v="24"/>
    <n v="5"/>
    <s v="18"/>
    <s v=",55"/>
    <n v="1080.55"/>
    <n v="18.009166666666665"/>
  </r>
  <r>
    <s v="1GK"/>
    <x v="19"/>
    <d v="2024-08-01T00:00:00"/>
    <x v="0"/>
    <x v="7"/>
    <s v="HK4894"/>
    <x v="7"/>
    <x v="4"/>
    <n v="3"/>
    <n v="1131"/>
    <n v="4.3"/>
    <s v="81736"/>
    <x v="59"/>
    <x v="14"/>
    <n v="3"/>
    <s v="4,"/>
    <s v="3"/>
    <n v="243"/>
    <n v="4.05"/>
  </r>
  <r>
    <s v="1GK"/>
    <x v="19"/>
    <d v="2024-08-01T00:00:00"/>
    <x v="0"/>
    <x v="7"/>
    <s v="HK4894"/>
    <x v="7"/>
    <x v="4"/>
    <n v="1"/>
    <n v="713"/>
    <n v="2.2999999999999998"/>
    <s v="99001"/>
    <x v="58"/>
    <x v="17"/>
    <n v="3"/>
    <s v="2,"/>
    <s v="3"/>
    <n v="123"/>
    <n v="2.0499999999999998"/>
  </r>
  <r>
    <s v="1GK"/>
    <x v="19"/>
    <d v="2024-08-01T00:00:00"/>
    <x v="0"/>
    <x v="7"/>
    <s v="HK4894"/>
    <x v="7"/>
    <x v="4"/>
    <n v="2"/>
    <n v="790"/>
    <n v="3.05"/>
    <s v="99524"/>
    <x v="66"/>
    <x v="17"/>
    <n v="4"/>
    <s v="3,"/>
    <s v="05"/>
    <n v="185"/>
    <n v="3.0833333333333335"/>
  </r>
  <r>
    <s v="1GQ"/>
    <x v="20"/>
    <d v="2024-01-01T00:00:00"/>
    <x v="0"/>
    <x v="0"/>
    <s v="HK4787"/>
    <x v="1"/>
    <x v="4"/>
    <n v="23"/>
    <n v="3330"/>
    <n v="49.53"/>
    <s v="50001"/>
    <x v="77"/>
    <x v="24"/>
    <n v="5"/>
    <s v="49"/>
    <s v=",53"/>
    <n v="2940.53"/>
    <n v="49.008833333333335"/>
  </r>
  <r>
    <s v="1GQ"/>
    <x v="20"/>
    <d v="2024-01-01T00:00:00"/>
    <x v="0"/>
    <x v="0"/>
    <s v="HK4787"/>
    <x v="1"/>
    <x v="4"/>
    <n v="2"/>
    <n v="1165"/>
    <n v="3.2"/>
    <s v="81001"/>
    <x v="55"/>
    <x v="14"/>
    <n v="3"/>
    <s v="3,"/>
    <s v="2"/>
    <n v="182"/>
    <n v="3.0333333333333332"/>
  </r>
  <r>
    <s v="1GQ"/>
    <x v="20"/>
    <d v="2024-01-01T00:00:00"/>
    <x v="0"/>
    <x v="0"/>
    <s v="HK4787"/>
    <x v="1"/>
    <x v="4"/>
    <n v="6"/>
    <n v="3330"/>
    <n v="12.33"/>
    <s v="81736"/>
    <x v="59"/>
    <x v="14"/>
    <n v="5"/>
    <s v="12"/>
    <s v=",33"/>
    <n v="720.33"/>
    <n v="12.005500000000001"/>
  </r>
  <r>
    <s v="1GQ"/>
    <x v="20"/>
    <d v="2024-01-01T00:00:00"/>
    <x v="0"/>
    <x v="0"/>
    <s v="HK4787"/>
    <x v="1"/>
    <x v="4"/>
    <n v="1"/>
    <n v="416"/>
    <n v="1.07"/>
    <s v="95001"/>
    <x v="81"/>
    <x v="26"/>
    <n v="4"/>
    <s v="1,"/>
    <s v="07"/>
    <n v="67"/>
    <n v="1.1166666666666667"/>
  </r>
  <r>
    <s v="1GQ"/>
    <x v="20"/>
    <d v="2024-01-01T00:00:00"/>
    <x v="0"/>
    <x v="0"/>
    <s v="HK4787"/>
    <x v="1"/>
    <x v="4"/>
    <n v="1"/>
    <n v="666"/>
    <n v="1.5"/>
    <s v="95200"/>
    <x v="90"/>
    <x v="26"/>
    <n v="3"/>
    <s v="1,"/>
    <s v="5"/>
    <n v="65"/>
    <n v="1.0833333333333333"/>
  </r>
  <r>
    <s v="1GQ"/>
    <x v="20"/>
    <d v="2024-01-01T00:00:00"/>
    <x v="0"/>
    <x v="0"/>
    <s v="HK4787"/>
    <x v="1"/>
    <x v="4"/>
    <n v="1"/>
    <n v="333"/>
    <n v="1"/>
    <s v="97001"/>
    <x v="57"/>
    <x v="16"/>
    <n v="1"/>
    <s v="1"/>
    <n v="0"/>
    <n v="60"/>
    <n v="1"/>
  </r>
  <r>
    <s v="1GQ"/>
    <x v="20"/>
    <d v="2024-01-01T00:00:00"/>
    <x v="0"/>
    <x v="0"/>
    <s v="HK4787"/>
    <x v="1"/>
    <x v="4"/>
    <n v="1"/>
    <n v="1165"/>
    <n v="3.2"/>
    <s v="97666"/>
    <x v="103"/>
    <x v="16"/>
    <n v="3"/>
    <s v="3,"/>
    <s v="2"/>
    <n v="182"/>
    <n v="3.0333333333333332"/>
  </r>
  <r>
    <s v="1GQ"/>
    <x v="20"/>
    <d v="2024-01-01T00:00:00"/>
    <x v="0"/>
    <x v="0"/>
    <s v="HK4787"/>
    <x v="1"/>
    <x v="4"/>
    <n v="7"/>
    <n v="3330"/>
    <n v="25.08"/>
    <s v="99001"/>
    <x v="58"/>
    <x v="17"/>
    <n v="5"/>
    <s v="25"/>
    <s v=",08"/>
    <n v="1500.08"/>
    <n v="25.001333333333331"/>
  </r>
  <r>
    <s v="1GQ"/>
    <x v="20"/>
    <d v="2024-01-01T00:00:00"/>
    <x v="0"/>
    <x v="0"/>
    <s v="HK4787"/>
    <x v="1"/>
    <x v="4"/>
    <n v="3"/>
    <n v="2164"/>
    <n v="6.33"/>
    <s v="99524"/>
    <x v="66"/>
    <x v="17"/>
    <n v="4"/>
    <s v="6,"/>
    <s v="33"/>
    <n v="393"/>
    <n v="6.55"/>
  </r>
  <r>
    <s v="1GQ"/>
    <x v="20"/>
    <d v="2024-01-01T00:00:00"/>
    <x v="0"/>
    <x v="0"/>
    <s v="HK5052"/>
    <x v="12"/>
    <x v="4"/>
    <n v="21"/>
    <n v="3330"/>
    <n v="46.2"/>
    <s v="11001"/>
    <x v="10"/>
    <x v="8"/>
    <n v="4"/>
    <s v="46"/>
    <s v=",2"/>
    <n v="2760.2"/>
    <n v="46.00333333333333"/>
  </r>
  <r>
    <s v="1GQ"/>
    <x v="20"/>
    <d v="2024-01-01T00:00:00"/>
    <x v="0"/>
    <x v="0"/>
    <s v="HK5052"/>
    <x v="12"/>
    <x v="4"/>
    <n v="1"/>
    <n v="416"/>
    <n v="1.1000000000000001"/>
    <s v="23001"/>
    <x v="0"/>
    <x v="0"/>
    <n v="3"/>
    <s v="1,"/>
    <s v="1"/>
    <n v="61"/>
    <n v="1.0166666666666666"/>
  </r>
  <r>
    <s v="1GQ"/>
    <x v="20"/>
    <d v="2024-01-01T00:00:00"/>
    <x v="0"/>
    <x v="0"/>
    <s v="HK5052"/>
    <x v="12"/>
    <x v="4"/>
    <n v="2"/>
    <n v="416"/>
    <n v="1.1499999999999999"/>
    <s v="27001"/>
    <x v="56"/>
    <x v="15"/>
    <n v="4"/>
    <s v="1,"/>
    <s v="15"/>
    <n v="75"/>
    <n v="1.25"/>
  </r>
  <r>
    <s v="1GQ"/>
    <x v="20"/>
    <d v="2024-01-01T00:00:00"/>
    <x v="0"/>
    <x v="0"/>
    <s v="HK5052"/>
    <x v="12"/>
    <x v="4"/>
    <n v="1"/>
    <n v="749"/>
    <n v="2.15"/>
    <s v="47001"/>
    <x v="74"/>
    <x v="23"/>
    <n v="4"/>
    <s v="2,"/>
    <s v="15"/>
    <n v="135"/>
    <n v="2.25"/>
  </r>
  <r>
    <s v="1GQ"/>
    <x v="20"/>
    <d v="2024-01-01T00:00:00"/>
    <x v="0"/>
    <x v="0"/>
    <s v="HK5052"/>
    <x v="12"/>
    <x v="4"/>
    <n v="7"/>
    <n v="3330"/>
    <n v="10.199999999999999"/>
    <s v="50001"/>
    <x v="77"/>
    <x v="24"/>
    <n v="4"/>
    <s v="10"/>
    <s v=",2"/>
    <n v="600.20000000000005"/>
    <n v="10.003333333333334"/>
  </r>
  <r>
    <s v="1GQ"/>
    <x v="20"/>
    <d v="2024-01-01T00:00:00"/>
    <x v="0"/>
    <x v="0"/>
    <s v="HK5052"/>
    <x v="12"/>
    <x v="4"/>
    <n v="6"/>
    <n v="3330"/>
    <n v="16"/>
    <s v="5001"/>
    <x v="2"/>
    <x v="2"/>
    <n v="2"/>
    <s v="16"/>
    <n v="0"/>
    <n v="960"/>
    <n v="16"/>
  </r>
  <r>
    <s v="1GQ"/>
    <x v="20"/>
    <d v="2024-01-01T00:00:00"/>
    <x v="0"/>
    <x v="0"/>
    <s v="HK5052"/>
    <x v="12"/>
    <x v="4"/>
    <n v="1"/>
    <n v="499"/>
    <n v="1.2"/>
    <s v="54001"/>
    <x v="52"/>
    <x v="12"/>
    <n v="3"/>
    <s v="1,"/>
    <s v="2"/>
    <n v="62"/>
    <n v="1.0333333333333334"/>
  </r>
  <r>
    <s v="1GQ"/>
    <x v="20"/>
    <d v="2024-01-01T00:00:00"/>
    <x v="0"/>
    <x v="0"/>
    <s v="HK5052"/>
    <x v="12"/>
    <x v="4"/>
    <n v="1"/>
    <n v="166"/>
    <n v="0.25"/>
    <s v="5501"/>
    <x v="27"/>
    <x v="2"/>
    <n v="4"/>
    <s v="0,"/>
    <s v="25"/>
    <n v="25"/>
    <n v="0.41666666666666669"/>
  </r>
  <r>
    <s v="1GQ"/>
    <x v="20"/>
    <d v="2024-01-01T00:00:00"/>
    <x v="0"/>
    <x v="0"/>
    <s v="HK5052"/>
    <x v="12"/>
    <x v="4"/>
    <n v="1"/>
    <n v="999"/>
    <n v="2.5499999999999998"/>
    <s v="73001"/>
    <x v="50"/>
    <x v="3"/>
    <n v="4"/>
    <s v="2,"/>
    <s v="55"/>
    <n v="175"/>
    <n v="2.9166666666666665"/>
  </r>
  <r>
    <s v="1GQ"/>
    <x v="20"/>
    <d v="2024-01-01T00:00:00"/>
    <x v="0"/>
    <x v="0"/>
    <s v="HK5052"/>
    <x v="12"/>
    <x v="4"/>
    <n v="1"/>
    <n v="999"/>
    <n v="2.5499999999999998"/>
    <s v="76001"/>
    <x v="106"/>
    <x v="27"/>
    <n v="4"/>
    <s v="2,"/>
    <s v="55"/>
    <n v="175"/>
    <n v="2.9166666666666665"/>
  </r>
  <r>
    <s v="1GQ"/>
    <x v="20"/>
    <d v="2024-01-01T00:00:00"/>
    <x v="0"/>
    <x v="0"/>
    <s v="HK5052"/>
    <x v="12"/>
    <x v="4"/>
    <n v="3"/>
    <n v="1998"/>
    <n v="6"/>
    <s v="8001"/>
    <x v="53"/>
    <x v="5"/>
    <n v="1"/>
    <s v="6"/>
    <n v="0"/>
    <n v="360"/>
    <n v="6"/>
  </r>
  <r>
    <s v="1GQ"/>
    <x v="20"/>
    <d v="2024-01-01T00:00:00"/>
    <x v="0"/>
    <x v="0"/>
    <s v="HK5052"/>
    <x v="12"/>
    <x v="4"/>
    <n v="6"/>
    <n v="2633"/>
    <n v="7.5"/>
    <s v="81001"/>
    <x v="55"/>
    <x v="14"/>
    <n v="3"/>
    <s v="7,"/>
    <s v="5"/>
    <n v="425"/>
    <n v="7.083333333333333"/>
  </r>
  <r>
    <s v="1GQ"/>
    <x v="20"/>
    <d v="2024-01-01T00:00:00"/>
    <x v="0"/>
    <x v="0"/>
    <s v="HK5052"/>
    <x v="12"/>
    <x v="4"/>
    <n v="5"/>
    <n v="1665"/>
    <n v="5"/>
    <s v="81736"/>
    <x v="59"/>
    <x v="14"/>
    <n v="1"/>
    <s v="5"/>
    <n v="0"/>
    <n v="300"/>
    <n v="5"/>
  </r>
  <r>
    <s v="1GQ"/>
    <x v="20"/>
    <d v="2024-01-01T00:00:00"/>
    <x v="0"/>
    <x v="0"/>
    <s v="HK5052"/>
    <x v="12"/>
    <x v="4"/>
    <n v="13"/>
    <n v="3330"/>
    <n v="31.15"/>
    <s v="88001"/>
    <x v="60"/>
    <x v="18"/>
    <n v="5"/>
    <s v="31"/>
    <s v=",15"/>
    <n v="1860.15"/>
    <n v="31.002500000000001"/>
  </r>
  <r>
    <s v="1GQ"/>
    <x v="20"/>
    <d v="2024-01-01T00:00:00"/>
    <x v="0"/>
    <x v="0"/>
    <s v="HK5052"/>
    <x v="12"/>
    <x v="4"/>
    <n v="1"/>
    <n v="83"/>
    <n v="0.15"/>
    <s v="88564"/>
    <x v="78"/>
    <x v="18"/>
    <n v="4"/>
    <s v="0,"/>
    <s v="15"/>
    <n v="15"/>
    <n v="0.25"/>
  </r>
  <r>
    <s v="1GQ"/>
    <x v="20"/>
    <d v="2024-01-01T00:00:00"/>
    <x v="0"/>
    <x v="0"/>
    <s v="HK5052"/>
    <x v="12"/>
    <x v="4"/>
    <n v="11"/>
    <n v="3330"/>
    <n v="29.5"/>
    <s v="91001"/>
    <x v="61"/>
    <x v="19"/>
    <n v="4"/>
    <s v="29"/>
    <s v=",5"/>
    <n v="1740.5"/>
    <n v="29.008333333333333"/>
  </r>
  <r>
    <s v="1GQ"/>
    <x v="20"/>
    <d v="2024-01-01T00:00:00"/>
    <x v="0"/>
    <x v="0"/>
    <s v="HK5052"/>
    <x v="12"/>
    <x v="4"/>
    <n v="1"/>
    <n v="999"/>
    <n v="2.5"/>
    <s v="91798"/>
    <x v="88"/>
    <x v="19"/>
    <n v="3"/>
    <s v="2,"/>
    <s v="5"/>
    <n v="125"/>
    <n v="2.0833333333333335"/>
  </r>
  <r>
    <s v="1GQ"/>
    <x v="20"/>
    <d v="2024-01-01T00:00:00"/>
    <x v="0"/>
    <x v="0"/>
    <s v="HK5052"/>
    <x v="12"/>
    <x v="4"/>
    <n v="1"/>
    <n v="499"/>
    <n v="1.3"/>
    <s v="95001"/>
    <x v="81"/>
    <x v="26"/>
    <n v="3"/>
    <s v="1,"/>
    <s v="3"/>
    <n v="63"/>
    <n v="1.05"/>
  </r>
  <r>
    <s v="1GQ"/>
    <x v="20"/>
    <d v="2024-01-01T00:00:00"/>
    <x v="0"/>
    <x v="0"/>
    <s v="HK5052"/>
    <x v="12"/>
    <x v="4"/>
    <n v="1"/>
    <n v="1498"/>
    <n v="4.2"/>
    <s v="99001"/>
    <x v="58"/>
    <x v="17"/>
    <n v="3"/>
    <s v="4,"/>
    <s v="2"/>
    <n v="242"/>
    <n v="4.0333333333333332"/>
  </r>
  <r>
    <s v="1GQ"/>
    <x v="20"/>
    <d v="2024-01-01T00:00:00"/>
    <x v="0"/>
    <x v="0"/>
    <s v="HK5052"/>
    <x v="12"/>
    <x v="4"/>
    <n v="2"/>
    <n v="999"/>
    <n v="2.5"/>
    <s v="99773"/>
    <x v="71"/>
    <x v="17"/>
    <n v="3"/>
    <s v="2,"/>
    <s v="5"/>
    <n v="125"/>
    <n v="2.0833333333333335"/>
  </r>
  <r>
    <s v="1GQ"/>
    <x v="20"/>
    <d v="2024-01-01T00:00:00"/>
    <x v="0"/>
    <x v="0"/>
    <s v="HK5123"/>
    <x v="12"/>
    <x v="4"/>
    <n v="29"/>
    <n v="3330"/>
    <n v="47.35"/>
    <s v="11001"/>
    <x v="10"/>
    <x v="8"/>
    <n v="5"/>
    <s v="47"/>
    <s v=",35"/>
    <n v="2820.35"/>
    <n v="47.005833333333335"/>
  </r>
  <r>
    <s v="1GQ"/>
    <x v="20"/>
    <d v="2024-01-01T00:00:00"/>
    <x v="0"/>
    <x v="0"/>
    <s v="HK5123"/>
    <x v="12"/>
    <x v="4"/>
    <n v="1"/>
    <n v="749"/>
    <n v="2.1"/>
    <s v="23001"/>
    <x v="0"/>
    <x v="0"/>
    <n v="3"/>
    <s v="2,"/>
    <s v="1"/>
    <n v="121"/>
    <n v="2.0166666666666666"/>
  </r>
  <r>
    <s v="1GQ"/>
    <x v="20"/>
    <d v="2024-01-01T00:00:00"/>
    <x v="0"/>
    <x v="0"/>
    <s v="HK5123"/>
    <x v="12"/>
    <x v="4"/>
    <n v="11"/>
    <n v="2746"/>
    <n v="7.6"/>
    <s v="27001"/>
    <x v="56"/>
    <x v="15"/>
    <n v="3"/>
    <s v="7,"/>
    <s v="6"/>
    <n v="426"/>
    <n v="7.1"/>
  </r>
  <r>
    <s v="1GQ"/>
    <x v="20"/>
    <d v="2024-01-01T00:00:00"/>
    <x v="0"/>
    <x v="0"/>
    <s v="HK5123"/>
    <x v="12"/>
    <x v="4"/>
    <n v="1"/>
    <n v="416"/>
    <n v="1.05"/>
    <s v="27075"/>
    <x v="64"/>
    <x v="15"/>
    <n v="4"/>
    <s v="1,"/>
    <s v="05"/>
    <n v="65"/>
    <n v="1.0833333333333333"/>
  </r>
  <r>
    <s v="1GQ"/>
    <x v="20"/>
    <d v="2024-01-01T00:00:00"/>
    <x v="0"/>
    <x v="0"/>
    <s v="HK5123"/>
    <x v="12"/>
    <x v="4"/>
    <n v="4"/>
    <n v="1998"/>
    <n v="5.5"/>
    <s v="50001"/>
    <x v="77"/>
    <x v="24"/>
    <n v="3"/>
    <s v="5,"/>
    <s v="5"/>
    <n v="305"/>
    <n v="5.083333333333333"/>
  </r>
  <r>
    <s v="1GQ"/>
    <x v="20"/>
    <d v="2024-01-01T00:00:00"/>
    <x v="0"/>
    <x v="0"/>
    <s v="HK5123"/>
    <x v="12"/>
    <x v="4"/>
    <n v="3"/>
    <n v="666"/>
    <n v="1.5"/>
    <s v="5001"/>
    <x v="2"/>
    <x v="2"/>
    <n v="3"/>
    <s v="1,"/>
    <s v="5"/>
    <n v="65"/>
    <n v="1.0833333333333333"/>
  </r>
  <r>
    <s v="1GQ"/>
    <x v="20"/>
    <d v="2024-01-01T00:00:00"/>
    <x v="0"/>
    <x v="0"/>
    <s v="HK5123"/>
    <x v="12"/>
    <x v="4"/>
    <n v="2"/>
    <n v="749"/>
    <n v="2.15"/>
    <s v="54001"/>
    <x v="52"/>
    <x v="12"/>
    <n v="4"/>
    <s v="2,"/>
    <s v="15"/>
    <n v="135"/>
    <n v="2.25"/>
  </r>
  <r>
    <s v="1GQ"/>
    <x v="20"/>
    <d v="2024-01-01T00:00:00"/>
    <x v="0"/>
    <x v="0"/>
    <s v="HK5123"/>
    <x v="12"/>
    <x v="4"/>
    <n v="6"/>
    <n v="999"/>
    <n v="2.5499999999999998"/>
    <s v="5501"/>
    <x v="27"/>
    <x v="2"/>
    <n v="4"/>
    <s v="2,"/>
    <s v="55"/>
    <n v="175"/>
    <n v="2.9166666666666665"/>
  </r>
  <r>
    <s v="1GQ"/>
    <x v="20"/>
    <d v="2024-01-01T00:00:00"/>
    <x v="0"/>
    <x v="0"/>
    <s v="HK5123"/>
    <x v="12"/>
    <x v="4"/>
    <n v="1"/>
    <n v="166"/>
    <n v="0.3"/>
    <s v="68001"/>
    <x v="8"/>
    <x v="6"/>
    <n v="3"/>
    <s v="0,"/>
    <s v="3"/>
    <n v="3"/>
    <n v="0.05"/>
  </r>
  <r>
    <s v="1GQ"/>
    <x v="20"/>
    <d v="2024-01-01T00:00:00"/>
    <x v="0"/>
    <x v="0"/>
    <s v="HK5123"/>
    <x v="12"/>
    <x v="4"/>
    <n v="1"/>
    <n v="333"/>
    <n v="0.55000000000000004"/>
    <s v="76001"/>
    <x v="106"/>
    <x v="27"/>
    <n v="4"/>
    <s v="0,"/>
    <s v="55"/>
    <n v="55"/>
    <n v="0.91666666666666663"/>
  </r>
  <r>
    <s v="1GQ"/>
    <x v="20"/>
    <d v="2024-01-01T00:00:00"/>
    <x v="0"/>
    <x v="0"/>
    <s v="HK5123"/>
    <x v="12"/>
    <x v="4"/>
    <n v="3"/>
    <n v="2081"/>
    <n v="6.15"/>
    <s v="8001"/>
    <x v="53"/>
    <x v="5"/>
    <n v="4"/>
    <s v="6,"/>
    <s v="15"/>
    <n v="375"/>
    <n v="6.25"/>
  </r>
  <r>
    <s v="1GQ"/>
    <x v="20"/>
    <d v="2024-01-01T00:00:00"/>
    <x v="0"/>
    <x v="0"/>
    <s v="HK5123"/>
    <x v="12"/>
    <x v="4"/>
    <n v="3"/>
    <n v="1332"/>
    <n v="3.5"/>
    <s v="81001"/>
    <x v="55"/>
    <x v="14"/>
    <n v="3"/>
    <s v="3,"/>
    <s v="5"/>
    <n v="185"/>
    <n v="3.0833333333333335"/>
  </r>
  <r>
    <s v="1GQ"/>
    <x v="20"/>
    <d v="2024-01-01T00:00:00"/>
    <x v="0"/>
    <x v="0"/>
    <s v="HK5123"/>
    <x v="12"/>
    <x v="4"/>
    <n v="7"/>
    <n v="2580"/>
    <n v="7.45"/>
    <s v="81736"/>
    <x v="59"/>
    <x v="14"/>
    <n v="4"/>
    <s v="7,"/>
    <s v="45"/>
    <n v="465"/>
    <n v="7.75"/>
  </r>
  <r>
    <s v="1GQ"/>
    <x v="20"/>
    <d v="2024-01-01T00:00:00"/>
    <x v="0"/>
    <x v="0"/>
    <s v="HK5123"/>
    <x v="12"/>
    <x v="4"/>
    <n v="4"/>
    <n v="3330"/>
    <n v="12.3"/>
    <s v="88001"/>
    <x v="60"/>
    <x v="18"/>
    <n v="4"/>
    <s v="12"/>
    <s v=",3"/>
    <n v="720.3"/>
    <n v="12.004999999999999"/>
  </r>
  <r>
    <s v="1GQ"/>
    <x v="20"/>
    <d v="2024-01-01T00:00:00"/>
    <x v="0"/>
    <x v="0"/>
    <s v="HK5123"/>
    <x v="12"/>
    <x v="4"/>
    <n v="6"/>
    <n v="3330"/>
    <n v="15.05"/>
    <s v="91001"/>
    <x v="61"/>
    <x v="19"/>
    <n v="5"/>
    <s v="15"/>
    <s v=",05"/>
    <n v="900.05"/>
    <n v="15.000833333333333"/>
  </r>
  <r>
    <s v="1GQ"/>
    <x v="20"/>
    <d v="2024-01-01T00:00:00"/>
    <x v="0"/>
    <x v="0"/>
    <s v="HK5123"/>
    <x v="12"/>
    <x v="4"/>
    <n v="3"/>
    <n v="1581"/>
    <n v="4.3499999999999996"/>
    <s v="94001"/>
    <x v="68"/>
    <x v="21"/>
    <n v="4"/>
    <s v="4,"/>
    <s v="35"/>
    <n v="275"/>
    <n v="4.583333333333333"/>
  </r>
  <r>
    <s v="1GQ"/>
    <x v="20"/>
    <d v="2024-01-01T00:00:00"/>
    <x v="0"/>
    <x v="0"/>
    <s v="HK5123"/>
    <x v="12"/>
    <x v="4"/>
    <n v="2"/>
    <n v="749"/>
    <n v="2.0499999999999998"/>
    <s v="94343"/>
    <x v="79"/>
    <x v="21"/>
    <n v="4"/>
    <s v="2,"/>
    <s v="05"/>
    <n v="125"/>
    <n v="2.0833333333333335"/>
  </r>
  <r>
    <s v="1GQ"/>
    <x v="20"/>
    <d v="2024-01-01T00:00:00"/>
    <x v="0"/>
    <x v="0"/>
    <s v="HK5123"/>
    <x v="12"/>
    <x v="4"/>
    <n v="3"/>
    <n v="915"/>
    <n v="2.35"/>
    <s v="95001"/>
    <x v="81"/>
    <x v="26"/>
    <n v="4"/>
    <s v="2,"/>
    <s v="35"/>
    <n v="155"/>
    <n v="2.5833333333333335"/>
  </r>
  <r>
    <s v="1GQ"/>
    <x v="20"/>
    <d v="2024-01-01T00:00:00"/>
    <x v="0"/>
    <x v="0"/>
    <s v="HK5123"/>
    <x v="12"/>
    <x v="4"/>
    <n v="1"/>
    <n v="749"/>
    <n v="2.0499999999999998"/>
    <s v="99001"/>
    <x v="58"/>
    <x v="17"/>
    <n v="4"/>
    <s v="2,"/>
    <s v="05"/>
    <n v="125"/>
    <n v="2.0833333333333335"/>
  </r>
  <r>
    <s v="1GQ"/>
    <x v="20"/>
    <d v="2024-01-01T00:00:00"/>
    <x v="0"/>
    <x v="0"/>
    <s v="HK5123"/>
    <x v="12"/>
    <x v="4"/>
    <n v="4"/>
    <n v="1998"/>
    <n v="5.5"/>
    <s v="99524"/>
    <x v="66"/>
    <x v="17"/>
    <n v="3"/>
    <s v="5,"/>
    <s v="5"/>
    <n v="305"/>
    <n v="5.083333333333333"/>
  </r>
  <r>
    <s v="1GQ"/>
    <x v="20"/>
    <d v="2024-01-01T00:00:00"/>
    <x v="0"/>
    <x v="0"/>
    <s v="HK5279"/>
    <x v="12"/>
    <x v="4"/>
    <n v="28"/>
    <n v="3330"/>
    <n v="3810"/>
    <s v="11001"/>
    <x v="10"/>
    <x v="8"/>
    <n v="4"/>
    <s v="38"/>
    <s v="10"/>
    <n v="2290"/>
    <n v="38.166666666666664"/>
  </r>
  <r>
    <s v="1GQ"/>
    <x v="20"/>
    <d v="2024-01-01T00:00:00"/>
    <x v="0"/>
    <x v="0"/>
    <s v="HK5279"/>
    <x v="12"/>
    <x v="4"/>
    <n v="2"/>
    <n v="416"/>
    <n v="1.05"/>
    <s v="19001"/>
    <x v="85"/>
    <x v="20"/>
    <n v="4"/>
    <s v="1,"/>
    <s v="05"/>
    <n v="65"/>
    <n v="1.0833333333333333"/>
  </r>
  <r>
    <s v="1GQ"/>
    <x v="20"/>
    <d v="2024-01-01T00:00:00"/>
    <x v="0"/>
    <x v="0"/>
    <s v="HK5279"/>
    <x v="12"/>
    <x v="4"/>
    <n v="1"/>
    <n v="166"/>
    <n v="0.3"/>
    <s v="19318"/>
    <x v="62"/>
    <x v="20"/>
    <n v="3"/>
    <s v="0,"/>
    <s v="3"/>
    <n v="3"/>
    <n v="0.05"/>
  </r>
  <r>
    <s v="1GQ"/>
    <x v="20"/>
    <d v="2024-01-01T00:00:00"/>
    <x v="0"/>
    <x v="0"/>
    <s v="HK5279"/>
    <x v="12"/>
    <x v="4"/>
    <n v="2"/>
    <n v="582"/>
    <n v="1.45"/>
    <s v="19809"/>
    <x v="63"/>
    <x v="20"/>
    <n v="4"/>
    <s v="1,"/>
    <s v="45"/>
    <n v="105"/>
    <n v="1.75"/>
  </r>
  <r>
    <s v="1GQ"/>
    <x v="20"/>
    <d v="2024-01-01T00:00:00"/>
    <x v="0"/>
    <x v="0"/>
    <s v="HK5279"/>
    <x v="12"/>
    <x v="4"/>
    <n v="6"/>
    <n v="1831"/>
    <n v="5.2"/>
    <s v="27001"/>
    <x v="56"/>
    <x v="15"/>
    <n v="3"/>
    <s v="5,"/>
    <s v="2"/>
    <n v="302"/>
    <n v="5.0333333333333332"/>
  </r>
  <r>
    <s v="1GQ"/>
    <x v="20"/>
    <d v="2024-01-01T00:00:00"/>
    <x v="0"/>
    <x v="0"/>
    <s v="HK5279"/>
    <x v="12"/>
    <x v="4"/>
    <n v="1"/>
    <n v="832"/>
    <n v="2.25"/>
    <s v="47001"/>
    <x v="74"/>
    <x v="23"/>
    <n v="4"/>
    <s v="2,"/>
    <s v="25"/>
    <n v="145"/>
    <n v="2.4166666666666665"/>
  </r>
  <r>
    <s v="1GQ"/>
    <x v="20"/>
    <d v="2024-01-01T00:00:00"/>
    <x v="0"/>
    <x v="0"/>
    <s v="HK5279"/>
    <x v="12"/>
    <x v="4"/>
    <n v="8"/>
    <n v="3330"/>
    <n v="12.45"/>
    <s v="50001"/>
    <x v="77"/>
    <x v="24"/>
    <n v="5"/>
    <s v="12"/>
    <s v=",45"/>
    <n v="720.45"/>
    <n v="12.0075"/>
  </r>
  <r>
    <s v="1GQ"/>
    <x v="20"/>
    <d v="2024-01-01T00:00:00"/>
    <x v="0"/>
    <x v="0"/>
    <s v="HK5279"/>
    <x v="12"/>
    <x v="4"/>
    <n v="1"/>
    <n v="249"/>
    <n v="0.4"/>
    <s v="5001"/>
    <x v="2"/>
    <x v="2"/>
    <n v="3"/>
    <s v="0,"/>
    <s v="4"/>
    <n v="4"/>
    <n v="6.6666666666666666E-2"/>
  </r>
  <r>
    <s v="1GQ"/>
    <x v="20"/>
    <d v="2024-01-01T00:00:00"/>
    <x v="0"/>
    <x v="0"/>
    <s v="HK5279"/>
    <x v="12"/>
    <x v="4"/>
    <n v="1"/>
    <n v="249"/>
    <n v="0.4"/>
    <s v="52001"/>
    <x v="54"/>
    <x v="13"/>
    <n v="3"/>
    <s v="0,"/>
    <s v="4"/>
    <n v="4"/>
    <n v="6.6666666666666666E-2"/>
  </r>
  <r>
    <s v="1GQ"/>
    <x v="20"/>
    <d v="2024-01-01T00:00:00"/>
    <x v="0"/>
    <x v="0"/>
    <s v="HK5279"/>
    <x v="12"/>
    <x v="4"/>
    <n v="1"/>
    <n v="416"/>
    <n v="1.1499999999999999"/>
    <s v="54001"/>
    <x v="52"/>
    <x v="12"/>
    <n v="4"/>
    <s v="1,"/>
    <s v="15"/>
    <n v="75"/>
    <n v="1.25"/>
  </r>
  <r>
    <s v="1GQ"/>
    <x v="20"/>
    <d v="2024-01-01T00:00:00"/>
    <x v="0"/>
    <x v="0"/>
    <s v="HK5279"/>
    <x v="12"/>
    <x v="4"/>
    <n v="4"/>
    <n v="832"/>
    <n v="2.25"/>
    <s v="5501"/>
    <x v="27"/>
    <x v="2"/>
    <n v="4"/>
    <s v="2,"/>
    <s v="25"/>
    <n v="145"/>
    <n v="2.4166666666666665"/>
  </r>
  <r>
    <s v="1GQ"/>
    <x v="20"/>
    <d v="2024-01-01T00:00:00"/>
    <x v="0"/>
    <x v="0"/>
    <s v="HK5279"/>
    <x v="12"/>
    <x v="4"/>
    <n v="4"/>
    <n v="832"/>
    <n v="2.2999999999999998"/>
    <s v="68001"/>
    <x v="8"/>
    <x v="6"/>
    <n v="3"/>
    <s v="2,"/>
    <s v="3"/>
    <n v="123"/>
    <n v="2.0499999999999998"/>
  </r>
  <r>
    <s v="1GQ"/>
    <x v="20"/>
    <d v="2024-01-01T00:00:00"/>
    <x v="0"/>
    <x v="0"/>
    <s v="HK5279"/>
    <x v="12"/>
    <x v="4"/>
    <n v="1"/>
    <n v="666"/>
    <n v="2"/>
    <s v="73001"/>
    <x v="50"/>
    <x v="3"/>
    <n v="1"/>
    <s v="2"/>
    <n v="0"/>
    <n v="120"/>
    <n v="2"/>
  </r>
  <r>
    <s v="1GQ"/>
    <x v="20"/>
    <d v="2024-01-01T00:00:00"/>
    <x v="0"/>
    <x v="0"/>
    <s v="HK5279"/>
    <x v="12"/>
    <x v="4"/>
    <n v="1"/>
    <n v="749"/>
    <n v="2.1"/>
    <s v="8001"/>
    <x v="53"/>
    <x v="5"/>
    <n v="3"/>
    <s v="2,"/>
    <s v="1"/>
    <n v="121"/>
    <n v="2.0166666666666666"/>
  </r>
  <r>
    <s v="1GQ"/>
    <x v="20"/>
    <d v="2024-01-01T00:00:00"/>
    <x v="0"/>
    <x v="0"/>
    <s v="HK5279"/>
    <x v="12"/>
    <x v="4"/>
    <n v="17"/>
    <n v="3330"/>
    <n v="17.55"/>
    <s v="81736"/>
    <x v="59"/>
    <x v="14"/>
    <n v="5"/>
    <s v="17"/>
    <s v=",55"/>
    <n v="1020.55"/>
    <n v="17.009166666666665"/>
  </r>
  <r>
    <s v="1GQ"/>
    <x v="20"/>
    <d v="2024-01-01T00:00:00"/>
    <x v="0"/>
    <x v="0"/>
    <s v="HK5279"/>
    <x v="12"/>
    <x v="4"/>
    <n v="1"/>
    <n v="333"/>
    <n v="0.5"/>
    <s v="85001"/>
    <x v="4"/>
    <x v="4"/>
    <n v="3"/>
    <s v="0,"/>
    <s v="5"/>
    <n v="5"/>
    <n v="8.3333333333333329E-2"/>
  </r>
  <r>
    <s v="1GQ"/>
    <x v="20"/>
    <d v="2024-01-01T00:00:00"/>
    <x v="0"/>
    <x v="0"/>
    <s v="HK5279"/>
    <x v="12"/>
    <x v="4"/>
    <n v="1"/>
    <n v="166"/>
    <n v="0.2"/>
    <s v="88564"/>
    <x v="78"/>
    <x v="18"/>
    <n v="3"/>
    <s v="0,"/>
    <s v="2"/>
    <n v="2"/>
    <n v="3.3333333333333333E-2"/>
  </r>
  <r>
    <s v="1GQ"/>
    <x v="20"/>
    <d v="2024-01-01T00:00:00"/>
    <x v="0"/>
    <x v="0"/>
    <s v="HK5279"/>
    <x v="12"/>
    <x v="4"/>
    <n v="1"/>
    <n v="666"/>
    <n v="1.55"/>
    <s v="94001"/>
    <x v="68"/>
    <x v="21"/>
    <n v="4"/>
    <s v="1,"/>
    <s v="55"/>
    <n v="115"/>
    <n v="1.9166666666666667"/>
  </r>
  <r>
    <s v="1GQ"/>
    <x v="20"/>
    <d v="2024-01-01T00:00:00"/>
    <x v="0"/>
    <x v="0"/>
    <s v="HK5279"/>
    <x v="12"/>
    <x v="4"/>
    <n v="1"/>
    <n v="499"/>
    <n v="1.2"/>
    <s v="94343"/>
    <x v="79"/>
    <x v="21"/>
    <n v="3"/>
    <s v="1,"/>
    <s v="2"/>
    <n v="62"/>
    <n v="1.0333333333333334"/>
  </r>
  <r>
    <s v="1GQ"/>
    <x v="20"/>
    <d v="2024-01-01T00:00:00"/>
    <x v="0"/>
    <x v="0"/>
    <s v="HK5279"/>
    <x v="12"/>
    <x v="4"/>
    <n v="2"/>
    <n v="749"/>
    <n v="2.15"/>
    <s v="95001"/>
    <x v="81"/>
    <x v="26"/>
    <n v="4"/>
    <s v="2,"/>
    <s v="15"/>
    <n v="135"/>
    <n v="2.25"/>
  </r>
  <r>
    <s v="1GQ"/>
    <x v="20"/>
    <d v="2024-01-01T00:00:00"/>
    <x v="0"/>
    <x v="0"/>
    <s v="HK5279"/>
    <x v="12"/>
    <x v="4"/>
    <n v="1"/>
    <n v="582"/>
    <n v="1.45"/>
    <s v="97001"/>
    <x v="57"/>
    <x v="16"/>
    <n v="4"/>
    <s v="1,"/>
    <s v="45"/>
    <n v="105"/>
    <n v="1.75"/>
  </r>
  <r>
    <s v="1GQ"/>
    <x v="20"/>
    <d v="2024-01-01T00:00:00"/>
    <x v="0"/>
    <x v="0"/>
    <s v="HK5279"/>
    <x v="12"/>
    <x v="4"/>
    <n v="4"/>
    <n v="2913"/>
    <n v="8.4499999999999993"/>
    <s v="99001"/>
    <x v="58"/>
    <x v="17"/>
    <n v="4"/>
    <s v="8,"/>
    <s v="45"/>
    <n v="525"/>
    <n v="8.75"/>
  </r>
  <r>
    <s v="1GQ"/>
    <x v="20"/>
    <d v="2024-01-01T00:00:00"/>
    <x v="0"/>
    <x v="0"/>
    <s v="HK5279"/>
    <x v="12"/>
    <x v="4"/>
    <n v="1"/>
    <n v="426"/>
    <n v="1.1499999999999999"/>
    <s v="99524"/>
    <x v="66"/>
    <x v="17"/>
    <n v="4"/>
    <s v="1,"/>
    <s v="15"/>
    <n v="75"/>
    <n v="1.25"/>
  </r>
  <r>
    <s v="1GQ"/>
    <x v="20"/>
    <d v="2024-01-01T00:00:00"/>
    <x v="0"/>
    <x v="0"/>
    <s v="HK5279"/>
    <x v="12"/>
    <x v="4"/>
    <n v="1"/>
    <n v="499"/>
    <n v="1.2"/>
    <s v="99773"/>
    <x v="71"/>
    <x v="17"/>
    <n v="3"/>
    <s v="1,"/>
    <s v="2"/>
    <n v="62"/>
    <n v="1.0333333333333334"/>
  </r>
  <r>
    <s v="1GQ"/>
    <x v="20"/>
    <d v="2024-01-01T00:00:00"/>
    <x v="0"/>
    <x v="0"/>
    <s v="HK5333"/>
    <x v="23"/>
    <x v="4"/>
    <n v="2"/>
    <n v="749"/>
    <n v="2.15"/>
    <s v="11001"/>
    <x v="10"/>
    <x v="8"/>
    <n v="4"/>
    <s v="2,"/>
    <s v="15"/>
    <n v="135"/>
    <n v="2.25"/>
  </r>
  <r>
    <s v="1GQ"/>
    <x v="20"/>
    <d v="2024-01-01T00:00:00"/>
    <x v="0"/>
    <x v="0"/>
    <s v="HK5333"/>
    <x v="23"/>
    <x v="4"/>
    <n v="1"/>
    <n v="666"/>
    <n v="2"/>
    <s v="8001"/>
    <x v="53"/>
    <x v="5"/>
    <n v="1"/>
    <s v="2"/>
    <n v="0"/>
    <n v="120"/>
    <n v="2"/>
  </r>
  <r>
    <s v="1GQ"/>
    <x v="20"/>
    <d v="2024-02-01T00:00:00"/>
    <x v="0"/>
    <x v="1"/>
    <s v="HK3052"/>
    <x v="24"/>
    <x v="4"/>
    <n v="4"/>
    <n v="2913"/>
    <n v="8.4"/>
    <s v="8001"/>
    <x v="53"/>
    <x v="5"/>
    <n v="3"/>
    <s v="8,"/>
    <s v="4"/>
    <n v="484"/>
    <n v="8.0666666666666664"/>
  </r>
  <r>
    <s v="1GQ"/>
    <x v="20"/>
    <d v="2024-02-01T00:00:00"/>
    <x v="0"/>
    <x v="1"/>
    <s v="HK4787"/>
    <x v="1"/>
    <x v="4"/>
    <n v="1"/>
    <n v="582"/>
    <n v="1.36"/>
    <s v="44874"/>
    <x v="139"/>
    <x v="28"/>
    <n v="4"/>
    <s v="1,"/>
    <s v="36"/>
    <n v="96"/>
    <n v="1.6"/>
  </r>
  <r>
    <s v="1GQ"/>
    <x v="20"/>
    <d v="2024-02-01T00:00:00"/>
    <x v="0"/>
    <x v="1"/>
    <s v="HK4787"/>
    <x v="1"/>
    <x v="4"/>
    <n v="14"/>
    <n v="3330"/>
    <n v="30.54"/>
    <s v="50001"/>
    <x v="77"/>
    <x v="24"/>
    <n v="5"/>
    <s v="30"/>
    <s v=",54"/>
    <n v="1800.54"/>
    <n v="30.009"/>
  </r>
  <r>
    <s v="1GQ"/>
    <x v="20"/>
    <d v="2024-02-01T00:00:00"/>
    <x v="0"/>
    <x v="1"/>
    <s v="HK4787"/>
    <x v="1"/>
    <x v="4"/>
    <n v="2"/>
    <n v="1665"/>
    <n v="4.53"/>
    <s v="81001"/>
    <x v="55"/>
    <x v="14"/>
    <n v="4"/>
    <s v="4,"/>
    <s v="53"/>
    <n v="293"/>
    <n v="4.8833333333333337"/>
  </r>
  <r>
    <s v="1GQ"/>
    <x v="20"/>
    <d v="2024-02-01T00:00:00"/>
    <x v="0"/>
    <x v="1"/>
    <s v="HK4787"/>
    <x v="1"/>
    <x v="4"/>
    <n v="4"/>
    <n v="2164"/>
    <n v="6.19"/>
    <s v="81736"/>
    <x v="59"/>
    <x v="14"/>
    <n v="4"/>
    <s v="6,"/>
    <s v="19"/>
    <n v="379"/>
    <n v="6.3166666666666664"/>
  </r>
  <r>
    <s v="1GQ"/>
    <x v="20"/>
    <d v="2024-02-01T00:00:00"/>
    <x v="0"/>
    <x v="1"/>
    <s v="HK4787"/>
    <x v="1"/>
    <x v="4"/>
    <n v="1"/>
    <n v="666"/>
    <n v="1.47"/>
    <s v="81794"/>
    <x v="140"/>
    <x v="14"/>
    <n v="4"/>
    <s v="1,"/>
    <s v="47"/>
    <n v="107"/>
    <n v="1.7833333333333334"/>
  </r>
  <r>
    <s v="1GQ"/>
    <x v="20"/>
    <d v="2024-02-01T00:00:00"/>
    <x v="0"/>
    <x v="1"/>
    <s v="HK4787"/>
    <x v="1"/>
    <x v="4"/>
    <n v="1"/>
    <n v="666"/>
    <n v="2"/>
    <s v="91460"/>
    <x v="93"/>
    <x v="19"/>
    <n v="1"/>
    <s v="2"/>
    <n v="0"/>
    <n v="120"/>
    <n v="2"/>
  </r>
  <r>
    <s v="1GQ"/>
    <x v="20"/>
    <d v="2024-02-01T00:00:00"/>
    <x v="0"/>
    <x v="1"/>
    <s v="HK4787"/>
    <x v="1"/>
    <x v="4"/>
    <n v="1"/>
    <n v="416"/>
    <n v="1.05"/>
    <s v="95001"/>
    <x v="81"/>
    <x v="26"/>
    <n v="4"/>
    <s v="1,"/>
    <s v="05"/>
    <n v="65"/>
    <n v="1.0833333333333333"/>
  </r>
  <r>
    <s v="1GQ"/>
    <x v="20"/>
    <d v="2024-02-01T00:00:00"/>
    <x v="0"/>
    <x v="1"/>
    <s v="HK4787"/>
    <x v="1"/>
    <x v="4"/>
    <n v="1"/>
    <n v="416"/>
    <n v="1.1499999999999999"/>
    <s v="97001"/>
    <x v="57"/>
    <x v="16"/>
    <n v="4"/>
    <s v="1,"/>
    <s v="15"/>
    <n v="75"/>
    <n v="1.25"/>
  </r>
  <r>
    <s v="1GQ"/>
    <x v="20"/>
    <d v="2024-02-01T00:00:00"/>
    <x v="0"/>
    <x v="1"/>
    <s v="HK4787"/>
    <x v="1"/>
    <x v="4"/>
    <n v="3"/>
    <n v="3330"/>
    <n v="10.24"/>
    <s v="99001"/>
    <x v="58"/>
    <x v="17"/>
    <n v="5"/>
    <s v="10"/>
    <s v=",24"/>
    <n v="600.24"/>
    <n v="10.004"/>
  </r>
  <r>
    <s v="1GQ"/>
    <x v="20"/>
    <d v="2024-02-01T00:00:00"/>
    <x v="0"/>
    <x v="1"/>
    <s v="HK4787"/>
    <x v="1"/>
    <x v="4"/>
    <n v="4"/>
    <n v="2913"/>
    <n v="8.35"/>
    <s v="99524"/>
    <x v="66"/>
    <x v="17"/>
    <n v="4"/>
    <s v="8,"/>
    <s v="35"/>
    <n v="515"/>
    <n v="8.5833333333333339"/>
  </r>
  <r>
    <s v="1GQ"/>
    <x v="20"/>
    <d v="2024-02-01T00:00:00"/>
    <x v="0"/>
    <x v="1"/>
    <s v="HK5052"/>
    <x v="12"/>
    <x v="4"/>
    <n v="33"/>
    <n v="3330"/>
    <n v="41.35"/>
    <s v="11001"/>
    <x v="10"/>
    <x v="8"/>
    <n v="5"/>
    <s v="41"/>
    <s v=",35"/>
    <n v="2460.35"/>
    <n v="41.005833333333335"/>
  </r>
  <r>
    <s v="1GQ"/>
    <x v="20"/>
    <d v="2024-02-01T00:00:00"/>
    <x v="0"/>
    <x v="1"/>
    <s v="HK5052"/>
    <x v="12"/>
    <x v="4"/>
    <n v="1"/>
    <n v="333"/>
    <n v="0.55000000000000004"/>
    <s v="27001"/>
    <x v="56"/>
    <x v="15"/>
    <n v="4"/>
    <s v="0,"/>
    <s v="55"/>
    <n v="55"/>
    <n v="0.91666666666666663"/>
  </r>
  <r>
    <s v="1GQ"/>
    <x v="20"/>
    <d v="2024-02-01T00:00:00"/>
    <x v="0"/>
    <x v="1"/>
    <s v="HK5052"/>
    <x v="12"/>
    <x v="4"/>
    <n v="2"/>
    <n v="1248"/>
    <n v="3.45"/>
    <s v="50001"/>
    <x v="77"/>
    <x v="24"/>
    <n v="4"/>
    <s v="3,"/>
    <s v="45"/>
    <n v="225"/>
    <n v="3.75"/>
  </r>
  <r>
    <s v="1GQ"/>
    <x v="20"/>
    <d v="2024-02-01T00:00:00"/>
    <x v="0"/>
    <x v="1"/>
    <s v="HK5052"/>
    <x v="12"/>
    <x v="4"/>
    <n v="1"/>
    <n v="416"/>
    <n v="1.1499999999999999"/>
    <s v="68001"/>
    <x v="8"/>
    <x v="6"/>
    <n v="4"/>
    <s v="1,"/>
    <s v="15"/>
    <n v="75"/>
    <n v="1.25"/>
  </r>
  <r>
    <s v="1GQ"/>
    <x v="20"/>
    <d v="2024-02-01T00:00:00"/>
    <x v="0"/>
    <x v="1"/>
    <s v="HK5052"/>
    <x v="12"/>
    <x v="4"/>
    <n v="4"/>
    <n v="1748"/>
    <n v="5.05"/>
    <s v="81736"/>
    <x v="59"/>
    <x v="14"/>
    <n v="4"/>
    <s v="5,"/>
    <s v="05"/>
    <n v="305"/>
    <n v="5.083333333333333"/>
  </r>
  <r>
    <s v="1GQ"/>
    <x v="20"/>
    <d v="2024-02-01T00:00:00"/>
    <x v="0"/>
    <x v="1"/>
    <s v="HK5052"/>
    <x v="12"/>
    <x v="4"/>
    <n v="6"/>
    <n v="3330"/>
    <n v="15.15"/>
    <s v="88001"/>
    <x v="60"/>
    <x v="18"/>
    <n v="5"/>
    <s v="15"/>
    <s v=",15"/>
    <n v="900.15"/>
    <n v="15.0025"/>
  </r>
  <r>
    <s v="1GQ"/>
    <x v="20"/>
    <d v="2024-02-01T00:00:00"/>
    <x v="0"/>
    <x v="1"/>
    <s v="HK5052"/>
    <x v="12"/>
    <x v="4"/>
    <n v="1"/>
    <n v="1165"/>
    <n v="3.2"/>
    <s v="88564"/>
    <x v="78"/>
    <x v="18"/>
    <n v="3"/>
    <s v="3,"/>
    <s v="2"/>
    <n v="182"/>
    <n v="3.0333333333333332"/>
  </r>
  <r>
    <s v="1GQ"/>
    <x v="20"/>
    <d v="2024-02-01T00:00:00"/>
    <x v="0"/>
    <x v="1"/>
    <s v="HK5052"/>
    <x v="12"/>
    <x v="4"/>
    <n v="5"/>
    <n v="3330"/>
    <n v="13.25"/>
    <s v="91001"/>
    <x v="61"/>
    <x v="19"/>
    <n v="5"/>
    <s v="13"/>
    <s v=",25"/>
    <n v="780.25"/>
    <n v="13.004166666666666"/>
  </r>
  <r>
    <s v="1GQ"/>
    <x v="20"/>
    <d v="2024-02-01T00:00:00"/>
    <x v="0"/>
    <x v="1"/>
    <s v="HK5052"/>
    <x v="12"/>
    <x v="4"/>
    <n v="1"/>
    <n v="666"/>
    <n v="1.5"/>
    <s v="97001"/>
    <x v="57"/>
    <x v="16"/>
    <n v="3"/>
    <s v="1,"/>
    <s v="5"/>
    <n v="65"/>
    <n v="1.0833333333333333"/>
  </r>
  <r>
    <s v="1GQ"/>
    <x v="20"/>
    <d v="2024-02-01T00:00:00"/>
    <x v="0"/>
    <x v="1"/>
    <s v="HK5052"/>
    <x v="12"/>
    <x v="4"/>
    <n v="4"/>
    <n v="2830"/>
    <n v="8.25"/>
    <s v="99001"/>
    <x v="58"/>
    <x v="17"/>
    <n v="4"/>
    <s v="8,"/>
    <s v="25"/>
    <n v="505"/>
    <n v="8.4166666666666661"/>
  </r>
  <r>
    <s v="1GQ"/>
    <x v="20"/>
    <d v="2024-02-01T00:00:00"/>
    <x v="0"/>
    <x v="1"/>
    <s v="HK5052"/>
    <x v="12"/>
    <x v="4"/>
    <n v="3"/>
    <n v="1165"/>
    <n v="3.3"/>
    <s v="99524"/>
    <x v="66"/>
    <x v="17"/>
    <n v="3"/>
    <s v="3,"/>
    <s v="3"/>
    <n v="183"/>
    <n v="3.05"/>
  </r>
  <r>
    <s v="1GQ"/>
    <x v="20"/>
    <d v="2024-02-01T00:00:00"/>
    <x v="0"/>
    <x v="1"/>
    <s v="HK5123"/>
    <x v="12"/>
    <x v="4"/>
    <n v="10"/>
    <n v="3330"/>
    <n v="14.2"/>
    <s v="11001"/>
    <x v="10"/>
    <x v="8"/>
    <n v="4"/>
    <s v="14"/>
    <s v=",2"/>
    <n v="840.2"/>
    <n v="14.003333333333334"/>
  </r>
  <r>
    <s v="1GQ"/>
    <x v="20"/>
    <d v="2024-02-01T00:00:00"/>
    <x v="0"/>
    <x v="1"/>
    <s v="HK5123"/>
    <x v="12"/>
    <x v="4"/>
    <n v="3"/>
    <n v="2580"/>
    <n v="7.4"/>
    <s v="50001"/>
    <x v="77"/>
    <x v="24"/>
    <n v="3"/>
    <s v="7,"/>
    <s v="4"/>
    <n v="424"/>
    <n v="7.0666666666666664"/>
  </r>
  <r>
    <s v="1GQ"/>
    <x v="20"/>
    <d v="2024-02-01T00:00:00"/>
    <x v="0"/>
    <x v="1"/>
    <s v="HK5123"/>
    <x v="12"/>
    <x v="4"/>
    <n v="1"/>
    <n v="915"/>
    <n v="2.4500000000000002"/>
    <s v="5001"/>
    <x v="2"/>
    <x v="2"/>
    <n v="4"/>
    <s v="2,"/>
    <s v="45"/>
    <n v="165"/>
    <n v="2.75"/>
  </r>
  <r>
    <s v="1GQ"/>
    <x v="20"/>
    <d v="2024-02-01T00:00:00"/>
    <x v="0"/>
    <x v="1"/>
    <s v="HK5123"/>
    <x v="12"/>
    <x v="4"/>
    <n v="2"/>
    <n v="749"/>
    <n v="2.0499999999999998"/>
    <s v="81736"/>
    <x v="59"/>
    <x v="14"/>
    <n v="4"/>
    <s v="2,"/>
    <s v="05"/>
    <n v="125"/>
    <n v="2.0833333333333335"/>
  </r>
  <r>
    <s v="1GQ"/>
    <x v="20"/>
    <d v="2024-02-01T00:00:00"/>
    <x v="0"/>
    <x v="1"/>
    <s v="HK5123"/>
    <x v="12"/>
    <x v="4"/>
    <n v="3"/>
    <n v="3163"/>
    <n v="9.25"/>
    <s v="88001"/>
    <x v="60"/>
    <x v="18"/>
    <n v="4"/>
    <s v="9,"/>
    <s v="25"/>
    <n v="565"/>
    <n v="9.4166666666666661"/>
  </r>
  <r>
    <s v="1GQ"/>
    <x v="20"/>
    <d v="2024-02-01T00:00:00"/>
    <x v="0"/>
    <x v="1"/>
    <s v="HK5123"/>
    <x v="12"/>
    <x v="4"/>
    <n v="5"/>
    <n v="2664"/>
    <n v="8"/>
    <s v="91001"/>
    <x v="61"/>
    <x v="19"/>
    <n v="1"/>
    <s v="8"/>
    <n v="0"/>
    <n v="480"/>
    <n v="8"/>
  </r>
  <r>
    <s v="1GQ"/>
    <x v="20"/>
    <d v="2024-02-01T00:00:00"/>
    <x v="0"/>
    <x v="1"/>
    <s v="HK5123"/>
    <x v="12"/>
    <x v="4"/>
    <n v="1"/>
    <n v="582"/>
    <n v="1.4"/>
    <s v="94001"/>
    <x v="68"/>
    <x v="21"/>
    <n v="3"/>
    <s v="1,"/>
    <s v="4"/>
    <n v="64"/>
    <n v="1.0666666666666667"/>
  </r>
  <r>
    <s v="1GQ"/>
    <x v="20"/>
    <d v="2024-02-01T00:00:00"/>
    <x v="0"/>
    <x v="1"/>
    <s v="HK5123"/>
    <x v="12"/>
    <x v="4"/>
    <n v="1"/>
    <n v="333"/>
    <n v="1"/>
    <s v="95001"/>
    <x v="81"/>
    <x v="26"/>
    <n v="1"/>
    <s v="1"/>
    <n v="0"/>
    <n v="60"/>
    <n v="1"/>
  </r>
  <r>
    <s v="1GQ"/>
    <x v="20"/>
    <d v="2024-02-01T00:00:00"/>
    <x v="0"/>
    <x v="1"/>
    <s v="HK5279"/>
    <x v="12"/>
    <x v="4"/>
    <n v="29"/>
    <n v="3330"/>
    <n v="47.05"/>
    <s v="11001"/>
    <x v="10"/>
    <x v="8"/>
    <n v="5"/>
    <s v="47"/>
    <s v=",05"/>
    <n v="2820.05"/>
    <n v="47.00083333333334"/>
  </r>
  <r>
    <s v="1GQ"/>
    <x v="20"/>
    <d v="2024-02-01T00:00:00"/>
    <x v="0"/>
    <x v="1"/>
    <s v="HK5279"/>
    <x v="12"/>
    <x v="4"/>
    <n v="1"/>
    <n v="499"/>
    <n v="1.25"/>
    <s v="23001"/>
    <x v="0"/>
    <x v="0"/>
    <n v="4"/>
    <s v="1,"/>
    <s v="25"/>
    <n v="85"/>
    <n v="1.4166666666666667"/>
  </r>
  <r>
    <s v="1GQ"/>
    <x v="20"/>
    <d v="2024-02-01T00:00:00"/>
    <x v="0"/>
    <x v="1"/>
    <s v="HK5279"/>
    <x v="12"/>
    <x v="4"/>
    <n v="2"/>
    <n v="666"/>
    <n v="1.5"/>
    <s v="27001"/>
    <x v="56"/>
    <x v="15"/>
    <n v="3"/>
    <s v="1,"/>
    <s v="5"/>
    <n v="65"/>
    <n v="1.0833333333333333"/>
  </r>
  <r>
    <s v="1GQ"/>
    <x v="20"/>
    <d v="2024-02-01T00:00:00"/>
    <x v="0"/>
    <x v="1"/>
    <s v="HK5279"/>
    <x v="12"/>
    <x v="4"/>
    <n v="1"/>
    <n v="999"/>
    <n v="2.5"/>
    <s v="41001"/>
    <x v="51"/>
    <x v="11"/>
    <n v="3"/>
    <s v="2,"/>
    <s v="5"/>
    <n v="125"/>
    <n v="2.0833333333333335"/>
  </r>
  <r>
    <s v="1GQ"/>
    <x v="20"/>
    <d v="2024-02-01T00:00:00"/>
    <x v="0"/>
    <x v="1"/>
    <s v="HK5279"/>
    <x v="12"/>
    <x v="4"/>
    <n v="3"/>
    <n v="2580"/>
    <n v="7.45"/>
    <s v="50001"/>
    <x v="77"/>
    <x v="24"/>
    <n v="4"/>
    <s v="7,"/>
    <s v="45"/>
    <n v="465"/>
    <n v="7.75"/>
  </r>
  <r>
    <s v="1GQ"/>
    <x v="20"/>
    <d v="2024-02-01T00:00:00"/>
    <x v="0"/>
    <x v="1"/>
    <s v="HK5279"/>
    <x v="12"/>
    <x v="4"/>
    <n v="2"/>
    <n v="1248"/>
    <n v="3.4"/>
    <s v="5001"/>
    <x v="2"/>
    <x v="2"/>
    <n v="3"/>
    <s v="3,"/>
    <s v="4"/>
    <n v="184"/>
    <n v="3.0666666666666669"/>
  </r>
  <r>
    <s v="1GQ"/>
    <x v="20"/>
    <d v="2024-02-01T00:00:00"/>
    <x v="0"/>
    <x v="1"/>
    <s v="HK5279"/>
    <x v="12"/>
    <x v="4"/>
    <n v="1"/>
    <n v="166"/>
    <n v="0.3"/>
    <s v="52490"/>
    <x v="141"/>
    <x v="13"/>
    <n v="3"/>
    <s v="0,"/>
    <s v="3"/>
    <n v="3"/>
    <n v="0.05"/>
  </r>
  <r>
    <s v="1GQ"/>
    <x v="20"/>
    <d v="2024-02-01T00:00:00"/>
    <x v="0"/>
    <x v="1"/>
    <s v="HK5279"/>
    <x v="12"/>
    <x v="4"/>
    <n v="2"/>
    <n v="666"/>
    <n v="1.5"/>
    <s v="68001"/>
    <x v="8"/>
    <x v="6"/>
    <n v="3"/>
    <s v="1,"/>
    <s v="5"/>
    <n v="65"/>
    <n v="1.0833333333333333"/>
  </r>
  <r>
    <s v="1GQ"/>
    <x v="20"/>
    <d v="2024-02-01T00:00:00"/>
    <x v="0"/>
    <x v="1"/>
    <s v="HK5279"/>
    <x v="12"/>
    <x v="4"/>
    <n v="8"/>
    <n v="3330"/>
    <n v="17.3"/>
    <s v="8001"/>
    <x v="53"/>
    <x v="5"/>
    <n v="4"/>
    <s v="17"/>
    <s v=",3"/>
    <n v="1020.3"/>
    <n v="17.004999999999999"/>
  </r>
  <r>
    <s v="1GQ"/>
    <x v="20"/>
    <d v="2024-02-01T00:00:00"/>
    <x v="0"/>
    <x v="1"/>
    <s v="HK5279"/>
    <x v="12"/>
    <x v="4"/>
    <n v="8"/>
    <n v="3330"/>
    <n v="10.15"/>
    <s v="81001"/>
    <x v="55"/>
    <x v="14"/>
    <n v="5"/>
    <s v="10"/>
    <s v=",15"/>
    <n v="600.15"/>
    <n v="10.0025"/>
  </r>
  <r>
    <s v="1GQ"/>
    <x v="20"/>
    <d v="2024-02-01T00:00:00"/>
    <x v="0"/>
    <x v="1"/>
    <s v="HK5279"/>
    <x v="12"/>
    <x v="4"/>
    <n v="7"/>
    <n v="2830"/>
    <n v="8.25"/>
    <s v="81736"/>
    <x v="59"/>
    <x v="14"/>
    <n v="4"/>
    <s v="8,"/>
    <s v="25"/>
    <n v="505"/>
    <n v="8.4166666666666661"/>
  </r>
  <r>
    <s v="1GQ"/>
    <x v="20"/>
    <d v="2024-02-01T00:00:00"/>
    <x v="0"/>
    <x v="1"/>
    <s v="HK5279"/>
    <x v="12"/>
    <x v="4"/>
    <n v="11"/>
    <n v="3330"/>
    <n v="23.05"/>
    <s v="88001"/>
    <x v="60"/>
    <x v="18"/>
    <n v="5"/>
    <s v="23"/>
    <s v=",05"/>
    <n v="1380.05"/>
    <n v="23.000833333333333"/>
  </r>
  <r>
    <s v="1GQ"/>
    <x v="20"/>
    <d v="2024-02-01T00:00:00"/>
    <x v="0"/>
    <x v="1"/>
    <s v="HK5279"/>
    <x v="12"/>
    <x v="4"/>
    <n v="2"/>
    <n v="1665"/>
    <n v="4.55"/>
    <s v="88564"/>
    <x v="78"/>
    <x v="18"/>
    <n v="4"/>
    <s v="4,"/>
    <s v="55"/>
    <n v="295"/>
    <n v="4.916666666666667"/>
  </r>
  <r>
    <s v="1GQ"/>
    <x v="20"/>
    <d v="2024-02-01T00:00:00"/>
    <x v="0"/>
    <x v="1"/>
    <s v="HK5279"/>
    <x v="12"/>
    <x v="4"/>
    <n v="8"/>
    <n v="3330"/>
    <n v="22.25"/>
    <s v="91001"/>
    <x v="61"/>
    <x v="19"/>
    <n v="5"/>
    <s v="22"/>
    <s v=",25"/>
    <n v="1320.25"/>
    <n v="22.004166666666666"/>
  </r>
  <r>
    <s v="1GQ"/>
    <x v="20"/>
    <d v="2024-02-01T00:00:00"/>
    <x v="0"/>
    <x v="1"/>
    <s v="HK5279"/>
    <x v="12"/>
    <x v="4"/>
    <n v="2"/>
    <n v="666"/>
    <n v="1.5"/>
    <s v="95001"/>
    <x v="81"/>
    <x v="26"/>
    <n v="3"/>
    <s v="1,"/>
    <s v="5"/>
    <n v="65"/>
    <n v="1.0833333333333333"/>
  </r>
  <r>
    <s v="1GQ"/>
    <x v="20"/>
    <d v="2024-02-01T00:00:00"/>
    <x v="0"/>
    <x v="1"/>
    <s v="HK5333"/>
    <x v="23"/>
    <x v="4"/>
    <n v="3"/>
    <n v="2164"/>
    <n v="6.22"/>
    <s v="11001"/>
    <x v="10"/>
    <x v="8"/>
    <n v="4"/>
    <s v="6,"/>
    <s v="22"/>
    <n v="382"/>
    <n v="6.3666666666666663"/>
  </r>
  <r>
    <s v="1GQ"/>
    <x v="20"/>
    <d v="2024-02-01T00:00:00"/>
    <x v="0"/>
    <x v="1"/>
    <s v="HK5333"/>
    <x v="23"/>
    <x v="4"/>
    <n v="1"/>
    <n v="166"/>
    <n v="0.2"/>
    <s v="88001"/>
    <x v="60"/>
    <x v="18"/>
    <n v="3"/>
    <s v="0,"/>
    <s v="2"/>
    <n v="2"/>
    <n v="3.3333333333333333E-2"/>
  </r>
  <r>
    <s v="1GQ"/>
    <x v="20"/>
    <d v="2024-02-01T00:00:00"/>
    <x v="0"/>
    <x v="1"/>
    <s v="HK5333"/>
    <x v="23"/>
    <x v="4"/>
    <n v="1"/>
    <n v="999"/>
    <n v="2.52"/>
    <s v="88564"/>
    <x v="78"/>
    <x v="18"/>
    <n v="4"/>
    <s v="2,"/>
    <s v="52"/>
    <n v="172"/>
    <n v="2.8666666666666667"/>
  </r>
  <r>
    <s v="1GQ"/>
    <x v="20"/>
    <d v="2024-02-01T00:00:00"/>
    <x v="0"/>
    <x v="1"/>
    <s v="HK5333"/>
    <x v="23"/>
    <x v="4"/>
    <n v="1"/>
    <n v="832"/>
    <n v="2.2999999999999998"/>
    <s v="91001"/>
    <x v="61"/>
    <x v="19"/>
    <n v="3"/>
    <s v="2,"/>
    <s v="3"/>
    <n v="123"/>
    <n v="2.0499999999999998"/>
  </r>
  <r>
    <s v="1GQ"/>
    <x v="20"/>
    <d v="2024-03-01T00:00:00"/>
    <x v="0"/>
    <x v="2"/>
    <s v="HK4787"/>
    <x v="1"/>
    <x v="4"/>
    <n v="5"/>
    <n v="2913"/>
    <n v="8.34"/>
    <s v="50001"/>
    <x v="77"/>
    <x v="24"/>
    <n v="4"/>
    <s v="8,"/>
    <s v="34"/>
    <n v="514"/>
    <n v="8.5666666666666664"/>
  </r>
  <r>
    <s v="1GQ"/>
    <x v="20"/>
    <d v="2024-03-01T00:00:00"/>
    <x v="0"/>
    <x v="2"/>
    <s v="HK4787"/>
    <x v="1"/>
    <x v="4"/>
    <n v="2"/>
    <n v="1415"/>
    <n v="4.18"/>
    <s v="81736"/>
    <x v="59"/>
    <x v="14"/>
    <n v="4"/>
    <s v="4,"/>
    <s v="18"/>
    <n v="258"/>
    <n v="4.3"/>
  </r>
  <r>
    <s v="1GQ"/>
    <x v="20"/>
    <d v="2024-03-01T00:00:00"/>
    <x v="0"/>
    <x v="2"/>
    <s v="HK4787"/>
    <x v="1"/>
    <x v="4"/>
    <n v="1"/>
    <n v="416"/>
    <n v="1.08"/>
    <s v="85001"/>
    <x v="4"/>
    <x v="4"/>
    <n v="4"/>
    <s v="1,"/>
    <s v="08"/>
    <n v="68"/>
    <n v="1.1333333333333333"/>
  </r>
  <r>
    <s v="1GQ"/>
    <x v="20"/>
    <d v="2024-03-01T00:00:00"/>
    <x v="0"/>
    <x v="2"/>
    <s v="HK4787"/>
    <x v="1"/>
    <x v="4"/>
    <n v="3"/>
    <n v="1581"/>
    <n v="4.4400000000000004"/>
    <s v="99524"/>
    <x v="66"/>
    <x v="17"/>
    <n v="4"/>
    <s v="4,"/>
    <s v="44"/>
    <n v="284"/>
    <n v="4.7333333333333334"/>
  </r>
  <r>
    <s v="1GQ"/>
    <x v="20"/>
    <d v="2024-03-01T00:00:00"/>
    <x v="0"/>
    <x v="2"/>
    <s v="HK5052"/>
    <x v="12"/>
    <x v="4"/>
    <n v="22"/>
    <n v="3330"/>
    <n v="31.2"/>
    <s v="11001"/>
    <x v="10"/>
    <x v="8"/>
    <n v="4"/>
    <s v="31"/>
    <s v=",2"/>
    <n v="1860.2"/>
    <n v="31.003333333333334"/>
  </r>
  <r>
    <s v="1GQ"/>
    <x v="20"/>
    <d v="2024-03-01T00:00:00"/>
    <x v="0"/>
    <x v="2"/>
    <s v="HK5052"/>
    <x v="12"/>
    <x v="4"/>
    <n v="1"/>
    <n v="249"/>
    <n v="0.35"/>
    <s v="13001"/>
    <x v="67"/>
    <x v="10"/>
    <n v="4"/>
    <s v="0,"/>
    <s v="35"/>
    <n v="35"/>
    <n v="0.58333333333333337"/>
  </r>
  <r>
    <s v="1GQ"/>
    <x v="20"/>
    <d v="2024-03-01T00:00:00"/>
    <x v="0"/>
    <x v="2"/>
    <s v="HK5052"/>
    <x v="12"/>
    <x v="4"/>
    <n v="1"/>
    <n v="249"/>
    <n v="0.4"/>
    <s v="17001"/>
    <x v="69"/>
    <x v="9"/>
    <n v="3"/>
    <s v="0,"/>
    <s v="4"/>
    <n v="4"/>
    <n v="6.6666666666666666E-2"/>
  </r>
  <r>
    <s v="1GQ"/>
    <x v="20"/>
    <d v="2024-03-01T00:00:00"/>
    <x v="0"/>
    <x v="2"/>
    <s v="HK5052"/>
    <x v="12"/>
    <x v="4"/>
    <n v="1"/>
    <n v="416"/>
    <n v="1.1499999999999999"/>
    <s v="19318"/>
    <x v="62"/>
    <x v="20"/>
    <n v="4"/>
    <s v="1,"/>
    <s v="15"/>
    <n v="75"/>
    <n v="1.25"/>
  </r>
  <r>
    <s v="1GQ"/>
    <x v="20"/>
    <d v="2024-03-01T00:00:00"/>
    <x v="0"/>
    <x v="2"/>
    <s v="HK5052"/>
    <x v="12"/>
    <x v="4"/>
    <n v="1"/>
    <n v="416"/>
    <n v="1.05"/>
    <s v="23001"/>
    <x v="0"/>
    <x v="0"/>
    <n v="4"/>
    <s v="1,"/>
    <s v="05"/>
    <n v="65"/>
    <n v="1.0833333333333333"/>
  </r>
  <r>
    <s v="1GQ"/>
    <x v="20"/>
    <d v="2024-03-01T00:00:00"/>
    <x v="0"/>
    <x v="2"/>
    <s v="HK5052"/>
    <x v="12"/>
    <x v="4"/>
    <n v="4"/>
    <n v="1165"/>
    <n v="3.25"/>
    <s v="27001"/>
    <x v="56"/>
    <x v="15"/>
    <n v="4"/>
    <s v="3,"/>
    <s v="25"/>
    <n v="205"/>
    <n v="3.4166666666666665"/>
  </r>
  <r>
    <s v="1GQ"/>
    <x v="20"/>
    <d v="2024-03-01T00:00:00"/>
    <x v="0"/>
    <x v="2"/>
    <s v="HK5052"/>
    <x v="12"/>
    <x v="4"/>
    <n v="11"/>
    <n v="5160"/>
    <n v="14.85"/>
    <s v="5001"/>
    <x v="2"/>
    <x v="2"/>
    <n v="5"/>
    <s v="14"/>
    <s v=",85"/>
    <n v="840.85"/>
    <n v="14.014166666666666"/>
  </r>
  <r>
    <s v="1GQ"/>
    <x v="20"/>
    <d v="2024-03-01T00:00:00"/>
    <x v="0"/>
    <x v="2"/>
    <s v="HK5052"/>
    <x v="12"/>
    <x v="4"/>
    <n v="1"/>
    <n v="666"/>
    <n v="1.55"/>
    <s v="52001"/>
    <x v="54"/>
    <x v="13"/>
    <n v="4"/>
    <s v="1,"/>
    <s v="55"/>
    <n v="115"/>
    <n v="1.9166666666666667"/>
  </r>
  <r>
    <s v="1GQ"/>
    <x v="20"/>
    <d v="2024-03-01T00:00:00"/>
    <x v="0"/>
    <x v="2"/>
    <s v="HK5052"/>
    <x v="12"/>
    <x v="4"/>
    <n v="1"/>
    <n v="416"/>
    <n v="1.1499999999999999"/>
    <s v="54001"/>
    <x v="52"/>
    <x v="12"/>
    <n v="4"/>
    <s v="1,"/>
    <s v="15"/>
    <n v="75"/>
    <n v="1.25"/>
  </r>
  <r>
    <s v="1GQ"/>
    <x v="20"/>
    <d v="2024-03-01T00:00:00"/>
    <x v="0"/>
    <x v="2"/>
    <s v="HK5052"/>
    <x v="12"/>
    <x v="4"/>
    <n v="4"/>
    <n v="666"/>
    <n v="1.55"/>
    <s v="5501"/>
    <x v="27"/>
    <x v="2"/>
    <n v="4"/>
    <s v="1,"/>
    <s v="55"/>
    <n v="115"/>
    <n v="1.9166666666666667"/>
  </r>
  <r>
    <s v="1GQ"/>
    <x v="20"/>
    <d v="2024-03-01T00:00:00"/>
    <x v="0"/>
    <x v="2"/>
    <s v="HK5052"/>
    <x v="12"/>
    <x v="4"/>
    <n v="4"/>
    <n v="999"/>
    <n v="2.5499999999999998"/>
    <s v="68001"/>
    <x v="8"/>
    <x v="6"/>
    <n v="4"/>
    <s v="2,"/>
    <s v="55"/>
    <n v="175"/>
    <n v="2.9166666666666665"/>
  </r>
  <r>
    <s v="1GQ"/>
    <x v="20"/>
    <d v="2024-03-01T00:00:00"/>
    <x v="0"/>
    <x v="2"/>
    <s v="HK5052"/>
    <x v="12"/>
    <x v="4"/>
    <n v="1"/>
    <n v="249"/>
    <n v="0.45"/>
    <s v="76001"/>
    <x v="106"/>
    <x v="27"/>
    <n v="4"/>
    <s v="0,"/>
    <s v="45"/>
    <n v="45"/>
    <n v="0.75"/>
  </r>
  <r>
    <s v="1GQ"/>
    <x v="20"/>
    <d v="2024-03-01T00:00:00"/>
    <x v="0"/>
    <x v="2"/>
    <s v="HK5052"/>
    <x v="12"/>
    <x v="4"/>
    <n v="5"/>
    <n v="3330"/>
    <n v="10.35"/>
    <s v="8001"/>
    <x v="53"/>
    <x v="5"/>
    <n v="5"/>
    <s v="10"/>
    <s v=",35"/>
    <n v="600.35"/>
    <n v="10.005833333333333"/>
  </r>
  <r>
    <s v="1GQ"/>
    <x v="20"/>
    <d v="2024-03-01T00:00:00"/>
    <x v="0"/>
    <x v="2"/>
    <s v="HK5052"/>
    <x v="12"/>
    <x v="4"/>
    <n v="1"/>
    <n v="416"/>
    <n v="1.1499999999999999"/>
    <s v="81001"/>
    <x v="55"/>
    <x v="14"/>
    <n v="4"/>
    <s v="1,"/>
    <s v="15"/>
    <n v="75"/>
    <n v="1.25"/>
  </r>
  <r>
    <s v="1GQ"/>
    <x v="20"/>
    <d v="2024-03-01T00:00:00"/>
    <x v="0"/>
    <x v="2"/>
    <s v="HK5052"/>
    <x v="12"/>
    <x v="4"/>
    <n v="8"/>
    <n v="2830"/>
    <n v="8.3000000000000007"/>
    <s v="81736"/>
    <x v="59"/>
    <x v="14"/>
    <n v="3"/>
    <s v="8,"/>
    <s v="3"/>
    <n v="483"/>
    <n v="8.0500000000000007"/>
  </r>
  <r>
    <s v="1GQ"/>
    <x v="20"/>
    <d v="2024-03-01T00:00:00"/>
    <x v="0"/>
    <x v="2"/>
    <s v="HK5052"/>
    <x v="12"/>
    <x v="4"/>
    <n v="1"/>
    <n v="249"/>
    <n v="0.4"/>
    <s v="85001"/>
    <x v="4"/>
    <x v="4"/>
    <n v="3"/>
    <s v="0,"/>
    <s v="4"/>
    <n v="4"/>
    <n v="6.6666666666666666E-2"/>
  </r>
  <r>
    <s v="1GQ"/>
    <x v="20"/>
    <d v="2024-03-01T00:00:00"/>
    <x v="0"/>
    <x v="2"/>
    <s v="HK5052"/>
    <x v="12"/>
    <x v="4"/>
    <n v="6"/>
    <n v="3330"/>
    <n v="15.25"/>
    <s v="88001"/>
    <x v="60"/>
    <x v="18"/>
    <n v="5"/>
    <s v="15"/>
    <s v=",25"/>
    <n v="900.25"/>
    <n v="15.004166666666666"/>
  </r>
  <r>
    <s v="1GQ"/>
    <x v="20"/>
    <d v="2024-03-01T00:00:00"/>
    <x v="0"/>
    <x v="2"/>
    <s v="HK5052"/>
    <x v="12"/>
    <x v="4"/>
    <n v="5"/>
    <n v="3330"/>
    <n v="13.3"/>
    <s v="91001"/>
    <x v="61"/>
    <x v="19"/>
    <n v="4"/>
    <s v="13"/>
    <s v=",3"/>
    <n v="780.3"/>
    <n v="13.004999999999999"/>
  </r>
  <r>
    <s v="1GQ"/>
    <x v="20"/>
    <d v="2024-03-01T00:00:00"/>
    <x v="0"/>
    <x v="2"/>
    <s v="HK5052"/>
    <x v="12"/>
    <x v="4"/>
    <n v="1"/>
    <n v="582"/>
    <n v="1.35"/>
    <s v="91407"/>
    <x v="87"/>
    <x v="19"/>
    <n v="4"/>
    <s v="1,"/>
    <s v="35"/>
    <n v="95"/>
    <n v="1.5833333333333333"/>
  </r>
  <r>
    <s v="1GQ"/>
    <x v="20"/>
    <d v="2024-03-01T00:00:00"/>
    <x v="0"/>
    <x v="2"/>
    <s v="HK5052"/>
    <x v="12"/>
    <x v="4"/>
    <n v="2"/>
    <n v="749"/>
    <n v="2.15"/>
    <s v="95001"/>
    <x v="81"/>
    <x v="26"/>
    <n v="4"/>
    <s v="2,"/>
    <s v="15"/>
    <n v="135"/>
    <n v="2.25"/>
  </r>
  <r>
    <s v="1GQ"/>
    <x v="20"/>
    <d v="2024-03-01T00:00:00"/>
    <x v="0"/>
    <x v="2"/>
    <s v="HK5052"/>
    <x v="12"/>
    <x v="4"/>
    <n v="3"/>
    <n v="1998"/>
    <n v="5.5"/>
    <s v="99001"/>
    <x v="58"/>
    <x v="17"/>
    <n v="3"/>
    <s v="5,"/>
    <s v="5"/>
    <n v="305"/>
    <n v="5.083333333333333"/>
  </r>
  <r>
    <s v="1GQ"/>
    <x v="20"/>
    <d v="2024-03-01T00:00:00"/>
    <x v="0"/>
    <x v="2"/>
    <s v="HK5052"/>
    <x v="12"/>
    <x v="4"/>
    <n v="1"/>
    <n v="416"/>
    <n v="1.1499999999999999"/>
    <s v="99524"/>
    <x v="66"/>
    <x v="17"/>
    <n v="4"/>
    <s v="1,"/>
    <s v="15"/>
    <n v="75"/>
    <n v="1.25"/>
  </r>
  <r>
    <s v="1GQ"/>
    <x v="20"/>
    <d v="2024-03-01T00:00:00"/>
    <x v="0"/>
    <x v="2"/>
    <s v="HK5123"/>
    <x v="12"/>
    <x v="4"/>
    <n v="31"/>
    <n v="3330"/>
    <n v="51.45"/>
    <s v="11001"/>
    <x v="10"/>
    <x v="8"/>
    <n v="5"/>
    <s v="51"/>
    <s v=",45"/>
    <n v="3060.45"/>
    <n v="51.0075"/>
  </r>
  <r>
    <s v="1GQ"/>
    <x v="20"/>
    <d v="2024-03-01T00:00:00"/>
    <x v="0"/>
    <x v="2"/>
    <s v="HK5123"/>
    <x v="12"/>
    <x v="4"/>
    <n v="1"/>
    <n v="582"/>
    <n v="1.45"/>
    <s v="20001"/>
    <x v="7"/>
    <x v="7"/>
    <n v="4"/>
    <s v="1,"/>
    <s v="45"/>
    <n v="105"/>
    <n v="1.75"/>
  </r>
  <r>
    <s v="1GQ"/>
    <x v="20"/>
    <d v="2024-03-01T00:00:00"/>
    <x v="0"/>
    <x v="2"/>
    <s v="HK5123"/>
    <x v="12"/>
    <x v="4"/>
    <n v="1"/>
    <n v="499"/>
    <n v="1.25"/>
    <s v="23001"/>
    <x v="0"/>
    <x v="0"/>
    <n v="4"/>
    <s v="1,"/>
    <s v="25"/>
    <n v="85"/>
    <n v="1.4166666666666667"/>
  </r>
  <r>
    <s v="1GQ"/>
    <x v="20"/>
    <d v="2024-03-01T00:00:00"/>
    <x v="0"/>
    <x v="2"/>
    <s v="HK5123"/>
    <x v="12"/>
    <x v="4"/>
    <n v="4"/>
    <n v="1082"/>
    <n v="3.05"/>
    <s v="27001"/>
    <x v="56"/>
    <x v="15"/>
    <n v="4"/>
    <s v="3,"/>
    <s v="05"/>
    <n v="185"/>
    <n v="3.0833333333333335"/>
  </r>
  <r>
    <s v="1GQ"/>
    <x v="20"/>
    <d v="2024-03-01T00:00:00"/>
    <x v="0"/>
    <x v="2"/>
    <s v="HK5123"/>
    <x v="12"/>
    <x v="4"/>
    <n v="10"/>
    <n v="3662"/>
    <n v="10.45"/>
    <s v="5001"/>
    <x v="2"/>
    <x v="2"/>
    <n v="5"/>
    <s v="10"/>
    <s v=",45"/>
    <n v="600.45000000000005"/>
    <n v="10.0075"/>
  </r>
  <r>
    <s v="1GQ"/>
    <x v="20"/>
    <d v="2024-03-01T00:00:00"/>
    <x v="0"/>
    <x v="2"/>
    <s v="HK5123"/>
    <x v="12"/>
    <x v="4"/>
    <n v="1"/>
    <n v="416"/>
    <n v="1.1000000000000001"/>
    <s v="54001"/>
    <x v="52"/>
    <x v="12"/>
    <n v="3"/>
    <s v="1,"/>
    <s v="1"/>
    <n v="61"/>
    <n v="1.0166666666666666"/>
  </r>
  <r>
    <s v="1GQ"/>
    <x v="20"/>
    <d v="2024-03-01T00:00:00"/>
    <x v="0"/>
    <x v="2"/>
    <s v="HK5123"/>
    <x v="12"/>
    <x v="4"/>
    <n v="3"/>
    <n v="1082"/>
    <n v="3.05"/>
    <s v="68001"/>
    <x v="8"/>
    <x v="6"/>
    <n v="4"/>
    <s v="3,"/>
    <s v="05"/>
    <n v="185"/>
    <n v="3.0833333333333335"/>
  </r>
  <r>
    <s v="1GQ"/>
    <x v="20"/>
    <d v="2024-03-01T00:00:00"/>
    <x v="0"/>
    <x v="2"/>
    <s v="HK5123"/>
    <x v="12"/>
    <x v="4"/>
    <n v="1"/>
    <n v="416"/>
    <n v="1.05"/>
    <s v="70215"/>
    <x v="73"/>
    <x v="22"/>
    <n v="4"/>
    <s v="1,"/>
    <s v="05"/>
    <n v="65"/>
    <n v="1.0833333333333333"/>
  </r>
  <r>
    <s v="1GQ"/>
    <x v="20"/>
    <d v="2024-03-01T00:00:00"/>
    <x v="0"/>
    <x v="2"/>
    <s v="HK5123"/>
    <x v="12"/>
    <x v="4"/>
    <n v="10"/>
    <n v="5078"/>
    <n v="14.6"/>
    <s v="81001"/>
    <x v="55"/>
    <x v="14"/>
    <n v="4"/>
    <s v="14"/>
    <s v=",6"/>
    <n v="840.6"/>
    <n v="14.01"/>
  </r>
  <r>
    <s v="1GQ"/>
    <x v="20"/>
    <d v="2024-03-01T00:00:00"/>
    <x v="0"/>
    <x v="2"/>
    <s v="HK5123"/>
    <x v="12"/>
    <x v="4"/>
    <n v="10"/>
    <n v="3330"/>
    <n v="10"/>
    <s v="81736"/>
    <x v="59"/>
    <x v="14"/>
    <n v="2"/>
    <s v="10"/>
    <n v="0"/>
    <n v="600"/>
    <n v="10"/>
  </r>
  <r>
    <s v="1GQ"/>
    <x v="20"/>
    <d v="2024-03-01T00:00:00"/>
    <x v="0"/>
    <x v="2"/>
    <s v="HK5123"/>
    <x v="12"/>
    <x v="4"/>
    <n v="2"/>
    <n v="499"/>
    <n v="1.2"/>
    <s v="85001"/>
    <x v="4"/>
    <x v="4"/>
    <n v="3"/>
    <s v="1,"/>
    <s v="2"/>
    <n v="62"/>
    <n v="1.0333333333333334"/>
  </r>
  <r>
    <s v="1GQ"/>
    <x v="20"/>
    <d v="2024-03-01T00:00:00"/>
    <x v="0"/>
    <x v="2"/>
    <s v="HK5123"/>
    <x v="12"/>
    <x v="4"/>
    <n v="5"/>
    <n v="3163"/>
    <n v="9.1999999999999993"/>
    <s v="88001"/>
    <x v="60"/>
    <x v="18"/>
    <n v="3"/>
    <s v="9,"/>
    <s v="2"/>
    <n v="542"/>
    <n v="9.0333333333333332"/>
  </r>
  <r>
    <s v="1GQ"/>
    <x v="20"/>
    <d v="2024-03-01T00:00:00"/>
    <x v="0"/>
    <x v="2"/>
    <s v="HK5123"/>
    <x v="12"/>
    <x v="4"/>
    <n v="2"/>
    <n v="1332"/>
    <n v="3.55"/>
    <s v="88564"/>
    <x v="78"/>
    <x v="18"/>
    <n v="4"/>
    <s v="3,"/>
    <s v="55"/>
    <n v="235"/>
    <n v="3.9166666666666665"/>
  </r>
  <r>
    <s v="1GQ"/>
    <x v="20"/>
    <d v="2024-03-01T00:00:00"/>
    <x v="0"/>
    <x v="2"/>
    <s v="HK5123"/>
    <x v="12"/>
    <x v="4"/>
    <n v="8"/>
    <n v="3330"/>
    <n v="21"/>
    <s v="91001"/>
    <x v="61"/>
    <x v="19"/>
    <n v="2"/>
    <s v="21"/>
    <n v="0"/>
    <n v="1260"/>
    <n v="21"/>
  </r>
  <r>
    <s v="1GQ"/>
    <x v="20"/>
    <d v="2024-03-01T00:00:00"/>
    <x v="0"/>
    <x v="2"/>
    <s v="HK5123"/>
    <x v="12"/>
    <x v="4"/>
    <n v="1"/>
    <n v="666"/>
    <n v="2"/>
    <s v="94343"/>
    <x v="79"/>
    <x v="21"/>
    <n v="1"/>
    <s v="2"/>
    <n v="0"/>
    <n v="120"/>
    <n v="2"/>
  </r>
  <r>
    <s v="1GQ"/>
    <x v="20"/>
    <d v="2024-03-01T00:00:00"/>
    <x v="0"/>
    <x v="2"/>
    <s v="HK5123"/>
    <x v="12"/>
    <x v="4"/>
    <n v="2"/>
    <n v="915"/>
    <n v="2.4"/>
    <s v="95001"/>
    <x v="81"/>
    <x v="26"/>
    <n v="3"/>
    <s v="2,"/>
    <s v="4"/>
    <n v="124"/>
    <n v="2.0666666666666669"/>
  </r>
  <r>
    <s v="1GQ"/>
    <x v="20"/>
    <d v="2024-03-01T00:00:00"/>
    <x v="0"/>
    <x v="2"/>
    <s v="HK5123"/>
    <x v="12"/>
    <x v="4"/>
    <n v="1"/>
    <n v="585"/>
    <n v="1.4"/>
    <s v="97001"/>
    <x v="57"/>
    <x v="16"/>
    <n v="3"/>
    <s v="1,"/>
    <s v="4"/>
    <n v="64"/>
    <n v="1.0666666666666667"/>
  </r>
  <r>
    <s v="1GQ"/>
    <x v="20"/>
    <d v="2024-03-01T00:00:00"/>
    <x v="0"/>
    <x v="2"/>
    <s v="HK5123"/>
    <x v="12"/>
    <x v="4"/>
    <n v="5"/>
    <n v="3330"/>
    <n v="9.5500000000000007"/>
    <s v="99001"/>
    <x v="58"/>
    <x v="17"/>
    <n v="4"/>
    <s v="9,"/>
    <s v="55"/>
    <n v="595"/>
    <n v="9.9166666666666661"/>
  </r>
  <r>
    <s v="1GQ"/>
    <x v="20"/>
    <d v="2024-03-01T00:00:00"/>
    <x v="0"/>
    <x v="2"/>
    <s v="HK5279"/>
    <x v="12"/>
    <x v="4"/>
    <n v="19"/>
    <n v="3330"/>
    <n v="32.15"/>
    <s v="11001"/>
    <x v="10"/>
    <x v="8"/>
    <n v="5"/>
    <s v="32"/>
    <s v=",15"/>
    <n v="1920.15"/>
    <n v="32.002500000000005"/>
  </r>
  <r>
    <s v="1GQ"/>
    <x v="20"/>
    <d v="2024-03-01T00:00:00"/>
    <x v="0"/>
    <x v="2"/>
    <s v="HK5279"/>
    <x v="12"/>
    <x v="4"/>
    <n v="3"/>
    <n v="499"/>
    <n v="1.2"/>
    <s v="27001"/>
    <x v="56"/>
    <x v="15"/>
    <n v="3"/>
    <s v="1,"/>
    <s v="2"/>
    <n v="62"/>
    <n v="1.0333333333333334"/>
  </r>
  <r>
    <s v="1GQ"/>
    <x v="20"/>
    <d v="2024-03-01T00:00:00"/>
    <x v="0"/>
    <x v="2"/>
    <s v="HK5279"/>
    <x v="12"/>
    <x v="4"/>
    <n v="4"/>
    <n v="2664"/>
    <n v="8"/>
    <s v="50001"/>
    <x v="77"/>
    <x v="24"/>
    <n v="1"/>
    <s v="8"/>
    <n v="0"/>
    <n v="480"/>
    <n v="8"/>
  </r>
  <r>
    <s v="1GQ"/>
    <x v="20"/>
    <d v="2024-03-01T00:00:00"/>
    <x v="0"/>
    <x v="2"/>
    <s v="HK5279"/>
    <x v="12"/>
    <x v="4"/>
    <n v="1"/>
    <n v="249"/>
    <n v="0.35"/>
    <s v="5001"/>
    <x v="2"/>
    <x v="2"/>
    <n v="4"/>
    <s v="0,"/>
    <s v="35"/>
    <n v="35"/>
    <n v="0.58333333333333337"/>
  </r>
  <r>
    <s v="1GQ"/>
    <x v="20"/>
    <d v="2024-03-01T00:00:00"/>
    <x v="0"/>
    <x v="2"/>
    <s v="HK5279"/>
    <x v="12"/>
    <x v="4"/>
    <n v="2"/>
    <n v="832"/>
    <n v="2.25"/>
    <s v="54001"/>
    <x v="52"/>
    <x v="12"/>
    <n v="4"/>
    <s v="2,"/>
    <s v="25"/>
    <n v="145"/>
    <n v="2.4166666666666665"/>
  </r>
  <r>
    <s v="1GQ"/>
    <x v="20"/>
    <d v="2024-03-01T00:00:00"/>
    <x v="0"/>
    <x v="2"/>
    <s v="HK5279"/>
    <x v="12"/>
    <x v="4"/>
    <n v="3"/>
    <n v="582"/>
    <n v="1.4"/>
    <s v="5501"/>
    <x v="27"/>
    <x v="2"/>
    <n v="3"/>
    <s v="1,"/>
    <s v="4"/>
    <n v="64"/>
    <n v="1.0666666666666667"/>
  </r>
  <r>
    <s v="1GQ"/>
    <x v="20"/>
    <d v="2024-03-01T00:00:00"/>
    <x v="0"/>
    <x v="2"/>
    <s v="HK5279"/>
    <x v="12"/>
    <x v="4"/>
    <n v="1"/>
    <n v="249"/>
    <n v="0.35"/>
    <s v="68001"/>
    <x v="8"/>
    <x v="6"/>
    <n v="4"/>
    <s v="0,"/>
    <s v="35"/>
    <n v="35"/>
    <n v="0.58333333333333337"/>
  </r>
  <r>
    <s v="1GQ"/>
    <x v="20"/>
    <d v="2024-03-01T00:00:00"/>
    <x v="0"/>
    <x v="2"/>
    <s v="HK5279"/>
    <x v="12"/>
    <x v="4"/>
    <n v="2"/>
    <n v="1415"/>
    <n v="4.05"/>
    <s v="8001"/>
    <x v="53"/>
    <x v="5"/>
    <n v="4"/>
    <s v="4,"/>
    <s v="05"/>
    <n v="245"/>
    <n v="4.083333333333333"/>
  </r>
  <r>
    <s v="1GQ"/>
    <x v="20"/>
    <d v="2024-03-01T00:00:00"/>
    <x v="0"/>
    <x v="2"/>
    <s v="HK5279"/>
    <x v="12"/>
    <x v="4"/>
    <n v="1"/>
    <n v="499"/>
    <n v="1.2"/>
    <s v="81001"/>
    <x v="55"/>
    <x v="14"/>
    <n v="3"/>
    <s v="1,"/>
    <s v="2"/>
    <n v="62"/>
    <n v="1.0333333333333334"/>
  </r>
  <r>
    <s v="1GQ"/>
    <x v="20"/>
    <d v="2024-03-01T00:00:00"/>
    <x v="0"/>
    <x v="2"/>
    <s v="HK5279"/>
    <x v="12"/>
    <x v="4"/>
    <n v="1"/>
    <n v="416"/>
    <n v="1.05"/>
    <s v="81736"/>
    <x v="59"/>
    <x v="14"/>
    <n v="4"/>
    <s v="1,"/>
    <s v="05"/>
    <n v="65"/>
    <n v="1.0833333333333333"/>
  </r>
  <r>
    <s v="1GQ"/>
    <x v="20"/>
    <d v="2024-03-01T00:00:00"/>
    <x v="0"/>
    <x v="2"/>
    <s v="HK5279"/>
    <x v="12"/>
    <x v="4"/>
    <n v="2"/>
    <n v="582"/>
    <n v="1.4"/>
    <s v="85001"/>
    <x v="4"/>
    <x v="4"/>
    <n v="3"/>
    <s v="1,"/>
    <s v="4"/>
    <n v="64"/>
    <n v="1.0666666666666667"/>
  </r>
  <r>
    <s v="1GQ"/>
    <x v="20"/>
    <d v="2024-03-01T00:00:00"/>
    <x v="0"/>
    <x v="2"/>
    <s v="HK5279"/>
    <x v="12"/>
    <x v="4"/>
    <n v="4"/>
    <n v="3330"/>
    <n v="12.35"/>
    <s v="88001"/>
    <x v="60"/>
    <x v="18"/>
    <n v="5"/>
    <s v="12"/>
    <s v=",35"/>
    <n v="720.35"/>
    <n v="12.005833333333333"/>
  </r>
  <r>
    <s v="1GQ"/>
    <x v="20"/>
    <d v="2024-03-01T00:00:00"/>
    <x v="0"/>
    <x v="2"/>
    <s v="HK5279"/>
    <x v="12"/>
    <x v="4"/>
    <n v="5"/>
    <n v="3246"/>
    <n v="9.35"/>
    <s v="91001"/>
    <x v="61"/>
    <x v="19"/>
    <n v="4"/>
    <s v="9,"/>
    <s v="35"/>
    <n v="575"/>
    <n v="9.5833333333333339"/>
  </r>
  <r>
    <s v="1GQ"/>
    <x v="20"/>
    <d v="2024-03-01T00:00:00"/>
    <x v="0"/>
    <x v="2"/>
    <s v="HK5279"/>
    <x v="12"/>
    <x v="4"/>
    <n v="2"/>
    <n v="1498"/>
    <n v="4.25"/>
    <s v="91407"/>
    <x v="87"/>
    <x v="19"/>
    <n v="4"/>
    <s v="4,"/>
    <s v="25"/>
    <n v="265"/>
    <n v="4.416666666666667"/>
  </r>
  <r>
    <s v="1GQ"/>
    <x v="20"/>
    <d v="2024-03-01T00:00:00"/>
    <x v="0"/>
    <x v="2"/>
    <s v="HK5279"/>
    <x v="12"/>
    <x v="4"/>
    <n v="1"/>
    <n v="333"/>
    <n v="0.5"/>
    <s v="95001"/>
    <x v="81"/>
    <x v="26"/>
    <n v="3"/>
    <s v="0,"/>
    <s v="5"/>
    <n v="5"/>
    <n v="8.3333333333333329E-2"/>
  </r>
  <r>
    <s v="1GQ"/>
    <x v="20"/>
    <d v="2024-03-01T00:00:00"/>
    <x v="0"/>
    <x v="2"/>
    <s v="HK5279"/>
    <x v="12"/>
    <x v="4"/>
    <n v="3"/>
    <n v="2081"/>
    <n v="6.05"/>
    <s v="99001"/>
    <x v="58"/>
    <x v="17"/>
    <n v="4"/>
    <s v="6,"/>
    <s v="05"/>
    <n v="365"/>
    <n v="6.083333333333333"/>
  </r>
  <r>
    <s v="1GQ"/>
    <x v="20"/>
    <d v="2024-03-01T00:00:00"/>
    <x v="0"/>
    <x v="2"/>
    <s v="HK5279"/>
    <x v="12"/>
    <x v="4"/>
    <n v="2"/>
    <n v="832"/>
    <n v="2.2000000000000002"/>
    <s v="99524"/>
    <x v="66"/>
    <x v="17"/>
    <n v="3"/>
    <s v="2,"/>
    <s v="2"/>
    <n v="122"/>
    <n v="2.0333333333333332"/>
  </r>
  <r>
    <s v="1GQ"/>
    <x v="20"/>
    <d v="2024-03-01T00:00:00"/>
    <x v="0"/>
    <x v="2"/>
    <s v="HK5333"/>
    <x v="23"/>
    <x v="4"/>
    <n v="20"/>
    <n v="3330"/>
    <n v="57.07"/>
    <s v="11001"/>
    <x v="10"/>
    <x v="8"/>
    <n v="5"/>
    <s v="57"/>
    <s v=",07"/>
    <n v="3420.07"/>
    <n v="57.00116666666667"/>
  </r>
  <r>
    <s v="1GQ"/>
    <x v="20"/>
    <d v="2024-03-01T00:00:00"/>
    <x v="0"/>
    <x v="2"/>
    <s v="HK5333"/>
    <x v="23"/>
    <x v="4"/>
    <n v="1"/>
    <n v="333"/>
    <n v="0.47"/>
    <s v="20001"/>
    <x v="7"/>
    <x v="7"/>
    <n v="4"/>
    <s v="0,"/>
    <s v="47"/>
    <n v="47"/>
    <n v="0.78333333333333333"/>
  </r>
  <r>
    <s v="1GQ"/>
    <x v="20"/>
    <d v="2024-03-01T00:00:00"/>
    <x v="0"/>
    <x v="2"/>
    <s v="HK5333"/>
    <x v="23"/>
    <x v="4"/>
    <n v="5"/>
    <n v="1415"/>
    <n v="4.03"/>
    <s v="27001"/>
    <x v="56"/>
    <x v="15"/>
    <n v="4"/>
    <s v="4,"/>
    <s v="03"/>
    <n v="243"/>
    <n v="4.05"/>
  </r>
  <r>
    <s v="1GQ"/>
    <x v="20"/>
    <d v="2024-03-01T00:00:00"/>
    <x v="0"/>
    <x v="2"/>
    <s v="HK5333"/>
    <x v="23"/>
    <x v="4"/>
    <n v="2"/>
    <n v="749"/>
    <n v="2.0499999999999998"/>
    <s v="47001"/>
    <x v="74"/>
    <x v="23"/>
    <n v="4"/>
    <s v="2,"/>
    <s v="05"/>
    <n v="125"/>
    <n v="2.0833333333333335"/>
  </r>
  <r>
    <s v="1GQ"/>
    <x v="20"/>
    <d v="2024-03-01T00:00:00"/>
    <x v="0"/>
    <x v="2"/>
    <s v="HK5333"/>
    <x v="23"/>
    <x v="4"/>
    <n v="2"/>
    <n v="1248"/>
    <n v="3.35"/>
    <s v="50001"/>
    <x v="77"/>
    <x v="24"/>
    <n v="4"/>
    <s v="3,"/>
    <s v="35"/>
    <n v="215"/>
    <n v="3.5833333333333335"/>
  </r>
  <r>
    <s v="1GQ"/>
    <x v="20"/>
    <d v="2024-03-01T00:00:00"/>
    <x v="0"/>
    <x v="2"/>
    <s v="HK5333"/>
    <x v="23"/>
    <x v="4"/>
    <n v="2"/>
    <n v="666"/>
    <n v="1.59"/>
    <s v="5001"/>
    <x v="2"/>
    <x v="2"/>
    <n v="4"/>
    <s v="1,"/>
    <s v="59"/>
    <n v="119"/>
    <n v="1.9833333333333334"/>
  </r>
  <r>
    <s v="1GQ"/>
    <x v="20"/>
    <d v="2024-03-01T00:00:00"/>
    <x v="0"/>
    <x v="2"/>
    <s v="HK5333"/>
    <x v="23"/>
    <x v="4"/>
    <n v="6"/>
    <n v="2997"/>
    <n v="8.5399999999999991"/>
    <s v="5501"/>
    <x v="27"/>
    <x v="2"/>
    <n v="4"/>
    <s v="8,"/>
    <s v="54"/>
    <n v="534"/>
    <n v="8.9"/>
  </r>
  <r>
    <s v="1GQ"/>
    <x v="20"/>
    <d v="2024-03-01T00:00:00"/>
    <x v="0"/>
    <x v="2"/>
    <s v="HK5333"/>
    <x v="23"/>
    <x v="4"/>
    <n v="6"/>
    <n v="3246"/>
    <n v="9.34"/>
    <s v="8001"/>
    <x v="53"/>
    <x v="5"/>
    <n v="4"/>
    <s v="9,"/>
    <s v="34"/>
    <n v="574"/>
    <n v="9.5666666666666664"/>
  </r>
  <r>
    <s v="1GQ"/>
    <x v="20"/>
    <d v="2024-03-01T00:00:00"/>
    <x v="0"/>
    <x v="2"/>
    <s v="HK5333"/>
    <x v="23"/>
    <x v="4"/>
    <n v="3"/>
    <n v="1165"/>
    <n v="3.21"/>
    <s v="81736"/>
    <x v="59"/>
    <x v="14"/>
    <n v="4"/>
    <s v="3,"/>
    <s v="21"/>
    <n v="201"/>
    <n v="3.35"/>
  </r>
  <r>
    <s v="1GQ"/>
    <x v="20"/>
    <d v="2024-03-01T00:00:00"/>
    <x v="0"/>
    <x v="2"/>
    <s v="HK5333"/>
    <x v="23"/>
    <x v="4"/>
    <n v="1"/>
    <n v="499"/>
    <n v="1.25"/>
    <s v="85001"/>
    <x v="4"/>
    <x v="4"/>
    <n v="4"/>
    <s v="1,"/>
    <s v="25"/>
    <n v="85"/>
    <n v="1.4166666666666667"/>
  </r>
  <r>
    <s v="1GQ"/>
    <x v="20"/>
    <d v="2024-03-01T00:00:00"/>
    <x v="0"/>
    <x v="2"/>
    <s v="HK5333"/>
    <x v="23"/>
    <x v="4"/>
    <n v="10"/>
    <n v="3746"/>
    <n v="21.33"/>
    <s v="88001"/>
    <x v="60"/>
    <x v="18"/>
    <n v="5"/>
    <s v="21"/>
    <s v=",33"/>
    <n v="1260.33"/>
    <n v="21.005499999999998"/>
  </r>
  <r>
    <s v="1GQ"/>
    <x v="20"/>
    <d v="2024-03-01T00:00:00"/>
    <x v="0"/>
    <x v="2"/>
    <s v="HK5333"/>
    <x v="23"/>
    <x v="4"/>
    <n v="1"/>
    <n v="666"/>
    <n v="1.52"/>
    <s v="88564"/>
    <x v="78"/>
    <x v="18"/>
    <n v="4"/>
    <s v="1,"/>
    <s v="52"/>
    <n v="112"/>
    <n v="1.8666666666666667"/>
  </r>
  <r>
    <s v="1GQ"/>
    <x v="20"/>
    <d v="2024-03-01T00:00:00"/>
    <x v="0"/>
    <x v="2"/>
    <s v="HK5333"/>
    <x v="23"/>
    <x v="4"/>
    <n v="8"/>
    <n v="3330"/>
    <n v="18.2"/>
    <s v="91001"/>
    <x v="61"/>
    <x v="19"/>
    <n v="4"/>
    <s v="18"/>
    <s v=",2"/>
    <n v="1080.2"/>
    <n v="18.003333333333334"/>
  </r>
  <r>
    <s v="1GQ"/>
    <x v="20"/>
    <d v="2024-03-01T00:00:00"/>
    <x v="0"/>
    <x v="2"/>
    <s v="HK5333"/>
    <x v="23"/>
    <x v="4"/>
    <n v="1"/>
    <n v="999"/>
    <n v="2.5499999999999998"/>
    <s v="97001"/>
    <x v="57"/>
    <x v="16"/>
    <n v="4"/>
    <s v="2,"/>
    <s v="55"/>
    <n v="175"/>
    <n v="2.9166666666666665"/>
  </r>
  <r>
    <s v="1GQ"/>
    <x v="20"/>
    <d v="2024-04-01T00:00:00"/>
    <x v="0"/>
    <x v="3"/>
    <s v="HK4787"/>
    <x v="1"/>
    <x v="4"/>
    <n v="16"/>
    <n v="3330"/>
    <n v="32.24"/>
    <s v="50001"/>
    <x v="77"/>
    <x v="24"/>
    <n v="5"/>
    <s v="32"/>
    <s v=",24"/>
    <n v="1920.24"/>
    <n v="32.003999999999998"/>
  </r>
  <r>
    <s v="1GQ"/>
    <x v="20"/>
    <d v="2024-04-01T00:00:00"/>
    <x v="0"/>
    <x v="3"/>
    <s v="HK4787"/>
    <x v="1"/>
    <x v="4"/>
    <n v="2"/>
    <n v="749"/>
    <n v="2.0299999999999998"/>
    <s v="50350"/>
    <x v="75"/>
    <x v="24"/>
    <n v="4"/>
    <s v="2,"/>
    <s v="03"/>
    <n v="123"/>
    <n v="2.0499999999999998"/>
  </r>
  <r>
    <s v="1GQ"/>
    <x v="20"/>
    <d v="2024-04-01T00:00:00"/>
    <x v="0"/>
    <x v="3"/>
    <s v="HK4787"/>
    <x v="1"/>
    <x v="4"/>
    <n v="1"/>
    <n v="832"/>
    <n v="2.2000000000000002"/>
    <s v="81001"/>
    <x v="55"/>
    <x v="14"/>
    <n v="3"/>
    <s v="2,"/>
    <s v="2"/>
    <n v="122"/>
    <n v="2.0333333333333332"/>
  </r>
  <r>
    <s v="1GQ"/>
    <x v="20"/>
    <d v="2024-04-01T00:00:00"/>
    <x v="0"/>
    <x v="3"/>
    <s v="HK4787"/>
    <x v="1"/>
    <x v="4"/>
    <n v="4"/>
    <n v="2331"/>
    <n v="6.53"/>
    <s v="81736"/>
    <x v="59"/>
    <x v="14"/>
    <n v="4"/>
    <s v="6,"/>
    <s v="53"/>
    <n v="413"/>
    <n v="6.8833333333333337"/>
  </r>
  <r>
    <s v="1GQ"/>
    <x v="20"/>
    <d v="2024-04-01T00:00:00"/>
    <x v="0"/>
    <x v="3"/>
    <s v="HK4787"/>
    <x v="1"/>
    <x v="4"/>
    <n v="1"/>
    <n v="666"/>
    <n v="2"/>
    <s v="81794"/>
    <x v="140"/>
    <x v="14"/>
    <n v="1"/>
    <s v="2"/>
    <n v="0"/>
    <n v="120"/>
    <n v="2"/>
  </r>
  <r>
    <s v="1GQ"/>
    <x v="20"/>
    <d v="2024-04-01T00:00:00"/>
    <x v="0"/>
    <x v="3"/>
    <s v="HK4787"/>
    <x v="1"/>
    <x v="4"/>
    <n v="1"/>
    <n v="666"/>
    <n v="1.5"/>
    <s v="85001"/>
    <x v="4"/>
    <x v="4"/>
    <n v="3"/>
    <s v="1,"/>
    <s v="5"/>
    <n v="65"/>
    <n v="1.0833333333333333"/>
  </r>
  <r>
    <s v="1GQ"/>
    <x v="20"/>
    <d v="2024-04-01T00:00:00"/>
    <x v="0"/>
    <x v="3"/>
    <s v="HK4787"/>
    <x v="1"/>
    <x v="4"/>
    <n v="1"/>
    <n v="1165"/>
    <n v="3.2"/>
    <s v="94001"/>
    <x v="68"/>
    <x v="21"/>
    <n v="3"/>
    <s v="3,"/>
    <s v="2"/>
    <n v="182"/>
    <n v="3.0333333333333332"/>
  </r>
  <r>
    <s v="1GQ"/>
    <x v="20"/>
    <d v="2024-04-01T00:00:00"/>
    <x v="0"/>
    <x v="3"/>
    <s v="HK4787"/>
    <x v="1"/>
    <x v="4"/>
    <n v="2"/>
    <n v="1581"/>
    <n v="4.3499999999999996"/>
    <s v="94343"/>
    <x v="79"/>
    <x v="21"/>
    <n v="4"/>
    <s v="4,"/>
    <s v="35"/>
    <n v="275"/>
    <n v="4.583333333333333"/>
  </r>
  <r>
    <s v="1GQ"/>
    <x v="20"/>
    <d v="2024-04-01T00:00:00"/>
    <x v="0"/>
    <x v="3"/>
    <s v="HK4787"/>
    <x v="1"/>
    <x v="4"/>
    <n v="1"/>
    <n v="582"/>
    <n v="1.4"/>
    <s v="95001"/>
    <x v="81"/>
    <x v="26"/>
    <n v="3"/>
    <s v="1,"/>
    <s v="4"/>
    <n v="64"/>
    <n v="1.0666666666666667"/>
  </r>
  <r>
    <s v="1GQ"/>
    <x v="20"/>
    <d v="2024-04-01T00:00:00"/>
    <x v="0"/>
    <x v="3"/>
    <s v="HK4787"/>
    <x v="1"/>
    <x v="4"/>
    <n v="3"/>
    <n v="2247"/>
    <n v="6.38"/>
    <s v="97001"/>
    <x v="57"/>
    <x v="16"/>
    <n v="4"/>
    <s v="6,"/>
    <s v="38"/>
    <n v="398"/>
    <n v="6.6333333333333337"/>
  </r>
  <r>
    <s v="1GQ"/>
    <x v="20"/>
    <d v="2024-04-01T00:00:00"/>
    <x v="0"/>
    <x v="3"/>
    <s v="HK4787"/>
    <x v="1"/>
    <x v="4"/>
    <n v="1"/>
    <n v="1165"/>
    <n v="3.23"/>
    <s v="99001"/>
    <x v="58"/>
    <x v="17"/>
    <n v="4"/>
    <s v="3,"/>
    <s v="23"/>
    <n v="203"/>
    <n v="3.3833333333333333"/>
  </r>
  <r>
    <s v="1GQ"/>
    <x v="20"/>
    <d v="2024-04-01T00:00:00"/>
    <x v="0"/>
    <x v="3"/>
    <s v="HK4787"/>
    <x v="1"/>
    <x v="4"/>
    <n v="1"/>
    <n v="416"/>
    <n v="1.08"/>
    <s v="99524"/>
    <x v="66"/>
    <x v="17"/>
    <n v="4"/>
    <s v="1,"/>
    <s v="08"/>
    <n v="68"/>
    <n v="1.1333333333333333"/>
  </r>
  <r>
    <s v="1GQ"/>
    <x v="20"/>
    <d v="2024-04-01T00:00:00"/>
    <x v="0"/>
    <x v="3"/>
    <s v="HK5052"/>
    <x v="12"/>
    <x v="4"/>
    <n v="17"/>
    <n v="3330"/>
    <n v="32"/>
    <s v="11001"/>
    <x v="10"/>
    <x v="8"/>
    <n v="2"/>
    <s v="32"/>
    <n v="0"/>
    <n v="1920"/>
    <n v="32"/>
  </r>
  <r>
    <s v="1GQ"/>
    <x v="20"/>
    <d v="2024-04-01T00:00:00"/>
    <x v="0"/>
    <x v="3"/>
    <s v="HK5052"/>
    <x v="12"/>
    <x v="4"/>
    <n v="1"/>
    <n v="166"/>
    <n v="0.3"/>
    <s v="19001"/>
    <x v="85"/>
    <x v="20"/>
    <n v="3"/>
    <s v="0,"/>
    <s v="3"/>
    <n v="3"/>
    <n v="0.05"/>
  </r>
  <r>
    <s v="1GQ"/>
    <x v="20"/>
    <d v="2024-04-01T00:00:00"/>
    <x v="0"/>
    <x v="3"/>
    <s v="HK5052"/>
    <x v="12"/>
    <x v="4"/>
    <n v="1"/>
    <n v="416"/>
    <n v="1.1499999999999999"/>
    <s v="19318"/>
    <x v="62"/>
    <x v="20"/>
    <n v="4"/>
    <s v="1,"/>
    <s v="15"/>
    <n v="75"/>
    <n v="1.25"/>
  </r>
  <r>
    <s v="1GQ"/>
    <x v="20"/>
    <d v="2024-04-01T00:00:00"/>
    <x v="0"/>
    <x v="3"/>
    <s v="HK5052"/>
    <x v="12"/>
    <x v="4"/>
    <n v="2"/>
    <n v="1248"/>
    <n v="3.45"/>
    <s v="50001"/>
    <x v="77"/>
    <x v="24"/>
    <n v="4"/>
    <s v="3,"/>
    <s v="45"/>
    <n v="225"/>
    <n v="3.75"/>
  </r>
  <r>
    <s v="1GQ"/>
    <x v="20"/>
    <d v="2024-04-01T00:00:00"/>
    <x v="0"/>
    <x v="3"/>
    <s v="HK5052"/>
    <x v="12"/>
    <x v="4"/>
    <n v="1"/>
    <n v="582"/>
    <n v="1.45"/>
    <s v="54498"/>
    <x v="72"/>
    <x v="12"/>
    <n v="4"/>
    <s v="1,"/>
    <s v="45"/>
    <n v="105"/>
    <n v="1.75"/>
  </r>
  <r>
    <s v="1GQ"/>
    <x v="20"/>
    <d v="2024-04-01T00:00:00"/>
    <x v="0"/>
    <x v="3"/>
    <s v="HK5052"/>
    <x v="12"/>
    <x v="4"/>
    <n v="3"/>
    <n v="1831"/>
    <n v="5.2"/>
    <s v="76001"/>
    <x v="106"/>
    <x v="27"/>
    <n v="3"/>
    <s v="5,"/>
    <s v="2"/>
    <n v="302"/>
    <n v="5.0333333333333332"/>
  </r>
  <r>
    <s v="1GQ"/>
    <x v="20"/>
    <d v="2024-04-01T00:00:00"/>
    <x v="0"/>
    <x v="3"/>
    <s v="HK5052"/>
    <x v="12"/>
    <x v="4"/>
    <n v="2"/>
    <n v="1332"/>
    <n v="3.55"/>
    <s v="8001"/>
    <x v="53"/>
    <x v="5"/>
    <n v="4"/>
    <s v="3,"/>
    <s v="55"/>
    <n v="235"/>
    <n v="3.9166666666666665"/>
  </r>
  <r>
    <s v="1GQ"/>
    <x v="20"/>
    <d v="2024-04-01T00:00:00"/>
    <x v="0"/>
    <x v="3"/>
    <s v="HK5052"/>
    <x v="12"/>
    <x v="4"/>
    <n v="1"/>
    <n v="416"/>
    <n v="1.1499999999999999"/>
    <s v="81001"/>
    <x v="55"/>
    <x v="14"/>
    <n v="4"/>
    <s v="1,"/>
    <s v="15"/>
    <n v="75"/>
    <n v="1.25"/>
  </r>
  <r>
    <s v="1GQ"/>
    <x v="20"/>
    <d v="2024-04-01T00:00:00"/>
    <x v="0"/>
    <x v="3"/>
    <s v="HK5052"/>
    <x v="12"/>
    <x v="4"/>
    <n v="3"/>
    <n v="999"/>
    <n v="3"/>
    <s v="81736"/>
    <x v="59"/>
    <x v="14"/>
    <n v="1"/>
    <s v="3"/>
    <n v="0"/>
    <n v="180"/>
    <n v="3"/>
  </r>
  <r>
    <s v="1GQ"/>
    <x v="20"/>
    <d v="2024-04-01T00:00:00"/>
    <x v="0"/>
    <x v="3"/>
    <s v="HK5052"/>
    <x v="12"/>
    <x v="4"/>
    <n v="4"/>
    <n v="2913"/>
    <n v="8.4"/>
    <s v="88001"/>
    <x v="60"/>
    <x v="18"/>
    <n v="3"/>
    <s v="8,"/>
    <s v="4"/>
    <n v="484"/>
    <n v="8.0666666666666664"/>
  </r>
  <r>
    <s v="1GQ"/>
    <x v="20"/>
    <d v="2024-04-01T00:00:00"/>
    <x v="0"/>
    <x v="3"/>
    <s v="HK5052"/>
    <x v="12"/>
    <x v="4"/>
    <n v="1"/>
    <n v="1082"/>
    <n v="3.1"/>
    <s v="88564"/>
    <x v="78"/>
    <x v="18"/>
    <n v="3"/>
    <s v="3,"/>
    <s v="1"/>
    <n v="181"/>
    <n v="3.0166666666666666"/>
  </r>
  <r>
    <s v="1GQ"/>
    <x v="20"/>
    <d v="2024-04-01T00:00:00"/>
    <x v="0"/>
    <x v="3"/>
    <s v="HK5052"/>
    <x v="12"/>
    <x v="4"/>
    <n v="3"/>
    <n v="1998"/>
    <n v="5.55"/>
    <s v="91001"/>
    <x v="61"/>
    <x v="19"/>
    <n v="4"/>
    <s v="5,"/>
    <s v="55"/>
    <n v="355"/>
    <n v="5.916666666666667"/>
  </r>
  <r>
    <s v="1GQ"/>
    <x v="20"/>
    <d v="2024-04-01T00:00:00"/>
    <x v="0"/>
    <x v="3"/>
    <s v="HK5052"/>
    <x v="12"/>
    <x v="4"/>
    <n v="1"/>
    <n v="999"/>
    <n v="2.5"/>
    <s v="91798"/>
    <x v="88"/>
    <x v="19"/>
    <n v="3"/>
    <s v="2,"/>
    <s v="5"/>
    <n v="125"/>
    <n v="2.0833333333333335"/>
  </r>
  <r>
    <s v="1GQ"/>
    <x v="20"/>
    <d v="2024-04-01T00:00:00"/>
    <x v="0"/>
    <x v="3"/>
    <s v="HK5052"/>
    <x v="12"/>
    <x v="4"/>
    <n v="1"/>
    <n v="499"/>
    <n v="1.25"/>
    <s v="94343"/>
    <x v="79"/>
    <x v="21"/>
    <n v="4"/>
    <s v="1,"/>
    <s v="25"/>
    <n v="85"/>
    <n v="1.4166666666666667"/>
  </r>
  <r>
    <s v="1GQ"/>
    <x v="20"/>
    <d v="2024-04-01T00:00:00"/>
    <x v="0"/>
    <x v="3"/>
    <s v="HK5052"/>
    <x v="12"/>
    <x v="4"/>
    <n v="6"/>
    <n v="3828"/>
    <n v="8.6999999999999993"/>
    <s v="97001"/>
    <x v="57"/>
    <x v="16"/>
    <n v="3"/>
    <s v="8,"/>
    <s v="7"/>
    <n v="487"/>
    <n v="8.1166666666666671"/>
  </r>
  <r>
    <s v="1GQ"/>
    <x v="20"/>
    <d v="2024-04-01T00:00:00"/>
    <x v="0"/>
    <x v="3"/>
    <s v="HK5052"/>
    <x v="12"/>
    <x v="4"/>
    <n v="1"/>
    <n v="666"/>
    <n v="2"/>
    <s v="99001"/>
    <x v="58"/>
    <x v="17"/>
    <n v="1"/>
    <s v="2"/>
    <n v="0"/>
    <n v="120"/>
    <n v="2"/>
  </r>
  <r>
    <s v="1GQ"/>
    <x v="20"/>
    <d v="2024-04-01T00:00:00"/>
    <x v="0"/>
    <x v="3"/>
    <s v="HK5123"/>
    <x v="12"/>
    <x v="4"/>
    <n v="16"/>
    <n v="3330"/>
    <n v="28.25"/>
    <s v="11001"/>
    <x v="10"/>
    <x v="8"/>
    <n v="5"/>
    <s v="28"/>
    <s v=",25"/>
    <n v="1680.25"/>
    <n v="28.004166666666666"/>
  </r>
  <r>
    <s v="1GQ"/>
    <x v="20"/>
    <d v="2024-04-01T00:00:00"/>
    <x v="0"/>
    <x v="3"/>
    <s v="HK5123"/>
    <x v="12"/>
    <x v="4"/>
    <n v="3"/>
    <n v="915"/>
    <n v="2.35"/>
    <s v="27001"/>
    <x v="56"/>
    <x v="15"/>
    <n v="4"/>
    <s v="2,"/>
    <s v="35"/>
    <n v="155"/>
    <n v="2.5833333333333335"/>
  </r>
  <r>
    <s v="1GQ"/>
    <x v="20"/>
    <d v="2024-04-01T00:00:00"/>
    <x v="0"/>
    <x v="3"/>
    <s v="HK5123"/>
    <x v="12"/>
    <x v="4"/>
    <n v="1"/>
    <n v="582"/>
    <n v="1.45"/>
    <s v="50001"/>
    <x v="77"/>
    <x v="24"/>
    <n v="4"/>
    <s v="1,"/>
    <s v="45"/>
    <n v="105"/>
    <n v="1.75"/>
  </r>
  <r>
    <s v="1GQ"/>
    <x v="20"/>
    <d v="2024-04-01T00:00:00"/>
    <x v="0"/>
    <x v="3"/>
    <s v="HK5123"/>
    <x v="12"/>
    <x v="4"/>
    <n v="3"/>
    <n v="2747"/>
    <n v="8.0500000000000007"/>
    <s v="5001"/>
    <x v="2"/>
    <x v="2"/>
    <n v="4"/>
    <s v="8,"/>
    <s v="05"/>
    <n v="485"/>
    <n v="8.0833333333333339"/>
  </r>
  <r>
    <s v="1GQ"/>
    <x v="20"/>
    <d v="2024-04-01T00:00:00"/>
    <x v="0"/>
    <x v="3"/>
    <s v="HK5123"/>
    <x v="12"/>
    <x v="4"/>
    <n v="3"/>
    <n v="1165"/>
    <n v="3.25"/>
    <s v="5501"/>
    <x v="27"/>
    <x v="2"/>
    <n v="4"/>
    <s v="3,"/>
    <s v="25"/>
    <n v="205"/>
    <n v="3.4166666666666665"/>
  </r>
  <r>
    <s v="1GQ"/>
    <x v="20"/>
    <d v="2024-04-01T00:00:00"/>
    <x v="0"/>
    <x v="3"/>
    <s v="HK5123"/>
    <x v="12"/>
    <x v="4"/>
    <n v="1"/>
    <n v="249"/>
    <n v="0.45"/>
    <s v="68001"/>
    <x v="8"/>
    <x v="6"/>
    <n v="4"/>
    <s v="0,"/>
    <s v="45"/>
    <n v="45"/>
    <n v="0.75"/>
  </r>
  <r>
    <s v="1GQ"/>
    <x v="20"/>
    <d v="2024-04-01T00:00:00"/>
    <x v="0"/>
    <x v="3"/>
    <s v="HK5123"/>
    <x v="12"/>
    <x v="4"/>
    <n v="1"/>
    <n v="416"/>
    <n v="1.1000000000000001"/>
    <s v="76001"/>
    <x v="106"/>
    <x v="27"/>
    <n v="3"/>
    <s v="1,"/>
    <s v="1"/>
    <n v="61"/>
    <n v="1.0166666666666666"/>
  </r>
  <r>
    <s v="1GQ"/>
    <x v="20"/>
    <d v="2024-04-01T00:00:00"/>
    <x v="0"/>
    <x v="3"/>
    <s v="HK5123"/>
    <x v="12"/>
    <x v="4"/>
    <n v="6"/>
    <n v="3330"/>
    <n v="12.1"/>
    <s v="8001"/>
    <x v="53"/>
    <x v="5"/>
    <n v="4"/>
    <s v="12"/>
    <s v=",1"/>
    <n v="720.1"/>
    <n v="12.001666666666667"/>
  </r>
  <r>
    <s v="1GQ"/>
    <x v="20"/>
    <d v="2024-04-01T00:00:00"/>
    <x v="0"/>
    <x v="3"/>
    <s v="HK5123"/>
    <x v="12"/>
    <x v="4"/>
    <n v="1"/>
    <n v="416"/>
    <n v="1.1000000000000001"/>
    <s v="81001"/>
    <x v="55"/>
    <x v="14"/>
    <n v="3"/>
    <s v="1,"/>
    <s v="1"/>
    <n v="61"/>
    <n v="1.0166666666666666"/>
  </r>
  <r>
    <s v="1GQ"/>
    <x v="20"/>
    <d v="2024-04-01T00:00:00"/>
    <x v="0"/>
    <x v="3"/>
    <s v="HK5123"/>
    <x v="12"/>
    <x v="4"/>
    <n v="1"/>
    <n v="333"/>
    <n v="1"/>
    <s v="81736"/>
    <x v="59"/>
    <x v="14"/>
    <n v="1"/>
    <s v="1"/>
    <n v="0"/>
    <n v="60"/>
    <n v="1"/>
  </r>
  <r>
    <s v="1GQ"/>
    <x v="20"/>
    <d v="2024-04-01T00:00:00"/>
    <x v="0"/>
    <x v="3"/>
    <s v="HK5123"/>
    <x v="12"/>
    <x v="4"/>
    <n v="2"/>
    <n v="416"/>
    <n v="1.1499999999999999"/>
    <s v="85001"/>
    <x v="4"/>
    <x v="4"/>
    <n v="4"/>
    <s v="1,"/>
    <s v="15"/>
    <n v="75"/>
    <n v="1.25"/>
  </r>
  <r>
    <s v="1GQ"/>
    <x v="20"/>
    <d v="2024-04-01T00:00:00"/>
    <x v="0"/>
    <x v="3"/>
    <s v="HK5123"/>
    <x v="12"/>
    <x v="4"/>
    <n v="13"/>
    <n v="3330"/>
    <n v="25.25"/>
    <s v="88001"/>
    <x v="60"/>
    <x v="18"/>
    <n v="5"/>
    <s v="25"/>
    <s v=",25"/>
    <n v="1500.25"/>
    <n v="25.004166666666666"/>
  </r>
  <r>
    <s v="1GQ"/>
    <x v="20"/>
    <d v="2024-04-01T00:00:00"/>
    <x v="0"/>
    <x v="3"/>
    <s v="HK5123"/>
    <x v="12"/>
    <x v="4"/>
    <n v="4"/>
    <n v="3330"/>
    <n v="10.4"/>
    <s v="88564"/>
    <x v="78"/>
    <x v="18"/>
    <n v="4"/>
    <s v="10"/>
    <s v=",4"/>
    <n v="600.4"/>
    <n v="10.006666666666666"/>
  </r>
  <r>
    <s v="1GQ"/>
    <x v="20"/>
    <d v="2024-04-01T00:00:00"/>
    <x v="0"/>
    <x v="3"/>
    <s v="HK5123"/>
    <x v="12"/>
    <x v="4"/>
    <n v="1"/>
    <n v="749"/>
    <n v="2.0499999999999998"/>
    <s v="91001"/>
    <x v="61"/>
    <x v="19"/>
    <n v="4"/>
    <s v="2,"/>
    <s v="05"/>
    <n v="125"/>
    <n v="2.0833333333333335"/>
  </r>
  <r>
    <s v="1GQ"/>
    <x v="20"/>
    <d v="2024-04-01T00:00:00"/>
    <x v="0"/>
    <x v="3"/>
    <s v="HK5123"/>
    <x v="12"/>
    <x v="4"/>
    <n v="1"/>
    <n v="499"/>
    <n v="1.2"/>
    <s v="94343"/>
    <x v="79"/>
    <x v="21"/>
    <n v="3"/>
    <s v="1,"/>
    <s v="2"/>
    <n v="62"/>
    <n v="1.0333333333333334"/>
  </r>
  <r>
    <s v="1GQ"/>
    <x v="20"/>
    <d v="2024-04-01T00:00:00"/>
    <x v="0"/>
    <x v="3"/>
    <s v="HK5123"/>
    <x v="12"/>
    <x v="4"/>
    <n v="2"/>
    <n v="666"/>
    <n v="1.55"/>
    <s v="95001"/>
    <x v="81"/>
    <x v="26"/>
    <n v="4"/>
    <s v="1,"/>
    <s v="55"/>
    <n v="115"/>
    <n v="1.9166666666666667"/>
  </r>
  <r>
    <s v="1GQ"/>
    <x v="20"/>
    <d v="2024-04-01T00:00:00"/>
    <x v="0"/>
    <x v="3"/>
    <s v="HK5123"/>
    <x v="12"/>
    <x v="4"/>
    <n v="1"/>
    <n v="582"/>
    <n v="1.4"/>
    <s v="97001"/>
    <x v="57"/>
    <x v="16"/>
    <n v="3"/>
    <s v="1,"/>
    <s v="4"/>
    <n v="64"/>
    <n v="1.0666666666666667"/>
  </r>
  <r>
    <s v="1GQ"/>
    <x v="20"/>
    <d v="2024-04-01T00:00:00"/>
    <x v="0"/>
    <x v="3"/>
    <s v="HK5123"/>
    <x v="12"/>
    <x v="4"/>
    <n v="3"/>
    <n v="1831"/>
    <n v="5.3"/>
    <s v="99001"/>
    <x v="58"/>
    <x v="17"/>
    <n v="3"/>
    <s v="5,"/>
    <s v="3"/>
    <n v="303"/>
    <n v="5.05"/>
  </r>
  <r>
    <s v="1GQ"/>
    <x v="20"/>
    <d v="2024-04-01T00:00:00"/>
    <x v="0"/>
    <x v="3"/>
    <s v="HK5279"/>
    <x v="12"/>
    <x v="4"/>
    <n v="21"/>
    <n v="3330"/>
    <n v="37.1"/>
    <s v="11001"/>
    <x v="10"/>
    <x v="8"/>
    <n v="4"/>
    <s v="37"/>
    <s v=",1"/>
    <n v="2220.1"/>
    <n v="37.001666666666665"/>
  </r>
  <r>
    <s v="1GQ"/>
    <x v="20"/>
    <d v="2024-04-01T00:00:00"/>
    <x v="0"/>
    <x v="3"/>
    <s v="HK5279"/>
    <x v="12"/>
    <x v="4"/>
    <n v="3"/>
    <n v="915"/>
    <n v="3.35"/>
    <s v="27001"/>
    <x v="56"/>
    <x v="15"/>
    <n v="4"/>
    <s v="3,"/>
    <s v="35"/>
    <n v="215"/>
    <n v="3.5833333333333335"/>
  </r>
  <r>
    <s v="1GQ"/>
    <x v="20"/>
    <d v="2024-04-01T00:00:00"/>
    <x v="0"/>
    <x v="3"/>
    <s v="HK5279"/>
    <x v="12"/>
    <x v="4"/>
    <n v="2"/>
    <n v="416"/>
    <n v="1.1000000000000001"/>
    <s v="5001"/>
    <x v="2"/>
    <x v="2"/>
    <n v="3"/>
    <s v="1,"/>
    <s v="1"/>
    <n v="61"/>
    <n v="1.0166666666666666"/>
  </r>
  <r>
    <s v="1GQ"/>
    <x v="20"/>
    <d v="2024-04-01T00:00:00"/>
    <x v="0"/>
    <x v="3"/>
    <s v="HK5279"/>
    <x v="12"/>
    <x v="4"/>
    <n v="1"/>
    <n v="499"/>
    <n v="1.2"/>
    <s v="52001"/>
    <x v="54"/>
    <x v="13"/>
    <n v="3"/>
    <s v="1,"/>
    <s v="2"/>
    <n v="62"/>
    <n v="1.0333333333333334"/>
  </r>
  <r>
    <s v="1GQ"/>
    <x v="20"/>
    <d v="2024-04-01T00:00:00"/>
    <x v="0"/>
    <x v="3"/>
    <s v="HK5279"/>
    <x v="12"/>
    <x v="4"/>
    <n v="1"/>
    <n v="249"/>
    <n v="0.4"/>
    <s v="76001"/>
    <x v="106"/>
    <x v="27"/>
    <n v="3"/>
    <s v="0,"/>
    <s v="4"/>
    <n v="4"/>
    <n v="6.6666666666666666E-2"/>
  </r>
  <r>
    <s v="1GQ"/>
    <x v="20"/>
    <d v="2024-04-01T00:00:00"/>
    <x v="0"/>
    <x v="3"/>
    <s v="HK5279"/>
    <x v="12"/>
    <x v="4"/>
    <n v="1"/>
    <n v="749"/>
    <n v="2.1"/>
    <s v="8001"/>
    <x v="53"/>
    <x v="5"/>
    <n v="3"/>
    <s v="2,"/>
    <s v="1"/>
    <n v="121"/>
    <n v="2.0166666666666666"/>
  </r>
  <r>
    <s v="1GQ"/>
    <x v="20"/>
    <d v="2024-04-01T00:00:00"/>
    <x v="0"/>
    <x v="3"/>
    <s v="HK5279"/>
    <x v="12"/>
    <x v="4"/>
    <n v="2"/>
    <n v="832"/>
    <n v="2.2000000000000002"/>
    <s v="81736"/>
    <x v="59"/>
    <x v="14"/>
    <n v="3"/>
    <s v="2,"/>
    <s v="2"/>
    <n v="122"/>
    <n v="2.0333333333333332"/>
  </r>
  <r>
    <s v="1GQ"/>
    <x v="20"/>
    <d v="2024-04-01T00:00:00"/>
    <x v="0"/>
    <x v="3"/>
    <s v="HK5279"/>
    <x v="12"/>
    <x v="4"/>
    <n v="2"/>
    <n v="1498"/>
    <n v="4.2"/>
    <s v="88001"/>
    <x v="60"/>
    <x v="18"/>
    <n v="3"/>
    <s v="4,"/>
    <s v="2"/>
    <n v="242"/>
    <n v="4.0333333333333332"/>
  </r>
  <r>
    <s v="1GQ"/>
    <x v="20"/>
    <d v="2024-04-01T00:00:00"/>
    <x v="0"/>
    <x v="3"/>
    <s v="HK5279"/>
    <x v="12"/>
    <x v="4"/>
    <n v="4"/>
    <n v="3330"/>
    <n v="11.2"/>
    <s v="91001"/>
    <x v="61"/>
    <x v="19"/>
    <n v="4"/>
    <s v="11"/>
    <s v=",2"/>
    <n v="660.2"/>
    <n v="11.003333333333334"/>
  </r>
  <r>
    <s v="1GQ"/>
    <x v="20"/>
    <d v="2024-04-01T00:00:00"/>
    <x v="0"/>
    <x v="3"/>
    <s v="HK5279"/>
    <x v="12"/>
    <x v="4"/>
    <n v="1"/>
    <n v="666"/>
    <n v="2"/>
    <s v="94001"/>
    <x v="68"/>
    <x v="21"/>
    <n v="1"/>
    <s v="2"/>
    <n v="0"/>
    <n v="120"/>
    <n v="2"/>
  </r>
  <r>
    <s v="1GQ"/>
    <x v="20"/>
    <d v="2024-04-01T00:00:00"/>
    <x v="0"/>
    <x v="3"/>
    <s v="HK5279"/>
    <x v="12"/>
    <x v="4"/>
    <n v="1"/>
    <n v="582"/>
    <n v="1.4"/>
    <s v="97001"/>
    <x v="57"/>
    <x v="16"/>
    <n v="3"/>
    <s v="1,"/>
    <s v="4"/>
    <n v="64"/>
    <n v="1.0666666666666667"/>
  </r>
  <r>
    <s v="1GQ"/>
    <x v="20"/>
    <d v="2024-04-01T00:00:00"/>
    <x v="0"/>
    <x v="3"/>
    <s v="HK5279"/>
    <x v="12"/>
    <x v="4"/>
    <n v="6"/>
    <n v="3330"/>
    <n v="12.05"/>
    <s v="99001"/>
    <x v="58"/>
    <x v="17"/>
    <n v="5"/>
    <s v="12"/>
    <s v=",05"/>
    <n v="720.05"/>
    <n v="12.000833333333333"/>
  </r>
  <r>
    <s v="1GQ"/>
    <x v="20"/>
    <d v="2024-04-01T00:00:00"/>
    <x v="0"/>
    <x v="3"/>
    <s v="HK5279"/>
    <x v="12"/>
    <x v="4"/>
    <n v="3"/>
    <n v="1165"/>
    <n v="3.3"/>
    <s v="99524"/>
    <x v="66"/>
    <x v="17"/>
    <n v="3"/>
    <s v="3,"/>
    <s v="3"/>
    <n v="183"/>
    <n v="3.05"/>
  </r>
  <r>
    <s v="1GQ"/>
    <x v="20"/>
    <d v="2024-04-01T00:00:00"/>
    <x v="0"/>
    <x v="3"/>
    <s v="HK5333"/>
    <x v="23"/>
    <x v="4"/>
    <n v="21"/>
    <n v="3330"/>
    <n v="23.55"/>
    <s v="11001"/>
    <x v="10"/>
    <x v="8"/>
    <n v="5"/>
    <s v="23"/>
    <s v=",55"/>
    <n v="1380.55"/>
    <n v="23.009166666666665"/>
  </r>
  <r>
    <s v="1GQ"/>
    <x v="20"/>
    <d v="2024-04-01T00:00:00"/>
    <x v="0"/>
    <x v="3"/>
    <s v="HK5333"/>
    <x v="23"/>
    <x v="4"/>
    <n v="5"/>
    <n v="1581"/>
    <n v="4.3600000000000003"/>
    <s v="27001"/>
    <x v="56"/>
    <x v="15"/>
    <n v="4"/>
    <s v="4,"/>
    <s v="36"/>
    <n v="276"/>
    <n v="4.5999999999999996"/>
  </r>
  <r>
    <s v="1GQ"/>
    <x v="20"/>
    <d v="2024-04-01T00:00:00"/>
    <x v="0"/>
    <x v="3"/>
    <s v="HK5333"/>
    <x v="23"/>
    <x v="4"/>
    <n v="1"/>
    <n v="749"/>
    <n v="2.0699999999999998"/>
    <s v="47001"/>
    <x v="74"/>
    <x v="23"/>
    <n v="4"/>
    <s v="2,"/>
    <s v="07"/>
    <n v="127"/>
    <n v="2.1166666666666667"/>
  </r>
  <r>
    <s v="1GQ"/>
    <x v="20"/>
    <d v="2024-04-01T00:00:00"/>
    <x v="0"/>
    <x v="3"/>
    <s v="HK5333"/>
    <x v="23"/>
    <x v="4"/>
    <n v="5"/>
    <n v="2331"/>
    <n v="6.57"/>
    <s v="50001"/>
    <x v="77"/>
    <x v="24"/>
    <n v="4"/>
    <s v="6,"/>
    <s v="57"/>
    <n v="417"/>
    <n v="6.95"/>
  </r>
  <r>
    <s v="1GQ"/>
    <x v="20"/>
    <d v="2024-04-01T00:00:00"/>
    <x v="0"/>
    <x v="3"/>
    <s v="HK5333"/>
    <x v="23"/>
    <x v="4"/>
    <n v="4"/>
    <n v="1332"/>
    <n v="3.5"/>
    <s v="5001"/>
    <x v="2"/>
    <x v="2"/>
    <n v="3"/>
    <s v="3,"/>
    <s v="5"/>
    <n v="185"/>
    <n v="3.0833333333333335"/>
  </r>
  <r>
    <s v="1GQ"/>
    <x v="20"/>
    <d v="2024-04-01T00:00:00"/>
    <x v="0"/>
    <x v="3"/>
    <s v="HK5333"/>
    <x v="23"/>
    <x v="4"/>
    <n v="1"/>
    <n v="416"/>
    <n v="1.05"/>
    <s v="54001"/>
    <x v="52"/>
    <x v="12"/>
    <n v="4"/>
    <s v="1,"/>
    <s v="05"/>
    <n v="65"/>
    <n v="1.0833333333333333"/>
  </r>
  <r>
    <s v="1GQ"/>
    <x v="20"/>
    <d v="2024-04-01T00:00:00"/>
    <x v="0"/>
    <x v="3"/>
    <s v="HK5333"/>
    <x v="23"/>
    <x v="4"/>
    <n v="3"/>
    <n v="1082"/>
    <n v="3.13"/>
    <s v="5501"/>
    <x v="27"/>
    <x v="2"/>
    <n v="4"/>
    <s v="3,"/>
    <s v="13"/>
    <n v="193"/>
    <n v="3.2166666666666668"/>
  </r>
  <r>
    <s v="1GQ"/>
    <x v="20"/>
    <d v="2024-04-01T00:00:00"/>
    <x v="0"/>
    <x v="3"/>
    <s v="HK5333"/>
    <x v="23"/>
    <x v="4"/>
    <n v="4"/>
    <n v="999"/>
    <n v="2.57"/>
    <s v="68001"/>
    <x v="8"/>
    <x v="6"/>
    <n v="4"/>
    <s v="2,"/>
    <s v="57"/>
    <n v="177"/>
    <n v="2.95"/>
  </r>
  <r>
    <s v="1GQ"/>
    <x v="20"/>
    <d v="2024-04-01T00:00:00"/>
    <x v="0"/>
    <x v="3"/>
    <s v="HK5333"/>
    <x v="23"/>
    <x v="4"/>
    <n v="1"/>
    <n v="915"/>
    <n v="2.42"/>
    <s v="73001"/>
    <x v="50"/>
    <x v="3"/>
    <n v="4"/>
    <s v="2,"/>
    <s v="42"/>
    <n v="162"/>
    <n v="2.7"/>
  </r>
  <r>
    <s v="1GQ"/>
    <x v="20"/>
    <d v="2024-04-01T00:00:00"/>
    <x v="0"/>
    <x v="3"/>
    <s v="HK5333"/>
    <x v="23"/>
    <x v="4"/>
    <n v="1"/>
    <n v="333"/>
    <n v="0.54"/>
    <s v="76001"/>
    <x v="106"/>
    <x v="27"/>
    <n v="4"/>
    <s v="0,"/>
    <s v="54"/>
    <n v="54"/>
    <n v="0.9"/>
  </r>
  <r>
    <s v="1GQ"/>
    <x v="20"/>
    <d v="2024-04-01T00:00:00"/>
    <x v="0"/>
    <x v="3"/>
    <s v="HK5333"/>
    <x v="23"/>
    <x v="4"/>
    <n v="1"/>
    <n v="666"/>
    <n v="1.56"/>
    <s v="8001"/>
    <x v="53"/>
    <x v="5"/>
    <n v="4"/>
    <s v="1,"/>
    <s v="56"/>
    <n v="116"/>
    <n v="1.9333333333333333"/>
  </r>
  <r>
    <s v="1GQ"/>
    <x v="20"/>
    <d v="2024-04-01T00:00:00"/>
    <x v="0"/>
    <x v="3"/>
    <s v="HK5333"/>
    <x v="23"/>
    <x v="4"/>
    <n v="1"/>
    <n v="333"/>
    <n v="0.49"/>
    <s v="81001"/>
    <x v="55"/>
    <x v="14"/>
    <n v="4"/>
    <s v="0,"/>
    <s v="49"/>
    <n v="49"/>
    <n v="0.81666666666666665"/>
  </r>
  <r>
    <s v="1GQ"/>
    <x v="20"/>
    <d v="2024-04-01T00:00:00"/>
    <x v="0"/>
    <x v="3"/>
    <s v="HK5333"/>
    <x v="23"/>
    <x v="4"/>
    <n v="5"/>
    <n v="1831"/>
    <n v="5.2"/>
    <s v="81736"/>
    <x v="59"/>
    <x v="14"/>
    <n v="3"/>
    <s v="5,"/>
    <s v="2"/>
    <n v="302"/>
    <n v="5.0333333333333332"/>
  </r>
  <r>
    <s v="1GQ"/>
    <x v="20"/>
    <d v="2024-04-01T00:00:00"/>
    <x v="0"/>
    <x v="3"/>
    <s v="HK5333"/>
    <x v="23"/>
    <x v="4"/>
    <n v="4"/>
    <n v="2664"/>
    <n v="7.52"/>
    <s v="88001"/>
    <x v="60"/>
    <x v="18"/>
    <n v="4"/>
    <s v="7,"/>
    <s v="52"/>
    <n v="472"/>
    <n v="7.8666666666666663"/>
  </r>
  <r>
    <s v="1GQ"/>
    <x v="20"/>
    <d v="2024-04-01T00:00:00"/>
    <x v="0"/>
    <x v="3"/>
    <s v="HK5333"/>
    <x v="23"/>
    <x v="4"/>
    <n v="1"/>
    <n v="1082"/>
    <n v="3.01"/>
    <s v="88564"/>
    <x v="78"/>
    <x v="18"/>
    <n v="4"/>
    <s v="3,"/>
    <s v="01"/>
    <n v="181"/>
    <n v="3.0166666666666666"/>
  </r>
  <r>
    <s v="1GQ"/>
    <x v="20"/>
    <d v="2024-04-01T00:00:00"/>
    <x v="0"/>
    <x v="3"/>
    <s v="HK5333"/>
    <x v="23"/>
    <x v="4"/>
    <n v="4"/>
    <n v="3246"/>
    <n v="9.39"/>
    <s v="91001"/>
    <x v="61"/>
    <x v="19"/>
    <n v="4"/>
    <s v="9,"/>
    <s v="39"/>
    <n v="579"/>
    <n v="9.65"/>
  </r>
  <r>
    <s v="1GQ"/>
    <x v="20"/>
    <d v="2024-04-01T00:00:00"/>
    <x v="0"/>
    <x v="3"/>
    <s v="HK5333"/>
    <x v="23"/>
    <x v="4"/>
    <n v="1"/>
    <n v="333"/>
    <n v="0.47"/>
    <s v="95001"/>
    <x v="81"/>
    <x v="26"/>
    <n v="4"/>
    <s v="0,"/>
    <s v="47"/>
    <n v="47"/>
    <n v="0.78333333333333333"/>
  </r>
  <r>
    <s v="1GQ"/>
    <x v="20"/>
    <d v="2024-04-01T00:00:00"/>
    <x v="0"/>
    <x v="3"/>
    <s v="HK5333"/>
    <x v="23"/>
    <x v="4"/>
    <n v="1"/>
    <n v="499"/>
    <n v="1.3"/>
    <s v="97001"/>
    <x v="57"/>
    <x v="16"/>
    <n v="3"/>
    <s v="1,"/>
    <s v="3"/>
    <n v="63"/>
    <n v="1.05"/>
  </r>
  <r>
    <s v="1GQ"/>
    <x v="20"/>
    <d v="2024-04-01T00:00:00"/>
    <x v="0"/>
    <x v="3"/>
    <s v="HK5333"/>
    <x v="23"/>
    <x v="4"/>
    <n v="3"/>
    <n v="1914"/>
    <n v="5.4"/>
    <s v="99001"/>
    <x v="58"/>
    <x v="17"/>
    <n v="3"/>
    <s v="5,"/>
    <s v="4"/>
    <n v="304"/>
    <n v="5.0666666666666664"/>
  </r>
  <r>
    <s v="1GQ"/>
    <x v="20"/>
    <d v="2024-05-01T00:00:00"/>
    <x v="0"/>
    <x v="4"/>
    <s v="HK4787"/>
    <x v="1"/>
    <x v="4"/>
    <n v="18"/>
    <n v="3330"/>
    <n v="29.48"/>
    <s v="50001"/>
    <x v="77"/>
    <x v="24"/>
    <n v="5"/>
    <s v="29"/>
    <s v=",48"/>
    <n v="1740.48"/>
    <n v="29.007999999999999"/>
  </r>
  <r>
    <s v="1GQ"/>
    <x v="20"/>
    <d v="2024-05-01T00:00:00"/>
    <x v="0"/>
    <x v="4"/>
    <s v="HK4787"/>
    <x v="1"/>
    <x v="4"/>
    <n v="1"/>
    <n v="416"/>
    <n v="1.04"/>
    <s v="50350"/>
    <x v="75"/>
    <x v="24"/>
    <n v="4"/>
    <s v="1,"/>
    <s v="04"/>
    <n v="64"/>
    <n v="1.0666666666666667"/>
  </r>
  <r>
    <s v="1GQ"/>
    <x v="20"/>
    <d v="2024-05-01T00:00:00"/>
    <x v="0"/>
    <x v="4"/>
    <s v="HK4787"/>
    <x v="1"/>
    <x v="4"/>
    <n v="2"/>
    <n v="1581"/>
    <n v="4.34"/>
    <s v="81001"/>
    <x v="55"/>
    <x v="14"/>
    <n v="4"/>
    <s v="4,"/>
    <s v="34"/>
    <n v="274"/>
    <n v="4.5666666666666664"/>
  </r>
  <r>
    <s v="1GQ"/>
    <x v="20"/>
    <d v="2024-05-01T00:00:00"/>
    <x v="0"/>
    <x v="4"/>
    <s v="HK4787"/>
    <x v="1"/>
    <x v="4"/>
    <n v="6"/>
    <n v="3330"/>
    <n v="11.32"/>
    <s v="81736"/>
    <x v="59"/>
    <x v="14"/>
    <n v="5"/>
    <s v="11"/>
    <s v=",32"/>
    <n v="660.32"/>
    <n v="11.005333333333335"/>
  </r>
  <r>
    <s v="1GQ"/>
    <x v="20"/>
    <d v="2024-05-01T00:00:00"/>
    <x v="0"/>
    <x v="4"/>
    <s v="HK4787"/>
    <x v="1"/>
    <x v="4"/>
    <n v="1"/>
    <n v="499"/>
    <n v="1.19"/>
    <s v="85001"/>
    <x v="4"/>
    <x v="4"/>
    <n v="4"/>
    <s v="1,"/>
    <s v="19"/>
    <n v="79"/>
    <n v="1.3166666666666667"/>
  </r>
  <r>
    <s v="1GQ"/>
    <x v="20"/>
    <d v="2024-05-01T00:00:00"/>
    <x v="0"/>
    <x v="4"/>
    <s v="HK4787"/>
    <x v="1"/>
    <x v="4"/>
    <n v="1"/>
    <n v="582"/>
    <n v="1.45"/>
    <s v="85230"/>
    <x v="142"/>
    <x v="4"/>
    <n v="4"/>
    <s v="1,"/>
    <s v="45"/>
    <n v="105"/>
    <n v="1.75"/>
  </r>
  <r>
    <s v="1GQ"/>
    <x v="20"/>
    <d v="2024-05-01T00:00:00"/>
    <x v="0"/>
    <x v="4"/>
    <s v="HK4787"/>
    <x v="1"/>
    <x v="4"/>
    <n v="1"/>
    <n v="499"/>
    <n v="1.23"/>
    <s v="85440"/>
    <x v="143"/>
    <x v="4"/>
    <n v="4"/>
    <s v="1,"/>
    <s v="23"/>
    <n v="83"/>
    <n v="1.3833333333333333"/>
  </r>
  <r>
    <s v="1GQ"/>
    <x v="20"/>
    <d v="2024-05-01T00:00:00"/>
    <x v="0"/>
    <x v="4"/>
    <s v="HK4787"/>
    <x v="1"/>
    <x v="4"/>
    <n v="1"/>
    <n v="249"/>
    <n v="0.33"/>
    <s v="94343"/>
    <x v="79"/>
    <x v="21"/>
    <n v="4"/>
    <s v="0,"/>
    <s v="33"/>
    <n v="33"/>
    <n v="0.55000000000000004"/>
  </r>
  <r>
    <s v="1GQ"/>
    <x v="20"/>
    <d v="2024-05-01T00:00:00"/>
    <x v="0"/>
    <x v="4"/>
    <s v="HK4787"/>
    <x v="1"/>
    <x v="4"/>
    <n v="1"/>
    <n v="1248"/>
    <n v="3.36"/>
    <s v="99001"/>
    <x v="58"/>
    <x v="17"/>
    <n v="4"/>
    <s v="3,"/>
    <s v="36"/>
    <n v="216"/>
    <n v="3.6"/>
  </r>
  <r>
    <s v="1GQ"/>
    <x v="20"/>
    <d v="2024-05-01T00:00:00"/>
    <x v="0"/>
    <x v="4"/>
    <s v="HK4787"/>
    <x v="1"/>
    <x v="4"/>
    <n v="2"/>
    <n v="1332"/>
    <n v="3.56"/>
    <s v="99524"/>
    <x v="66"/>
    <x v="17"/>
    <n v="4"/>
    <s v="3,"/>
    <s v="56"/>
    <n v="236"/>
    <n v="3.9333333333333331"/>
  </r>
  <r>
    <s v="1GQ"/>
    <x v="20"/>
    <d v="2024-05-01T00:00:00"/>
    <x v="0"/>
    <x v="4"/>
    <s v="HK4787"/>
    <x v="1"/>
    <x v="4"/>
    <n v="2"/>
    <n v="999"/>
    <n v="3"/>
    <s v="99773"/>
    <x v="71"/>
    <x v="17"/>
    <n v="1"/>
    <s v="3"/>
    <n v="0"/>
    <n v="180"/>
    <n v="3"/>
  </r>
  <r>
    <s v="1GQ"/>
    <x v="20"/>
    <d v="2024-05-01T00:00:00"/>
    <x v="0"/>
    <x v="4"/>
    <s v="HK5123"/>
    <x v="12"/>
    <x v="4"/>
    <n v="29"/>
    <n v="3330"/>
    <n v="49.18"/>
    <s v="11001"/>
    <x v="10"/>
    <x v="8"/>
    <n v="5"/>
    <s v="49"/>
    <s v=",18"/>
    <n v="2940.18"/>
    <n v="49.003"/>
  </r>
  <r>
    <s v="1GQ"/>
    <x v="20"/>
    <d v="2024-05-01T00:00:00"/>
    <x v="0"/>
    <x v="4"/>
    <s v="HK5123"/>
    <x v="12"/>
    <x v="4"/>
    <n v="1"/>
    <n v="582"/>
    <n v="1.45"/>
    <s v="13001"/>
    <x v="67"/>
    <x v="10"/>
    <n v="4"/>
    <s v="1,"/>
    <s v="45"/>
    <n v="105"/>
    <n v="1.75"/>
  </r>
  <r>
    <s v="1GQ"/>
    <x v="20"/>
    <d v="2024-05-01T00:00:00"/>
    <x v="0"/>
    <x v="4"/>
    <s v="HK5123"/>
    <x v="12"/>
    <x v="4"/>
    <n v="2"/>
    <n v="1165"/>
    <n v="3.25"/>
    <s v="23001"/>
    <x v="0"/>
    <x v="0"/>
    <n v="4"/>
    <s v="3,"/>
    <s v="25"/>
    <n v="205"/>
    <n v="3.4166666666666665"/>
  </r>
  <r>
    <s v="1GQ"/>
    <x v="20"/>
    <d v="2024-05-01T00:00:00"/>
    <x v="0"/>
    <x v="4"/>
    <s v="HK5123"/>
    <x v="12"/>
    <x v="4"/>
    <n v="1"/>
    <n v="333"/>
    <n v="1"/>
    <s v="27495"/>
    <x v="70"/>
    <x v="15"/>
    <n v="1"/>
    <s v="1"/>
    <n v="0"/>
    <n v="60"/>
    <n v="1"/>
  </r>
  <r>
    <s v="1GQ"/>
    <x v="20"/>
    <d v="2024-05-01T00:00:00"/>
    <x v="0"/>
    <x v="4"/>
    <s v="HK5123"/>
    <x v="12"/>
    <x v="4"/>
    <n v="3"/>
    <n v="1581"/>
    <n v="4.45"/>
    <s v="5001"/>
    <x v="2"/>
    <x v="2"/>
    <n v="4"/>
    <s v="4,"/>
    <s v="45"/>
    <n v="285"/>
    <n v="4.75"/>
  </r>
  <r>
    <s v="1GQ"/>
    <x v="20"/>
    <d v="2024-05-01T00:00:00"/>
    <x v="0"/>
    <x v="4"/>
    <s v="HK5123"/>
    <x v="12"/>
    <x v="4"/>
    <n v="2"/>
    <n v="416"/>
    <n v="1.05"/>
    <s v="5501"/>
    <x v="27"/>
    <x v="2"/>
    <n v="4"/>
    <s v="1,"/>
    <s v="05"/>
    <n v="65"/>
    <n v="1.0833333333333333"/>
  </r>
  <r>
    <s v="1GQ"/>
    <x v="20"/>
    <d v="2024-05-01T00:00:00"/>
    <x v="0"/>
    <x v="4"/>
    <s v="HK5123"/>
    <x v="12"/>
    <x v="4"/>
    <n v="3"/>
    <n v="832"/>
    <n v="2.2999999999999998"/>
    <s v="68001"/>
    <x v="8"/>
    <x v="6"/>
    <n v="3"/>
    <s v="2,"/>
    <s v="3"/>
    <n v="123"/>
    <n v="2.0499999999999998"/>
  </r>
  <r>
    <s v="1GQ"/>
    <x v="20"/>
    <d v="2024-05-01T00:00:00"/>
    <x v="0"/>
    <x v="4"/>
    <s v="HK5123"/>
    <x v="12"/>
    <x v="4"/>
    <n v="1"/>
    <n v="333"/>
    <n v="0.55000000000000004"/>
    <s v="73001"/>
    <x v="50"/>
    <x v="3"/>
    <n v="4"/>
    <s v="0,"/>
    <s v="55"/>
    <n v="55"/>
    <n v="0.91666666666666663"/>
  </r>
  <r>
    <s v="1GQ"/>
    <x v="20"/>
    <d v="2024-05-01T00:00:00"/>
    <x v="0"/>
    <x v="4"/>
    <s v="HK5123"/>
    <x v="12"/>
    <x v="4"/>
    <n v="1"/>
    <n v="666"/>
    <n v="1.55"/>
    <s v="8001"/>
    <x v="53"/>
    <x v="5"/>
    <n v="4"/>
    <s v="1,"/>
    <s v="55"/>
    <n v="115"/>
    <n v="1.9166666666666667"/>
  </r>
  <r>
    <s v="1GQ"/>
    <x v="20"/>
    <d v="2024-05-01T00:00:00"/>
    <x v="0"/>
    <x v="4"/>
    <s v="HK5123"/>
    <x v="12"/>
    <x v="4"/>
    <n v="5"/>
    <n v="2247"/>
    <n v="6.45"/>
    <s v="81001"/>
    <x v="55"/>
    <x v="14"/>
    <n v="4"/>
    <s v="6,"/>
    <s v="45"/>
    <n v="405"/>
    <n v="6.75"/>
  </r>
  <r>
    <s v="1GQ"/>
    <x v="20"/>
    <d v="2024-05-01T00:00:00"/>
    <x v="0"/>
    <x v="4"/>
    <s v="HK5123"/>
    <x v="12"/>
    <x v="4"/>
    <n v="3"/>
    <n v="1831"/>
    <n v="5.2"/>
    <s v="88001"/>
    <x v="60"/>
    <x v="18"/>
    <n v="3"/>
    <s v="5,"/>
    <s v="2"/>
    <n v="302"/>
    <n v="5.0333333333333332"/>
  </r>
  <r>
    <s v="1GQ"/>
    <x v="20"/>
    <d v="2024-05-01T00:00:00"/>
    <x v="0"/>
    <x v="4"/>
    <s v="HK5123"/>
    <x v="12"/>
    <x v="4"/>
    <n v="1"/>
    <n v="999"/>
    <n v="2.5499999999999998"/>
    <s v="88564"/>
    <x v="78"/>
    <x v="18"/>
    <n v="4"/>
    <s v="2,"/>
    <s v="55"/>
    <n v="175"/>
    <n v="2.9166666666666665"/>
  </r>
  <r>
    <s v="1GQ"/>
    <x v="20"/>
    <d v="2024-05-01T00:00:00"/>
    <x v="0"/>
    <x v="4"/>
    <s v="HK5123"/>
    <x v="12"/>
    <x v="4"/>
    <n v="9"/>
    <n v="3330"/>
    <n v="17.55"/>
    <s v="91001"/>
    <x v="61"/>
    <x v="19"/>
    <n v="5"/>
    <s v="17"/>
    <s v=",55"/>
    <n v="1020.55"/>
    <n v="17.009166666666665"/>
  </r>
  <r>
    <s v="1GQ"/>
    <x v="20"/>
    <d v="2024-05-01T00:00:00"/>
    <x v="0"/>
    <x v="4"/>
    <s v="HK5123"/>
    <x v="12"/>
    <x v="4"/>
    <n v="1"/>
    <n v="666"/>
    <n v="1.55"/>
    <s v="91263"/>
    <x v="97"/>
    <x v="19"/>
    <n v="4"/>
    <s v="1,"/>
    <s v="55"/>
    <n v="115"/>
    <n v="1.9166666666666667"/>
  </r>
  <r>
    <s v="1GQ"/>
    <x v="20"/>
    <d v="2024-05-01T00:00:00"/>
    <x v="0"/>
    <x v="4"/>
    <s v="HK5123"/>
    <x v="12"/>
    <x v="4"/>
    <n v="1"/>
    <n v="499"/>
    <n v="1.25"/>
    <s v="91405"/>
    <x v="80"/>
    <x v="19"/>
    <n v="4"/>
    <s v="1,"/>
    <s v="25"/>
    <n v="85"/>
    <n v="1.4166666666666667"/>
  </r>
  <r>
    <s v="1GQ"/>
    <x v="20"/>
    <d v="2024-05-01T00:00:00"/>
    <x v="0"/>
    <x v="4"/>
    <s v="HK5123"/>
    <x v="12"/>
    <x v="4"/>
    <n v="1"/>
    <n v="749"/>
    <n v="2.15"/>
    <s v="91407"/>
    <x v="87"/>
    <x v="19"/>
    <n v="4"/>
    <s v="2,"/>
    <s v="15"/>
    <n v="135"/>
    <n v="2.25"/>
  </r>
  <r>
    <s v="1GQ"/>
    <x v="20"/>
    <d v="2024-05-01T00:00:00"/>
    <x v="0"/>
    <x v="4"/>
    <s v="HK5123"/>
    <x v="12"/>
    <x v="4"/>
    <n v="1"/>
    <n v="249"/>
    <n v="0.4"/>
    <s v="94001"/>
    <x v="68"/>
    <x v="21"/>
    <n v="3"/>
    <s v="0,"/>
    <s v="4"/>
    <n v="4"/>
    <n v="6.6666666666666666E-2"/>
  </r>
  <r>
    <s v="1GQ"/>
    <x v="20"/>
    <d v="2024-05-01T00:00:00"/>
    <x v="0"/>
    <x v="4"/>
    <s v="HK5123"/>
    <x v="12"/>
    <x v="4"/>
    <n v="1"/>
    <n v="666"/>
    <n v="1.5"/>
    <s v="94343"/>
    <x v="79"/>
    <x v="21"/>
    <n v="3"/>
    <s v="1,"/>
    <s v="5"/>
    <n v="65"/>
    <n v="1.0833333333333333"/>
  </r>
  <r>
    <s v="1GQ"/>
    <x v="20"/>
    <d v="2024-05-01T00:00:00"/>
    <x v="0"/>
    <x v="4"/>
    <s v="HK5123"/>
    <x v="12"/>
    <x v="4"/>
    <n v="1"/>
    <n v="832"/>
    <n v="2.25"/>
    <s v="94883"/>
    <x v="89"/>
    <x v="21"/>
    <n v="4"/>
    <s v="2,"/>
    <s v="25"/>
    <n v="145"/>
    <n v="2.4166666666666665"/>
  </r>
  <r>
    <s v="1GQ"/>
    <x v="20"/>
    <d v="2024-05-01T00:00:00"/>
    <x v="0"/>
    <x v="4"/>
    <s v="HK5123"/>
    <x v="12"/>
    <x v="4"/>
    <n v="4"/>
    <n v="2164"/>
    <n v="6.3"/>
    <s v="99001"/>
    <x v="58"/>
    <x v="17"/>
    <n v="3"/>
    <s v="6,"/>
    <s v="3"/>
    <n v="363"/>
    <n v="6.05"/>
  </r>
  <r>
    <s v="1GQ"/>
    <x v="20"/>
    <d v="2024-05-01T00:00:00"/>
    <x v="0"/>
    <x v="4"/>
    <s v="HK5123"/>
    <x v="12"/>
    <x v="4"/>
    <n v="1"/>
    <n v="249"/>
    <n v="0.4"/>
    <s v="99524"/>
    <x v="66"/>
    <x v="17"/>
    <n v="3"/>
    <s v="0,"/>
    <s v="4"/>
    <n v="4"/>
    <n v="6.6666666666666666E-2"/>
  </r>
  <r>
    <s v="1GQ"/>
    <x v="20"/>
    <d v="2024-05-01T00:00:00"/>
    <x v="0"/>
    <x v="4"/>
    <s v="HK5123"/>
    <x v="12"/>
    <x v="4"/>
    <n v="1"/>
    <n v="499"/>
    <n v="1.25"/>
    <s v="99773"/>
    <x v="71"/>
    <x v="17"/>
    <n v="4"/>
    <s v="1,"/>
    <s v="25"/>
    <n v="85"/>
    <n v="1.4166666666666667"/>
  </r>
  <r>
    <s v="1GQ"/>
    <x v="20"/>
    <d v="2024-05-01T00:00:00"/>
    <x v="0"/>
    <x v="4"/>
    <s v="HK5279"/>
    <x v="12"/>
    <x v="4"/>
    <n v="33"/>
    <n v="3330"/>
    <n v="57.1"/>
    <s v="11001"/>
    <x v="10"/>
    <x v="8"/>
    <n v="4"/>
    <s v="57"/>
    <s v=",1"/>
    <n v="3420.1"/>
    <n v="57.001666666666665"/>
  </r>
  <r>
    <s v="1GQ"/>
    <x v="20"/>
    <d v="2024-05-01T00:00:00"/>
    <x v="0"/>
    <x v="4"/>
    <s v="HK5279"/>
    <x v="12"/>
    <x v="4"/>
    <n v="1"/>
    <n v="416"/>
    <n v="1.05"/>
    <s v="18001"/>
    <x v="105"/>
    <x v="30"/>
    <n v="4"/>
    <s v="1,"/>
    <s v="05"/>
    <n v="65"/>
    <n v="1.0833333333333333"/>
  </r>
  <r>
    <s v="1GQ"/>
    <x v="20"/>
    <d v="2024-05-01T00:00:00"/>
    <x v="0"/>
    <x v="4"/>
    <s v="HK5279"/>
    <x v="12"/>
    <x v="4"/>
    <n v="1"/>
    <n v="582"/>
    <n v="1.35"/>
    <s v="20001"/>
    <x v="7"/>
    <x v="7"/>
    <n v="4"/>
    <s v="1,"/>
    <s v="35"/>
    <n v="95"/>
    <n v="1.5833333333333333"/>
  </r>
  <r>
    <s v="1GQ"/>
    <x v="20"/>
    <d v="2024-05-01T00:00:00"/>
    <x v="0"/>
    <x v="4"/>
    <s v="HK5279"/>
    <x v="12"/>
    <x v="4"/>
    <n v="1"/>
    <n v="333"/>
    <n v="1"/>
    <s v="23001"/>
    <x v="0"/>
    <x v="0"/>
    <n v="1"/>
    <s v="1"/>
    <n v="0"/>
    <n v="60"/>
    <n v="1"/>
  </r>
  <r>
    <s v="1GQ"/>
    <x v="20"/>
    <d v="2024-05-01T00:00:00"/>
    <x v="0"/>
    <x v="4"/>
    <s v="HK5279"/>
    <x v="12"/>
    <x v="4"/>
    <n v="5"/>
    <n v="1831"/>
    <n v="5.25"/>
    <s v="27001"/>
    <x v="56"/>
    <x v="15"/>
    <n v="4"/>
    <s v="5,"/>
    <s v="25"/>
    <n v="325"/>
    <n v="5.416666666666667"/>
  </r>
  <r>
    <s v="1GQ"/>
    <x v="20"/>
    <d v="2024-05-01T00:00:00"/>
    <x v="0"/>
    <x v="4"/>
    <s v="HK5279"/>
    <x v="12"/>
    <x v="4"/>
    <n v="1"/>
    <n v="249"/>
    <n v="0.4"/>
    <s v="41001"/>
    <x v="51"/>
    <x v="11"/>
    <n v="3"/>
    <s v="0,"/>
    <s v="4"/>
    <n v="4"/>
    <n v="6.6666666666666666E-2"/>
  </r>
  <r>
    <s v="1GQ"/>
    <x v="20"/>
    <d v="2024-05-01T00:00:00"/>
    <x v="0"/>
    <x v="4"/>
    <s v="HK5279"/>
    <x v="12"/>
    <x v="4"/>
    <n v="1"/>
    <n v="83"/>
    <n v="0.15"/>
    <s v="47001"/>
    <x v="74"/>
    <x v="23"/>
    <n v="4"/>
    <s v="0,"/>
    <s v="15"/>
    <n v="15"/>
    <n v="0.25"/>
  </r>
  <r>
    <s v="1GQ"/>
    <x v="20"/>
    <d v="2024-05-01T00:00:00"/>
    <x v="0"/>
    <x v="4"/>
    <s v="HK5279"/>
    <x v="12"/>
    <x v="4"/>
    <n v="3"/>
    <n v="1498"/>
    <n v="4.2"/>
    <s v="50001"/>
    <x v="77"/>
    <x v="24"/>
    <n v="3"/>
    <s v="4,"/>
    <s v="2"/>
    <n v="242"/>
    <n v="4.0333333333333332"/>
  </r>
  <r>
    <s v="1GQ"/>
    <x v="20"/>
    <d v="2024-05-01T00:00:00"/>
    <x v="0"/>
    <x v="4"/>
    <s v="HK5279"/>
    <x v="12"/>
    <x v="4"/>
    <n v="5"/>
    <n v="1998"/>
    <n v="5.5"/>
    <s v="5001"/>
    <x v="2"/>
    <x v="2"/>
    <n v="3"/>
    <s v="5,"/>
    <s v="5"/>
    <n v="305"/>
    <n v="5.083333333333333"/>
  </r>
  <r>
    <s v="1GQ"/>
    <x v="20"/>
    <d v="2024-05-01T00:00:00"/>
    <x v="0"/>
    <x v="4"/>
    <s v="HK5279"/>
    <x v="12"/>
    <x v="4"/>
    <n v="1"/>
    <n v="249"/>
    <n v="0.35"/>
    <s v="5059"/>
    <x v="45"/>
    <x v="2"/>
    <n v="4"/>
    <s v="0,"/>
    <s v="35"/>
    <n v="35"/>
    <n v="0.58333333333333337"/>
  </r>
  <r>
    <s v="1GQ"/>
    <x v="20"/>
    <d v="2024-05-01T00:00:00"/>
    <x v="0"/>
    <x v="4"/>
    <s v="HK5279"/>
    <x v="12"/>
    <x v="4"/>
    <n v="1"/>
    <n v="166"/>
    <n v="0.3"/>
    <s v="54001"/>
    <x v="52"/>
    <x v="12"/>
    <n v="3"/>
    <s v="0,"/>
    <s v="3"/>
    <n v="3"/>
    <n v="0.05"/>
  </r>
  <r>
    <s v="1GQ"/>
    <x v="20"/>
    <d v="2024-05-01T00:00:00"/>
    <x v="0"/>
    <x v="4"/>
    <s v="HK5279"/>
    <x v="12"/>
    <x v="4"/>
    <n v="1"/>
    <n v="249"/>
    <n v="0.45"/>
    <s v="5501"/>
    <x v="27"/>
    <x v="2"/>
    <n v="4"/>
    <s v="0,"/>
    <s v="45"/>
    <n v="45"/>
    <n v="0.75"/>
  </r>
  <r>
    <s v="1GQ"/>
    <x v="20"/>
    <d v="2024-05-01T00:00:00"/>
    <x v="0"/>
    <x v="4"/>
    <s v="HK5279"/>
    <x v="12"/>
    <x v="4"/>
    <n v="1"/>
    <n v="249"/>
    <n v="0.4"/>
    <s v="66001"/>
    <x v="98"/>
    <x v="31"/>
    <n v="3"/>
    <s v="0,"/>
    <s v="4"/>
    <n v="4"/>
    <n v="6.6666666666666666E-2"/>
  </r>
  <r>
    <s v="1GQ"/>
    <x v="20"/>
    <d v="2024-05-01T00:00:00"/>
    <x v="0"/>
    <x v="4"/>
    <s v="HK5279"/>
    <x v="12"/>
    <x v="4"/>
    <n v="3"/>
    <n v="1415"/>
    <n v="4.05"/>
    <s v="68001"/>
    <x v="8"/>
    <x v="6"/>
    <n v="4"/>
    <s v="4,"/>
    <s v="05"/>
    <n v="245"/>
    <n v="4.083333333333333"/>
  </r>
  <r>
    <s v="1GQ"/>
    <x v="20"/>
    <d v="2024-05-01T00:00:00"/>
    <x v="0"/>
    <x v="4"/>
    <s v="HK5279"/>
    <x v="12"/>
    <x v="4"/>
    <n v="1"/>
    <n v="749"/>
    <n v="2.0499999999999998"/>
    <s v="73001"/>
    <x v="50"/>
    <x v="3"/>
    <n v="4"/>
    <s v="2,"/>
    <s v="05"/>
    <n v="125"/>
    <n v="2.0833333333333335"/>
  </r>
  <r>
    <s v="1GQ"/>
    <x v="20"/>
    <d v="2024-05-01T00:00:00"/>
    <x v="0"/>
    <x v="4"/>
    <s v="HK5279"/>
    <x v="12"/>
    <x v="4"/>
    <n v="5"/>
    <n v="3163"/>
    <n v="9.1999999999999993"/>
    <s v="8001"/>
    <x v="53"/>
    <x v="5"/>
    <n v="3"/>
    <s v="9,"/>
    <s v="2"/>
    <n v="542"/>
    <n v="9.0333333333333332"/>
  </r>
  <r>
    <s v="1GQ"/>
    <x v="20"/>
    <d v="2024-05-01T00:00:00"/>
    <x v="0"/>
    <x v="4"/>
    <s v="HK5279"/>
    <x v="12"/>
    <x v="4"/>
    <n v="3"/>
    <n v="1248"/>
    <n v="3.45"/>
    <s v="81001"/>
    <x v="55"/>
    <x v="14"/>
    <n v="4"/>
    <s v="3,"/>
    <s v="45"/>
    <n v="225"/>
    <n v="3.75"/>
  </r>
  <r>
    <s v="1GQ"/>
    <x v="20"/>
    <d v="2024-05-01T00:00:00"/>
    <x v="0"/>
    <x v="4"/>
    <s v="HK5279"/>
    <x v="12"/>
    <x v="4"/>
    <n v="3"/>
    <n v="1165"/>
    <n v="3.2"/>
    <s v="81736"/>
    <x v="59"/>
    <x v="14"/>
    <n v="3"/>
    <s v="3,"/>
    <s v="2"/>
    <n v="182"/>
    <n v="3.0333333333333332"/>
  </r>
  <r>
    <s v="1GQ"/>
    <x v="20"/>
    <d v="2024-05-01T00:00:00"/>
    <x v="0"/>
    <x v="4"/>
    <s v="HK5279"/>
    <x v="12"/>
    <x v="4"/>
    <n v="1"/>
    <n v="249"/>
    <n v="0.45"/>
    <s v="85001"/>
    <x v="4"/>
    <x v="4"/>
    <n v="4"/>
    <s v="0,"/>
    <s v="45"/>
    <n v="45"/>
    <n v="0.75"/>
  </r>
  <r>
    <s v="1GQ"/>
    <x v="20"/>
    <d v="2024-05-01T00:00:00"/>
    <x v="0"/>
    <x v="4"/>
    <s v="HK5279"/>
    <x v="12"/>
    <x v="4"/>
    <n v="9"/>
    <n v="3330"/>
    <n v="18.149999999999999"/>
    <s v="88001"/>
    <x v="60"/>
    <x v="18"/>
    <n v="5"/>
    <s v="18"/>
    <s v=",15"/>
    <n v="1080.1500000000001"/>
    <n v="18.002500000000001"/>
  </r>
  <r>
    <s v="1GQ"/>
    <x v="20"/>
    <d v="2024-05-01T00:00:00"/>
    <x v="0"/>
    <x v="4"/>
    <s v="HK5279"/>
    <x v="12"/>
    <x v="4"/>
    <n v="3"/>
    <n v="832"/>
    <n v="2.2999999999999998"/>
    <s v="88564"/>
    <x v="78"/>
    <x v="18"/>
    <n v="3"/>
    <s v="2,"/>
    <s v="3"/>
    <n v="123"/>
    <n v="2.0499999999999998"/>
  </r>
  <r>
    <s v="1GQ"/>
    <x v="20"/>
    <d v="2024-05-01T00:00:00"/>
    <x v="0"/>
    <x v="4"/>
    <s v="HK5279"/>
    <x v="12"/>
    <x v="4"/>
    <n v="7"/>
    <n v="3330"/>
    <n v="19.350000000000001"/>
    <s v="91001"/>
    <x v="61"/>
    <x v="19"/>
    <n v="5"/>
    <s v="19"/>
    <s v=",35"/>
    <n v="1140.3499999999999"/>
    <n v="19.005833333333332"/>
  </r>
  <r>
    <s v="1GQ"/>
    <x v="20"/>
    <d v="2024-05-01T00:00:00"/>
    <x v="0"/>
    <x v="4"/>
    <s v="HK5279"/>
    <x v="12"/>
    <x v="4"/>
    <n v="4"/>
    <n v="2165"/>
    <n v="6.3"/>
    <s v="94001"/>
    <x v="68"/>
    <x v="21"/>
    <n v="3"/>
    <s v="6,"/>
    <s v="3"/>
    <n v="363"/>
    <n v="6.05"/>
  </r>
  <r>
    <s v="1GQ"/>
    <x v="20"/>
    <d v="2024-05-01T00:00:00"/>
    <x v="0"/>
    <x v="4"/>
    <s v="HK5279"/>
    <x v="12"/>
    <x v="4"/>
    <n v="1"/>
    <n v="499"/>
    <n v="1.3"/>
    <s v="94343"/>
    <x v="79"/>
    <x v="21"/>
    <n v="3"/>
    <s v="1,"/>
    <s v="3"/>
    <n v="63"/>
    <n v="1.05"/>
  </r>
  <r>
    <s v="1GQ"/>
    <x v="20"/>
    <d v="2024-05-01T00:00:00"/>
    <x v="0"/>
    <x v="4"/>
    <s v="HK5279"/>
    <x v="12"/>
    <x v="4"/>
    <n v="1"/>
    <n v="333"/>
    <n v="0.55000000000000004"/>
    <s v="95001"/>
    <x v="81"/>
    <x v="26"/>
    <n v="4"/>
    <s v="0,"/>
    <s v="55"/>
    <n v="55"/>
    <n v="0.91666666666666663"/>
  </r>
  <r>
    <s v="1GQ"/>
    <x v="20"/>
    <d v="2024-05-01T00:00:00"/>
    <x v="0"/>
    <x v="4"/>
    <s v="HK5279"/>
    <x v="12"/>
    <x v="4"/>
    <n v="3"/>
    <n v="999"/>
    <n v="2.5499999999999998"/>
    <s v="99524"/>
    <x v="66"/>
    <x v="17"/>
    <n v="4"/>
    <s v="2,"/>
    <s v="55"/>
    <n v="175"/>
    <n v="2.9166666666666665"/>
  </r>
  <r>
    <s v="1GQ"/>
    <x v="20"/>
    <d v="2024-05-01T00:00:00"/>
    <x v="0"/>
    <x v="4"/>
    <s v="HK5279"/>
    <x v="12"/>
    <x v="4"/>
    <n v="1"/>
    <n v="499"/>
    <n v="1.2"/>
    <s v="99773"/>
    <x v="71"/>
    <x v="17"/>
    <n v="3"/>
    <s v="1,"/>
    <s v="2"/>
    <n v="62"/>
    <n v="1.0333333333333334"/>
  </r>
  <r>
    <s v="1GQ"/>
    <x v="20"/>
    <d v="2024-06-01T00:00:00"/>
    <x v="0"/>
    <x v="5"/>
    <s v="HK4787"/>
    <x v="1"/>
    <x v="4"/>
    <n v="21"/>
    <n v="3330"/>
    <n v="40.380000000000003"/>
    <s v="50001"/>
    <x v="77"/>
    <x v="24"/>
    <n v="5"/>
    <s v="40"/>
    <s v=",38"/>
    <n v="2400.38"/>
    <n v="40.006333333333338"/>
  </r>
  <r>
    <s v="1GQ"/>
    <x v="20"/>
    <d v="2024-06-01T00:00:00"/>
    <x v="0"/>
    <x v="5"/>
    <s v="HK4787"/>
    <x v="1"/>
    <x v="4"/>
    <n v="1"/>
    <n v="333"/>
    <n v="1"/>
    <s v="50325"/>
    <x v="96"/>
    <x v="24"/>
    <n v="1"/>
    <s v="1"/>
    <n v="0"/>
    <n v="60"/>
    <n v="1"/>
  </r>
  <r>
    <s v="1GQ"/>
    <x v="20"/>
    <d v="2024-06-01T00:00:00"/>
    <x v="0"/>
    <x v="5"/>
    <s v="HK4787"/>
    <x v="1"/>
    <x v="4"/>
    <n v="9"/>
    <n v="3330"/>
    <n v="14.19"/>
    <s v="81736"/>
    <x v="59"/>
    <x v="14"/>
    <n v="5"/>
    <s v="14"/>
    <s v=",19"/>
    <n v="840.19"/>
    <n v="14.003166666666667"/>
  </r>
  <r>
    <s v="1GQ"/>
    <x v="20"/>
    <d v="2024-06-01T00:00:00"/>
    <x v="0"/>
    <x v="5"/>
    <s v="HK4787"/>
    <x v="1"/>
    <x v="4"/>
    <n v="1"/>
    <n v="606"/>
    <n v="1.49"/>
    <s v="81794"/>
    <x v="140"/>
    <x v="14"/>
    <n v="4"/>
    <s v="1,"/>
    <s v="49"/>
    <n v="109"/>
    <n v="1.8166666666666667"/>
  </r>
  <r>
    <s v="1GQ"/>
    <x v="20"/>
    <d v="2024-06-01T00:00:00"/>
    <x v="0"/>
    <x v="5"/>
    <s v="HK4787"/>
    <x v="1"/>
    <x v="4"/>
    <n v="4"/>
    <n v="1415"/>
    <n v="4.13"/>
    <s v="85001"/>
    <x v="4"/>
    <x v="4"/>
    <n v="4"/>
    <s v="4,"/>
    <s v="13"/>
    <n v="253"/>
    <n v="4.2166666666666668"/>
  </r>
  <r>
    <s v="1GQ"/>
    <x v="20"/>
    <d v="2024-06-01T00:00:00"/>
    <x v="0"/>
    <x v="5"/>
    <s v="HK4787"/>
    <x v="1"/>
    <x v="4"/>
    <n v="1"/>
    <n v="1082"/>
    <n v="3.07"/>
    <s v="94001"/>
    <x v="68"/>
    <x v="21"/>
    <n v="4"/>
    <s v="3,"/>
    <s v="07"/>
    <n v="187"/>
    <n v="3.1166666666666667"/>
  </r>
  <r>
    <s v="1GQ"/>
    <x v="20"/>
    <d v="2024-06-01T00:00:00"/>
    <x v="0"/>
    <x v="5"/>
    <s v="HK4787"/>
    <x v="1"/>
    <x v="4"/>
    <n v="2"/>
    <n v="1332"/>
    <n v="3.16"/>
    <s v="94343"/>
    <x v="79"/>
    <x v="21"/>
    <n v="4"/>
    <s v="3,"/>
    <s v="16"/>
    <n v="196"/>
    <n v="3.2666666666666666"/>
  </r>
  <r>
    <s v="1GQ"/>
    <x v="20"/>
    <d v="2024-06-01T00:00:00"/>
    <x v="0"/>
    <x v="5"/>
    <s v="HK4787"/>
    <x v="1"/>
    <x v="4"/>
    <n v="3"/>
    <n v="839.03"/>
    <n v="2.48"/>
    <s v="97001"/>
    <x v="57"/>
    <x v="16"/>
    <n v="4"/>
    <s v="2,"/>
    <s v="48"/>
    <n v="168"/>
    <n v="2.8"/>
  </r>
  <r>
    <s v="1GQ"/>
    <x v="20"/>
    <d v="2024-06-01T00:00:00"/>
    <x v="0"/>
    <x v="5"/>
    <s v="HK4787"/>
    <x v="1"/>
    <x v="4"/>
    <n v="4"/>
    <n v="2747"/>
    <n v="8.02"/>
    <s v="99524"/>
    <x v="66"/>
    <x v="17"/>
    <n v="4"/>
    <s v="8,"/>
    <s v="02"/>
    <n v="482"/>
    <n v="8.0333333333333332"/>
  </r>
  <r>
    <s v="1GQ"/>
    <x v="20"/>
    <d v="2024-06-01T00:00:00"/>
    <x v="0"/>
    <x v="5"/>
    <s v="HK5052"/>
    <x v="12"/>
    <x v="4"/>
    <n v="26"/>
    <n v="3330"/>
    <n v="44.35"/>
    <s v="11001"/>
    <x v="10"/>
    <x v="8"/>
    <n v="5"/>
    <s v="44"/>
    <s v=",35"/>
    <n v="2640.35"/>
    <n v="44.005833333333335"/>
  </r>
  <r>
    <s v="1GQ"/>
    <x v="20"/>
    <d v="2024-06-01T00:00:00"/>
    <x v="0"/>
    <x v="5"/>
    <s v="HK5052"/>
    <x v="12"/>
    <x v="4"/>
    <n v="2"/>
    <n v="832"/>
    <n v="2.2999999999999998"/>
    <s v="23001"/>
    <x v="0"/>
    <x v="0"/>
    <n v="3"/>
    <s v="2,"/>
    <s v="3"/>
    <n v="123"/>
    <n v="2.0499999999999998"/>
  </r>
  <r>
    <s v="1GQ"/>
    <x v="20"/>
    <d v="2024-06-01T00:00:00"/>
    <x v="0"/>
    <x v="5"/>
    <s v="HK5052"/>
    <x v="12"/>
    <x v="4"/>
    <n v="7"/>
    <n v="1931"/>
    <n v="5.2"/>
    <s v="27001"/>
    <x v="56"/>
    <x v="15"/>
    <n v="3"/>
    <s v="5,"/>
    <s v="2"/>
    <n v="302"/>
    <n v="5.0333333333333332"/>
  </r>
  <r>
    <s v="1GQ"/>
    <x v="20"/>
    <d v="2024-06-01T00:00:00"/>
    <x v="0"/>
    <x v="5"/>
    <s v="HK5052"/>
    <x v="12"/>
    <x v="4"/>
    <n v="5"/>
    <n v="2164"/>
    <n v="6.3"/>
    <s v="50001"/>
    <x v="77"/>
    <x v="24"/>
    <n v="3"/>
    <s v="6,"/>
    <s v="3"/>
    <n v="363"/>
    <n v="6.05"/>
  </r>
  <r>
    <s v="1GQ"/>
    <x v="20"/>
    <d v="2024-06-01T00:00:00"/>
    <x v="0"/>
    <x v="5"/>
    <s v="HK5052"/>
    <x v="12"/>
    <x v="4"/>
    <n v="4"/>
    <n v="748"/>
    <n v="1.55"/>
    <s v="5001"/>
    <x v="2"/>
    <x v="2"/>
    <n v="4"/>
    <s v="1,"/>
    <s v="55"/>
    <n v="115"/>
    <n v="1.9166666666666667"/>
  </r>
  <r>
    <s v="1GQ"/>
    <x v="20"/>
    <d v="2024-06-01T00:00:00"/>
    <x v="0"/>
    <x v="5"/>
    <s v="HK5052"/>
    <x v="12"/>
    <x v="4"/>
    <n v="1"/>
    <n v="499"/>
    <n v="1.2"/>
    <s v="52001"/>
    <x v="54"/>
    <x v="13"/>
    <n v="3"/>
    <s v="1,"/>
    <s v="2"/>
    <n v="62"/>
    <n v="1.0333333333333334"/>
  </r>
  <r>
    <s v="1GQ"/>
    <x v="20"/>
    <d v="2024-06-01T00:00:00"/>
    <x v="0"/>
    <x v="5"/>
    <s v="HK5052"/>
    <x v="12"/>
    <x v="4"/>
    <n v="2"/>
    <n v="499"/>
    <n v="1.25"/>
    <s v="54001"/>
    <x v="52"/>
    <x v="12"/>
    <n v="4"/>
    <s v="1,"/>
    <s v="25"/>
    <n v="85"/>
    <n v="1.4166666666666667"/>
  </r>
  <r>
    <s v="1GQ"/>
    <x v="20"/>
    <d v="2024-06-01T00:00:00"/>
    <x v="0"/>
    <x v="5"/>
    <s v="HK5052"/>
    <x v="12"/>
    <x v="4"/>
    <n v="6"/>
    <n v="1998"/>
    <n v="5.5"/>
    <s v="68001"/>
    <x v="8"/>
    <x v="6"/>
    <n v="3"/>
    <s v="5,"/>
    <s v="5"/>
    <n v="305"/>
    <n v="5.083333333333333"/>
  </r>
  <r>
    <s v="1GQ"/>
    <x v="20"/>
    <d v="2024-06-01T00:00:00"/>
    <x v="0"/>
    <x v="5"/>
    <s v="HK5052"/>
    <x v="12"/>
    <x v="4"/>
    <n v="2"/>
    <n v="582"/>
    <n v="1.35"/>
    <s v="76001"/>
    <x v="106"/>
    <x v="27"/>
    <n v="4"/>
    <s v="1,"/>
    <s v="35"/>
    <n v="95"/>
    <n v="1.5833333333333333"/>
  </r>
  <r>
    <s v="1GQ"/>
    <x v="20"/>
    <d v="2024-06-01T00:00:00"/>
    <x v="0"/>
    <x v="5"/>
    <s v="HK5052"/>
    <x v="12"/>
    <x v="4"/>
    <n v="7"/>
    <n v="3579"/>
    <n v="10.35"/>
    <s v="8001"/>
    <x v="53"/>
    <x v="5"/>
    <n v="5"/>
    <s v="10"/>
    <s v=",35"/>
    <n v="600.35"/>
    <n v="10.005833333333333"/>
  </r>
  <r>
    <s v="1GQ"/>
    <x v="20"/>
    <d v="2024-06-01T00:00:00"/>
    <x v="0"/>
    <x v="5"/>
    <s v="HK5052"/>
    <x v="12"/>
    <x v="4"/>
    <n v="11"/>
    <n v="3330"/>
    <n v="10.45"/>
    <s v="81736"/>
    <x v="59"/>
    <x v="14"/>
    <n v="5"/>
    <s v="10"/>
    <s v=",45"/>
    <n v="600.45000000000005"/>
    <n v="10.0075"/>
  </r>
  <r>
    <s v="1GQ"/>
    <x v="20"/>
    <d v="2024-06-01T00:00:00"/>
    <x v="0"/>
    <x v="5"/>
    <s v="HK5052"/>
    <x v="12"/>
    <x v="4"/>
    <n v="5"/>
    <n v="2331"/>
    <n v="6.55"/>
    <s v="88001"/>
    <x v="60"/>
    <x v="18"/>
    <n v="4"/>
    <s v="6,"/>
    <s v="55"/>
    <n v="415"/>
    <n v="6.916666666666667"/>
  </r>
  <r>
    <s v="1GQ"/>
    <x v="20"/>
    <d v="2024-06-01T00:00:00"/>
    <x v="0"/>
    <x v="5"/>
    <s v="HK5052"/>
    <x v="12"/>
    <x v="4"/>
    <n v="3"/>
    <n v="1665"/>
    <n v="5"/>
    <s v="88564"/>
    <x v="78"/>
    <x v="18"/>
    <n v="1"/>
    <s v="5"/>
    <n v="0"/>
    <n v="300"/>
    <n v="5"/>
  </r>
  <r>
    <s v="1GQ"/>
    <x v="20"/>
    <d v="2024-06-01T00:00:00"/>
    <x v="0"/>
    <x v="5"/>
    <s v="HK5052"/>
    <x v="12"/>
    <x v="4"/>
    <n v="6"/>
    <n v="3330"/>
    <n v="17.399999999999999"/>
    <s v="91001"/>
    <x v="61"/>
    <x v="19"/>
    <n v="4"/>
    <s v="17"/>
    <s v=",4"/>
    <n v="1020.4"/>
    <n v="17.006666666666668"/>
  </r>
  <r>
    <s v="1GQ"/>
    <x v="20"/>
    <d v="2024-06-01T00:00:00"/>
    <x v="0"/>
    <x v="5"/>
    <s v="HK5052"/>
    <x v="12"/>
    <x v="4"/>
    <n v="1"/>
    <n v="666"/>
    <n v="4.25"/>
    <s v="94001"/>
    <x v="68"/>
    <x v="21"/>
    <n v="4"/>
    <s v="4,"/>
    <s v="25"/>
    <n v="265"/>
    <n v="4.416666666666667"/>
  </r>
  <r>
    <s v="1GQ"/>
    <x v="20"/>
    <d v="2024-06-01T00:00:00"/>
    <x v="0"/>
    <x v="5"/>
    <s v="HK5052"/>
    <x v="12"/>
    <x v="4"/>
    <n v="1"/>
    <n v="582"/>
    <n v="1.45"/>
    <s v="94343"/>
    <x v="79"/>
    <x v="21"/>
    <n v="4"/>
    <s v="1,"/>
    <s v="45"/>
    <n v="105"/>
    <n v="1.75"/>
  </r>
  <r>
    <s v="1GQ"/>
    <x v="20"/>
    <d v="2024-06-01T00:00:00"/>
    <x v="0"/>
    <x v="5"/>
    <s v="HK5052"/>
    <x v="12"/>
    <x v="4"/>
    <n v="2"/>
    <n v="1498"/>
    <n v="4.25"/>
    <s v="99001"/>
    <x v="58"/>
    <x v="17"/>
    <n v="4"/>
    <s v="4,"/>
    <s v="25"/>
    <n v="265"/>
    <n v="4.416666666666667"/>
  </r>
  <r>
    <s v="1GQ"/>
    <x v="20"/>
    <d v="2024-06-01T00:00:00"/>
    <x v="0"/>
    <x v="5"/>
    <s v="HK5052"/>
    <x v="12"/>
    <x v="4"/>
    <n v="2"/>
    <n v="832"/>
    <n v="2.25"/>
    <s v="99524"/>
    <x v="66"/>
    <x v="17"/>
    <n v="4"/>
    <s v="2,"/>
    <s v="25"/>
    <n v="145"/>
    <n v="2.4166666666666665"/>
  </r>
  <r>
    <s v="1GQ"/>
    <x v="20"/>
    <d v="2024-06-01T00:00:00"/>
    <x v="0"/>
    <x v="5"/>
    <s v="HK5052"/>
    <x v="12"/>
    <x v="4"/>
    <n v="1"/>
    <n v="499"/>
    <n v="1.2"/>
    <s v="99773"/>
    <x v="71"/>
    <x v="17"/>
    <n v="3"/>
    <s v="1,"/>
    <s v="2"/>
    <n v="62"/>
    <n v="1.0333333333333334"/>
  </r>
  <r>
    <s v="1GQ"/>
    <x v="20"/>
    <d v="2024-06-01T00:00:00"/>
    <x v="0"/>
    <x v="5"/>
    <s v="HK5123"/>
    <x v="12"/>
    <x v="4"/>
    <n v="34"/>
    <n v="3330"/>
    <n v="55.25"/>
    <s v="11001"/>
    <x v="10"/>
    <x v="8"/>
    <n v="5"/>
    <s v="55"/>
    <s v=",25"/>
    <n v="3300.25"/>
    <n v="55.00416666666667"/>
  </r>
  <r>
    <s v="1GQ"/>
    <x v="20"/>
    <d v="2024-06-01T00:00:00"/>
    <x v="0"/>
    <x v="5"/>
    <s v="HK5123"/>
    <x v="12"/>
    <x v="4"/>
    <n v="1"/>
    <n v="499"/>
    <n v="1.2"/>
    <s v="23001"/>
    <x v="0"/>
    <x v="0"/>
    <n v="3"/>
    <s v="1,"/>
    <s v="2"/>
    <n v="62"/>
    <n v="1.0333333333333334"/>
  </r>
  <r>
    <s v="1GQ"/>
    <x v="20"/>
    <d v="2024-06-01T00:00:00"/>
    <x v="0"/>
    <x v="5"/>
    <s v="HK5123"/>
    <x v="12"/>
    <x v="4"/>
    <n v="5"/>
    <n v="1082"/>
    <n v="3.15"/>
    <s v="27001"/>
    <x v="56"/>
    <x v="15"/>
    <n v="4"/>
    <s v="3,"/>
    <s v="15"/>
    <n v="195"/>
    <n v="3.25"/>
  </r>
  <r>
    <s v="1GQ"/>
    <x v="20"/>
    <d v="2024-06-01T00:00:00"/>
    <x v="0"/>
    <x v="5"/>
    <s v="HK5123"/>
    <x v="12"/>
    <x v="4"/>
    <n v="3"/>
    <n v="1498"/>
    <n v="4.25"/>
    <s v="50001"/>
    <x v="77"/>
    <x v="24"/>
    <n v="4"/>
    <s v="4,"/>
    <s v="25"/>
    <n v="265"/>
    <n v="4.416666666666667"/>
  </r>
  <r>
    <s v="1GQ"/>
    <x v="20"/>
    <d v="2024-06-01T00:00:00"/>
    <x v="0"/>
    <x v="5"/>
    <s v="HK5123"/>
    <x v="12"/>
    <x v="4"/>
    <n v="1"/>
    <n v="749"/>
    <n v="2.1"/>
    <s v="5001"/>
    <x v="2"/>
    <x v="2"/>
    <n v="3"/>
    <s v="2,"/>
    <s v="1"/>
    <n v="121"/>
    <n v="2.0166666666666666"/>
  </r>
  <r>
    <s v="1GQ"/>
    <x v="20"/>
    <d v="2024-06-01T00:00:00"/>
    <x v="0"/>
    <x v="5"/>
    <s v="HK5123"/>
    <x v="12"/>
    <x v="4"/>
    <n v="1"/>
    <n v="999"/>
    <n v="2.5499999999999998"/>
    <s v="5059"/>
    <x v="45"/>
    <x v="2"/>
    <n v="4"/>
    <s v="2,"/>
    <s v="55"/>
    <n v="175"/>
    <n v="2.9166666666666665"/>
  </r>
  <r>
    <s v="1GQ"/>
    <x v="20"/>
    <d v="2024-06-01T00:00:00"/>
    <x v="0"/>
    <x v="5"/>
    <s v="HK5123"/>
    <x v="12"/>
    <x v="4"/>
    <n v="2"/>
    <n v="832"/>
    <n v="2.5499999999999998"/>
    <s v="54001"/>
    <x v="52"/>
    <x v="12"/>
    <n v="4"/>
    <s v="2,"/>
    <s v="55"/>
    <n v="175"/>
    <n v="2.9166666666666665"/>
  </r>
  <r>
    <s v="1GQ"/>
    <x v="20"/>
    <d v="2024-06-01T00:00:00"/>
    <x v="0"/>
    <x v="5"/>
    <s v="HK5123"/>
    <x v="12"/>
    <x v="4"/>
    <n v="6"/>
    <n v="1914"/>
    <n v="5.35"/>
    <s v="5501"/>
    <x v="27"/>
    <x v="2"/>
    <n v="4"/>
    <s v="5,"/>
    <s v="35"/>
    <n v="335"/>
    <n v="5.583333333333333"/>
  </r>
  <r>
    <s v="1GQ"/>
    <x v="20"/>
    <d v="2024-06-01T00:00:00"/>
    <x v="0"/>
    <x v="5"/>
    <s v="HK5123"/>
    <x v="12"/>
    <x v="4"/>
    <n v="8"/>
    <n v="2247"/>
    <n v="6.35"/>
    <s v="68001"/>
    <x v="8"/>
    <x v="6"/>
    <n v="4"/>
    <s v="6,"/>
    <s v="35"/>
    <n v="395"/>
    <n v="6.583333333333333"/>
  </r>
  <r>
    <s v="1GQ"/>
    <x v="20"/>
    <d v="2024-06-01T00:00:00"/>
    <x v="0"/>
    <x v="5"/>
    <s v="HK5123"/>
    <x v="12"/>
    <x v="4"/>
    <n v="7"/>
    <n v="3330"/>
    <n v="14.15"/>
    <s v="8001"/>
    <x v="53"/>
    <x v="5"/>
    <n v="5"/>
    <s v="14"/>
    <s v=",15"/>
    <n v="840.15"/>
    <n v="14.0025"/>
  </r>
  <r>
    <s v="1GQ"/>
    <x v="20"/>
    <d v="2024-06-01T00:00:00"/>
    <x v="0"/>
    <x v="5"/>
    <s v="HK5123"/>
    <x v="12"/>
    <x v="4"/>
    <n v="9"/>
    <n v="3330"/>
    <n v="11.05"/>
    <s v="81001"/>
    <x v="55"/>
    <x v="14"/>
    <n v="5"/>
    <s v="11"/>
    <s v=",05"/>
    <n v="660.05"/>
    <n v="11.000833333333333"/>
  </r>
  <r>
    <s v="1GQ"/>
    <x v="20"/>
    <d v="2024-06-01T00:00:00"/>
    <x v="0"/>
    <x v="5"/>
    <s v="HK5123"/>
    <x v="12"/>
    <x v="4"/>
    <n v="9"/>
    <n v="3080"/>
    <n v="9.1"/>
    <s v="81736"/>
    <x v="59"/>
    <x v="14"/>
    <n v="3"/>
    <s v="9,"/>
    <s v="1"/>
    <n v="541"/>
    <n v="9.0166666666666675"/>
  </r>
  <r>
    <s v="1GQ"/>
    <x v="20"/>
    <d v="2024-06-01T00:00:00"/>
    <x v="0"/>
    <x v="5"/>
    <s v="HK5123"/>
    <x v="12"/>
    <x v="4"/>
    <n v="1"/>
    <n v="249"/>
    <n v="0.45"/>
    <s v="85001"/>
    <x v="4"/>
    <x v="4"/>
    <n v="4"/>
    <s v="0,"/>
    <s v="45"/>
    <n v="45"/>
    <n v="0.75"/>
  </r>
  <r>
    <s v="1GQ"/>
    <x v="20"/>
    <d v="2024-06-01T00:00:00"/>
    <x v="0"/>
    <x v="5"/>
    <s v="HK5123"/>
    <x v="12"/>
    <x v="4"/>
    <n v="9"/>
    <n v="3330"/>
    <n v="17.149999999999999"/>
    <s v="88001"/>
    <x v="60"/>
    <x v="18"/>
    <n v="5"/>
    <s v="17"/>
    <s v=",15"/>
    <n v="1020.15"/>
    <n v="17.002500000000001"/>
  </r>
  <r>
    <s v="1GQ"/>
    <x v="20"/>
    <d v="2024-06-01T00:00:00"/>
    <x v="0"/>
    <x v="5"/>
    <s v="HK5123"/>
    <x v="12"/>
    <x v="4"/>
    <n v="1"/>
    <n v="249"/>
    <n v="0.4"/>
    <s v="88564"/>
    <x v="78"/>
    <x v="18"/>
    <n v="3"/>
    <s v="0,"/>
    <s v="4"/>
    <n v="4"/>
    <n v="6.6666666666666666E-2"/>
  </r>
  <r>
    <s v="1GQ"/>
    <x v="20"/>
    <d v="2024-06-01T00:00:00"/>
    <x v="0"/>
    <x v="5"/>
    <s v="HK5123"/>
    <x v="12"/>
    <x v="4"/>
    <n v="1"/>
    <n v="666"/>
    <n v="1.55"/>
    <s v="91263"/>
    <x v="97"/>
    <x v="19"/>
    <n v="4"/>
    <s v="1,"/>
    <s v="55"/>
    <n v="115"/>
    <n v="1.9166666666666667"/>
  </r>
  <r>
    <s v="1GQ"/>
    <x v="20"/>
    <d v="2024-06-01T00:00:00"/>
    <x v="0"/>
    <x v="5"/>
    <s v="HK5123"/>
    <x v="12"/>
    <x v="4"/>
    <n v="1"/>
    <n v="582"/>
    <n v="1.35"/>
    <s v="91407"/>
    <x v="87"/>
    <x v="19"/>
    <n v="4"/>
    <s v="1,"/>
    <s v="35"/>
    <n v="95"/>
    <n v="1.5833333333333333"/>
  </r>
  <r>
    <s v="1GQ"/>
    <x v="20"/>
    <d v="2024-06-01T00:00:00"/>
    <x v="0"/>
    <x v="5"/>
    <s v="HK5123"/>
    <x v="12"/>
    <x v="4"/>
    <n v="2"/>
    <n v="749"/>
    <n v="2.15"/>
    <s v="95001"/>
    <x v="81"/>
    <x v="26"/>
    <n v="4"/>
    <s v="2,"/>
    <s v="15"/>
    <n v="135"/>
    <n v="2.25"/>
  </r>
  <r>
    <s v="1GQ"/>
    <x v="20"/>
    <d v="2024-06-01T00:00:00"/>
    <x v="0"/>
    <x v="5"/>
    <s v="HK5123"/>
    <x v="12"/>
    <x v="4"/>
    <n v="1"/>
    <n v="582"/>
    <n v="1.35"/>
    <s v="97001"/>
    <x v="57"/>
    <x v="16"/>
    <n v="4"/>
    <s v="1,"/>
    <s v="35"/>
    <n v="95"/>
    <n v="1.5833333333333333"/>
  </r>
  <r>
    <s v="1GQ"/>
    <x v="20"/>
    <d v="2024-06-01T00:00:00"/>
    <x v="0"/>
    <x v="5"/>
    <s v="HK5123"/>
    <x v="12"/>
    <x v="4"/>
    <n v="13"/>
    <n v="6660"/>
    <n v="30.1"/>
    <s v="99001"/>
    <x v="58"/>
    <x v="17"/>
    <n v="4"/>
    <s v="30"/>
    <s v=",1"/>
    <n v="1800.1"/>
    <n v="30.001666666666665"/>
  </r>
  <r>
    <s v="1GQ"/>
    <x v="20"/>
    <d v="2024-06-01T00:00:00"/>
    <x v="0"/>
    <x v="5"/>
    <s v="HK5123"/>
    <x v="12"/>
    <x v="4"/>
    <n v="3"/>
    <n v="1165"/>
    <n v="3.3"/>
    <s v="99524"/>
    <x v="66"/>
    <x v="17"/>
    <n v="3"/>
    <s v="3,"/>
    <s v="3"/>
    <n v="183"/>
    <n v="3.05"/>
  </r>
  <r>
    <s v="1GQ"/>
    <x v="20"/>
    <d v="2024-06-01T00:00:00"/>
    <x v="0"/>
    <x v="5"/>
    <s v="HK5279"/>
    <x v="12"/>
    <x v="4"/>
    <n v="19"/>
    <n v="3330"/>
    <n v="40.200000000000003"/>
    <s v="11001"/>
    <x v="10"/>
    <x v="8"/>
    <n v="4"/>
    <s v="40"/>
    <s v=",2"/>
    <n v="2400.1999999999998"/>
    <n v="40.00333333333333"/>
  </r>
  <r>
    <s v="1GQ"/>
    <x v="20"/>
    <d v="2024-06-01T00:00:00"/>
    <x v="0"/>
    <x v="5"/>
    <s v="HK5279"/>
    <x v="12"/>
    <x v="4"/>
    <n v="2"/>
    <n v="832"/>
    <n v="2.2999999999999998"/>
    <s v="23001"/>
    <x v="0"/>
    <x v="0"/>
    <n v="3"/>
    <s v="2,"/>
    <s v="3"/>
    <n v="123"/>
    <n v="2.0499999999999998"/>
  </r>
  <r>
    <s v="1GQ"/>
    <x v="20"/>
    <d v="2024-06-01T00:00:00"/>
    <x v="0"/>
    <x v="5"/>
    <s v="HK5279"/>
    <x v="12"/>
    <x v="4"/>
    <n v="1"/>
    <n v="249"/>
    <n v="0.4"/>
    <s v="25307"/>
    <x v="128"/>
    <x v="1"/>
    <n v="3"/>
    <s v="0,"/>
    <s v="4"/>
    <n v="4"/>
    <n v="6.6666666666666666E-2"/>
  </r>
  <r>
    <s v="1GQ"/>
    <x v="20"/>
    <d v="2024-06-01T00:00:00"/>
    <x v="0"/>
    <x v="5"/>
    <s v="HK5279"/>
    <x v="12"/>
    <x v="4"/>
    <n v="1"/>
    <n v="1332"/>
    <n v="3.55"/>
    <s v="27001"/>
    <x v="56"/>
    <x v="15"/>
    <n v="4"/>
    <s v="3,"/>
    <s v="55"/>
    <n v="235"/>
    <n v="3.9166666666666665"/>
  </r>
  <r>
    <s v="1GQ"/>
    <x v="20"/>
    <d v="2024-06-01T00:00:00"/>
    <x v="0"/>
    <x v="5"/>
    <s v="HK5279"/>
    <x v="12"/>
    <x v="4"/>
    <n v="1"/>
    <n v="832"/>
    <n v="2.2999999999999998"/>
    <s v="50001"/>
    <x v="77"/>
    <x v="24"/>
    <n v="3"/>
    <s v="2,"/>
    <s v="3"/>
    <n v="123"/>
    <n v="2.0499999999999998"/>
  </r>
  <r>
    <s v="1GQ"/>
    <x v="20"/>
    <d v="2024-06-01T00:00:00"/>
    <x v="0"/>
    <x v="5"/>
    <s v="HK5279"/>
    <x v="12"/>
    <x v="4"/>
    <n v="1"/>
    <n v="166"/>
    <n v="0.3"/>
    <s v="5001"/>
    <x v="2"/>
    <x v="2"/>
    <n v="3"/>
    <s v="0,"/>
    <s v="3"/>
    <n v="3"/>
    <n v="0.05"/>
  </r>
  <r>
    <s v="1GQ"/>
    <x v="20"/>
    <d v="2024-06-01T00:00:00"/>
    <x v="0"/>
    <x v="5"/>
    <s v="HK5279"/>
    <x v="12"/>
    <x v="4"/>
    <n v="2"/>
    <n v="582"/>
    <n v="1.45"/>
    <s v="54001"/>
    <x v="52"/>
    <x v="12"/>
    <n v="4"/>
    <s v="1,"/>
    <s v="45"/>
    <n v="105"/>
    <n v="1.75"/>
  </r>
  <r>
    <s v="1GQ"/>
    <x v="20"/>
    <d v="2024-06-01T00:00:00"/>
    <x v="0"/>
    <x v="5"/>
    <s v="HK5279"/>
    <x v="12"/>
    <x v="4"/>
    <n v="2"/>
    <n v="582"/>
    <n v="1.35"/>
    <s v="5501"/>
    <x v="27"/>
    <x v="2"/>
    <n v="4"/>
    <s v="1,"/>
    <s v="35"/>
    <n v="95"/>
    <n v="1.5833333333333333"/>
  </r>
  <r>
    <s v="1GQ"/>
    <x v="20"/>
    <d v="2024-06-01T00:00:00"/>
    <x v="0"/>
    <x v="5"/>
    <s v="HK5279"/>
    <x v="12"/>
    <x v="4"/>
    <n v="3"/>
    <n v="749"/>
    <n v="2.0499999999999998"/>
    <s v="68001"/>
    <x v="8"/>
    <x v="6"/>
    <n v="4"/>
    <s v="2,"/>
    <s v="05"/>
    <n v="125"/>
    <n v="2.0833333333333335"/>
  </r>
  <r>
    <s v="1GQ"/>
    <x v="20"/>
    <d v="2024-06-01T00:00:00"/>
    <x v="0"/>
    <x v="5"/>
    <s v="HK5279"/>
    <x v="12"/>
    <x v="4"/>
    <n v="4"/>
    <n v="2930"/>
    <n v="8.1999999999999993"/>
    <s v="8001"/>
    <x v="53"/>
    <x v="5"/>
    <n v="3"/>
    <s v="8,"/>
    <s v="2"/>
    <n v="482"/>
    <n v="8.0333333333333332"/>
  </r>
  <r>
    <s v="1GQ"/>
    <x v="20"/>
    <d v="2024-06-01T00:00:00"/>
    <x v="0"/>
    <x v="5"/>
    <s v="HK5279"/>
    <x v="12"/>
    <x v="4"/>
    <n v="3"/>
    <n v="999"/>
    <n v="2.5499999999999998"/>
    <s v="81001"/>
    <x v="55"/>
    <x v="14"/>
    <n v="4"/>
    <s v="2,"/>
    <s v="55"/>
    <n v="175"/>
    <n v="2.9166666666666665"/>
  </r>
  <r>
    <s v="1GQ"/>
    <x v="20"/>
    <d v="2024-06-01T00:00:00"/>
    <x v="0"/>
    <x v="5"/>
    <s v="HK5279"/>
    <x v="12"/>
    <x v="4"/>
    <n v="3"/>
    <n v="1082"/>
    <n v="3.1"/>
    <s v="81736"/>
    <x v="59"/>
    <x v="14"/>
    <n v="3"/>
    <s v="3,"/>
    <s v="1"/>
    <n v="181"/>
    <n v="3.0166666666666666"/>
  </r>
  <r>
    <s v="1GQ"/>
    <x v="20"/>
    <d v="2024-06-01T00:00:00"/>
    <x v="0"/>
    <x v="5"/>
    <s v="HK5279"/>
    <x v="12"/>
    <x v="4"/>
    <n v="3"/>
    <n v="1415"/>
    <n v="4.1500000000000004"/>
    <s v="88001"/>
    <x v="60"/>
    <x v="18"/>
    <n v="4"/>
    <s v="4,"/>
    <s v="15"/>
    <n v="255"/>
    <n v="4.25"/>
  </r>
  <r>
    <s v="1GQ"/>
    <x v="20"/>
    <d v="2024-06-01T00:00:00"/>
    <x v="0"/>
    <x v="5"/>
    <s v="HK5279"/>
    <x v="12"/>
    <x v="4"/>
    <n v="1"/>
    <n v="915"/>
    <n v="2.4"/>
    <s v="88564"/>
    <x v="78"/>
    <x v="18"/>
    <n v="3"/>
    <s v="2,"/>
    <s v="4"/>
    <n v="124"/>
    <n v="2.0666666666666669"/>
  </r>
  <r>
    <s v="1GQ"/>
    <x v="20"/>
    <d v="2024-06-01T00:00:00"/>
    <x v="0"/>
    <x v="5"/>
    <s v="HK5279"/>
    <x v="12"/>
    <x v="4"/>
    <n v="8"/>
    <n v="3330"/>
    <n v="21.45"/>
    <s v="91001"/>
    <x v="61"/>
    <x v="19"/>
    <n v="5"/>
    <s v="21"/>
    <s v=",45"/>
    <n v="1260.45"/>
    <n v="21.0075"/>
  </r>
  <r>
    <s v="1GQ"/>
    <x v="20"/>
    <d v="2024-06-01T00:00:00"/>
    <x v="0"/>
    <x v="5"/>
    <s v="HK5279"/>
    <x v="12"/>
    <x v="4"/>
    <n v="1"/>
    <n v="582"/>
    <n v="1.35"/>
    <s v="91407"/>
    <x v="87"/>
    <x v="19"/>
    <n v="4"/>
    <s v="1,"/>
    <s v="35"/>
    <n v="95"/>
    <n v="1.5833333333333333"/>
  </r>
  <r>
    <s v="1GQ"/>
    <x v="20"/>
    <d v="2024-06-01T00:00:00"/>
    <x v="0"/>
    <x v="5"/>
    <s v="HK5279"/>
    <x v="12"/>
    <x v="4"/>
    <n v="1"/>
    <n v="666"/>
    <n v="1.5"/>
    <s v="94001"/>
    <x v="68"/>
    <x v="21"/>
    <n v="3"/>
    <s v="1,"/>
    <s v="5"/>
    <n v="65"/>
    <n v="1.0833333333333333"/>
  </r>
  <r>
    <s v="1GQ"/>
    <x v="20"/>
    <d v="2024-06-01T00:00:00"/>
    <x v="0"/>
    <x v="5"/>
    <s v="HK5279"/>
    <x v="12"/>
    <x v="4"/>
    <n v="1"/>
    <n v="499"/>
    <n v="1.2"/>
    <s v="95001"/>
    <x v="81"/>
    <x v="26"/>
    <n v="3"/>
    <s v="1,"/>
    <s v="2"/>
    <n v="62"/>
    <n v="1.0333333333333334"/>
  </r>
  <r>
    <s v="1GQ"/>
    <x v="20"/>
    <d v="2024-06-01T00:00:00"/>
    <x v="0"/>
    <x v="5"/>
    <s v="HK5279"/>
    <x v="12"/>
    <x v="4"/>
    <n v="1"/>
    <n v="749"/>
    <n v="2.0499999999999998"/>
    <s v="99001"/>
    <x v="58"/>
    <x v="17"/>
    <n v="4"/>
    <s v="2,"/>
    <s v="05"/>
    <n v="125"/>
    <n v="2.0833333333333335"/>
  </r>
  <r>
    <s v="1GQ"/>
    <x v="20"/>
    <d v="2024-06-01T00:00:00"/>
    <x v="0"/>
    <x v="5"/>
    <s v="HK5333"/>
    <x v="23"/>
    <x v="4"/>
    <n v="1"/>
    <n v="416"/>
    <n v="1.1000000000000001"/>
    <s v="50001"/>
    <x v="77"/>
    <x v="24"/>
    <n v="3"/>
    <s v="1,"/>
    <s v="1"/>
    <n v="61"/>
    <n v="1.0166666666666666"/>
  </r>
  <r>
    <s v="1GQ"/>
    <x v="20"/>
    <d v="2024-06-01T00:00:00"/>
    <x v="0"/>
    <x v="5"/>
    <s v="HK5333"/>
    <x v="23"/>
    <x v="4"/>
    <n v="1"/>
    <n v="832"/>
    <n v="2.2999999999999998"/>
    <s v="5001"/>
    <x v="2"/>
    <x v="2"/>
    <n v="3"/>
    <s v="2,"/>
    <s v="3"/>
    <n v="123"/>
    <n v="2.0499999999999998"/>
  </r>
  <r>
    <s v="1GQ"/>
    <x v="20"/>
    <d v="2024-06-01T00:00:00"/>
    <x v="0"/>
    <x v="5"/>
    <s v="HK5333"/>
    <x v="23"/>
    <x v="4"/>
    <n v="2"/>
    <n v="249"/>
    <n v="0.35"/>
    <s v="66001"/>
    <x v="98"/>
    <x v="31"/>
    <n v="4"/>
    <s v="0,"/>
    <s v="35"/>
    <n v="35"/>
    <n v="0.58333333333333337"/>
  </r>
  <r>
    <s v="1GQ"/>
    <x v="20"/>
    <d v="2024-06-01T00:00:00"/>
    <x v="0"/>
    <x v="5"/>
    <s v="HK5333"/>
    <x v="23"/>
    <x v="4"/>
    <n v="2"/>
    <n v="666"/>
    <n v="1.58"/>
    <s v="81736"/>
    <x v="59"/>
    <x v="14"/>
    <n v="4"/>
    <s v="1,"/>
    <s v="58"/>
    <n v="118"/>
    <n v="1.9666666666666666"/>
  </r>
  <r>
    <s v="1GQ"/>
    <x v="20"/>
    <d v="2024-06-01T00:00:00"/>
    <x v="0"/>
    <x v="5"/>
    <s v="HK5333"/>
    <x v="23"/>
    <x v="4"/>
    <n v="915"/>
    <n v="2.4500000000000002"/>
    <n v="6.3"/>
    <s v="88001"/>
    <x v="60"/>
    <x v="18"/>
    <n v="3"/>
    <s v="6,"/>
    <s v="3"/>
    <n v="363"/>
    <n v="6.05"/>
  </r>
  <r>
    <s v="1GQ"/>
    <x v="20"/>
    <d v="2024-06-01T00:00:00"/>
    <x v="0"/>
    <x v="5"/>
    <s v="HK5333"/>
    <x v="23"/>
    <x v="4"/>
    <n v="2"/>
    <n v="1914"/>
    <n v="5.36"/>
    <s v="91001"/>
    <x v="61"/>
    <x v="19"/>
    <n v="4"/>
    <s v="5,"/>
    <s v="36"/>
    <n v="336"/>
    <n v="5.6"/>
  </r>
  <r>
    <s v="1GQ"/>
    <x v="20"/>
    <d v="2024-06-01T00:00:00"/>
    <x v="0"/>
    <x v="5"/>
    <s v="HK5333"/>
    <x v="23"/>
    <x v="4"/>
    <n v="2"/>
    <n v="582"/>
    <n v="1.4"/>
    <s v="97001"/>
    <x v="57"/>
    <x v="16"/>
    <n v="3"/>
    <s v="1,"/>
    <s v="4"/>
    <n v="64"/>
    <n v="1.0666666666666667"/>
  </r>
  <r>
    <s v="1GQ"/>
    <x v="20"/>
    <d v="2024-07-01T00:00:00"/>
    <x v="0"/>
    <x v="6"/>
    <s v="HK4787"/>
    <x v="1"/>
    <x v="4"/>
    <n v="18"/>
    <n v="3330"/>
    <n v="44.54"/>
    <s v="50001"/>
    <x v="77"/>
    <x v="24"/>
    <n v="5"/>
    <s v="44"/>
    <s v=",54"/>
    <n v="2640.54"/>
    <n v="44.009"/>
  </r>
  <r>
    <s v="1GQ"/>
    <x v="20"/>
    <d v="2024-07-01T00:00:00"/>
    <x v="0"/>
    <x v="6"/>
    <s v="HK4787"/>
    <x v="1"/>
    <x v="4"/>
    <n v="1"/>
    <n v="333"/>
    <n v="1.02"/>
    <s v="81001"/>
    <x v="55"/>
    <x v="14"/>
    <n v="4"/>
    <s v="1,"/>
    <s v="02"/>
    <n v="62"/>
    <n v="1.0333333333333334"/>
  </r>
  <r>
    <s v="1GQ"/>
    <x v="20"/>
    <d v="2024-07-01T00:00:00"/>
    <x v="0"/>
    <x v="6"/>
    <s v="HK4787"/>
    <x v="1"/>
    <x v="4"/>
    <n v="3"/>
    <n v="1665"/>
    <n v="4.46"/>
    <s v="81736"/>
    <x v="59"/>
    <x v="14"/>
    <n v="4"/>
    <s v="4,"/>
    <s v="46"/>
    <n v="286"/>
    <n v="4.7666666666666666"/>
  </r>
  <r>
    <s v="1GQ"/>
    <x v="20"/>
    <d v="2024-07-01T00:00:00"/>
    <x v="0"/>
    <x v="6"/>
    <s v="HK4787"/>
    <x v="1"/>
    <x v="4"/>
    <n v="1"/>
    <n v="333"/>
    <n v="1.02"/>
    <s v="85001"/>
    <x v="4"/>
    <x v="4"/>
    <n v="4"/>
    <s v="1,"/>
    <s v="02"/>
    <n v="62"/>
    <n v="1.0333333333333334"/>
  </r>
  <r>
    <s v="1GQ"/>
    <x v="20"/>
    <d v="2024-07-01T00:00:00"/>
    <x v="0"/>
    <x v="6"/>
    <s v="HK4787"/>
    <x v="1"/>
    <x v="4"/>
    <n v="1"/>
    <n v="749"/>
    <n v="2.1"/>
    <s v="94343"/>
    <x v="79"/>
    <x v="21"/>
    <n v="3"/>
    <s v="2,"/>
    <s v="1"/>
    <n v="121"/>
    <n v="2.0166666666666666"/>
  </r>
  <r>
    <s v="1GQ"/>
    <x v="20"/>
    <d v="2024-07-01T00:00:00"/>
    <x v="0"/>
    <x v="6"/>
    <s v="HK4787"/>
    <x v="1"/>
    <x v="4"/>
    <n v="1"/>
    <n v="333"/>
    <n v="1.03"/>
    <s v="95001"/>
    <x v="81"/>
    <x v="26"/>
    <n v="4"/>
    <s v="1,"/>
    <s v="03"/>
    <n v="63"/>
    <n v="1.05"/>
  </r>
  <r>
    <s v="1GQ"/>
    <x v="20"/>
    <d v="2024-07-01T00:00:00"/>
    <x v="0"/>
    <x v="6"/>
    <s v="HK4787"/>
    <x v="1"/>
    <x v="4"/>
    <n v="3"/>
    <n v="1165"/>
    <n v="3.3"/>
    <s v="97001"/>
    <x v="57"/>
    <x v="16"/>
    <n v="3"/>
    <s v="3,"/>
    <s v="3"/>
    <n v="183"/>
    <n v="3.05"/>
  </r>
  <r>
    <s v="1GQ"/>
    <x v="20"/>
    <d v="2024-07-01T00:00:00"/>
    <x v="0"/>
    <x v="6"/>
    <s v="HK4787"/>
    <x v="1"/>
    <x v="4"/>
    <n v="1"/>
    <n v="915"/>
    <n v="2.4"/>
    <s v="97511"/>
    <x v="144"/>
    <x v="16"/>
    <n v="3"/>
    <s v="2,"/>
    <s v="4"/>
    <n v="124"/>
    <n v="2.0666666666666669"/>
  </r>
  <r>
    <s v="1GQ"/>
    <x v="20"/>
    <d v="2024-07-01T00:00:00"/>
    <x v="0"/>
    <x v="6"/>
    <s v="HK4787"/>
    <x v="1"/>
    <x v="4"/>
    <n v="1"/>
    <n v="1165"/>
    <n v="3.3"/>
    <s v="97666"/>
    <x v="103"/>
    <x v="16"/>
    <n v="3"/>
    <s v="3,"/>
    <s v="3"/>
    <n v="183"/>
    <n v="3.05"/>
  </r>
  <r>
    <s v="1GQ"/>
    <x v="20"/>
    <d v="2024-07-01T00:00:00"/>
    <x v="0"/>
    <x v="6"/>
    <s v="HK4787"/>
    <x v="1"/>
    <x v="4"/>
    <n v="6"/>
    <n v="3330"/>
    <n v="18.190000000000001"/>
    <s v="99001"/>
    <x v="58"/>
    <x v="17"/>
    <n v="5"/>
    <s v="18"/>
    <s v=",19"/>
    <n v="1080.19"/>
    <n v="18.003166666666669"/>
  </r>
  <r>
    <s v="1GQ"/>
    <x v="20"/>
    <d v="2024-07-01T00:00:00"/>
    <x v="0"/>
    <x v="6"/>
    <s v="HK4787"/>
    <x v="1"/>
    <x v="4"/>
    <n v="3"/>
    <n v="1998"/>
    <n v="5.54"/>
    <s v="99524"/>
    <x v="66"/>
    <x v="17"/>
    <n v="4"/>
    <s v="5,"/>
    <s v="54"/>
    <n v="354"/>
    <n v="5.9"/>
  </r>
  <r>
    <s v="1GQ"/>
    <x v="20"/>
    <d v="2024-07-01T00:00:00"/>
    <x v="0"/>
    <x v="6"/>
    <s v="HK5052"/>
    <x v="12"/>
    <x v="4"/>
    <n v="8"/>
    <n v="3330"/>
    <n v="11.55"/>
    <s v="11001"/>
    <x v="10"/>
    <x v="8"/>
    <n v="5"/>
    <s v="11"/>
    <s v=",55"/>
    <n v="660.55"/>
    <n v="11.009166666666665"/>
  </r>
  <r>
    <s v="1GQ"/>
    <x v="20"/>
    <d v="2024-07-01T00:00:00"/>
    <x v="0"/>
    <x v="6"/>
    <s v="HK5052"/>
    <x v="12"/>
    <x v="4"/>
    <n v="1"/>
    <n v="249"/>
    <n v="0.35"/>
    <s v="15516"/>
    <x v="145"/>
    <x v="32"/>
    <n v="4"/>
    <s v="0,"/>
    <s v="35"/>
    <n v="35"/>
    <n v="0.58333333333333337"/>
  </r>
  <r>
    <s v="1GQ"/>
    <x v="20"/>
    <d v="2024-07-01T00:00:00"/>
    <x v="0"/>
    <x v="6"/>
    <s v="HK5052"/>
    <x v="12"/>
    <x v="4"/>
    <n v="1"/>
    <n v="249"/>
    <n v="0.45"/>
    <s v="27001"/>
    <x v="56"/>
    <x v="15"/>
    <n v="4"/>
    <s v="0,"/>
    <s v="45"/>
    <n v="45"/>
    <n v="0.75"/>
  </r>
  <r>
    <s v="1GQ"/>
    <x v="20"/>
    <d v="2024-07-01T00:00:00"/>
    <x v="0"/>
    <x v="6"/>
    <s v="HK5052"/>
    <x v="12"/>
    <x v="4"/>
    <n v="1"/>
    <n v="166"/>
    <n v="0.25"/>
    <s v="5501"/>
    <x v="27"/>
    <x v="2"/>
    <n v="4"/>
    <s v="0,"/>
    <s v="25"/>
    <n v="25"/>
    <n v="0.41666666666666669"/>
  </r>
  <r>
    <s v="1GQ"/>
    <x v="20"/>
    <d v="2024-07-01T00:00:00"/>
    <x v="0"/>
    <x v="6"/>
    <s v="HK5052"/>
    <x v="12"/>
    <x v="4"/>
    <n v="1"/>
    <n v="333"/>
    <n v="0.5"/>
    <s v="68001"/>
    <x v="8"/>
    <x v="6"/>
    <n v="3"/>
    <s v="0,"/>
    <s v="5"/>
    <n v="5"/>
    <n v="8.3333333333333329E-2"/>
  </r>
  <r>
    <s v="1GQ"/>
    <x v="20"/>
    <d v="2024-07-01T00:00:00"/>
    <x v="0"/>
    <x v="6"/>
    <s v="HK5052"/>
    <x v="12"/>
    <x v="4"/>
    <n v="1"/>
    <n v="1165"/>
    <n v="3.3"/>
    <s v="76001"/>
    <x v="106"/>
    <x v="27"/>
    <n v="3"/>
    <s v="3,"/>
    <s v="3"/>
    <n v="183"/>
    <n v="3.05"/>
  </r>
  <r>
    <s v="1GQ"/>
    <x v="20"/>
    <d v="2024-07-01T00:00:00"/>
    <x v="0"/>
    <x v="6"/>
    <s v="HK5052"/>
    <x v="12"/>
    <x v="4"/>
    <n v="2"/>
    <n v="1415"/>
    <n v="4.0999999999999996"/>
    <s v="8001"/>
    <x v="53"/>
    <x v="5"/>
    <n v="3"/>
    <s v="4,"/>
    <s v="1"/>
    <n v="241"/>
    <n v="4.0166666666666666"/>
  </r>
  <r>
    <s v="1GQ"/>
    <x v="20"/>
    <d v="2024-07-01T00:00:00"/>
    <x v="0"/>
    <x v="6"/>
    <s v="HK5052"/>
    <x v="12"/>
    <x v="4"/>
    <n v="1"/>
    <n v="499"/>
    <n v="1.2"/>
    <s v="81001"/>
    <x v="55"/>
    <x v="14"/>
    <n v="3"/>
    <s v="1,"/>
    <s v="2"/>
    <n v="62"/>
    <n v="1.0333333333333334"/>
  </r>
  <r>
    <s v="1GQ"/>
    <x v="20"/>
    <d v="2024-07-01T00:00:00"/>
    <x v="0"/>
    <x v="6"/>
    <s v="HK5052"/>
    <x v="12"/>
    <x v="4"/>
    <n v="2"/>
    <n v="1498"/>
    <n v="4.3"/>
    <s v="81736"/>
    <x v="59"/>
    <x v="14"/>
    <n v="3"/>
    <s v="4,"/>
    <s v="3"/>
    <n v="243"/>
    <n v="4.05"/>
  </r>
  <r>
    <s v="1GQ"/>
    <x v="20"/>
    <d v="2024-07-01T00:00:00"/>
    <x v="0"/>
    <x v="6"/>
    <s v="HK5052"/>
    <x v="12"/>
    <x v="4"/>
    <n v="2"/>
    <n v="2081"/>
    <n v="6.05"/>
    <s v="88564"/>
    <x v="78"/>
    <x v="18"/>
    <n v="4"/>
    <s v="6,"/>
    <s v="05"/>
    <n v="365"/>
    <n v="6.083333333333333"/>
  </r>
  <r>
    <s v="1GQ"/>
    <x v="20"/>
    <d v="2024-07-01T00:00:00"/>
    <x v="0"/>
    <x v="6"/>
    <s v="HK5052"/>
    <x v="12"/>
    <x v="4"/>
    <n v="1"/>
    <n v="582"/>
    <n v="1.45"/>
    <s v="94343"/>
    <x v="79"/>
    <x v="21"/>
    <n v="4"/>
    <s v="1,"/>
    <s v="45"/>
    <n v="105"/>
    <n v="1.75"/>
  </r>
  <r>
    <s v="1GQ"/>
    <x v="20"/>
    <d v="2024-07-01T00:00:00"/>
    <x v="0"/>
    <x v="6"/>
    <s v="HK5052"/>
    <x v="12"/>
    <x v="4"/>
    <n v="3"/>
    <n v="17448"/>
    <n v="5.15"/>
    <s v="99001"/>
    <x v="58"/>
    <x v="17"/>
    <n v="4"/>
    <s v="5,"/>
    <s v="15"/>
    <n v="315"/>
    <n v="5.25"/>
  </r>
  <r>
    <s v="1GQ"/>
    <x v="20"/>
    <d v="2024-07-01T00:00:00"/>
    <x v="0"/>
    <x v="6"/>
    <s v="HK5052"/>
    <x v="12"/>
    <x v="4"/>
    <n v="2"/>
    <n v="666"/>
    <n v="2.5"/>
    <s v="99524"/>
    <x v="66"/>
    <x v="17"/>
    <n v="3"/>
    <s v="2,"/>
    <s v="5"/>
    <n v="125"/>
    <n v="2.0833333333333335"/>
  </r>
  <r>
    <s v="1GQ"/>
    <x v="20"/>
    <d v="2024-07-01T00:00:00"/>
    <x v="0"/>
    <x v="6"/>
    <s v="HK5123"/>
    <x v="12"/>
    <x v="4"/>
    <n v="11"/>
    <n v="3330"/>
    <n v="15.3"/>
    <s v="11001"/>
    <x v="10"/>
    <x v="8"/>
    <n v="4"/>
    <s v="15"/>
    <s v=",3"/>
    <n v="900.3"/>
    <n v="15.004999999999999"/>
  </r>
  <r>
    <s v="1GQ"/>
    <x v="20"/>
    <d v="2024-07-01T00:00:00"/>
    <x v="0"/>
    <x v="6"/>
    <s v="HK5123"/>
    <x v="12"/>
    <x v="4"/>
    <n v="2"/>
    <n v="1165"/>
    <n v="3.3"/>
    <s v="50001"/>
    <x v="77"/>
    <x v="24"/>
    <n v="3"/>
    <s v="3,"/>
    <s v="3"/>
    <n v="183"/>
    <n v="3.05"/>
  </r>
  <r>
    <s v="1GQ"/>
    <x v="20"/>
    <d v="2024-07-01T00:00:00"/>
    <x v="0"/>
    <x v="6"/>
    <s v="HK5123"/>
    <x v="12"/>
    <x v="4"/>
    <n v="1"/>
    <n v="416"/>
    <n v="1.1000000000000001"/>
    <s v="54001"/>
    <x v="52"/>
    <x v="12"/>
    <n v="3"/>
    <s v="1,"/>
    <s v="1"/>
    <n v="61"/>
    <n v="1.0166666666666666"/>
  </r>
  <r>
    <s v="1GQ"/>
    <x v="20"/>
    <d v="2024-07-01T00:00:00"/>
    <x v="0"/>
    <x v="6"/>
    <s v="HK5123"/>
    <x v="12"/>
    <x v="4"/>
    <n v="1"/>
    <n v="915"/>
    <n v="2.4"/>
    <s v="5615"/>
    <x v="16"/>
    <x v="2"/>
    <n v="3"/>
    <s v="2,"/>
    <s v="4"/>
    <n v="124"/>
    <n v="2.0666666666666669"/>
  </r>
  <r>
    <s v="1GQ"/>
    <x v="20"/>
    <d v="2024-07-01T00:00:00"/>
    <x v="0"/>
    <x v="6"/>
    <s v="HK5123"/>
    <x v="12"/>
    <x v="4"/>
    <n v="2"/>
    <n v="499"/>
    <n v="1.2"/>
    <s v="68001"/>
    <x v="8"/>
    <x v="6"/>
    <n v="3"/>
    <s v="1,"/>
    <s v="2"/>
    <n v="62"/>
    <n v="1.0333333333333334"/>
  </r>
  <r>
    <s v="1GQ"/>
    <x v="20"/>
    <d v="2024-07-01T00:00:00"/>
    <x v="0"/>
    <x v="6"/>
    <s v="HK5123"/>
    <x v="12"/>
    <x v="4"/>
    <n v="3"/>
    <n v="2081"/>
    <n v="6.15"/>
    <s v="8001"/>
    <x v="53"/>
    <x v="5"/>
    <n v="4"/>
    <s v="6,"/>
    <s v="15"/>
    <n v="375"/>
    <n v="6.25"/>
  </r>
  <r>
    <s v="1GQ"/>
    <x v="20"/>
    <d v="2024-07-01T00:00:00"/>
    <x v="0"/>
    <x v="6"/>
    <s v="HK5123"/>
    <x v="12"/>
    <x v="4"/>
    <n v="2"/>
    <n v="1665"/>
    <n v="4.5"/>
    <s v="81001"/>
    <x v="55"/>
    <x v="14"/>
    <n v="3"/>
    <s v="4,"/>
    <s v="5"/>
    <n v="245"/>
    <n v="4.083333333333333"/>
  </r>
  <r>
    <s v="1GQ"/>
    <x v="20"/>
    <d v="2024-07-01T00:00:00"/>
    <x v="0"/>
    <x v="6"/>
    <s v="HK5123"/>
    <x v="12"/>
    <x v="4"/>
    <n v="5"/>
    <n v="1665"/>
    <n v="4.55"/>
    <s v="81736"/>
    <x v="59"/>
    <x v="14"/>
    <n v="4"/>
    <s v="4,"/>
    <s v="55"/>
    <n v="295"/>
    <n v="4.916666666666667"/>
  </r>
  <r>
    <s v="1GQ"/>
    <x v="20"/>
    <d v="2024-07-01T00:00:00"/>
    <x v="0"/>
    <x v="6"/>
    <s v="HK5123"/>
    <x v="12"/>
    <x v="4"/>
    <n v="2"/>
    <n v="416"/>
    <n v="1.1000000000000001"/>
    <s v="85001"/>
    <x v="4"/>
    <x v="4"/>
    <n v="3"/>
    <s v="1,"/>
    <s v="1"/>
    <n v="61"/>
    <n v="1.0166666666666666"/>
  </r>
  <r>
    <s v="1GQ"/>
    <x v="20"/>
    <d v="2024-07-01T00:00:00"/>
    <x v="0"/>
    <x v="6"/>
    <s v="HK5123"/>
    <x v="12"/>
    <x v="4"/>
    <n v="7"/>
    <n v="3330"/>
    <n v="14.2"/>
    <s v="88001"/>
    <x v="60"/>
    <x v="18"/>
    <n v="4"/>
    <s v="14"/>
    <s v=",2"/>
    <n v="840.2"/>
    <n v="14.003333333333334"/>
  </r>
  <r>
    <s v="1GQ"/>
    <x v="20"/>
    <d v="2024-07-01T00:00:00"/>
    <x v="0"/>
    <x v="6"/>
    <s v="HK5123"/>
    <x v="12"/>
    <x v="4"/>
    <n v="2"/>
    <n v="1165"/>
    <n v="3.2"/>
    <s v="88564"/>
    <x v="78"/>
    <x v="18"/>
    <n v="3"/>
    <s v="3,"/>
    <s v="2"/>
    <n v="182"/>
    <n v="3.0333333333333332"/>
  </r>
  <r>
    <s v="1GQ"/>
    <x v="20"/>
    <d v="2024-07-01T00:00:00"/>
    <x v="0"/>
    <x v="6"/>
    <s v="HK5123"/>
    <x v="12"/>
    <x v="4"/>
    <n v="1"/>
    <n v="999"/>
    <n v="2.5499999999999998"/>
    <s v="91001"/>
    <x v="61"/>
    <x v="19"/>
    <n v="4"/>
    <s v="2,"/>
    <s v="55"/>
    <n v="175"/>
    <n v="2.9166666666666665"/>
  </r>
  <r>
    <s v="1GQ"/>
    <x v="20"/>
    <d v="2024-07-01T00:00:00"/>
    <x v="0"/>
    <x v="6"/>
    <s v="HK5123"/>
    <x v="12"/>
    <x v="4"/>
    <n v="2"/>
    <n v="1332"/>
    <n v="4"/>
    <s v="99001"/>
    <x v="58"/>
    <x v="17"/>
    <n v="1"/>
    <s v="4"/>
    <n v="0"/>
    <n v="240"/>
    <n v="4"/>
  </r>
  <r>
    <s v="1GQ"/>
    <x v="20"/>
    <d v="2024-07-01T00:00:00"/>
    <x v="0"/>
    <x v="6"/>
    <s v="HK5279"/>
    <x v="12"/>
    <x v="4"/>
    <n v="23"/>
    <n v="3330"/>
    <n v="1.1000000000000001"/>
    <s v="11001"/>
    <x v="10"/>
    <x v="8"/>
    <n v="3"/>
    <s v="1,"/>
    <s v="1"/>
    <n v="61"/>
    <n v="1.0166666666666666"/>
  </r>
  <r>
    <s v="1GQ"/>
    <x v="20"/>
    <d v="2024-07-01T00:00:00"/>
    <x v="0"/>
    <x v="6"/>
    <s v="HK5279"/>
    <x v="12"/>
    <x v="4"/>
    <n v="1"/>
    <n v="416"/>
    <n v="1.1499999999999999"/>
    <s v="50001"/>
    <x v="77"/>
    <x v="24"/>
    <n v="4"/>
    <s v="1,"/>
    <s v="15"/>
    <n v="75"/>
    <n v="1.25"/>
  </r>
  <r>
    <s v="1GQ"/>
    <x v="20"/>
    <d v="2024-07-01T00:00:00"/>
    <x v="0"/>
    <x v="6"/>
    <s v="HK5279"/>
    <x v="12"/>
    <x v="4"/>
    <n v="4"/>
    <n v="3163"/>
    <n v="9.25"/>
    <s v="5501"/>
    <x v="27"/>
    <x v="2"/>
    <n v="4"/>
    <s v="9,"/>
    <s v="25"/>
    <n v="565"/>
    <n v="9.4166666666666661"/>
  </r>
  <r>
    <s v="1GQ"/>
    <x v="20"/>
    <d v="2024-07-01T00:00:00"/>
    <x v="0"/>
    <x v="6"/>
    <s v="HK5279"/>
    <x v="12"/>
    <x v="4"/>
    <n v="4"/>
    <n v="915"/>
    <n v="2.4"/>
    <s v="68001"/>
    <x v="8"/>
    <x v="6"/>
    <n v="3"/>
    <s v="2,"/>
    <s v="4"/>
    <n v="124"/>
    <n v="2.0666666666666669"/>
  </r>
  <r>
    <s v="1GQ"/>
    <x v="20"/>
    <d v="2024-07-01T00:00:00"/>
    <x v="0"/>
    <x v="6"/>
    <s v="HK5279"/>
    <x v="12"/>
    <x v="4"/>
    <n v="1"/>
    <n v="333"/>
    <n v="0.5"/>
    <s v="76001"/>
    <x v="106"/>
    <x v="27"/>
    <n v="3"/>
    <s v="0,"/>
    <s v="5"/>
    <n v="5"/>
    <n v="8.3333333333333329E-2"/>
  </r>
  <r>
    <s v="1GQ"/>
    <x v="20"/>
    <d v="2024-07-01T00:00:00"/>
    <x v="0"/>
    <x v="6"/>
    <s v="HK5279"/>
    <x v="12"/>
    <x v="4"/>
    <n v="2"/>
    <n v="1248"/>
    <n v="3.35"/>
    <s v="8001"/>
    <x v="53"/>
    <x v="5"/>
    <n v="4"/>
    <s v="3,"/>
    <s v="35"/>
    <n v="215"/>
    <n v="3.5833333333333335"/>
  </r>
  <r>
    <s v="1GQ"/>
    <x v="20"/>
    <d v="2024-07-01T00:00:00"/>
    <x v="0"/>
    <x v="6"/>
    <s v="HK5279"/>
    <x v="12"/>
    <x v="4"/>
    <n v="4"/>
    <n v="1498"/>
    <n v="4.25"/>
    <s v="81001"/>
    <x v="55"/>
    <x v="14"/>
    <n v="4"/>
    <s v="4,"/>
    <s v="25"/>
    <n v="265"/>
    <n v="4.416666666666667"/>
  </r>
  <r>
    <s v="1GQ"/>
    <x v="20"/>
    <d v="2024-07-01T00:00:00"/>
    <x v="0"/>
    <x v="6"/>
    <s v="HK5279"/>
    <x v="12"/>
    <x v="4"/>
    <n v="4"/>
    <n v="1332"/>
    <n v="4"/>
    <s v="81736"/>
    <x v="59"/>
    <x v="14"/>
    <n v="1"/>
    <s v="4"/>
    <n v="0"/>
    <n v="240"/>
    <n v="4"/>
  </r>
  <r>
    <s v="1GQ"/>
    <x v="20"/>
    <d v="2024-07-01T00:00:00"/>
    <x v="0"/>
    <x v="6"/>
    <s v="HK5279"/>
    <x v="12"/>
    <x v="4"/>
    <n v="1"/>
    <n v="249"/>
    <n v="0.35"/>
    <s v="85001"/>
    <x v="4"/>
    <x v="4"/>
    <n v="4"/>
    <s v="0,"/>
    <s v="35"/>
    <n v="35"/>
    <n v="0.58333333333333337"/>
  </r>
  <r>
    <s v="1GQ"/>
    <x v="20"/>
    <d v="2024-07-01T00:00:00"/>
    <x v="0"/>
    <x v="6"/>
    <s v="HK5279"/>
    <x v="12"/>
    <x v="4"/>
    <n v="8"/>
    <n v="3330"/>
    <n v="15.05"/>
    <s v="88001"/>
    <x v="60"/>
    <x v="18"/>
    <n v="5"/>
    <s v="15"/>
    <s v=",05"/>
    <n v="900.05"/>
    <n v="15.000833333333333"/>
  </r>
  <r>
    <s v="1GQ"/>
    <x v="20"/>
    <d v="2024-07-01T00:00:00"/>
    <x v="0"/>
    <x v="6"/>
    <s v="HK5279"/>
    <x v="12"/>
    <x v="4"/>
    <n v="3"/>
    <n v="2747"/>
    <n v="8.15"/>
    <s v="88564"/>
    <x v="78"/>
    <x v="18"/>
    <n v="4"/>
    <s v="8,"/>
    <s v="15"/>
    <n v="495"/>
    <n v="8.25"/>
  </r>
  <r>
    <s v="1GQ"/>
    <x v="20"/>
    <d v="2024-07-01T00:00:00"/>
    <x v="0"/>
    <x v="6"/>
    <s v="HK5279"/>
    <x v="12"/>
    <x v="4"/>
    <n v="3"/>
    <n v="2913"/>
    <n v="8.35"/>
    <s v="91001"/>
    <x v="61"/>
    <x v="19"/>
    <n v="4"/>
    <s v="8,"/>
    <s v="35"/>
    <n v="515"/>
    <n v="8.5833333333333339"/>
  </r>
  <r>
    <s v="1GQ"/>
    <x v="20"/>
    <d v="2024-07-01T00:00:00"/>
    <x v="0"/>
    <x v="6"/>
    <s v="HK5279"/>
    <x v="12"/>
    <x v="4"/>
    <n v="1"/>
    <n v="582"/>
    <n v="1.45"/>
    <s v="91407"/>
    <x v="87"/>
    <x v="19"/>
    <n v="4"/>
    <s v="1,"/>
    <s v="45"/>
    <n v="105"/>
    <n v="1.75"/>
  </r>
  <r>
    <s v="1GQ"/>
    <x v="20"/>
    <d v="2024-07-01T00:00:00"/>
    <x v="0"/>
    <x v="6"/>
    <s v="HK5279"/>
    <x v="12"/>
    <x v="4"/>
    <n v="2"/>
    <n v="915"/>
    <n v="2.4"/>
    <s v="95001"/>
    <x v="81"/>
    <x v="26"/>
    <n v="3"/>
    <s v="2,"/>
    <s v="4"/>
    <n v="124"/>
    <n v="2.0666666666666669"/>
  </r>
  <r>
    <s v="1GQ"/>
    <x v="20"/>
    <d v="2024-07-01T00:00:00"/>
    <x v="0"/>
    <x v="6"/>
    <s v="HK5279"/>
    <x v="12"/>
    <x v="4"/>
    <n v="1"/>
    <n v="749"/>
    <n v="2.0499999999999998"/>
    <s v="99001"/>
    <x v="58"/>
    <x v="17"/>
    <n v="4"/>
    <s v="2,"/>
    <s v="05"/>
    <n v="125"/>
    <n v="2.0833333333333335"/>
  </r>
  <r>
    <s v="1GQ"/>
    <x v="20"/>
    <d v="2024-07-01T00:00:00"/>
    <x v="0"/>
    <x v="6"/>
    <s v="HK5279"/>
    <x v="12"/>
    <x v="4"/>
    <n v="3"/>
    <n v="1248"/>
    <n v="3.45"/>
    <s v="99524"/>
    <x v="66"/>
    <x v="17"/>
    <n v="4"/>
    <s v="3,"/>
    <s v="45"/>
    <n v="225"/>
    <n v="3.75"/>
  </r>
  <r>
    <s v="1GQ"/>
    <x v="20"/>
    <d v="2024-07-01T00:00:00"/>
    <x v="0"/>
    <x v="6"/>
    <s v="HK5333"/>
    <x v="23"/>
    <x v="4"/>
    <n v="16"/>
    <n v="3330"/>
    <n v="23.44"/>
    <s v="11001"/>
    <x v="10"/>
    <x v="8"/>
    <n v="5"/>
    <s v="23"/>
    <s v=",44"/>
    <n v="1380.44"/>
    <n v="23.007333333333335"/>
  </r>
  <r>
    <s v="1GQ"/>
    <x v="20"/>
    <d v="2024-07-01T00:00:00"/>
    <x v="0"/>
    <x v="6"/>
    <s v="HK5333"/>
    <x v="23"/>
    <x v="4"/>
    <n v="2"/>
    <n v="666"/>
    <n v="1.56"/>
    <s v="27001"/>
    <x v="56"/>
    <x v="15"/>
    <n v="4"/>
    <s v="1,"/>
    <s v="56"/>
    <n v="116"/>
    <n v="1.9333333333333333"/>
  </r>
  <r>
    <s v="1GQ"/>
    <x v="20"/>
    <d v="2024-07-01T00:00:00"/>
    <x v="0"/>
    <x v="6"/>
    <s v="HK5333"/>
    <x v="23"/>
    <x v="4"/>
    <n v="5"/>
    <n v="3330"/>
    <n v="9.5299999999999994"/>
    <s v="50001"/>
    <x v="77"/>
    <x v="24"/>
    <n v="4"/>
    <s v="9,"/>
    <s v="53"/>
    <n v="593"/>
    <n v="9.8833333333333329"/>
  </r>
  <r>
    <s v="1GQ"/>
    <x v="20"/>
    <d v="2024-07-01T00:00:00"/>
    <x v="0"/>
    <x v="6"/>
    <s v="HK5333"/>
    <x v="23"/>
    <x v="4"/>
    <n v="1"/>
    <n v="832"/>
    <n v="2.2400000000000002"/>
    <s v="52001"/>
    <x v="54"/>
    <x v="13"/>
    <n v="4"/>
    <s v="2,"/>
    <s v="24"/>
    <n v="144"/>
    <n v="2.4"/>
  </r>
  <r>
    <s v="1GQ"/>
    <x v="20"/>
    <d v="2024-07-01T00:00:00"/>
    <x v="0"/>
    <x v="6"/>
    <s v="HK5333"/>
    <x v="23"/>
    <x v="4"/>
    <n v="3"/>
    <n v="1748"/>
    <n v="5.0999999999999996"/>
    <s v="5501"/>
    <x v="27"/>
    <x v="2"/>
    <n v="3"/>
    <s v="5,"/>
    <s v="1"/>
    <n v="301"/>
    <n v="5.0166666666666666"/>
  </r>
  <r>
    <s v="1GQ"/>
    <x v="20"/>
    <d v="2024-07-01T00:00:00"/>
    <x v="0"/>
    <x v="6"/>
    <s v="HK5333"/>
    <x v="23"/>
    <x v="4"/>
    <n v="2"/>
    <n v="999"/>
    <n v="3"/>
    <s v="5615"/>
    <x v="16"/>
    <x v="2"/>
    <n v="1"/>
    <s v="3"/>
    <n v="0"/>
    <n v="180"/>
    <n v="3"/>
  </r>
  <r>
    <s v="1GQ"/>
    <x v="20"/>
    <d v="2024-07-01T00:00:00"/>
    <x v="0"/>
    <x v="6"/>
    <s v="HK5333"/>
    <x v="23"/>
    <x v="4"/>
    <n v="2"/>
    <n v="499"/>
    <n v="1.24"/>
    <s v="68001"/>
    <x v="8"/>
    <x v="6"/>
    <n v="4"/>
    <s v="1,"/>
    <s v="24"/>
    <n v="84"/>
    <n v="1.4"/>
  </r>
  <r>
    <s v="1GQ"/>
    <x v="20"/>
    <d v="2024-07-01T00:00:00"/>
    <x v="0"/>
    <x v="6"/>
    <s v="HK5333"/>
    <x v="23"/>
    <x v="4"/>
    <n v="1"/>
    <n v="915"/>
    <n v="2.35"/>
    <s v="76001"/>
    <x v="106"/>
    <x v="27"/>
    <n v="4"/>
    <s v="2,"/>
    <s v="35"/>
    <n v="155"/>
    <n v="2.5833333333333335"/>
  </r>
  <r>
    <s v="1GQ"/>
    <x v="20"/>
    <d v="2024-07-01T00:00:00"/>
    <x v="0"/>
    <x v="6"/>
    <s v="HK5333"/>
    <x v="23"/>
    <x v="4"/>
    <n v="2"/>
    <n v="666"/>
    <n v="1.52"/>
    <s v="81736"/>
    <x v="59"/>
    <x v="14"/>
    <n v="4"/>
    <s v="1,"/>
    <s v="52"/>
    <n v="112"/>
    <n v="1.8666666666666667"/>
  </r>
  <r>
    <s v="1GQ"/>
    <x v="20"/>
    <d v="2024-07-01T00:00:00"/>
    <x v="0"/>
    <x v="6"/>
    <s v="HK5333"/>
    <x v="23"/>
    <x v="4"/>
    <n v="1"/>
    <n v="249"/>
    <n v="0.41"/>
    <s v="85001"/>
    <x v="4"/>
    <x v="4"/>
    <n v="4"/>
    <s v="0,"/>
    <s v="41"/>
    <n v="41"/>
    <n v="0.68333333333333335"/>
  </r>
  <r>
    <s v="1GQ"/>
    <x v="20"/>
    <d v="2024-07-01T00:00:00"/>
    <x v="0"/>
    <x v="6"/>
    <s v="HK5333"/>
    <x v="23"/>
    <x v="4"/>
    <n v="7"/>
    <n v="3662"/>
    <n v="10.49"/>
    <s v="88001"/>
    <x v="60"/>
    <x v="18"/>
    <n v="5"/>
    <s v="10"/>
    <s v=",49"/>
    <n v="600.49"/>
    <n v="10.008166666666666"/>
  </r>
  <r>
    <s v="1GQ"/>
    <x v="20"/>
    <d v="2024-07-01T00:00:00"/>
    <x v="0"/>
    <x v="6"/>
    <s v="HK5333"/>
    <x v="23"/>
    <x v="4"/>
    <n v="1"/>
    <n v="915"/>
    <n v="2.4"/>
    <s v="88564"/>
    <x v="78"/>
    <x v="18"/>
    <n v="3"/>
    <s v="2,"/>
    <s v="4"/>
    <n v="124"/>
    <n v="2.0666666666666669"/>
  </r>
  <r>
    <s v="1GQ"/>
    <x v="20"/>
    <d v="2024-07-01T00:00:00"/>
    <x v="0"/>
    <x v="6"/>
    <s v="HK5333"/>
    <x v="23"/>
    <x v="4"/>
    <n v="12"/>
    <n v="3330"/>
    <n v="6.41"/>
    <s v="91001"/>
    <x v="61"/>
    <x v="19"/>
    <n v="4"/>
    <s v="6,"/>
    <s v="41"/>
    <n v="401"/>
    <n v="6.6833333333333336"/>
  </r>
  <r>
    <s v="1GQ"/>
    <x v="20"/>
    <d v="2024-07-01T00:00:00"/>
    <x v="0"/>
    <x v="6"/>
    <s v="HK5333"/>
    <x v="23"/>
    <x v="4"/>
    <n v="1"/>
    <n v="333"/>
    <n v="0.5"/>
    <s v="95001"/>
    <x v="81"/>
    <x v="26"/>
    <n v="3"/>
    <s v="0,"/>
    <s v="5"/>
    <n v="5"/>
    <n v="8.3333333333333329E-2"/>
  </r>
  <r>
    <s v="1GQ"/>
    <x v="20"/>
    <d v="2024-07-01T00:00:00"/>
    <x v="0"/>
    <x v="6"/>
    <s v="HK5333"/>
    <x v="23"/>
    <x v="4"/>
    <n v="1"/>
    <n v="666"/>
    <n v="2"/>
    <s v="97001"/>
    <x v="57"/>
    <x v="16"/>
    <n v="1"/>
    <s v="2"/>
    <n v="0"/>
    <n v="120"/>
    <n v="2"/>
  </r>
  <r>
    <s v="1GQ"/>
    <x v="20"/>
    <d v="2024-07-01T00:00:00"/>
    <x v="0"/>
    <x v="6"/>
    <s v="HK5333"/>
    <x v="23"/>
    <x v="4"/>
    <n v="2"/>
    <n v="1581"/>
    <n v="4.42"/>
    <s v="99001"/>
    <x v="58"/>
    <x v="17"/>
    <n v="4"/>
    <s v="4,"/>
    <s v="42"/>
    <n v="282"/>
    <n v="4.7"/>
  </r>
  <r>
    <s v="1GQ"/>
    <x v="20"/>
    <d v="2024-08-01T00:00:00"/>
    <x v="0"/>
    <x v="7"/>
    <s v="HK4787"/>
    <x v="1"/>
    <x v="4"/>
    <n v="14"/>
    <n v="3330"/>
    <n v="28.45"/>
    <s v="50001"/>
    <x v="77"/>
    <x v="24"/>
    <n v="5"/>
    <s v="28"/>
    <s v=",45"/>
    <n v="1680.45"/>
    <n v="28.0075"/>
  </r>
  <r>
    <s v="1GQ"/>
    <x v="20"/>
    <d v="2024-08-01T00:00:00"/>
    <x v="0"/>
    <x v="7"/>
    <s v="HK4787"/>
    <x v="1"/>
    <x v="4"/>
    <n v="4"/>
    <n v="2664"/>
    <n v="7.49"/>
    <s v="81736"/>
    <x v="59"/>
    <x v="14"/>
    <n v="4"/>
    <s v="7,"/>
    <s v="49"/>
    <n v="469"/>
    <n v="7.8166666666666664"/>
  </r>
  <r>
    <s v="1GQ"/>
    <x v="20"/>
    <d v="2024-08-01T00:00:00"/>
    <x v="0"/>
    <x v="7"/>
    <s v="HK4787"/>
    <x v="1"/>
    <x v="4"/>
    <n v="1"/>
    <n v="333"/>
    <n v="0.52"/>
    <s v="85001"/>
    <x v="4"/>
    <x v="4"/>
    <n v="4"/>
    <s v="0,"/>
    <s v="52"/>
    <n v="52"/>
    <n v="0.8666666666666667"/>
  </r>
  <r>
    <s v="1GQ"/>
    <x v="20"/>
    <d v="2024-08-01T00:00:00"/>
    <x v="0"/>
    <x v="7"/>
    <s v="HK4787"/>
    <x v="1"/>
    <x v="4"/>
    <n v="2"/>
    <n v="2247"/>
    <n v="6.36"/>
    <s v="99001"/>
    <x v="58"/>
    <x v="17"/>
    <n v="4"/>
    <s v="6,"/>
    <s v="36"/>
    <n v="396"/>
    <n v="6.6"/>
  </r>
  <r>
    <s v="1GQ"/>
    <x v="20"/>
    <d v="2024-08-01T00:00:00"/>
    <x v="0"/>
    <x v="7"/>
    <s v="HK4787"/>
    <x v="1"/>
    <x v="4"/>
    <n v="7"/>
    <n v="3330"/>
    <n v="13.34"/>
    <s v="99524"/>
    <x v="66"/>
    <x v="17"/>
    <n v="5"/>
    <s v="13"/>
    <s v=",34"/>
    <n v="780.34"/>
    <n v="13.005666666666666"/>
  </r>
  <r>
    <s v="1GQ"/>
    <x v="20"/>
    <d v="2024-08-01T00:00:00"/>
    <x v="0"/>
    <x v="7"/>
    <s v="HK5123"/>
    <x v="12"/>
    <x v="4"/>
    <n v="28"/>
    <n v="3330"/>
    <n v="51.45"/>
    <s v="11001"/>
    <x v="10"/>
    <x v="8"/>
    <n v="5"/>
    <s v="51"/>
    <s v=",45"/>
    <n v="3060.45"/>
    <n v="51.0075"/>
  </r>
  <r>
    <s v="1GQ"/>
    <x v="20"/>
    <d v="2024-08-01T00:00:00"/>
    <x v="0"/>
    <x v="7"/>
    <s v="HK5123"/>
    <x v="12"/>
    <x v="4"/>
    <n v="3"/>
    <n v="1581"/>
    <n v="4.45"/>
    <s v="23001"/>
    <x v="0"/>
    <x v="0"/>
    <n v="4"/>
    <s v="4,"/>
    <s v="45"/>
    <n v="285"/>
    <n v="4.75"/>
  </r>
  <r>
    <s v="1GQ"/>
    <x v="20"/>
    <d v="2024-08-01T00:00:00"/>
    <x v="0"/>
    <x v="7"/>
    <s v="HK5123"/>
    <x v="12"/>
    <x v="4"/>
    <n v="4"/>
    <n v="2331"/>
    <n v="7"/>
    <s v="50001"/>
    <x v="77"/>
    <x v="24"/>
    <n v="1"/>
    <s v="7"/>
    <n v="0"/>
    <n v="420"/>
    <n v="7"/>
  </r>
  <r>
    <s v="1GQ"/>
    <x v="20"/>
    <d v="2024-08-01T00:00:00"/>
    <x v="0"/>
    <x v="7"/>
    <s v="HK5123"/>
    <x v="12"/>
    <x v="4"/>
    <n v="1"/>
    <n v="249"/>
    <n v="0.4"/>
    <s v="66001"/>
    <x v="98"/>
    <x v="31"/>
    <n v="3"/>
    <s v="0,"/>
    <s v="4"/>
    <n v="4"/>
    <n v="6.6666666666666666E-2"/>
  </r>
  <r>
    <s v="1GQ"/>
    <x v="20"/>
    <d v="2024-08-01T00:00:00"/>
    <x v="0"/>
    <x v="7"/>
    <s v="HK5123"/>
    <x v="12"/>
    <x v="4"/>
    <n v="7"/>
    <n v="2247"/>
    <n v="6.45"/>
    <s v="68001"/>
    <x v="8"/>
    <x v="6"/>
    <n v="4"/>
    <s v="6,"/>
    <s v="45"/>
    <n v="405"/>
    <n v="6.75"/>
  </r>
  <r>
    <s v="1GQ"/>
    <x v="20"/>
    <d v="2024-08-01T00:00:00"/>
    <x v="0"/>
    <x v="7"/>
    <s v="HK5123"/>
    <x v="12"/>
    <x v="4"/>
    <n v="3"/>
    <n v="1998"/>
    <n v="6"/>
    <s v="8001"/>
    <x v="53"/>
    <x v="5"/>
    <n v="1"/>
    <s v="6"/>
    <n v="0"/>
    <n v="360"/>
    <n v="6"/>
  </r>
  <r>
    <s v="1GQ"/>
    <x v="20"/>
    <d v="2024-08-01T00:00:00"/>
    <x v="0"/>
    <x v="7"/>
    <s v="HK5123"/>
    <x v="12"/>
    <x v="4"/>
    <n v="7"/>
    <n v="2580"/>
    <n v="7.4"/>
    <s v="81001"/>
    <x v="55"/>
    <x v="14"/>
    <n v="3"/>
    <s v="7,"/>
    <s v="4"/>
    <n v="424"/>
    <n v="7.0666666666666664"/>
  </r>
  <r>
    <s v="1GQ"/>
    <x v="20"/>
    <d v="2024-08-01T00:00:00"/>
    <x v="0"/>
    <x v="7"/>
    <s v="HK5123"/>
    <x v="12"/>
    <x v="4"/>
    <n v="7"/>
    <n v="1998"/>
    <n v="5.55"/>
    <s v="81736"/>
    <x v="59"/>
    <x v="14"/>
    <n v="4"/>
    <s v="5,"/>
    <s v="55"/>
    <n v="355"/>
    <n v="5.916666666666667"/>
  </r>
  <r>
    <s v="1GQ"/>
    <x v="20"/>
    <d v="2024-08-01T00:00:00"/>
    <x v="0"/>
    <x v="7"/>
    <s v="HK5123"/>
    <x v="12"/>
    <x v="4"/>
    <n v="2"/>
    <n v="333"/>
    <n v="1"/>
    <s v="85001"/>
    <x v="4"/>
    <x v="4"/>
    <n v="1"/>
    <s v="1"/>
    <n v="0"/>
    <n v="60"/>
    <n v="1"/>
  </r>
  <r>
    <s v="1GQ"/>
    <x v="20"/>
    <d v="2024-08-01T00:00:00"/>
    <x v="0"/>
    <x v="7"/>
    <s v="HK5123"/>
    <x v="12"/>
    <x v="4"/>
    <n v="6"/>
    <n v="3330"/>
    <n v="12.35"/>
    <s v="88001"/>
    <x v="60"/>
    <x v="18"/>
    <n v="5"/>
    <s v="12"/>
    <s v=",35"/>
    <n v="720.35"/>
    <n v="12.005833333333333"/>
  </r>
  <r>
    <s v="1GQ"/>
    <x v="20"/>
    <d v="2024-08-01T00:00:00"/>
    <x v="0"/>
    <x v="7"/>
    <s v="HK5123"/>
    <x v="12"/>
    <x v="4"/>
    <n v="1"/>
    <n v="915"/>
    <n v="2.4500000000000002"/>
    <s v="88564"/>
    <x v="78"/>
    <x v="18"/>
    <n v="4"/>
    <s v="2,"/>
    <s v="45"/>
    <n v="165"/>
    <n v="2.75"/>
  </r>
  <r>
    <s v="1GQ"/>
    <x v="20"/>
    <d v="2024-08-01T00:00:00"/>
    <x v="0"/>
    <x v="7"/>
    <s v="HK5123"/>
    <x v="12"/>
    <x v="4"/>
    <n v="9"/>
    <n v="3330"/>
    <n v="23.45"/>
    <s v="91001"/>
    <x v="61"/>
    <x v="19"/>
    <n v="5"/>
    <s v="23"/>
    <s v=",45"/>
    <n v="1380.45"/>
    <n v="23.0075"/>
  </r>
  <r>
    <s v="1GQ"/>
    <x v="20"/>
    <d v="2024-08-01T00:00:00"/>
    <x v="0"/>
    <x v="7"/>
    <s v="HK5123"/>
    <x v="12"/>
    <x v="4"/>
    <n v="1"/>
    <n v="915"/>
    <n v="2.4"/>
    <s v="91798"/>
    <x v="88"/>
    <x v="19"/>
    <n v="3"/>
    <s v="2,"/>
    <s v="4"/>
    <n v="124"/>
    <n v="2.0666666666666669"/>
  </r>
  <r>
    <s v="1GQ"/>
    <x v="20"/>
    <d v="2024-08-01T00:00:00"/>
    <x v="0"/>
    <x v="7"/>
    <s v="HK5123"/>
    <x v="12"/>
    <x v="4"/>
    <n v="1"/>
    <n v="666"/>
    <n v="2"/>
    <s v="99001"/>
    <x v="58"/>
    <x v="17"/>
    <n v="1"/>
    <s v="2"/>
    <n v="0"/>
    <n v="120"/>
    <n v="2"/>
  </r>
  <r>
    <s v="1GQ"/>
    <x v="20"/>
    <d v="2024-08-01T00:00:00"/>
    <x v="0"/>
    <x v="7"/>
    <s v="HK5123"/>
    <x v="12"/>
    <x v="4"/>
    <n v="1"/>
    <n v="499"/>
    <n v="1.25"/>
    <s v="99773"/>
    <x v="71"/>
    <x v="17"/>
    <n v="4"/>
    <s v="1,"/>
    <s v="25"/>
    <n v="85"/>
    <n v="1.4166666666666667"/>
  </r>
  <r>
    <s v="1GQ"/>
    <x v="20"/>
    <d v="2024-08-01T00:00:00"/>
    <x v="0"/>
    <x v="7"/>
    <s v="HK5279"/>
    <x v="12"/>
    <x v="4"/>
    <n v="36"/>
    <n v="3330"/>
    <n v="59.05"/>
    <s v="11001"/>
    <x v="10"/>
    <x v="8"/>
    <n v="5"/>
    <s v="59"/>
    <s v=",05"/>
    <n v="3540.05"/>
    <n v="59.00083333333334"/>
  </r>
  <r>
    <s v="1GQ"/>
    <x v="20"/>
    <d v="2024-08-01T00:00:00"/>
    <x v="0"/>
    <x v="7"/>
    <s v="HK5279"/>
    <x v="12"/>
    <x v="4"/>
    <n v="1"/>
    <n v="499"/>
    <n v="1.25"/>
    <s v="23001"/>
    <x v="0"/>
    <x v="0"/>
    <n v="4"/>
    <s v="1,"/>
    <s v="25"/>
    <n v="85"/>
    <n v="1.4166666666666667"/>
  </r>
  <r>
    <s v="1GQ"/>
    <x v="20"/>
    <d v="2024-08-01T00:00:00"/>
    <x v="0"/>
    <x v="7"/>
    <s v="HK5279"/>
    <x v="12"/>
    <x v="4"/>
    <n v="1"/>
    <n v="832"/>
    <n v="2.2000000000000002"/>
    <s v="41001"/>
    <x v="51"/>
    <x v="11"/>
    <n v="3"/>
    <s v="2,"/>
    <s v="2"/>
    <n v="122"/>
    <n v="2.0333333333333332"/>
  </r>
  <r>
    <s v="1GQ"/>
    <x v="20"/>
    <d v="2024-08-01T00:00:00"/>
    <x v="0"/>
    <x v="7"/>
    <s v="HK5279"/>
    <x v="12"/>
    <x v="4"/>
    <n v="2"/>
    <n v="1748"/>
    <n v="5.0999999999999996"/>
    <s v="50001"/>
    <x v="77"/>
    <x v="24"/>
    <n v="3"/>
    <s v="5,"/>
    <s v="1"/>
    <n v="301"/>
    <n v="5.0166666666666666"/>
  </r>
  <r>
    <s v="1GQ"/>
    <x v="20"/>
    <d v="2024-08-01T00:00:00"/>
    <x v="0"/>
    <x v="7"/>
    <s v="HK5279"/>
    <x v="12"/>
    <x v="4"/>
    <n v="1"/>
    <n v="915"/>
    <n v="2.4500000000000002"/>
    <s v="5001"/>
    <x v="2"/>
    <x v="2"/>
    <n v="4"/>
    <s v="2,"/>
    <s v="45"/>
    <n v="165"/>
    <n v="2.75"/>
  </r>
  <r>
    <s v="1GQ"/>
    <x v="20"/>
    <d v="2024-08-01T00:00:00"/>
    <x v="0"/>
    <x v="7"/>
    <s v="HK5279"/>
    <x v="12"/>
    <x v="4"/>
    <n v="2"/>
    <n v="832"/>
    <n v="2.2000000000000002"/>
    <s v="54001"/>
    <x v="52"/>
    <x v="12"/>
    <n v="3"/>
    <s v="2,"/>
    <s v="2"/>
    <n v="122"/>
    <n v="2.0333333333333332"/>
  </r>
  <r>
    <s v="1GQ"/>
    <x v="20"/>
    <d v="2024-08-01T00:00:00"/>
    <x v="0"/>
    <x v="7"/>
    <s v="HK5279"/>
    <x v="12"/>
    <x v="4"/>
    <n v="1"/>
    <n v="333"/>
    <n v="1"/>
    <s v="54498"/>
    <x v="72"/>
    <x v="12"/>
    <n v="1"/>
    <s v="1"/>
    <n v="0"/>
    <n v="60"/>
    <n v="1"/>
  </r>
  <r>
    <s v="1GQ"/>
    <x v="20"/>
    <d v="2024-08-01T00:00:00"/>
    <x v="0"/>
    <x v="7"/>
    <s v="HK5279"/>
    <x v="12"/>
    <x v="4"/>
    <n v="8"/>
    <n v="2164"/>
    <n v="6.25"/>
    <s v="68001"/>
    <x v="8"/>
    <x v="6"/>
    <n v="4"/>
    <s v="6,"/>
    <s v="25"/>
    <n v="385"/>
    <n v="6.416666666666667"/>
  </r>
  <r>
    <s v="1GQ"/>
    <x v="20"/>
    <d v="2024-08-01T00:00:00"/>
    <x v="0"/>
    <x v="7"/>
    <s v="HK5279"/>
    <x v="12"/>
    <x v="4"/>
    <n v="1"/>
    <n v="333"/>
    <n v="0.5"/>
    <s v="76001"/>
    <x v="106"/>
    <x v="27"/>
    <n v="3"/>
    <s v="0,"/>
    <s v="5"/>
    <n v="5"/>
    <n v="8.3333333333333329E-2"/>
  </r>
  <r>
    <s v="1GQ"/>
    <x v="20"/>
    <d v="2024-08-01T00:00:00"/>
    <x v="0"/>
    <x v="7"/>
    <s v="HK5279"/>
    <x v="12"/>
    <x v="4"/>
    <n v="10"/>
    <n v="3330"/>
    <n v="2030"/>
    <s v="8001"/>
    <x v="53"/>
    <x v="5"/>
    <n v="4"/>
    <s v="20"/>
    <s v="30"/>
    <n v="1230"/>
    <n v="20.5"/>
  </r>
  <r>
    <s v="1GQ"/>
    <x v="20"/>
    <d v="2024-08-01T00:00:00"/>
    <x v="0"/>
    <x v="7"/>
    <s v="HK5279"/>
    <x v="12"/>
    <x v="4"/>
    <n v="8"/>
    <n v="2997"/>
    <n v="8.5"/>
    <s v="81001"/>
    <x v="55"/>
    <x v="14"/>
    <n v="3"/>
    <s v="8,"/>
    <s v="5"/>
    <n v="485"/>
    <n v="8.0833333333333339"/>
  </r>
  <r>
    <s v="1GQ"/>
    <x v="20"/>
    <d v="2024-08-01T00:00:00"/>
    <x v="0"/>
    <x v="7"/>
    <s v="HK5279"/>
    <x v="12"/>
    <x v="4"/>
    <n v="10"/>
    <n v="3330"/>
    <n v="11.25"/>
    <s v="81736"/>
    <x v="59"/>
    <x v="14"/>
    <n v="5"/>
    <s v="11"/>
    <s v=",25"/>
    <n v="660.25"/>
    <n v="11.004166666666666"/>
  </r>
  <r>
    <s v="1GQ"/>
    <x v="20"/>
    <d v="2024-08-01T00:00:00"/>
    <x v="0"/>
    <x v="7"/>
    <s v="HK5279"/>
    <x v="12"/>
    <x v="4"/>
    <n v="3"/>
    <n v="749"/>
    <n v="2.0499999999999998"/>
    <s v="85001"/>
    <x v="4"/>
    <x v="4"/>
    <n v="4"/>
    <s v="2,"/>
    <s v="05"/>
    <n v="125"/>
    <n v="2.0833333333333335"/>
  </r>
  <r>
    <s v="1GQ"/>
    <x v="20"/>
    <d v="2024-08-01T00:00:00"/>
    <x v="0"/>
    <x v="7"/>
    <s v="HK5279"/>
    <x v="12"/>
    <x v="4"/>
    <n v="11"/>
    <n v="3330"/>
    <n v="26.4"/>
    <s v="88001"/>
    <x v="60"/>
    <x v="18"/>
    <n v="4"/>
    <s v="26"/>
    <s v=",4"/>
    <n v="1560.4"/>
    <n v="26.006666666666668"/>
  </r>
  <r>
    <s v="1GQ"/>
    <x v="20"/>
    <d v="2024-08-01T00:00:00"/>
    <x v="0"/>
    <x v="7"/>
    <s v="HK5279"/>
    <x v="12"/>
    <x v="4"/>
    <n v="1"/>
    <n v="166"/>
    <n v="0.2"/>
    <s v="88564"/>
    <x v="78"/>
    <x v="18"/>
    <n v="3"/>
    <s v="0,"/>
    <s v="2"/>
    <n v="2"/>
    <n v="3.3333333333333333E-2"/>
  </r>
  <r>
    <s v="1GQ"/>
    <x v="20"/>
    <d v="2024-08-01T00:00:00"/>
    <x v="0"/>
    <x v="7"/>
    <s v="HK5279"/>
    <x v="12"/>
    <x v="4"/>
    <n v="8"/>
    <n v="3330"/>
    <n v="17.2"/>
    <s v="91001"/>
    <x v="61"/>
    <x v="19"/>
    <n v="4"/>
    <s v="17"/>
    <s v=",2"/>
    <n v="1020.2"/>
    <n v="17.003333333333334"/>
  </r>
  <r>
    <s v="1GQ"/>
    <x v="20"/>
    <d v="2024-08-01T00:00:00"/>
    <x v="0"/>
    <x v="7"/>
    <s v="HK5279"/>
    <x v="12"/>
    <x v="4"/>
    <n v="1"/>
    <n v="666"/>
    <n v="1.5"/>
    <s v="91263"/>
    <x v="97"/>
    <x v="19"/>
    <n v="3"/>
    <s v="1,"/>
    <s v="5"/>
    <n v="65"/>
    <n v="1.0833333333333333"/>
  </r>
  <r>
    <s v="1GQ"/>
    <x v="20"/>
    <d v="2024-08-01T00:00:00"/>
    <x v="0"/>
    <x v="7"/>
    <s v="HK5279"/>
    <x v="12"/>
    <x v="4"/>
    <n v="1"/>
    <n v="249"/>
    <n v="0.35"/>
    <s v="91798"/>
    <x v="88"/>
    <x v="19"/>
    <n v="4"/>
    <s v="0,"/>
    <s v="35"/>
    <n v="35"/>
    <n v="0.58333333333333337"/>
  </r>
  <r>
    <s v="1GQ"/>
    <x v="20"/>
    <d v="2024-08-01T00:00:00"/>
    <x v="0"/>
    <x v="7"/>
    <s v="HK5279"/>
    <x v="12"/>
    <x v="4"/>
    <n v="1"/>
    <n v="499"/>
    <n v="1.25"/>
    <s v="95001"/>
    <x v="81"/>
    <x v="26"/>
    <n v="4"/>
    <s v="1,"/>
    <s v="25"/>
    <n v="85"/>
    <n v="1.4166666666666667"/>
  </r>
  <r>
    <s v="1GQ"/>
    <x v="20"/>
    <d v="2024-08-01T00:00:00"/>
    <x v="0"/>
    <x v="7"/>
    <s v="HK5279"/>
    <x v="12"/>
    <x v="4"/>
    <n v="1"/>
    <n v="582"/>
    <n v="1.45"/>
    <s v="97001"/>
    <x v="57"/>
    <x v="16"/>
    <n v="4"/>
    <s v="1,"/>
    <s v="45"/>
    <n v="105"/>
    <n v="1.75"/>
  </r>
  <r>
    <s v="1GQ"/>
    <x v="20"/>
    <d v="2024-08-01T00:00:00"/>
    <x v="0"/>
    <x v="7"/>
    <s v="HK5279"/>
    <x v="12"/>
    <x v="4"/>
    <n v="1"/>
    <n v="666"/>
    <n v="1.55"/>
    <s v="99001"/>
    <x v="58"/>
    <x v="17"/>
    <n v="4"/>
    <s v="1,"/>
    <s v="55"/>
    <n v="115"/>
    <n v="1.9166666666666667"/>
  </r>
  <r>
    <s v="1GQ"/>
    <x v="20"/>
    <d v="2024-08-01T00:00:00"/>
    <x v="0"/>
    <x v="7"/>
    <s v="HK5279"/>
    <x v="12"/>
    <x v="4"/>
    <n v="2"/>
    <n v="999"/>
    <n v="2.5"/>
    <s v="99773"/>
    <x v="71"/>
    <x v="17"/>
    <n v="3"/>
    <s v="2,"/>
    <s v="5"/>
    <n v="125"/>
    <n v="2.0833333333333335"/>
  </r>
  <r>
    <s v="1GQ"/>
    <x v="20"/>
    <d v="2024-08-01T00:00:00"/>
    <x v="0"/>
    <x v="7"/>
    <s v="HK5333"/>
    <x v="23"/>
    <x v="4"/>
    <n v="14"/>
    <n v="3330"/>
    <n v="20.59"/>
    <s v="11001"/>
    <x v="10"/>
    <x v="8"/>
    <n v="5"/>
    <s v="20"/>
    <s v=",59"/>
    <n v="1200.5899999999999"/>
    <n v="20.009833333333333"/>
  </r>
  <r>
    <s v="1GQ"/>
    <x v="20"/>
    <d v="2024-08-01T00:00:00"/>
    <x v="0"/>
    <x v="7"/>
    <s v="HK5333"/>
    <x v="23"/>
    <x v="4"/>
    <n v="2"/>
    <n v="582"/>
    <n v="1.41"/>
    <s v="27001"/>
    <x v="56"/>
    <x v="15"/>
    <n v="4"/>
    <s v="1,"/>
    <s v="41"/>
    <n v="101"/>
    <n v="1.6833333333333333"/>
  </r>
  <r>
    <s v="1GQ"/>
    <x v="20"/>
    <d v="2024-08-01T00:00:00"/>
    <x v="0"/>
    <x v="7"/>
    <s v="HK5333"/>
    <x v="23"/>
    <x v="4"/>
    <n v="4"/>
    <n v="2165"/>
    <n v="6.3"/>
    <s v="50001"/>
    <x v="77"/>
    <x v="24"/>
    <n v="3"/>
    <s v="6,"/>
    <s v="3"/>
    <n v="363"/>
    <n v="6.05"/>
  </r>
  <r>
    <s v="1GQ"/>
    <x v="20"/>
    <d v="2024-08-01T00:00:00"/>
    <x v="0"/>
    <x v="7"/>
    <s v="HK5333"/>
    <x v="23"/>
    <x v="4"/>
    <n v="3"/>
    <n v="915"/>
    <n v="1.9"/>
    <s v="5001"/>
    <x v="2"/>
    <x v="2"/>
    <n v="3"/>
    <s v="1,"/>
    <s v="9"/>
    <n v="69"/>
    <n v="1.1499999999999999"/>
  </r>
  <r>
    <s v="1GQ"/>
    <x v="20"/>
    <d v="2024-08-01T00:00:00"/>
    <x v="0"/>
    <x v="7"/>
    <s v="HK5333"/>
    <x v="23"/>
    <x v="4"/>
    <n v="1"/>
    <n v="333"/>
    <n v="0.5"/>
    <s v="66001"/>
    <x v="98"/>
    <x v="31"/>
    <n v="3"/>
    <s v="0,"/>
    <s v="5"/>
    <n v="5"/>
    <n v="8.3333333333333329E-2"/>
  </r>
  <r>
    <s v="1GQ"/>
    <x v="20"/>
    <d v="2024-08-01T00:00:00"/>
    <x v="0"/>
    <x v="7"/>
    <s v="HK5333"/>
    <x v="23"/>
    <x v="4"/>
    <n v="3"/>
    <n v="832"/>
    <n v="2.3199999999999998"/>
    <s v="68001"/>
    <x v="8"/>
    <x v="6"/>
    <n v="4"/>
    <s v="2,"/>
    <s v="32"/>
    <n v="152"/>
    <n v="2.5333333333333332"/>
  </r>
  <r>
    <s v="1GQ"/>
    <x v="20"/>
    <d v="2024-08-01T00:00:00"/>
    <x v="0"/>
    <x v="7"/>
    <s v="HK5333"/>
    <x v="23"/>
    <x v="4"/>
    <n v="1"/>
    <n v="832"/>
    <n v="2.3199999999999998"/>
    <s v="76001"/>
    <x v="106"/>
    <x v="27"/>
    <n v="4"/>
    <s v="2,"/>
    <s v="32"/>
    <n v="152"/>
    <n v="2.5333333333333332"/>
  </r>
  <r>
    <s v="1GQ"/>
    <x v="20"/>
    <d v="2024-08-01T00:00:00"/>
    <x v="0"/>
    <x v="7"/>
    <s v="HK5333"/>
    <x v="23"/>
    <x v="4"/>
    <n v="5"/>
    <n v="3246"/>
    <n v="9.27"/>
    <s v="81001"/>
    <x v="55"/>
    <x v="14"/>
    <n v="4"/>
    <s v="9,"/>
    <s v="27"/>
    <n v="567"/>
    <n v="9.4499999999999993"/>
  </r>
  <r>
    <s v="1GQ"/>
    <x v="20"/>
    <d v="2024-08-01T00:00:00"/>
    <x v="0"/>
    <x v="7"/>
    <s v="HK5333"/>
    <x v="23"/>
    <x v="4"/>
    <n v="4"/>
    <n v="1332"/>
    <n v="4"/>
    <s v="81736"/>
    <x v="59"/>
    <x v="14"/>
    <n v="1"/>
    <s v="4"/>
    <n v="0"/>
    <n v="240"/>
    <n v="4"/>
  </r>
  <r>
    <s v="1GQ"/>
    <x v="20"/>
    <d v="2024-08-01T00:00:00"/>
    <x v="0"/>
    <x v="7"/>
    <s v="HK5333"/>
    <x v="23"/>
    <x v="4"/>
    <n v="1"/>
    <n v="249"/>
    <n v="0.36"/>
    <s v="85001"/>
    <x v="4"/>
    <x v="4"/>
    <n v="4"/>
    <s v="0,"/>
    <s v="36"/>
    <n v="36"/>
    <n v="0.6"/>
  </r>
  <r>
    <s v="1GQ"/>
    <x v="20"/>
    <d v="2024-08-01T00:00:00"/>
    <x v="0"/>
    <x v="7"/>
    <s v="HK5333"/>
    <x v="23"/>
    <x v="4"/>
    <n v="3"/>
    <n v="2331"/>
    <n v="6.49"/>
    <s v="88001"/>
    <x v="60"/>
    <x v="18"/>
    <n v="4"/>
    <s v="6,"/>
    <s v="49"/>
    <n v="409"/>
    <n v="6.8166666666666664"/>
  </r>
  <r>
    <s v="1GQ"/>
    <x v="20"/>
    <d v="2024-08-01T00:00:00"/>
    <x v="0"/>
    <x v="7"/>
    <s v="HK5333"/>
    <x v="23"/>
    <x v="4"/>
    <n v="6"/>
    <n v="3330"/>
    <n v="15.11"/>
    <s v="91001"/>
    <x v="61"/>
    <x v="19"/>
    <n v="5"/>
    <s v="15"/>
    <s v=",11"/>
    <n v="900.11"/>
    <n v="15.001833333333334"/>
  </r>
  <r>
    <s v="1GQ"/>
    <x v="20"/>
    <d v="2024-08-01T00:00:00"/>
    <x v="0"/>
    <x v="7"/>
    <s v="HK5333"/>
    <x v="23"/>
    <x v="4"/>
    <n v="3"/>
    <n v="1831"/>
    <n v="5.23"/>
    <s v="99001"/>
    <x v="58"/>
    <x v="17"/>
    <n v="4"/>
    <s v="5,"/>
    <s v="23"/>
    <n v="323"/>
    <n v="5.3833333333333337"/>
  </r>
  <r>
    <s v="1GS"/>
    <x v="21"/>
    <d v="2024-01-01T00:00:00"/>
    <x v="0"/>
    <x v="0"/>
    <s v="HK4179"/>
    <x v="3"/>
    <x v="4"/>
    <n v="7"/>
    <n v="1120"/>
    <n v="4.0999999999999996"/>
    <s v="19318"/>
    <x v="62"/>
    <x v="20"/>
    <n v="3"/>
    <s v="4,"/>
    <s v="1"/>
    <n v="241"/>
    <n v="4.0166666666666666"/>
  </r>
  <r>
    <s v="1GS"/>
    <x v="21"/>
    <d v="2024-01-01T00:00:00"/>
    <x v="0"/>
    <x v="0"/>
    <s v="HK4179"/>
    <x v="3"/>
    <x v="4"/>
    <n v="1"/>
    <n v="297"/>
    <n v="0.5"/>
    <s v="27001"/>
    <x v="56"/>
    <x v="15"/>
    <n v="3"/>
    <s v="0,"/>
    <s v="5"/>
    <n v="5"/>
    <n v="8.3333333333333329E-2"/>
  </r>
  <r>
    <s v="1GS"/>
    <x v="21"/>
    <d v="2024-01-01T00:00:00"/>
    <x v="0"/>
    <x v="0"/>
    <s v="HK4179"/>
    <x v="3"/>
    <x v="4"/>
    <n v="1"/>
    <n v="356"/>
    <n v="1"/>
    <s v="41001"/>
    <x v="51"/>
    <x v="11"/>
    <n v="1"/>
    <s v="1"/>
    <n v="0"/>
    <n v="60"/>
    <n v="1"/>
  </r>
  <r>
    <s v="1GS"/>
    <x v="21"/>
    <d v="2024-01-01T00:00:00"/>
    <x v="0"/>
    <x v="0"/>
    <s v="HK4179"/>
    <x v="3"/>
    <x v="4"/>
    <n v="1"/>
    <n v="309"/>
    <n v="1.1000000000000001"/>
    <s v="5001"/>
    <x v="2"/>
    <x v="2"/>
    <n v="3"/>
    <s v="1,"/>
    <s v="1"/>
    <n v="61"/>
    <n v="1.0166666666666666"/>
  </r>
  <r>
    <s v="1GS"/>
    <x v="21"/>
    <d v="2024-01-01T00:00:00"/>
    <x v="0"/>
    <x v="0"/>
    <s v="HK4179"/>
    <x v="3"/>
    <x v="4"/>
    <n v="1"/>
    <n v="214"/>
    <n v="0.4"/>
    <s v="5045"/>
    <x v="110"/>
    <x v="2"/>
    <n v="3"/>
    <s v="0,"/>
    <s v="4"/>
    <n v="4"/>
    <n v="6.6666666666666666E-2"/>
  </r>
  <r>
    <s v="1GS"/>
    <x v="21"/>
    <d v="2024-01-01T00:00:00"/>
    <x v="0"/>
    <x v="0"/>
    <s v="HK4179"/>
    <x v="3"/>
    <x v="4"/>
    <n v="1"/>
    <n v="577"/>
    <n v="0.3"/>
    <s v="52356"/>
    <x v="114"/>
    <x v="13"/>
    <n v="3"/>
    <s v="0,"/>
    <s v="3"/>
    <n v="3"/>
    <n v="0.05"/>
  </r>
  <r>
    <s v="1GS"/>
    <x v="21"/>
    <d v="2024-01-01T00:00:00"/>
    <x v="0"/>
    <x v="0"/>
    <s v="HK4179"/>
    <x v="3"/>
    <x v="4"/>
    <n v="1"/>
    <n v="325"/>
    <n v="1"/>
    <s v="52835"/>
    <x v="104"/>
    <x v="13"/>
    <n v="1"/>
    <s v="1"/>
    <n v="0"/>
    <n v="60"/>
    <n v="1"/>
  </r>
  <r>
    <s v="1GS"/>
    <x v="21"/>
    <d v="2024-01-01T00:00:00"/>
    <x v="0"/>
    <x v="0"/>
    <s v="HK4179"/>
    <x v="3"/>
    <x v="4"/>
    <n v="1"/>
    <n v="400"/>
    <n v="1.1000000000000001"/>
    <s v="54001"/>
    <x v="52"/>
    <x v="12"/>
    <n v="3"/>
    <s v="1,"/>
    <s v="1"/>
    <n v="61"/>
    <n v="1.0166666666666666"/>
  </r>
  <r>
    <s v="1GS"/>
    <x v="21"/>
    <d v="2024-01-01T00:00:00"/>
    <x v="0"/>
    <x v="0"/>
    <s v="HK4179"/>
    <x v="3"/>
    <x v="4"/>
    <n v="1"/>
    <n v="531"/>
    <n v="2"/>
    <s v="68001"/>
    <x v="8"/>
    <x v="6"/>
    <n v="1"/>
    <s v="2"/>
    <n v="0"/>
    <n v="120"/>
    <n v="2"/>
  </r>
  <r>
    <s v="1GS"/>
    <x v="21"/>
    <d v="2024-01-01T00:00:00"/>
    <x v="0"/>
    <x v="0"/>
    <s v="HK4179"/>
    <x v="3"/>
    <x v="4"/>
    <n v="1"/>
    <n v="356"/>
    <n v="1"/>
    <s v="81736"/>
    <x v="59"/>
    <x v="14"/>
    <n v="1"/>
    <s v="1"/>
    <n v="0"/>
    <n v="60"/>
    <n v="1"/>
  </r>
  <r>
    <s v="1GS"/>
    <x v="21"/>
    <d v="2024-01-01T00:00:00"/>
    <x v="0"/>
    <x v="0"/>
    <s v="HK4179"/>
    <x v="3"/>
    <x v="4"/>
    <n v="1"/>
    <n v="325"/>
    <n v="0.3"/>
    <s v="85001"/>
    <x v="4"/>
    <x v="4"/>
    <n v="3"/>
    <s v="0,"/>
    <s v="3"/>
    <n v="3"/>
    <n v="0.05"/>
  </r>
  <r>
    <s v="1GS"/>
    <x v="21"/>
    <d v="2024-01-01T00:00:00"/>
    <x v="0"/>
    <x v="0"/>
    <s v="HK4179"/>
    <x v="3"/>
    <x v="4"/>
    <n v="1"/>
    <n v="494"/>
    <n v="1.3"/>
    <s v="86885"/>
    <x v="123"/>
    <x v="29"/>
    <n v="3"/>
    <s v="1,"/>
    <s v="3"/>
    <n v="63"/>
    <n v="1.05"/>
  </r>
  <r>
    <s v="1GS"/>
    <x v="21"/>
    <d v="2024-01-01T00:00:00"/>
    <x v="0"/>
    <x v="0"/>
    <s v="HK4179"/>
    <x v="3"/>
    <x v="4"/>
    <n v="3"/>
    <n v="1335"/>
    <n v="4.4000000000000004"/>
    <s v="88001"/>
    <x v="60"/>
    <x v="18"/>
    <n v="3"/>
    <s v="4,"/>
    <s v="4"/>
    <n v="244"/>
    <n v="4.0666666666666664"/>
  </r>
  <r>
    <s v="1GS"/>
    <x v="21"/>
    <d v="2024-01-01T00:00:00"/>
    <x v="0"/>
    <x v="0"/>
    <s v="HK4179"/>
    <x v="3"/>
    <x v="4"/>
    <n v="2"/>
    <n v="2176"/>
    <n v="3.1"/>
    <s v="91001"/>
    <x v="61"/>
    <x v="19"/>
    <n v="3"/>
    <s v="3,"/>
    <s v="1"/>
    <n v="181"/>
    <n v="3.0166666666666666"/>
  </r>
  <r>
    <s v="1GS"/>
    <x v="21"/>
    <d v="2024-01-01T00:00:00"/>
    <x v="0"/>
    <x v="0"/>
    <s v="HK4754"/>
    <x v="7"/>
    <x v="4"/>
    <n v="11"/>
    <n v="1920"/>
    <n v="7.55"/>
    <s v="19318"/>
    <x v="62"/>
    <x v="20"/>
    <n v="4"/>
    <s v="7,"/>
    <s v="55"/>
    <n v="475"/>
    <n v="7.916666666666667"/>
  </r>
  <r>
    <s v="1GS"/>
    <x v="21"/>
    <d v="2024-01-01T00:00:00"/>
    <x v="0"/>
    <x v="0"/>
    <s v="HK4754"/>
    <x v="7"/>
    <x v="4"/>
    <n v="3"/>
    <n v="561"/>
    <n v="2.2000000000000002"/>
    <s v="19418"/>
    <x v="116"/>
    <x v="20"/>
    <n v="3"/>
    <s v="2,"/>
    <s v="2"/>
    <n v="122"/>
    <n v="2.0333333333333332"/>
  </r>
  <r>
    <s v="1GS"/>
    <x v="21"/>
    <d v="2024-01-01T00:00:00"/>
    <x v="0"/>
    <x v="0"/>
    <s v="HK4754"/>
    <x v="7"/>
    <x v="4"/>
    <n v="13"/>
    <n v="2320"/>
    <n v="9.35"/>
    <s v="19809"/>
    <x v="63"/>
    <x v="20"/>
    <n v="4"/>
    <s v="9,"/>
    <s v="35"/>
    <n v="575"/>
    <n v="9.5833333333333339"/>
  </r>
  <r>
    <s v="1GS"/>
    <x v="21"/>
    <d v="2024-01-01T00:00:00"/>
    <x v="0"/>
    <x v="0"/>
    <s v="HK4754"/>
    <x v="7"/>
    <x v="4"/>
    <n v="1"/>
    <n v="192"/>
    <n v="0.4"/>
    <s v="25307"/>
    <x v="128"/>
    <x v="1"/>
    <n v="3"/>
    <s v="0,"/>
    <s v="4"/>
    <n v="4"/>
    <n v="6.6666666666666666E-2"/>
  </r>
  <r>
    <s v="1GS"/>
    <x v="21"/>
    <d v="2024-01-01T00:00:00"/>
    <x v="0"/>
    <x v="0"/>
    <s v="HK4754"/>
    <x v="7"/>
    <x v="4"/>
    <n v="2"/>
    <n v="434"/>
    <n v="1.25"/>
    <s v="27001"/>
    <x v="56"/>
    <x v="15"/>
    <n v="4"/>
    <s v="1,"/>
    <s v="25"/>
    <n v="85"/>
    <n v="1.4166666666666667"/>
  </r>
  <r>
    <s v="1GS"/>
    <x v="21"/>
    <d v="2024-01-01T00:00:00"/>
    <x v="0"/>
    <x v="0"/>
    <s v="HK4754"/>
    <x v="7"/>
    <x v="4"/>
    <n v="3"/>
    <n v="777"/>
    <n v="3"/>
    <s v="52001"/>
    <x v="54"/>
    <x v="13"/>
    <n v="1"/>
    <s v="3"/>
    <n v="0"/>
    <n v="180"/>
    <n v="3"/>
  </r>
  <r>
    <s v="1GS"/>
    <x v="21"/>
    <d v="2024-01-01T00:00:00"/>
    <x v="0"/>
    <x v="0"/>
    <s v="HK4754"/>
    <x v="7"/>
    <x v="4"/>
    <n v="1"/>
    <n v="325"/>
    <n v="1.2"/>
    <s v="52835"/>
    <x v="104"/>
    <x v="13"/>
    <n v="3"/>
    <s v="1,"/>
    <s v="2"/>
    <n v="62"/>
    <n v="1.0333333333333334"/>
  </r>
  <r>
    <s v="1GS"/>
    <x v="21"/>
    <d v="2024-01-01T00:00:00"/>
    <x v="0"/>
    <x v="0"/>
    <s v="HK5110"/>
    <x v="3"/>
    <x v="4"/>
    <n v="1"/>
    <n v="144"/>
    <n v="0.3"/>
    <s v="19318"/>
    <x v="62"/>
    <x v="20"/>
    <n v="3"/>
    <s v="0,"/>
    <s v="3"/>
    <n v="3"/>
    <n v="0.05"/>
  </r>
  <r>
    <s v="1GS"/>
    <x v="21"/>
    <d v="2024-01-01T00:00:00"/>
    <x v="0"/>
    <x v="0"/>
    <s v="HK5110"/>
    <x v="3"/>
    <x v="4"/>
    <n v="2"/>
    <n v="842"/>
    <n v="2.25"/>
    <s v="23001"/>
    <x v="0"/>
    <x v="0"/>
    <n v="4"/>
    <s v="2,"/>
    <s v="25"/>
    <n v="145"/>
    <n v="2.4166666666666665"/>
  </r>
  <r>
    <s v="1GS"/>
    <x v="21"/>
    <d v="2024-01-01T00:00:00"/>
    <x v="0"/>
    <x v="0"/>
    <s v="HK5110"/>
    <x v="3"/>
    <x v="4"/>
    <n v="2"/>
    <n v="835"/>
    <n v="2.35"/>
    <s v="27001"/>
    <x v="56"/>
    <x v="15"/>
    <n v="4"/>
    <s v="2,"/>
    <s v="35"/>
    <n v="155"/>
    <n v="2.5833333333333335"/>
  </r>
  <r>
    <s v="1GS"/>
    <x v="21"/>
    <d v="2024-01-01T00:00:00"/>
    <x v="0"/>
    <x v="0"/>
    <s v="HK5110"/>
    <x v="3"/>
    <x v="4"/>
    <n v="1"/>
    <n v="231"/>
    <n v="0.45"/>
    <s v="5045"/>
    <x v="110"/>
    <x v="2"/>
    <n v="4"/>
    <s v="0,"/>
    <s v="45"/>
    <n v="45"/>
    <n v="0.75"/>
  </r>
  <r>
    <s v="1GS"/>
    <x v="21"/>
    <d v="2024-01-01T00:00:00"/>
    <x v="0"/>
    <x v="0"/>
    <s v="HK5110"/>
    <x v="3"/>
    <x v="4"/>
    <n v="1"/>
    <n v="300"/>
    <n v="1"/>
    <s v="52001"/>
    <x v="54"/>
    <x v="13"/>
    <n v="1"/>
    <s v="1"/>
    <n v="0"/>
    <n v="60"/>
    <n v="1"/>
  </r>
  <r>
    <s v="1GS"/>
    <x v="21"/>
    <d v="2024-01-01T00:00:00"/>
    <x v="0"/>
    <x v="0"/>
    <s v="HK5110"/>
    <x v="3"/>
    <x v="4"/>
    <n v="2"/>
    <n v="515"/>
    <n v="1.35"/>
    <s v="54001"/>
    <x v="52"/>
    <x v="12"/>
    <n v="4"/>
    <s v="1,"/>
    <s v="35"/>
    <n v="95"/>
    <n v="1.5833333333333333"/>
  </r>
  <r>
    <s v="1GS"/>
    <x v="21"/>
    <d v="2024-01-01T00:00:00"/>
    <x v="0"/>
    <x v="0"/>
    <s v="HK5110"/>
    <x v="3"/>
    <x v="4"/>
    <n v="2"/>
    <n v="659"/>
    <n v="2.1"/>
    <s v="5615"/>
    <x v="16"/>
    <x v="2"/>
    <n v="3"/>
    <s v="2,"/>
    <s v="1"/>
    <n v="121"/>
    <n v="2.0166666666666666"/>
  </r>
  <r>
    <s v="1GS"/>
    <x v="21"/>
    <d v="2024-01-01T00:00:00"/>
    <x v="0"/>
    <x v="0"/>
    <s v="HK5110"/>
    <x v="3"/>
    <x v="4"/>
    <n v="1"/>
    <n v="157"/>
    <n v="0.38"/>
    <s v="66001"/>
    <x v="98"/>
    <x v="31"/>
    <n v="4"/>
    <s v="0,"/>
    <s v="38"/>
    <n v="38"/>
    <n v="0.6333333333333333"/>
  </r>
  <r>
    <s v="1GS"/>
    <x v="21"/>
    <d v="2024-01-01T00:00:00"/>
    <x v="0"/>
    <x v="0"/>
    <s v="HK5110"/>
    <x v="3"/>
    <x v="4"/>
    <n v="2"/>
    <n v="814"/>
    <n v="1.2"/>
    <s v="81001"/>
    <x v="55"/>
    <x v="14"/>
    <n v="3"/>
    <s v="1,"/>
    <s v="2"/>
    <n v="62"/>
    <n v="1.0333333333333334"/>
  </r>
  <r>
    <s v="1GS"/>
    <x v="21"/>
    <d v="2024-01-01T00:00:00"/>
    <x v="0"/>
    <x v="0"/>
    <s v="HK5110"/>
    <x v="3"/>
    <x v="4"/>
    <n v="2"/>
    <n v="1352"/>
    <n v="3.3"/>
    <s v="81736"/>
    <x v="59"/>
    <x v="14"/>
    <n v="3"/>
    <s v="3,"/>
    <s v="3"/>
    <n v="183"/>
    <n v="3.05"/>
  </r>
  <r>
    <s v="1GS"/>
    <x v="21"/>
    <d v="2024-01-01T00:00:00"/>
    <x v="0"/>
    <x v="0"/>
    <s v="HK5110"/>
    <x v="3"/>
    <x v="4"/>
    <n v="3"/>
    <n v="2331"/>
    <n v="6.3"/>
    <s v="88001"/>
    <x v="60"/>
    <x v="18"/>
    <n v="3"/>
    <s v="6,"/>
    <s v="3"/>
    <n v="363"/>
    <n v="6.05"/>
  </r>
  <r>
    <s v="1GS"/>
    <x v="21"/>
    <d v="2024-02-01T00:00:00"/>
    <x v="0"/>
    <x v="1"/>
    <s v="HK4179"/>
    <x v="3"/>
    <x v="4"/>
    <n v="1"/>
    <n v="356"/>
    <n v="1"/>
    <s v="11001"/>
    <x v="10"/>
    <x v="8"/>
    <n v="1"/>
    <s v="1"/>
    <n v="0"/>
    <n v="60"/>
    <n v="1"/>
  </r>
  <r>
    <s v="1GS"/>
    <x v="21"/>
    <d v="2024-02-01T00:00:00"/>
    <x v="0"/>
    <x v="1"/>
    <s v="HK4179"/>
    <x v="3"/>
    <x v="4"/>
    <n v="1"/>
    <n v="448"/>
    <n v="1.1499999999999999"/>
    <s v="13001"/>
    <x v="67"/>
    <x v="10"/>
    <n v="4"/>
    <s v="1,"/>
    <s v="15"/>
    <n v="75"/>
    <n v="1.25"/>
  </r>
  <r>
    <s v="1GS"/>
    <x v="21"/>
    <d v="2024-02-01T00:00:00"/>
    <x v="0"/>
    <x v="1"/>
    <s v="HK4179"/>
    <x v="3"/>
    <x v="4"/>
    <n v="3"/>
    <n v="600"/>
    <n v="2.2999999999999998"/>
    <s v="19318"/>
    <x v="62"/>
    <x v="20"/>
    <n v="3"/>
    <s v="2,"/>
    <s v="3"/>
    <n v="123"/>
    <n v="2.0499999999999998"/>
  </r>
  <r>
    <s v="1GS"/>
    <x v="21"/>
    <d v="2024-02-01T00:00:00"/>
    <x v="0"/>
    <x v="1"/>
    <s v="HK4179"/>
    <x v="3"/>
    <x v="4"/>
    <n v="1"/>
    <n v="533"/>
    <n v="1.3"/>
    <s v="20001"/>
    <x v="7"/>
    <x v="7"/>
    <n v="3"/>
    <s v="1,"/>
    <s v="3"/>
    <n v="63"/>
    <n v="1.05"/>
  </r>
  <r>
    <s v="1GS"/>
    <x v="21"/>
    <d v="2024-02-01T00:00:00"/>
    <x v="0"/>
    <x v="1"/>
    <s v="HK4179"/>
    <x v="3"/>
    <x v="4"/>
    <n v="2"/>
    <n v="592"/>
    <n v="2.4"/>
    <s v="23001"/>
    <x v="0"/>
    <x v="0"/>
    <n v="3"/>
    <s v="2,"/>
    <s v="4"/>
    <n v="124"/>
    <n v="2.0666666666666669"/>
  </r>
  <r>
    <s v="1GS"/>
    <x v="21"/>
    <d v="2024-02-01T00:00:00"/>
    <x v="0"/>
    <x v="1"/>
    <s v="HK4179"/>
    <x v="3"/>
    <x v="4"/>
    <n v="2"/>
    <n v="431"/>
    <n v="1.2"/>
    <s v="27001"/>
    <x v="56"/>
    <x v="15"/>
    <n v="3"/>
    <s v="1,"/>
    <s v="2"/>
    <n v="62"/>
    <n v="1.0333333333333334"/>
  </r>
  <r>
    <s v="1GS"/>
    <x v="21"/>
    <d v="2024-02-01T00:00:00"/>
    <x v="0"/>
    <x v="1"/>
    <s v="HK4179"/>
    <x v="3"/>
    <x v="4"/>
    <n v="1"/>
    <n v="325"/>
    <n v="1"/>
    <s v="52835"/>
    <x v="104"/>
    <x v="13"/>
    <n v="1"/>
    <s v="1"/>
    <n v="0"/>
    <n v="60"/>
    <n v="1"/>
  </r>
  <r>
    <s v="1GS"/>
    <x v="21"/>
    <d v="2024-02-01T00:00:00"/>
    <x v="0"/>
    <x v="1"/>
    <s v="HK4179"/>
    <x v="3"/>
    <x v="4"/>
    <n v="1"/>
    <n v="400"/>
    <n v="1.1000000000000001"/>
    <s v="54001"/>
    <x v="52"/>
    <x v="12"/>
    <n v="3"/>
    <s v="1,"/>
    <s v="1"/>
    <n v="61"/>
    <n v="1.0166666666666666"/>
  </r>
  <r>
    <s v="1GS"/>
    <x v="21"/>
    <d v="2024-02-01T00:00:00"/>
    <x v="0"/>
    <x v="1"/>
    <s v="HK4179"/>
    <x v="3"/>
    <x v="4"/>
    <n v="2"/>
    <n v="660"/>
    <n v="2"/>
    <s v="76109"/>
    <x v="146"/>
    <x v="27"/>
    <n v="1"/>
    <s v="2"/>
    <n v="0"/>
    <n v="120"/>
    <n v="2"/>
  </r>
  <r>
    <s v="1GS"/>
    <x v="21"/>
    <d v="2024-02-01T00:00:00"/>
    <x v="0"/>
    <x v="1"/>
    <s v="HK4179"/>
    <x v="3"/>
    <x v="4"/>
    <n v="3"/>
    <n v="3035"/>
    <n v="8.1999999999999993"/>
    <s v="88001"/>
    <x v="60"/>
    <x v="18"/>
    <n v="3"/>
    <s v="8,"/>
    <s v="2"/>
    <n v="482"/>
    <n v="8.0333333333333332"/>
  </r>
  <r>
    <s v="1GS"/>
    <x v="21"/>
    <d v="2024-02-01T00:00:00"/>
    <x v="0"/>
    <x v="1"/>
    <s v="HK4179"/>
    <x v="3"/>
    <x v="4"/>
    <n v="1"/>
    <n v="1088"/>
    <n v="1"/>
    <s v="91001"/>
    <x v="61"/>
    <x v="19"/>
    <n v="1"/>
    <s v="1"/>
    <n v="0"/>
    <n v="60"/>
    <n v="1"/>
  </r>
  <r>
    <s v="1GS"/>
    <x v="21"/>
    <d v="2024-02-01T00:00:00"/>
    <x v="0"/>
    <x v="1"/>
    <s v="HK4179"/>
    <x v="3"/>
    <x v="4"/>
    <n v="1"/>
    <n v="382"/>
    <n v="1.3"/>
    <s v="99001"/>
    <x v="58"/>
    <x v="17"/>
    <n v="3"/>
    <s v="1,"/>
    <s v="3"/>
    <n v="63"/>
    <n v="1.05"/>
  </r>
  <r>
    <s v="1GS"/>
    <x v="21"/>
    <d v="2024-02-01T00:00:00"/>
    <x v="0"/>
    <x v="1"/>
    <s v="HK4754"/>
    <x v="7"/>
    <x v="4"/>
    <n v="9"/>
    <n v="1408"/>
    <n v="5.45"/>
    <s v="19318"/>
    <x v="62"/>
    <x v="20"/>
    <n v="4"/>
    <s v="5,"/>
    <s v="45"/>
    <n v="345"/>
    <n v="5.75"/>
  </r>
  <r>
    <s v="1GS"/>
    <x v="21"/>
    <d v="2024-02-01T00:00:00"/>
    <x v="0"/>
    <x v="1"/>
    <s v="HK4754"/>
    <x v="7"/>
    <x v="4"/>
    <n v="3"/>
    <n v="414"/>
    <n v="2.2999999999999998"/>
    <s v="19418"/>
    <x v="116"/>
    <x v="20"/>
    <n v="3"/>
    <s v="2,"/>
    <s v="3"/>
    <n v="123"/>
    <n v="2.0499999999999998"/>
  </r>
  <r>
    <s v="1GS"/>
    <x v="21"/>
    <d v="2024-02-01T00:00:00"/>
    <x v="0"/>
    <x v="1"/>
    <s v="HK4754"/>
    <x v="7"/>
    <x v="4"/>
    <n v="14"/>
    <n v="2520"/>
    <n v="10.25"/>
    <s v="19809"/>
    <x v="63"/>
    <x v="20"/>
    <n v="5"/>
    <s v="10"/>
    <s v=",25"/>
    <n v="600.25"/>
    <n v="10.004166666666666"/>
  </r>
  <r>
    <s v="1GS"/>
    <x v="21"/>
    <d v="2024-02-01T00:00:00"/>
    <x v="0"/>
    <x v="1"/>
    <s v="HK4754"/>
    <x v="7"/>
    <x v="4"/>
    <n v="1"/>
    <n v="216"/>
    <n v="0.5"/>
    <s v="5045"/>
    <x v="110"/>
    <x v="2"/>
    <n v="3"/>
    <s v="0,"/>
    <s v="5"/>
    <n v="5"/>
    <n v="8.3333333333333329E-2"/>
  </r>
  <r>
    <s v="1GS"/>
    <x v="21"/>
    <d v="2024-02-01T00:00:00"/>
    <x v="0"/>
    <x v="1"/>
    <s v="HK5110"/>
    <x v="3"/>
    <x v="4"/>
    <n v="1"/>
    <n v="472"/>
    <n v="1.2"/>
    <s v="13001"/>
    <x v="67"/>
    <x v="10"/>
    <n v="3"/>
    <s v="1,"/>
    <s v="2"/>
    <n v="62"/>
    <n v="1.0333333333333334"/>
  </r>
  <r>
    <s v="1GS"/>
    <x v="21"/>
    <d v="2024-02-01T00:00:00"/>
    <x v="0"/>
    <x v="1"/>
    <s v="HK5110"/>
    <x v="3"/>
    <x v="4"/>
    <n v="1"/>
    <n v="326"/>
    <n v="1.2"/>
    <s v="50350"/>
    <x v="75"/>
    <x v="24"/>
    <n v="3"/>
    <s v="1,"/>
    <s v="2"/>
    <n v="62"/>
    <n v="1.0333333333333334"/>
  </r>
  <r>
    <s v="1GS"/>
    <x v="21"/>
    <d v="2024-02-01T00:00:00"/>
    <x v="0"/>
    <x v="1"/>
    <s v="HK5110"/>
    <x v="3"/>
    <x v="4"/>
    <n v="1"/>
    <n v="505"/>
    <n v="1.2"/>
    <s v="52001"/>
    <x v="54"/>
    <x v="13"/>
    <n v="3"/>
    <s v="1,"/>
    <s v="2"/>
    <n v="62"/>
    <n v="1.0333333333333334"/>
  </r>
  <r>
    <s v="1GS"/>
    <x v="21"/>
    <d v="2024-02-01T00:00:00"/>
    <x v="0"/>
    <x v="1"/>
    <s v="HK5110"/>
    <x v="3"/>
    <x v="4"/>
    <n v="1"/>
    <n v="178"/>
    <n v="0.3"/>
    <s v="66001"/>
    <x v="98"/>
    <x v="31"/>
    <n v="3"/>
    <s v="0,"/>
    <s v="3"/>
    <n v="3"/>
    <n v="0.05"/>
  </r>
  <r>
    <s v="1GS"/>
    <x v="21"/>
    <d v="2024-02-01T00:00:00"/>
    <x v="0"/>
    <x v="1"/>
    <s v="HK5110"/>
    <x v="3"/>
    <x v="4"/>
    <n v="1"/>
    <n v="356"/>
    <n v="1"/>
    <s v="81736"/>
    <x v="59"/>
    <x v="14"/>
    <n v="1"/>
    <s v="1"/>
    <n v="0"/>
    <n v="60"/>
    <n v="1"/>
  </r>
  <r>
    <s v="1GS"/>
    <x v="21"/>
    <d v="2024-02-01T00:00:00"/>
    <x v="0"/>
    <x v="1"/>
    <s v="HK5110"/>
    <x v="3"/>
    <x v="4"/>
    <n v="1"/>
    <n v="207"/>
    <n v="0.35"/>
    <s v="86573"/>
    <x v="109"/>
    <x v="29"/>
    <n v="4"/>
    <s v="0,"/>
    <s v="35"/>
    <n v="35"/>
    <n v="0.58333333333333337"/>
  </r>
  <r>
    <s v="1GS"/>
    <x v="21"/>
    <d v="2024-02-01T00:00:00"/>
    <x v="0"/>
    <x v="1"/>
    <s v="HK5110"/>
    <x v="3"/>
    <x v="4"/>
    <n v="2"/>
    <n v="2176"/>
    <n v="6.2"/>
    <s v="91001"/>
    <x v="61"/>
    <x v="19"/>
    <n v="3"/>
    <s v="6,"/>
    <s v="2"/>
    <n v="362"/>
    <n v="6.0333333333333332"/>
  </r>
  <r>
    <s v="1GS"/>
    <x v="21"/>
    <d v="2024-02-01T00:00:00"/>
    <x v="0"/>
    <x v="1"/>
    <s v="HK5110"/>
    <x v="3"/>
    <x v="4"/>
    <n v="1"/>
    <n v="459"/>
    <n v="1.1499999999999999"/>
    <s v="99001"/>
    <x v="58"/>
    <x v="17"/>
    <n v="4"/>
    <s v="1,"/>
    <s v="15"/>
    <n v="75"/>
    <n v="1.25"/>
  </r>
  <r>
    <s v="1GS"/>
    <x v="21"/>
    <d v="2024-03-01T00:00:00"/>
    <x v="0"/>
    <x v="2"/>
    <s v="HK4179"/>
    <x v="3"/>
    <x v="4"/>
    <n v="2"/>
    <n v="770"/>
    <n v="1"/>
    <s v="47001"/>
    <x v="74"/>
    <x v="23"/>
    <n v="1"/>
    <s v="1"/>
    <n v="0"/>
    <n v="60"/>
    <n v="1"/>
  </r>
  <r>
    <s v="1GS"/>
    <x v="21"/>
    <d v="2024-03-01T00:00:00"/>
    <x v="0"/>
    <x v="2"/>
    <s v="HK4754"/>
    <x v="7"/>
    <x v="4"/>
    <n v="2"/>
    <n v="814"/>
    <n v="3.15"/>
    <s v="19001"/>
    <x v="85"/>
    <x v="20"/>
    <n v="4"/>
    <s v="3,"/>
    <s v="15"/>
    <n v="195"/>
    <n v="3.25"/>
  </r>
  <r>
    <s v="1GS"/>
    <x v="21"/>
    <d v="2024-03-01T00:00:00"/>
    <x v="0"/>
    <x v="2"/>
    <s v="HK4754"/>
    <x v="7"/>
    <x v="4"/>
    <n v="10"/>
    <n v="1832"/>
    <n v="7.35"/>
    <s v="19318"/>
    <x v="62"/>
    <x v="20"/>
    <n v="4"/>
    <s v="7,"/>
    <s v="35"/>
    <n v="455"/>
    <n v="7.583333333333333"/>
  </r>
  <r>
    <s v="1GS"/>
    <x v="21"/>
    <d v="2024-03-01T00:00:00"/>
    <x v="0"/>
    <x v="2"/>
    <s v="HK4754"/>
    <x v="7"/>
    <x v="4"/>
    <n v="17"/>
    <n v="3457"/>
    <n v="14.15"/>
    <s v="19809"/>
    <x v="63"/>
    <x v="20"/>
    <n v="5"/>
    <s v="14"/>
    <s v=",15"/>
    <n v="840.15"/>
    <n v="14.0025"/>
  </r>
  <r>
    <s v="1GS"/>
    <x v="21"/>
    <d v="2024-03-01T00:00:00"/>
    <x v="0"/>
    <x v="2"/>
    <s v="HK4754"/>
    <x v="7"/>
    <x v="4"/>
    <n v="5"/>
    <n v="828"/>
    <n v="3.6"/>
    <s v="27001"/>
    <x v="56"/>
    <x v="15"/>
    <n v="3"/>
    <s v="3,"/>
    <s v="6"/>
    <n v="186"/>
    <n v="3.1"/>
  </r>
  <r>
    <s v="1GS"/>
    <x v="21"/>
    <d v="2024-03-01T00:00:00"/>
    <x v="0"/>
    <x v="2"/>
    <s v="HK4754"/>
    <x v="7"/>
    <x v="4"/>
    <n v="1"/>
    <n v="216"/>
    <n v="0.5"/>
    <s v="5045"/>
    <x v="110"/>
    <x v="2"/>
    <n v="3"/>
    <s v="0,"/>
    <s v="5"/>
    <n v="5"/>
    <n v="8.3333333333333329E-2"/>
  </r>
  <r>
    <s v="1GS"/>
    <x v="21"/>
    <d v="2024-03-01T00:00:00"/>
    <x v="0"/>
    <x v="2"/>
    <s v="HK4754"/>
    <x v="7"/>
    <x v="4"/>
    <n v="1"/>
    <n v="520"/>
    <n v="2.1"/>
    <s v="52001"/>
    <x v="54"/>
    <x v="13"/>
    <n v="3"/>
    <s v="2,"/>
    <s v="1"/>
    <n v="121"/>
    <n v="2.0166666666666666"/>
  </r>
  <r>
    <s v="1GS"/>
    <x v="21"/>
    <d v="2024-03-01T00:00:00"/>
    <x v="0"/>
    <x v="2"/>
    <s v="HK4754"/>
    <x v="7"/>
    <x v="4"/>
    <n v="1"/>
    <n v="330"/>
    <n v="1.2"/>
    <s v="52356"/>
    <x v="114"/>
    <x v="13"/>
    <n v="3"/>
    <s v="1,"/>
    <s v="2"/>
    <n v="62"/>
    <n v="1.0333333333333334"/>
  </r>
  <r>
    <s v="1GS"/>
    <x v="21"/>
    <d v="2024-03-01T00:00:00"/>
    <x v="0"/>
    <x v="2"/>
    <s v="HK4754"/>
    <x v="7"/>
    <x v="4"/>
    <n v="1"/>
    <n v="325"/>
    <n v="1.2"/>
    <s v="52835"/>
    <x v="104"/>
    <x v="13"/>
    <n v="3"/>
    <s v="1,"/>
    <s v="2"/>
    <n v="62"/>
    <n v="1.0333333333333334"/>
  </r>
  <r>
    <s v="1GS"/>
    <x v="21"/>
    <d v="2024-03-01T00:00:00"/>
    <x v="0"/>
    <x v="2"/>
    <s v="HK4754"/>
    <x v="7"/>
    <x v="4"/>
    <n v="1"/>
    <n v="637"/>
    <n v="2.4"/>
    <s v="86568"/>
    <x v="91"/>
    <x v="29"/>
    <n v="3"/>
    <s v="2,"/>
    <s v="4"/>
    <n v="124"/>
    <n v="2.0666666666666669"/>
  </r>
  <r>
    <s v="1GS"/>
    <x v="21"/>
    <d v="2024-03-01T00:00:00"/>
    <x v="0"/>
    <x v="2"/>
    <s v="HK5110"/>
    <x v="3"/>
    <x v="4"/>
    <n v="1"/>
    <n v="474"/>
    <n v="0.5"/>
    <s v="13001"/>
    <x v="67"/>
    <x v="10"/>
    <n v="3"/>
    <s v="0,"/>
    <s v="5"/>
    <n v="5"/>
    <n v="8.3333333333333329E-2"/>
  </r>
  <r>
    <s v="1GS"/>
    <x v="21"/>
    <d v="2024-03-01T00:00:00"/>
    <x v="0"/>
    <x v="2"/>
    <s v="HK5110"/>
    <x v="3"/>
    <x v="4"/>
    <n v="3"/>
    <n v="488"/>
    <n v="2"/>
    <s v="19318"/>
    <x v="62"/>
    <x v="20"/>
    <n v="1"/>
    <s v="2"/>
    <n v="0"/>
    <n v="120"/>
    <n v="2"/>
  </r>
  <r>
    <s v="1GS"/>
    <x v="21"/>
    <d v="2024-03-01T00:00:00"/>
    <x v="0"/>
    <x v="2"/>
    <s v="HK5110"/>
    <x v="3"/>
    <x v="4"/>
    <n v="3"/>
    <n v="1049"/>
    <n v="2.7"/>
    <s v="23001"/>
    <x v="0"/>
    <x v="0"/>
    <n v="3"/>
    <s v="2,"/>
    <s v="7"/>
    <n v="127"/>
    <n v="2.1166666666666667"/>
  </r>
  <r>
    <s v="1GS"/>
    <x v="21"/>
    <d v="2024-03-01T00:00:00"/>
    <x v="0"/>
    <x v="2"/>
    <s v="HK5110"/>
    <x v="3"/>
    <x v="4"/>
    <n v="1"/>
    <n v="189"/>
    <n v="0.4"/>
    <s v="41551"/>
    <x v="147"/>
    <x v="11"/>
    <n v="3"/>
    <s v="0,"/>
    <s v="4"/>
    <n v="4"/>
    <n v="6.6666666666666666E-2"/>
  </r>
  <r>
    <s v="1GS"/>
    <x v="21"/>
    <d v="2024-03-01T00:00:00"/>
    <x v="0"/>
    <x v="2"/>
    <s v="HK5110"/>
    <x v="3"/>
    <x v="4"/>
    <n v="2"/>
    <n v="447"/>
    <n v="1.2"/>
    <s v="5045"/>
    <x v="110"/>
    <x v="2"/>
    <n v="3"/>
    <s v="1,"/>
    <s v="2"/>
    <n v="62"/>
    <n v="1.0333333333333334"/>
  </r>
  <r>
    <s v="1GS"/>
    <x v="21"/>
    <d v="2024-03-01T00:00:00"/>
    <x v="0"/>
    <x v="2"/>
    <s v="HK5110"/>
    <x v="3"/>
    <x v="4"/>
    <n v="2"/>
    <n v="1010"/>
    <n v="2"/>
    <s v="52001"/>
    <x v="54"/>
    <x v="13"/>
    <n v="1"/>
    <s v="2"/>
    <n v="0"/>
    <n v="120"/>
    <n v="2"/>
  </r>
  <r>
    <s v="1GS"/>
    <x v="21"/>
    <d v="2024-03-01T00:00:00"/>
    <x v="0"/>
    <x v="2"/>
    <s v="HK5110"/>
    <x v="3"/>
    <x v="4"/>
    <n v="2"/>
    <n v="547"/>
    <n v="1.05"/>
    <s v="54001"/>
    <x v="52"/>
    <x v="12"/>
    <n v="4"/>
    <s v="1,"/>
    <s v="05"/>
    <n v="65"/>
    <n v="1.0833333333333333"/>
  </r>
  <r>
    <s v="1GS"/>
    <x v="21"/>
    <d v="2024-03-01T00:00:00"/>
    <x v="0"/>
    <x v="2"/>
    <s v="HK5110"/>
    <x v="3"/>
    <x v="4"/>
    <n v="1"/>
    <n v="622"/>
    <n v="1.1000000000000001"/>
    <s v="66001"/>
    <x v="98"/>
    <x v="31"/>
    <n v="3"/>
    <s v="1,"/>
    <s v="1"/>
    <n v="61"/>
    <n v="1.0166666666666666"/>
  </r>
  <r>
    <s v="1GS"/>
    <x v="21"/>
    <d v="2024-03-01T00:00:00"/>
    <x v="0"/>
    <x v="2"/>
    <s v="HK5110"/>
    <x v="3"/>
    <x v="4"/>
    <n v="3"/>
    <n v="382"/>
    <n v="1"/>
    <s v="81001"/>
    <x v="55"/>
    <x v="14"/>
    <n v="1"/>
    <s v="1"/>
    <n v="0"/>
    <n v="60"/>
    <n v="1"/>
  </r>
  <r>
    <s v="1GS"/>
    <x v="21"/>
    <d v="2024-03-01T00:00:00"/>
    <x v="0"/>
    <x v="2"/>
    <s v="HK5110"/>
    <x v="3"/>
    <x v="4"/>
    <n v="4"/>
    <n v="800"/>
    <n v="2"/>
    <s v="81736"/>
    <x v="59"/>
    <x v="14"/>
    <n v="1"/>
    <s v="2"/>
    <n v="0"/>
    <n v="120"/>
    <n v="2"/>
  </r>
  <r>
    <s v="1GS"/>
    <x v="21"/>
    <d v="2024-03-01T00:00:00"/>
    <x v="0"/>
    <x v="2"/>
    <s v="HK5110"/>
    <x v="3"/>
    <x v="4"/>
    <n v="1"/>
    <n v="335"/>
    <n v="1.3"/>
    <s v="86568"/>
    <x v="91"/>
    <x v="29"/>
    <n v="3"/>
    <s v="1,"/>
    <s v="3"/>
    <n v="63"/>
    <n v="1.05"/>
  </r>
  <r>
    <s v="1GS"/>
    <x v="21"/>
    <d v="2024-03-01T00:00:00"/>
    <x v="0"/>
    <x v="2"/>
    <s v="HK5110"/>
    <x v="3"/>
    <x v="4"/>
    <n v="2"/>
    <n v="1768"/>
    <n v="3.1"/>
    <s v="88001"/>
    <x v="60"/>
    <x v="18"/>
    <n v="3"/>
    <s v="3,"/>
    <s v="1"/>
    <n v="181"/>
    <n v="3.0166666666666666"/>
  </r>
  <r>
    <s v="1GS"/>
    <x v="21"/>
    <d v="2024-04-01T00:00:00"/>
    <x v="0"/>
    <x v="3"/>
    <s v="HK4754"/>
    <x v="7"/>
    <x v="4"/>
    <n v="11"/>
    <n v="1976"/>
    <n v="8.1"/>
    <s v="19318"/>
    <x v="62"/>
    <x v="20"/>
    <n v="3"/>
    <s v="8,"/>
    <s v="1"/>
    <n v="481"/>
    <n v="8.0166666666666675"/>
  </r>
  <r>
    <s v="1GS"/>
    <x v="21"/>
    <d v="2024-04-01T00:00:00"/>
    <x v="0"/>
    <x v="3"/>
    <s v="HK4754"/>
    <x v="7"/>
    <x v="4"/>
    <n v="1"/>
    <n v="148"/>
    <n v="0.5"/>
    <s v="19418"/>
    <x v="116"/>
    <x v="20"/>
    <n v="3"/>
    <s v="0,"/>
    <s v="5"/>
    <n v="5"/>
    <n v="8.3333333333333329E-2"/>
  </r>
  <r>
    <s v="1GS"/>
    <x v="21"/>
    <d v="2024-04-01T00:00:00"/>
    <x v="0"/>
    <x v="3"/>
    <s v="HK4754"/>
    <x v="7"/>
    <x v="4"/>
    <n v="13"/>
    <n v="2264"/>
    <n v="9.1999999999999993"/>
    <s v="19809"/>
    <x v="63"/>
    <x v="20"/>
    <n v="3"/>
    <s v="9,"/>
    <s v="2"/>
    <n v="542"/>
    <n v="9.0333333333333332"/>
  </r>
  <r>
    <s v="1GS"/>
    <x v="21"/>
    <d v="2024-04-01T00:00:00"/>
    <x v="0"/>
    <x v="3"/>
    <s v="HK4754"/>
    <x v="7"/>
    <x v="4"/>
    <n v="5"/>
    <n v="2049"/>
    <n v="8.1999999999999993"/>
    <s v="23001"/>
    <x v="0"/>
    <x v="0"/>
    <n v="3"/>
    <s v="8,"/>
    <s v="2"/>
    <n v="482"/>
    <n v="8.0333333333333332"/>
  </r>
  <r>
    <s v="1GS"/>
    <x v="21"/>
    <d v="2024-04-01T00:00:00"/>
    <x v="0"/>
    <x v="3"/>
    <s v="HK4754"/>
    <x v="7"/>
    <x v="4"/>
    <n v="2"/>
    <n v="838"/>
    <n v="3"/>
    <s v="27001"/>
    <x v="56"/>
    <x v="15"/>
    <n v="1"/>
    <s v="3"/>
    <n v="0"/>
    <n v="180"/>
    <n v="3"/>
  </r>
  <r>
    <s v="1GS"/>
    <x v="21"/>
    <d v="2024-04-01T00:00:00"/>
    <x v="0"/>
    <x v="3"/>
    <s v="HK4754"/>
    <x v="7"/>
    <x v="4"/>
    <n v="1"/>
    <n v="200"/>
    <n v="1"/>
    <s v="27075"/>
    <x v="64"/>
    <x v="15"/>
    <n v="1"/>
    <s v="1"/>
    <n v="0"/>
    <n v="60"/>
    <n v="1"/>
  </r>
  <r>
    <s v="1GS"/>
    <x v="21"/>
    <d v="2024-04-01T00:00:00"/>
    <x v="0"/>
    <x v="3"/>
    <s v="HK4754"/>
    <x v="7"/>
    <x v="4"/>
    <n v="1"/>
    <n v="330"/>
    <n v="1.2"/>
    <s v="52356"/>
    <x v="114"/>
    <x v="13"/>
    <n v="3"/>
    <s v="1,"/>
    <s v="2"/>
    <n v="62"/>
    <n v="1.0333333333333334"/>
  </r>
  <r>
    <s v="1GS"/>
    <x v="21"/>
    <d v="2024-04-01T00:00:00"/>
    <x v="0"/>
    <x v="3"/>
    <s v="HK4754"/>
    <x v="7"/>
    <x v="4"/>
    <n v="1"/>
    <n v="836"/>
    <n v="1.35"/>
    <s v="54001"/>
    <x v="52"/>
    <x v="12"/>
    <n v="4"/>
    <s v="1,"/>
    <s v="35"/>
    <n v="95"/>
    <n v="1.5833333333333333"/>
  </r>
  <r>
    <s v="1GS"/>
    <x v="21"/>
    <d v="2024-04-01T00:00:00"/>
    <x v="0"/>
    <x v="3"/>
    <s v="HK4754"/>
    <x v="7"/>
    <x v="4"/>
    <n v="1"/>
    <n v="154"/>
    <n v="0.4"/>
    <s v="66001"/>
    <x v="98"/>
    <x v="31"/>
    <n v="3"/>
    <s v="0,"/>
    <s v="4"/>
    <n v="4"/>
    <n v="6.6666666666666666E-2"/>
  </r>
  <r>
    <s v="1GS"/>
    <x v="21"/>
    <d v="2024-04-01T00:00:00"/>
    <x v="0"/>
    <x v="3"/>
    <s v="HK4754"/>
    <x v="7"/>
    <x v="4"/>
    <n v="2"/>
    <n v="838"/>
    <n v="3"/>
    <s v="76001"/>
    <x v="106"/>
    <x v="27"/>
    <n v="1"/>
    <s v="3"/>
    <n v="0"/>
    <n v="180"/>
    <n v="3"/>
  </r>
  <r>
    <s v="1GS"/>
    <x v="21"/>
    <d v="2024-04-01T00:00:00"/>
    <x v="0"/>
    <x v="3"/>
    <s v="HK5110"/>
    <x v="3"/>
    <x v="4"/>
    <n v="2"/>
    <n v="814"/>
    <n v="3.15"/>
    <s v="19318"/>
    <x v="62"/>
    <x v="20"/>
    <n v="4"/>
    <s v="3,"/>
    <s v="15"/>
    <n v="195"/>
    <n v="3.25"/>
  </r>
  <r>
    <s v="1GS"/>
    <x v="21"/>
    <d v="2024-04-01T00:00:00"/>
    <x v="0"/>
    <x v="3"/>
    <s v="HK5110"/>
    <x v="3"/>
    <x v="4"/>
    <n v="1"/>
    <n v="651"/>
    <n v="1.5"/>
    <s v="44001"/>
    <x v="84"/>
    <x v="28"/>
    <n v="3"/>
    <s v="1,"/>
    <s v="5"/>
    <n v="65"/>
    <n v="1.0833333333333333"/>
  </r>
  <r>
    <s v="1GS"/>
    <x v="21"/>
    <d v="2024-05-01T00:00:00"/>
    <x v="0"/>
    <x v="4"/>
    <s v="HK4754"/>
    <x v="7"/>
    <x v="4"/>
    <n v="1"/>
    <n v="432"/>
    <n v="1.4"/>
    <s v="19001"/>
    <x v="85"/>
    <x v="20"/>
    <n v="3"/>
    <s v="1,"/>
    <s v="4"/>
    <n v="64"/>
    <n v="1.0666666666666667"/>
  </r>
  <r>
    <s v="1GS"/>
    <x v="21"/>
    <d v="2024-05-01T00:00:00"/>
    <x v="0"/>
    <x v="4"/>
    <s v="HK4754"/>
    <x v="7"/>
    <x v="4"/>
    <n v="8"/>
    <n v="1320"/>
    <n v="5.25"/>
    <s v="19318"/>
    <x v="62"/>
    <x v="20"/>
    <n v="4"/>
    <s v="5,"/>
    <s v="25"/>
    <n v="325"/>
    <n v="5.416666666666667"/>
  </r>
  <r>
    <s v="1GS"/>
    <x v="21"/>
    <d v="2024-05-01T00:00:00"/>
    <x v="0"/>
    <x v="4"/>
    <s v="HK4754"/>
    <x v="7"/>
    <x v="4"/>
    <n v="8"/>
    <n v="1209"/>
    <n v="4.55"/>
    <s v="19809"/>
    <x v="63"/>
    <x v="20"/>
    <n v="4"/>
    <s v="4,"/>
    <s v="55"/>
    <n v="295"/>
    <n v="4.916666666666667"/>
  </r>
  <r>
    <s v="1GS"/>
    <x v="21"/>
    <d v="2024-05-01T00:00:00"/>
    <x v="0"/>
    <x v="4"/>
    <s v="HK4754"/>
    <x v="7"/>
    <x v="4"/>
    <n v="1"/>
    <n v="299"/>
    <n v="1.2"/>
    <s v="23001"/>
    <x v="0"/>
    <x v="0"/>
    <n v="3"/>
    <s v="1,"/>
    <s v="2"/>
    <n v="62"/>
    <n v="1.0333333333333334"/>
  </r>
  <r>
    <s v="1GS"/>
    <x v="21"/>
    <d v="2024-05-01T00:00:00"/>
    <x v="0"/>
    <x v="4"/>
    <s v="HK4754"/>
    <x v="7"/>
    <x v="4"/>
    <n v="5"/>
    <n v="872"/>
    <n v="3.4"/>
    <s v="27001"/>
    <x v="56"/>
    <x v="15"/>
    <n v="3"/>
    <s v="3,"/>
    <s v="4"/>
    <n v="184"/>
    <n v="3.0666666666666669"/>
  </r>
  <r>
    <s v="1GS"/>
    <x v="21"/>
    <d v="2024-05-01T00:00:00"/>
    <x v="0"/>
    <x v="4"/>
    <s v="HK4754"/>
    <x v="7"/>
    <x v="4"/>
    <n v="1"/>
    <n v="474"/>
    <n v="2"/>
    <s v="5045"/>
    <x v="110"/>
    <x v="2"/>
    <n v="1"/>
    <s v="2"/>
    <n v="0"/>
    <n v="120"/>
    <n v="2"/>
  </r>
  <r>
    <s v="1GS"/>
    <x v="21"/>
    <d v="2024-05-01T00:00:00"/>
    <x v="0"/>
    <x v="4"/>
    <s v="HK4754"/>
    <x v="7"/>
    <x v="4"/>
    <n v="1"/>
    <n v="520"/>
    <n v="2"/>
    <s v="52001"/>
    <x v="54"/>
    <x v="13"/>
    <n v="1"/>
    <s v="2"/>
    <n v="0"/>
    <n v="120"/>
    <n v="2"/>
  </r>
  <r>
    <s v="1GS"/>
    <x v="21"/>
    <d v="2024-05-01T00:00:00"/>
    <x v="0"/>
    <x v="4"/>
    <s v="HK4754"/>
    <x v="7"/>
    <x v="4"/>
    <n v="1"/>
    <n v="528"/>
    <n v="2.1"/>
    <s v="8001"/>
    <x v="53"/>
    <x v="5"/>
    <n v="3"/>
    <s v="2,"/>
    <s v="1"/>
    <n v="121"/>
    <n v="2.0166666666666666"/>
  </r>
  <r>
    <s v="1GS"/>
    <x v="21"/>
    <d v="2024-05-01T00:00:00"/>
    <x v="0"/>
    <x v="4"/>
    <s v="HK4754"/>
    <x v="7"/>
    <x v="4"/>
    <n v="1"/>
    <n v="89"/>
    <n v="0.2"/>
    <s v="86885"/>
    <x v="123"/>
    <x v="29"/>
    <n v="3"/>
    <s v="0,"/>
    <s v="2"/>
    <n v="2"/>
    <n v="3.3333333333333333E-2"/>
  </r>
  <r>
    <s v="1GS"/>
    <x v="21"/>
    <d v="2024-06-01T00:00:00"/>
    <x v="0"/>
    <x v="5"/>
    <s v="HK4754"/>
    <x v="7"/>
    <x v="4"/>
    <n v="1"/>
    <n v="472"/>
    <n v="2"/>
    <s v="13001"/>
    <x v="67"/>
    <x v="10"/>
    <n v="1"/>
    <s v="2"/>
    <n v="0"/>
    <n v="120"/>
    <n v="2"/>
  </r>
  <r>
    <s v="1GS"/>
    <x v="21"/>
    <d v="2024-06-01T00:00:00"/>
    <x v="0"/>
    <x v="5"/>
    <s v="HK4754"/>
    <x v="7"/>
    <x v="4"/>
    <n v="9"/>
    <n v="1632"/>
    <n v="6.45"/>
    <s v="19318"/>
    <x v="62"/>
    <x v="20"/>
    <n v="4"/>
    <s v="6,"/>
    <s v="45"/>
    <n v="405"/>
    <n v="6.75"/>
  </r>
  <r>
    <s v="1GS"/>
    <x v="21"/>
    <d v="2024-06-01T00:00:00"/>
    <x v="0"/>
    <x v="5"/>
    <s v="HK4754"/>
    <x v="7"/>
    <x v="4"/>
    <n v="9"/>
    <n v="1467"/>
    <n v="6"/>
    <s v="19809"/>
    <x v="63"/>
    <x v="20"/>
    <n v="1"/>
    <s v="6"/>
    <n v="0"/>
    <n v="360"/>
    <n v="6"/>
  </r>
  <r>
    <s v="1GS"/>
    <x v="21"/>
    <d v="2024-06-01T00:00:00"/>
    <x v="0"/>
    <x v="5"/>
    <s v="HK4754"/>
    <x v="7"/>
    <x v="4"/>
    <n v="1"/>
    <n v="238"/>
    <n v="1"/>
    <s v="27001"/>
    <x v="56"/>
    <x v="15"/>
    <n v="1"/>
    <s v="1"/>
    <n v="0"/>
    <n v="60"/>
    <n v="1"/>
  </r>
  <r>
    <s v="1GS"/>
    <x v="21"/>
    <d v="2024-06-01T00:00:00"/>
    <x v="0"/>
    <x v="5"/>
    <s v="HK4754"/>
    <x v="7"/>
    <x v="4"/>
    <n v="1"/>
    <n v="325"/>
    <n v="1.2"/>
    <s v="76001"/>
    <x v="106"/>
    <x v="27"/>
    <n v="3"/>
    <s v="1,"/>
    <s v="2"/>
    <n v="62"/>
    <n v="1.0333333333333334"/>
  </r>
  <r>
    <s v="1GS"/>
    <x v="21"/>
    <d v="2024-07-01T00:00:00"/>
    <x v="0"/>
    <x v="6"/>
    <s v="HK4179"/>
    <x v="3"/>
    <x v="4"/>
    <n v="1"/>
    <n v="472"/>
    <n v="1.2"/>
    <s v="13001"/>
    <x v="67"/>
    <x v="10"/>
    <n v="3"/>
    <s v="1,"/>
    <s v="2"/>
    <n v="62"/>
    <n v="1.0333333333333334"/>
  </r>
  <r>
    <s v="1GS"/>
    <x v="21"/>
    <d v="2024-07-01T00:00:00"/>
    <x v="0"/>
    <x v="6"/>
    <s v="HK4179"/>
    <x v="3"/>
    <x v="4"/>
    <n v="1"/>
    <n v="144"/>
    <n v="0.3"/>
    <s v="19318"/>
    <x v="62"/>
    <x v="20"/>
    <n v="3"/>
    <s v="0,"/>
    <s v="3"/>
    <n v="3"/>
    <n v="0.05"/>
  </r>
  <r>
    <s v="1GS"/>
    <x v="21"/>
    <d v="2024-07-01T00:00:00"/>
    <x v="0"/>
    <x v="6"/>
    <s v="HK4179"/>
    <x v="3"/>
    <x v="4"/>
    <n v="2"/>
    <n v="1205"/>
    <n v="3.1"/>
    <s v="20001"/>
    <x v="7"/>
    <x v="7"/>
    <n v="3"/>
    <s v="3,"/>
    <s v="1"/>
    <n v="181"/>
    <n v="3.0166666666666666"/>
  </r>
  <r>
    <s v="1GS"/>
    <x v="21"/>
    <d v="2024-07-01T00:00:00"/>
    <x v="0"/>
    <x v="6"/>
    <s v="HK4179"/>
    <x v="3"/>
    <x v="4"/>
    <n v="1"/>
    <n v="298"/>
    <n v="0.55000000000000004"/>
    <s v="23001"/>
    <x v="0"/>
    <x v="0"/>
    <n v="4"/>
    <s v="0,"/>
    <s v="55"/>
    <n v="55"/>
    <n v="0.91666666666666663"/>
  </r>
  <r>
    <s v="1GS"/>
    <x v="21"/>
    <d v="2024-07-01T00:00:00"/>
    <x v="0"/>
    <x v="6"/>
    <s v="HK4179"/>
    <x v="3"/>
    <x v="4"/>
    <n v="1"/>
    <n v="238"/>
    <n v="1"/>
    <s v="27001"/>
    <x v="56"/>
    <x v="15"/>
    <n v="1"/>
    <s v="1"/>
    <n v="0"/>
    <n v="60"/>
    <n v="1"/>
  </r>
  <r>
    <s v="1GS"/>
    <x v="21"/>
    <d v="2024-07-01T00:00:00"/>
    <x v="0"/>
    <x v="6"/>
    <s v="HK4179"/>
    <x v="3"/>
    <x v="4"/>
    <n v="1"/>
    <n v="642"/>
    <n v="1.5"/>
    <s v="50001"/>
    <x v="77"/>
    <x v="24"/>
    <n v="3"/>
    <s v="1,"/>
    <s v="5"/>
    <n v="65"/>
    <n v="1.0833333333333333"/>
  </r>
  <r>
    <s v="1GS"/>
    <x v="21"/>
    <d v="2024-07-01T00:00:00"/>
    <x v="0"/>
    <x v="6"/>
    <s v="HK4179"/>
    <x v="3"/>
    <x v="4"/>
    <n v="1"/>
    <n v="474"/>
    <n v="1.2"/>
    <s v="5045"/>
    <x v="110"/>
    <x v="2"/>
    <n v="3"/>
    <s v="1,"/>
    <s v="2"/>
    <n v="62"/>
    <n v="1.0333333333333334"/>
  </r>
  <r>
    <s v="1GS"/>
    <x v="21"/>
    <d v="2024-07-01T00:00:00"/>
    <x v="0"/>
    <x v="6"/>
    <s v="HK4179"/>
    <x v="3"/>
    <x v="4"/>
    <n v="1"/>
    <n v="564"/>
    <n v="1.3"/>
    <s v="52001"/>
    <x v="54"/>
    <x v="13"/>
    <n v="3"/>
    <s v="1,"/>
    <s v="3"/>
    <n v="63"/>
    <n v="1.05"/>
  </r>
  <r>
    <s v="1GS"/>
    <x v="21"/>
    <d v="2024-07-01T00:00:00"/>
    <x v="0"/>
    <x v="6"/>
    <s v="HK4179"/>
    <x v="3"/>
    <x v="4"/>
    <n v="2"/>
    <n v="310"/>
    <n v="0.55000000000000004"/>
    <s v="66001"/>
    <x v="98"/>
    <x v="31"/>
    <n v="4"/>
    <s v="0,"/>
    <s v="55"/>
    <n v="55"/>
    <n v="0.91666666666666663"/>
  </r>
  <r>
    <s v="1GS"/>
    <x v="21"/>
    <d v="2024-07-01T00:00:00"/>
    <x v="0"/>
    <x v="6"/>
    <s v="HK4179"/>
    <x v="3"/>
    <x v="4"/>
    <n v="1"/>
    <n v="387"/>
    <n v="1.1000000000000001"/>
    <s v="70215"/>
    <x v="73"/>
    <x v="22"/>
    <n v="3"/>
    <s v="1,"/>
    <s v="1"/>
    <n v="61"/>
    <n v="1.0166666666666666"/>
  </r>
  <r>
    <s v="1GS"/>
    <x v="21"/>
    <d v="2024-07-01T00:00:00"/>
    <x v="0"/>
    <x v="6"/>
    <s v="HK4179"/>
    <x v="3"/>
    <x v="4"/>
    <n v="2"/>
    <n v="578"/>
    <n v="1.5"/>
    <s v="76001"/>
    <x v="106"/>
    <x v="27"/>
    <n v="3"/>
    <s v="1,"/>
    <s v="5"/>
    <n v="65"/>
    <n v="1.0833333333333333"/>
  </r>
  <r>
    <s v="1GS"/>
    <x v="21"/>
    <d v="2024-07-01T00:00:00"/>
    <x v="0"/>
    <x v="6"/>
    <s v="HK4179"/>
    <x v="3"/>
    <x v="4"/>
    <n v="1"/>
    <n v="328"/>
    <n v="0.55000000000000004"/>
    <s v="76109"/>
    <x v="146"/>
    <x v="27"/>
    <n v="4"/>
    <s v="0,"/>
    <s v="55"/>
    <n v="55"/>
    <n v="0.91666666666666663"/>
  </r>
  <r>
    <s v="1GS"/>
    <x v="21"/>
    <d v="2024-07-01T00:00:00"/>
    <x v="0"/>
    <x v="6"/>
    <s v="HK4179"/>
    <x v="3"/>
    <x v="4"/>
    <n v="1"/>
    <n v="270"/>
    <n v="0.45"/>
    <s v="81001"/>
    <x v="55"/>
    <x v="14"/>
    <n v="4"/>
    <s v="0,"/>
    <s v="45"/>
    <n v="45"/>
    <n v="0.75"/>
  </r>
  <r>
    <s v="1GS"/>
    <x v="21"/>
    <d v="2024-07-01T00:00:00"/>
    <x v="0"/>
    <x v="6"/>
    <s v="HK4179"/>
    <x v="3"/>
    <x v="4"/>
    <n v="1"/>
    <n v="133"/>
    <n v="0.3"/>
    <s v="86568"/>
    <x v="91"/>
    <x v="29"/>
    <n v="3"/>
    <s v="0,"/>
    <s v="3"/>
    <n v="3"/>
    <n v="0.05"/>
  </r>
  <r>
    <s v="1GS"/>
    <x v="21"/>
    <d v="2024-07-01T00:00:00"/>
    <x v="0"/>
    <x v="6"/>
    <s v="HK4179"/>
    <x v="3"/>
    <x v="4"/>
    <n v="2"/>
    <n v="2226"/>
    <n v="5.5"/>
    <s v="91001"/>
    <x v="61"/>
    <x v="19"/>
    <n v="3"/>
    <s v="5,"/>
    <s v="5"/>
    <n v="305"/>
    <n v="5.083333333333333"/>
  </r>
  <r>
    <s v="1GS"/>
    <x v="21"/>
    <d v="2024-07-01T00:00:00"/>
    <x v="0"/>
    <x v="6"/>
    <s v="HK4754"/>
    <x v="7"/>
    <x v="4"/>
    <n v="16"/>
    <n v="2752"/>
    <n v="11.2"/>
    <s v="19318"/>
    <x v="62"/>
    <x v="20"/>
    <n v="4"/>
    <s v="11"/>
    <s v=",2"/>
    <n v="660.2"/>
    <n v="11.003333333333334"/>
  </r>
  <r>
    <s v="1GS"/>
    <x v="21"/>
    <d v="2024-07-01T00:00:00"/>
    <x v="0"/>
    <x v="6"/>
    <s v="HK4754"/>
    <x v="7"/>
    <x v="4"/>
    <n v="7"/>
    <n v="1288"/>
    <n v="5.2"/>
    <s v="19809"/>
    <x v="63"/>
    <x v="20"/>
    <n v="3"/>
    <s v="5,"/>
    <s v="2"/>
    <n v="302"/>
    <n v="5.0333333333333332"/>
  </r>
  <r>
    <s v="1GS"/>
    <x v="21"/>
    <d v="2024-07-01T00:00:00"/>
    <x v="0"/>
    <x v="6"/>
    <s v="HK4754"/>
    <x v="7"/>
    <x v="4"/>
    <n v="4"/>
    <n v="659"/>
    <n v="2.4500000000000002"/>
    <s v="27001"/>
    <x v="56"/>
    <x v="15"/>
    <n v="4"/>
    <s v="2,"/>
    <s v="45"/>
    <n v="165"/>
    <n v="2.75"/>
  </r>
  <r>
    <s v="1GS"/>
    <x v="21"/>
    <d v="2024-07-01T00:00:00"/>
    <x v="0"/>
    <x v="6"/>
    <s v="HK4754"/>
    <x v="7"/>
    <x v="4"/>
    <n v="1"/>
    <n v="259"/>
    <n v="1"/>
    <s v="52001"/>
    <x v="54"/>
    <x v="13"/>
    <n v="1"/>
    <s v="1"/>
    <n v="0"/>
    <n v="60"/>
    <n v="1"/>
  </r>
  <r>
    <s v="1GS"/>
    <x v="21"/>
    <d v="2024-07-01T00:00:00"/>
    <x v="0"/>
    <x v="6"/>
    <s v="HK4754"/>
    <x v="7"/>
    <x v="4"/>
    <n v="1"/>
    <n v="531"/>
    <n v="2"/>
    <s v="68001"/>
    <x v="8"/>
    <x v="6"/>
    <n v="1"/>
    <s v="2"/>
    <n v="0"/>
    <n v="120"/>
    <n v="2"/>
  </r>
  <r>
    <s v="1GS"/>
    <x v="21"/>
    <d v="2024-07-01T00:00:00"/>
    <x v="0"/>
    <x v="6"/>
    <s v="HK4754"/>
    <x v="7"/>
    <x v="4"/>
    <n v="1"/>
    <n v="259"/>
    <n v="1"/>
    <s v="76001"/>
    <x v="106"/>
    <x v="27"/>
    <n v="1"/>
    <s v="1"/>
    <n v="0"/>
    <n v="60"/>
    <n v="1"/>
  </r>
  <r>
    <s v="1GS"/>
    <x v="21"/>
    <d v="2024-08-01T00:00:00"/>
    <x v="0"/>
    <x v="7"/>
    <s v="HK4179"/>
    <x v="3"/>
    <x v="4"/>
    <n v="2"/>
    <n v="1241"/>
    <n v="3.3"/>
    <s v="13001"/>
    <x v="67"/>
    <x v="10"/>
    <n v="3"/>
    <s v="3,"/>
    <s v="3"/>
    <n v="183"/>
    <n v="3.05"/>
  </r>
  <r>
    <s v="1GS"/>
    <x v="21"/>
    <d v="2024-08-01T00:00:00"/>
    <x v="0"/>
    <x v="7"/>
    <s v="HK4179"/>
    <x v="3"/>
    <x v="4"/>
    <n v="1"/>
    <n v="642"/>
    <n v="0"/>
    <s v="20001"/>
    <x v="7"/>
    <x v="7"/>
    <n v="1"/>
    <s v="0"/>
    <n v="0"/>
    <n v="0"/>
    <n v="0"/>
  </r>
  <r>
    <s v="1GS"/>
    <x v="21"/>
    <d v="2024-08-01T00:00:00"/>
    <x v="0"/>
    <x v="7"/>
    <s v="HK4179"/>
    <x v="3"/>
    <x v="4"/>
    <n v="4"/>
    <n v="1770"/>
    <n v="5.0999999999999996"/>
    <s v="23001"/>
    <x v="0"/>
    <x v="0"/>
    <n v="3"/>
    <s v="5,"/>
    <s v="1"/>
    <n v="301"/>
    <n v="5.0166666666666666"/>
  </r>
  <r>
    <s v="1GS"/>
    <x v="21"/>
    <d v="2024-08-01T00:00:00"/>
    <x v="0"/>
    <x v="7"/>
    <s v="HK4179"/>
    <x v="3"/>
    <x v="4"/>
    <n v="4"/>
    <n v="576"/>
    <n v="2"/>
    <s v="27001"/>
    <x v="56"/>
    <x v="15"/>
    <n v="1"/>
    <s v="2"/>
    <n v="0"/>
    <n v="120"/>
    <n v="2"/>
  </r>
  <r>
    <s v="1GS"/>
    <x v="21"/>
    <d v="2024-08-01T00:00:00"/>
    <x v="0"/>
    <x v="7"/>
    <s v="HK4179"/>
    <x v="3"/>
    <x v="4"/>
    <n v="1"/>
    <n v="189"/>
    <n v="0.3"/>
    <s v="50350"/>
    <x v="75"/>
    <x v="24"/>
    <n v="3"/>
    <s v="0,"/>
    <s v="3"/>
    <n v="3"/>
    <n v="0.05"/>
  </r>
  <r>
    <s v="1GS"/>
    <x v="21"/>
    <d v="2024-08-01T00:00:00"/>
    <x v="0"/>
    <x v="7"/>
    <s v="HK4179"/>
    <x v="3"/>
    <x v="4"/>
    <n v="1"/>
    <n v="505"/>
    <n v="1.2"/>
    <s v="52001"/>
    <x v="54"/>
    <x v="13"/>
    <n v="3"/>
    <s v="1,"/>
    <s v="2"/>
    <n v="62"/>
    <n v="1.0333333333333334"/>
  </r>
  <r>
    <s v="1GS"/>
    <x v="21"/>
    <d v="2024-08-01T00:00:00"/>
    <x v="0"/>
    <x v="7"/>
    <s v="HK4179"/>
    <x v="3"/>
    <x v="4"/>
    <n v="1"/>
    <n v="325"/>
    <n v="1"/>
    <s v="52835"/>
    <x v="104"/>
    <x v="13"/>
    <n v="1"/>
    <s v="1"/>
    <n v="0"/>
    <n v="60"/>
    <n v="1"/>
  </r>
  <r>
    <s v="1GS"/>
    <x v="21"/>
    <d v="2024-08-01T00:00:00"/>
    <x v="0"/>
    <x v="7"/>
    <s v="HK4179"/>
    <x v="3"/>
    <x v="4"/>
    <n v="1"/>
    <n v="215"/>
    <n v="0.4"/>
    <s v="5615"/>
    <x v="16"/>
    <x v="2"/>
    <n v="3"/>
    <s v="0,"/>
    <s v="4"/>
    <n v="4"/>
    <n v="6.6666666666666666E-2"/>
  </r>
  <r>
    <s v="1GS"/>
    <x v="21"/>
    <d v="2024-08-01T00:00:00"/>
    <x v="0"/>
    <x v="7"/>
    <s v="HK4179"/>
    <x v="3"/>
    <x v="4"/>
    <n v="1"/>
    <n v="182"/>
    <n v="0.3"/>
    <s v="70215"/>
    <x v="73"/>
    <x v="22"/>
    <n v="3"/>
    <s v="0,"/>
    <s v="3"/>
    <n v="3"/>
    <n v="0.05"/>
  </r>
  <r>
    <s v="1GS"/>
    <x v="21"/>
    <d v="2024-08-01T00:00:00"/>
    <x v="0"/>
    <x v="7"/>
    <s v="HK4179"/>
    <x v="3"/>
    <x v="4"/>
    <n v="1"/>
    <n v="459"/>
    <n v="1.2"/>
    <s v="81001"/>
    <x v="55"/>
    <x v="14"/>
    <n v="3"/>
    <s v="1,"/>
    <s v="2"/>
    <n v="62"/>
    <n v="1.0333333333333334"/>
  </r>
  <r>
    <s v="1GS"/>
    <x v="21"/>
    <d v="2024-08-01T00:00:00"/>
    <x v="0"/>
    <x v="7"/>
    <s v="HK4179"/>
    <x v="3"/>
    <x v="4"/>
    <n v="2"/>
    <n v="626"/>
    <n v="2"/>
    <s v="81736"/>
    <x v="59"/>
    <x v="14"/>
    <n v="1"/>
    <s v="2"/>
    <n v="0"/>
    <n v="120"/>
    <n v="2"/>
  </r>
  <r>
    <s v="1GS"/>
    <x v="21"/>
    <d v="2024-08-01T00:00:00"/>
    <x v="0"/>
    <x v="7"/>
    <s v="HK4179"/>
    <x v="3"/>
    <x v="4"/>
    <n v="1"/>
    <n v="485"/>
    <n v="1.2"/>
    <s v="85001"/>
    <x v="4"/>
    <x v="4"/>
    <n v="3"/>
    <s v="1,"/>
    <s v="2"/>
    <n v="62"/>
    <n v="1.0333333333333334"/>
  </r>
  <r>
    <s v="1GS"/>
    <x v="21"/>
    <d v="2024-08-01T00:00:00"/>
    <x v="0"/>
    <x v="7"/>
    <s v="HK4179"/>
    <x v="3"/>
    <x v="4"/>
    <n v="1"/>
    <n v="335"/>
    <n v="1"/>
    <s v="86568"/>
    <x v="91"/>
    <x v="29"/>
    <n v="1"/>
    <s v="1"/>
    <n v="0"/>
    <n v="60"/>
    <n v="1"/>
  </r>
  <r>
    <s v="1GS"/>
    <x v="21"/>
    <d v="2024-08-01T00:00:00"/>
    <x v="0"/>
    <x v="7"/>
    <s v="HK4179"/>
    <x v="3"/>
    <x v="4"/>
    <n v="1"/>
    <n v="1116"/>
    <n v="3"/>
    <s v="91001"/>
    <x v="61"/>
    <x v="19"/>
    <n v="1"/>
    <s v="3"/>
    <n v="0"/>
    <n v="180"/>
    <n v="3"/>
  </r>
  <r>
    <s v="1GS"/>
    <x v="21"/>
    <d v="2024-08-01T00:00:00"/>
    <x v="0"/>
    <x v="7"/>
    <s v="HK4708"/>
    <x v="7"/>
    <x v="4"/>
    <n v="2"/>
    <n v="288"/>
    <n v="1.1000000000000001"/>
    <s v="19318"/>
    <x v="62"/>
    <x v="20"/>
    <n v="3"/>
    <s v="1,"/>
    <s v="1"/>
    <n v="61"/>
    <n v="1.0166666666666666"/>
  </r>
  <r>
    <s v="1GS"/>
    <x v="21"/>
    <d v="2024-08-01T00:00:00"/>
    <x v="0"/>
    <x v="7"/>
    <s v="HK4708"/>
    <x v="7"/>
    <x v="4"/>
    <n v="1"/>
    <n v="200"/>
    <n v="0.5"/>
    <s v="19809"/>
    <x v="63"/>
    <x v="20"/>
    <n v="3"/>
    <s v="0,"/>
    <s v="5"/>
    <n v="5"/>
    <n v="8.3333333333333329E-2"/>
  </r>
  <r>
    <s v="1GS"/>
    <x v="21"/>
    <d v="2024-08-01T00:00:00"/>
    <x v="0"/>
    <x v="7"/>
    <s v="HK4754"/>
    <x v="7"/>
    <x v="4"/>
    <n v="1"/>
    <n v="429"/>
    <n v="1.4"/>
    <s v="19001"/>
    <x v="85"/>
    <x v="20"/>
    <n v="3"/>
    <s v="1,"/>
    <s v="4"/>
    <n v="64"/>
    <n v="1.0666666666666667"/>
  </r>
  <r>
    <s v="1GS"/>
    <x v="21"/>
    <d v="2024-08-01T00:00:00"/>
    <x v="0"/>
    <x v="7"/>
    <s v="HK4754"/>
    <x v="7"/>
    <x v="4"/>
    <n v="18"/>
    <n v="2928"/>
    <n v="12"/>
    <s v="19318"/>
    <x v="62"/>
    <x v="20"/>
    <n v="2"/>
    <s v="12"/>
    <n v="0"/>
    <n v="720"/>
    <n v="12"/>
  </r>
  <r>
    <s v="1GS"/>
    <x v="21"/>
    <d v="2024-08-01T00:00:00"/>
    <x v="0"/>
    <x v="7"/>
    <s v="HK4754"/>
    <x v="7"/>
    <x v="4"/>
    <n v="17"/>
    <n v="2808"/>
    <n v="11.35"/>
    <s v="19809"/>
    <x v="63"/>
    <x v="20"/>
    <n v="5"/>
    <s v="11"/>
    <s v=",35"/>
    <n v="660.35"/>
    <n v="11.005833333333333"/>
  </r>
  <r>
    <s v="1GS"/>
    <x v="21"/>
    <d v="2024-08-01T00:00:00"/>
    <x v="0"/>
    <x v="7"/>
    <s v="HK4754"/>
    <x v="7"/>
    <x v="4"/>
    <n v="3"/>
    <n v="877"/>
    <n v="3.5"/>
    <s v="27001"/>
    <x v="56"/>
    <x v="15"/>
    <n v="3"/>
    <s v="3,"/>
    <s v="5"/>
    <n v="185"/>
    <n v="3.0833333333333335"/>
  </r>
  <r>
    <s v="1GS"/>
    <x v="21"/>
    <d v="2024-08-01T00:00:00"/>
    <x v="0"/>
    <x v="7"/>
    <s v="HK4754"/>
    <x v="7"/>
    <x v="4"/>
    <n v="1"/>
    <n v="329"/>
    <n v="1.2"/>
    <s v="52356"/>
    <x v="114"/>
    <x v="13"/>
    <n v="3"/>
    <s v="1,"/>
    <s v="2"/>
    <n v="62"/>
    <n v="1.0333333333333334"/>
  </r>
  <r>
    <s v="5AD"/>
    <x v="22"/>
    <d v="2024-04-01T00:00:00"/>
    <x v="0"/>
    <x v="3"/>
    <s v="HK5427"/>
    <x v="1"/>
    <x v="1"/>
    <n v="3"/>
    <n v="360"/>
    <n v="4.0999999999999996"/>
    <s v="17001"/>
    <x v="69"/>
    <x v="9"/>
    <n v="3"/>
    <s v="4,"/>
    <s v="1"/>
    <n v="241"/>
    <n v="4.0166666666666666"/>
  </r>
  <r>
    <s v="5AD"/>
    <x v="22"/>
    <d v="2024-04-01T00:00:00"/>
    <x v="0"/>
    <x v="3"/>
    <s v="HK5427"/>
    <x v="1"/>
    <x v="1"/>
    <n v="1"/>
    <n v="120"/>
    <n v="2.2000000000000002"/>
    <s v="8001"/>
    <x v="53"/>
    <x v="5"/>
    <n v="3"/>
    <s v="2,"/>
    <s v="2"/>
    <n v="122"/>
    <n v="2.0333333333333332"/>
  </r>
  <r>
    <s v="5AD"/>
    <x v="22"/>
    <d v="2024-04-01T00:00:00"/>
    <x v="0"/>
    <x v="3"/>
    <s v="HK5427"/>
    <x v="1"/>
    <x v="9"/>
    <n v="2"/>
    <n v="240"/>
    <n v="2"/>
    <s v="68001"/>
    <x v="8"/>
    <x v="6"/>
    <n v="1"/>
    <s v="2"/>
    <n v="0"/>
    <n v="120"/>
    <n v="2"/>
  </r>
  <r>
    <s v="5AD"/>
    <x v="22"/>
    <d v="2024-04-01T00:00:00"/>
    <x v="0"/>
    <x v="3"/>
    <s v="HK5427"/>
    <x v="1"/>
    <x v="9"/>
    <n v="1"/>
    <n v="190"/>
    <n v="1.3"/>
    <s v="76147"/>
    <x v="83"/>
    <x v="27"/>
    <n v="3"/>
    <s v="1,"/>
    <s v="3"/>
    <n v="63"/>
    <n v="1.05"/>
  </r>
  <r>
    <s v="5AD"/>
    <x v="22"/>
    <d v="2024-07-01T00:00:00"/>
    <x v="0"/>
    <x v="6"/>
    <s v="HK5214"/>
    <x v="0"/>
    <x v="0"/>
    <n v="2"/>
    <n v="810"/>
    <n v="4.5"/>
    <s v="68001"/>
    <x v="8"/>
    <x v="6"/>
    <n v="3"/>
    <s v="4,"/>
    <s v="5"/>
    <n v="245"/>
    <n v="4.083333333333333"/>
  </r>
  <r>
    <s v="5AD"/>
    <x v="22"/>
    <d v="2024-07-01T00:00:00"/>
    <x v="0"/>
    <x v="6"/>
    <s v="HK5214"/>
    <x v="0"/>
    <x v="0"/>
    <n v="6"/>
    <n v="2520"/>
    <n v="14"/>
    <s v="85001"/>
    <x v="4"/>
    <x v="4"/>
    <n v="2"/>
    <s v="14"/>
    <n v="0"/>
    <n v="840"/>
    <n v="14"/>
  </r>
  <r>
    <s v="5AD"/>
    <x v="22"/>
    <d v="2024-07-01T00:00:00"/>
    <x v="0"/>
    <x v="6"/>
    <s v="HK5427"/>
    <x v="1"/>
    <x v="0"/>
    <n v="2"/>
    <n v="270"/>
    <n v="1.3"/>
    <s v="68001"/>
    <x v="8"/>
    <x v="6"/>
    <n v="3"/>
    <s v="1,"/>
    <s v="3"/>
    <n v="63"/>
    <n v="1.05"/>
  </r>
  <r>
    <s v="5AD"/>
    <x v="22"/>
    <d v="2024-08-01T00:00:00"/>
    <x v="0"/>
    <x v="7"/>
    <s v="HK5427"/>
    <x v="1"/>
    <x v="9"/>
    <n v="1"/>
    <n v="720"/>
    <n v="4"/>
    <s v="68001"/>
    <x v="8"/>
    <x v="6"/>
    <n v="1"/>
    <s v="4"/>
    <n v="0"/>
    <n v="240"/>
    <n v="4"/>
  </r>
  <r>
    <s v="OAA"/>
    <x v="23"/>
    <d v="2024-02-01T00:00:00"/>
    <x v="0"/>
    <x v="1"/>
    <s v="HK5195"/>
    <x v="3"/>
    <x v="0"/>
    <n v="1"/>
    <n v="237"/>
    <n v="0.48"/>
    <s v="20001"/>
    <x v="7"/>
    <x v="7"/>
    <n v="4"/>
    <s v="0,"/>
    <s v="48"/>
    <n v="48"/>
    <n v="0.8"/>
  </r>
  <r>
    <s v="OAA"/>
    <x v="23"/>
    <d v="2024-02-01T00:00:00"/>
    <x v="0"/>
    <x v="1"/>
    <s v="HK5195"/>
    <x v="3"/>
    <x v="0"/>
    <n v="1"/>
    <n v="306"/>
    <n v="1.02"/>
    <s v="25175"/>
    <x v="1"/>
    <x v="1"/>
    <n v="4"/>
    <s v="1,"/>
    <s v="02"/>
    <n v="62"/>
    <n v="1.0333333333333334"/>
  </r>
  <r>
    <s v="OAA"/>
    <x v="23"/>
    <d v="2024-04-01T00:00:00"/>
    <x v="0"/>
    <x v="3"/>
    <s v="HK5195"/>
    <x v="3"/>
    <x v="1"/>
    <n v="5"/>
    <n v="2923"/>
    <n v="10.08"/>
    <s v="25175"/>
    <x v="1"/>
    <x v="1"/>
    <n v="5"/>
    <s v="10"/>
    <s v=",08"/>
    <n v="600.08000000000004"/>
    <n v="10.001333333333333"/>
  </r>
  <r>
    <s v="OAA"/>
    <x v="23"/>
    <d v="2024-05-01T00:00:00"/>
    <x v="0"/>
    <x v="4"/>
    <s v="HK5195"/>
    <x v="3"/>
    <x v="1"/>
    <n v="4"/>
    <n v="2138"/>
    <n v="7.13"/>
    <s v="25175"/>
    <x v="1"/>
    <x v="1"/>
    <n v="4"/>
    <s v="7,"/>
    <s v="13"/>
    <n v="433"/>
    <n v="7.2166666666666668"/>
  </r>
  <r>
    <s v="OAA"/>
    <x v="23"/>
    <d v="2024-06-01T00:00:00"/>
    <x v="0"/>
    <x v="5"/>
    <s v="HK5124"/>
    <x v="14"/>
    <x v="1"/>
    <n v="1"/>
    <n v="462"/>
    <n v="1.47"/>
    <s v="25175"/>
    <x v="1"/>
    <x v="1"/>
    <n v="4"/>
    <s v="1,"/>
    <s v="47"/>
    <n v="107"/>
    <n v="1.7833333333333334"/>
  </r>
  <r>
    <s v="OAA"/>
    <x v="23"/>
    <d v="2024-07-01T00:00:00"/>
    <x v="0"/>
    <x v="6"/>
    <s v="HK5124"/>
    <x v="14"/>
    <x v="1"/>
    <n v="1"/>
    <n v="496"/>
    <n v="1.55"/>
    <s v="25175"/>
    <x v="1"/>
    <x v="1"/>
    <n v="4"/>
    <s v="1,"/>
    <s v="55"/>
    <n v="115"/>
    <n v="1.9166666666666667"/>
  </r>
  <r>
    <s v="OAA"/>
    <x v="23"/>
    <d v="2024-08-01T00:00:00"/>
    <x v="0"/>
    <x v="7"/>
    <s v="HK5124"/>
    <x v="14"/>
    <x v="1"/>
    <n v="1"/>
    <n v="505"/>
    <n v="1.57"/>
    <s v="25175"/>
    <x v="1"/>
    <x v="1"/>
    <n v="4"/>
    <s v="1,"/>
    <s v="57"/>
    <n v="117"/>
    <n v="1.95"/>
  </r>
  <r>
    <s v="OEA"/>
    <x v="24"/>
    <d v="2024-03-01T00:00:00"/>
    <x v="0"/>
    <x v="2"/>
    <s v="HK1966"/>
    <x v="25"/>
    <x v="4"/>
    <n v="1"/>
    <n v="649"/>
    <n v="1.55"/>
    <s v="88001"/>
    <x v="60"/>
    <x v="18"/>
    <n v="4"/>
    <s v="1,"/>
    <s v="55"/>
    <n v="115"/>
    <n v="1.9166666666666667"/>
  </r>
  <r>
    <s v="OEA"/>
    <x v="24"/>
    <d v="2024-03-01T00:00:00"/>
    <x v="0"/>
    <x v="2"/>
    <s v="HK2714"/>
    <x v="7"/>
    <x v="4"/>
    <n v="27"/>
    <n v="18312"/>
    <n v="26.15"/>
    <s v="27001"/>
    <x v="56"/>
    <x v="15"/>
    <n v="5"/>
    <s v="26"/>
    <s v=",15"/>
    <n v="1560.15"/>
    <n v="26.002500000000001"/>
  </r>
  <r>
    <s v="OEA"/>
    <x v="24"/>
    <d v="2024-03-01T00:00:00"/>
    <x v="0"/>
    <x v="2"/>
    <s v="HK2714"/>
    <x v="7"/>
    <x v="4"/>
    <n v="1"/>
    <n v="2250"/>
    <n v="1.1499999999999999"/>
    <s v="27372"/>
    <x v="113"/>
    <x v="15"/>
    <n v="4"/>
    <s v="1,"/>
    <s v="15"/>
    <n v="75"/>
    <n v="1.25"/>
  </r>
  <r>
    <s v="OEA"/>
    <x v="24"/>
    <d v="2024-03-01T00:00:00"/>
    <x v="0"/>
    <x v="2"/>
    <s v="HK2714"/>
    <x v="7"/>
    <x v="4"/>
    <n v="1"/>
    <n v="3460"/>
    <n v="1"/>
    <s v="27495"/>
    <x v="70"/>
    <x v="15"/>
    <n v="1"/>
    <s v="1"/>
    <n v="0"/>
    <n v="60"/>
    <n v="1"/>
  </r>
  <r>
    <s v="OEA"/>
    <x v="24"/>
    <d v="2024-03-01T00:00:00"/>
    <x v="0"/>
    <x v="2"/>
    <s v="HK2714"/>
    <x v="7"/>
    <x v="4"/>
    <n v="1"/>
    <n v="351"/>
    <n v="0.55000000000000004"/>
    <s v="54001"/>
    <x v="52"/>
    <x v="12"/>
    <n v="4"/>
    <s v="0,"/>
    <s v="55"/>
    <n v="55"/>
    <n v="0.91666666666666663"/>
  </r>
  <r>
    <s v="OEA"/>
    <x v="24"/>
    <d v="2024-03-01T00:00:00"/>
    <x v="0"/>
    <x v="2"/>
    <s v="HK2714"/>
    <x v="7"/>
    <x v="4"/>
    <n v="1"/>
    <n v="1071"/>
    <n v="1.5"/>
    <s v="81001"/>
    <x v="55"/>
    <x v="14"/>
    <n v="3"/>
    <s v="1,"/>
    <s v="5"/>
    <n v="65"/>
    <n v="1.0833333333333333"/>
  </r>
  <r>
    <s v="OEA"/>
    <x v="24"/>
    <d v="2024-03-01T00:00:00"/>
    <x v="0"/>
    <x v="2"/>
    <s v="HK2714"/>
    <x v="7"/>
    <x v="4"/>
    <n v="4"/>
    <n v="6781"/>
    <n v="5.15"/>
    <s v="81736"/>
    <x v="59"/>
    <x v="14"/>
    <n v="4"/>
    <s v="5,"/>
    <s v="15"/>
    <n v="315"/>
    <n v="5.25"/>
  </r>
  <r>
    <s v="OEA"/>
    <x v="24"/>
    <d v="2024-03-01T00:00:00"/>
    <x v="0"/>
    <x v="2"/>
    <s v="HK2714"/>
    <x v="7"/>
    <x v="4"/>
    <n v="2"/>
    <n v="772"/>
    <n v="2.5499999999999998"/>
    <s v="99524"/>
    <x v="66"/>
    <x v="17"/>
    <n v="4"/>
    <s v="2,"/>
    <s v="55"/>
    <n v="175"/>
    <n v="2.9166666666666665"/>
  </r>
  <r>
    <s v="OEA"/>
    <x v="24"/>
    <d v="2024-03-01T00:00:00"/>
    <x v="0"/>
    <x v="2"/>
    <s v="HK4714"/>
    <x v="5"/>
    <x v="4"/>
    <n v="1"/>
    <n v="130"/>
    <n v="0.4"/>
    <s v="27001"/>
    <x v="56"/>
    <x v="15"/>
    <n v="3"/>
    <s v="0,"/>
    <s v="4"/>
    <n v="4"/>
    <n v="6.6666666666666666E-2"/>
  </r>
  <r>
    <s v="OEA"/>
    <x v="24"/>
    <d v="2024-03-01T00:00:00"/>
    <x v="0"/>
    <x v="2"/>
    <s v="HK4714"/>
    <x v="5"/>
    <x v="4"/>
    <n v="1"/>
    <n v="714"/>
    <n v="2.25"/>
    <s v="99001"/>
    <x v="58"/>
    <x v="17"/>
    <n v="4"/>
    <s v="2,"/>
    <s v="25"/>
    <n v="145"/>
    <n v="2.4166666666666665"/>
  </r>
  <r>
    <s v="OEA"/>
    <x v="24"/>
    <d v="2024-03-01T00:00:00"/>
    <x v="0"/>
    <x v="2"/>
    <s v="HK4714"/>
    <x v="5"/>
    <x v="4"/>
    <n v="1"/>
    <n v="750"/>
    <n v="1.25"/>
    <s v="99524"/>
    <x v="66"/>
    <x v="17"/>
    <n v="4"/>
    <s v="1,"/>
    <s v="25"/>
    <n v="85"/>
    <n v="1.4166666666666667"/>
  </r>
  <r>
    <s v="OEA"/>
    <x v="24"/>
    <d v="2024-03-01T00:00:00"/>
    <x v="0"/>
    <x v="2"/>
    <s v="HK4966"/>
    <x v="6"/>
    <x v="4"/>
    <n v="1"/>
    <n v="6404"/>
    <n v="0.45"/>
    <s v="11001"/>
    <x v="10"/>
    <x v="8"/>
    <n v="4"/>
    <s v="0,"/>
    <s v="45"/>
    <n v="45"/>
    <n v="0.75"/>
  </r>
  <r>
    <s v="OEA"/>
    <x v="24"/>
    <d v="2024-03-01T00:00:00"/>
    <x v="0"/>
    <x v="2"/>
    <s v="HK4966"/>
    <x v="6"/>
    <x v="4"/>
    <n v="4"/>
    <n v="520"/>
    <n v="8.24"/>
    <s v="27001"/>
    <x v="56"/>
    <x v="15"/>
    <n v="4"/>
    <s v="8,"/>
    <s v="24"/>
    <n v="504"/>
    <n v="8.4"/>
  </r>
  <r>
    <s v="OEA"/>
    <x v="24"/>
    <d v="2024-03-01T00:00:00"/>
    <x v="0"/>
    <x v="2"/>
    <s v="HK4966"/>
    <x v="6"/>
    <x v="4"/>
    <n v="1"/>
    <n v="987"/>
    <n v="1.2"/>
    <s v="52001"/>
    <x v="54"/>
    <x v="13"/>
    <n v="3"/>
    <s v="1,"/>
    <s v="2"/>
    <n v="62"/>
    <n v="1.0333333333333334"/>
  </r>
  <r>
    <s v="OEA"/>
    <x v="24"/>
    <d v="2024-03-01T00:00:00"/>
    <x v="0"/>
    <x v="2"/>
    <s v="HK4966"/>
    <x v="6"/>
    <x v="4"/>
    <n v="4"/>
    <n v="2871"/>
    <n v="4.5"/>
    <s v="81001"/>
    <x v="55"/>
    <x v="14"/>
    <n v="3"/>
    <s v="4,"/>
    <s v="5"/>
    <n v="245"/>
    <n v="4.083333333333333"/>
  </r>
  <r>
    <s v="OEA"/>
    <x v="24"/>
    <d v="2024-03-01T00:00:00"/>
    <x v="0"/>
    <x v="2"/>
    <s v="HK4966"/>
    <x v="6"/>
    <x v="4"/>
    <n v="6"/>
    <n v="1841"/>
    <n v="5.15"/>
    <s v="81736"/>
    <x v="59"/>
    <x v="14"/>
    <n v="4"/>
    <s v="5,"/>
    <s v="15"/>
    <n v="315"/>
    <n v="5.25"/>
  </r>
  <r>
    <s v="OEA"/>
    <x v="24"/>
    <d v="2024-03-01T00:00:00"/>
    <x v="0"/>
    <x v="2"/>
    <s v="HK4966"/>
    <x v="6"/>
    <x v="4"/>
    <n v="5"/>
    <n v="4125"/>
    <n v="14.25"/>
    <s v="91001"/>
    <x v="61"/>
    <x v="19"/>
    <n v="5"/>
    <s v="14"/>
    <s v=",25"/>
    <n v="840.25"/>
    <n v="14.004166666666666"/>
  </r>
  <r>
    <s v="OEA"/>
    <x v="24"/>
    <d v="2024-03-01T00:00:00"/>
    <x v="0"/>
    <x v="2"/>
    <s v="HK4966"/>
    <x v="6"/>
    <x v="4"/>
    <n v="1"/>
    <n v="628"/>
    <n v="0.25"/>
    <s v="91798"/>
    <x v="88"/>
    <x v="19"/>
    <n v="4"/>
    <s v="0,"/>
    <s v="25"/>
    <n v="25"/>
    <n v="0.41666666666666669"/>
  </r>
  <r>
    <s v="OEA"/>
    <x v="24"/>
    <d v="2024-03-01T00:00:00"/>
    <x v="0"/>
    <x v="2"/>
    <s v="HK4966"/>
    <x v="6"/>
    <x v="4"/>
    <n v="1"/>
    <n v="324"/>
    <n v="1.25"/>
    <s v="94343"/>
    <x v="79"/>
    <x v="21"/>
    <n v="4"/>
    <s v="1,"/>
    <s v="25"/>
    <n v="85"/>
    <n v="1.4166666666666667"/>
  </r>
  <r>
    <s v="OEA"/>
    <x v="24"/>
    <d v="2024-03-01T00:00:00"/>
    <x v="0"/>
    <x v="2"/>
    <s v="HK4966"/>
    <x v="6"/>
    <x v="4"/>
    <n v="7"/>
    <n v="4250"/>
    <n v="7.1"/>
    <s v="99524"/>
    <x v="66"/>
    <x v="17"/>
    <n v="3"/>
    <s v="7,"/>
    <s v="1"/>
    <n v="421"/>
    <n v="7.0166666666666666"/>
  </r>
  <r>
    <s v="OEA"/>
    <x v="24"/>
    <d v="2024-03-01T00:00:00"/>
    <x v="0"/>
    <x v="2"/>
    <s v="HK5020"/>
    <x v="7"/>
    <x v="4"/>
    <n v="1"/>
    <n v="750"/>
    <n v="0.5"/>
    <s v="19809"/>
    <x v="63"/>
    <x v="20"/>
    <n v="3"/>
    <s v="0,"/>
    <s v="5"/>
    <n v="5"/>
    <n v="8.3333333333333329E-2"/>
  </r>
  <r>
    <s v="OEA"/>
    <x v="24"/>
    <d v="2024-03-01T00:00:00"/>
    <x v="0"/>
    <x v="2"/>
    <s v="HK5020"/>
    <x v="7"/>
    <x v="4"/>
    <n v="5"/>
    <n v="1317"/>
    <n v="5.05"/>
    <s v="27001"/>
    <x v="56"/>
    <x v="15"/>
    <n v="4"/>
    <s v="5,"/>
    <s v="05"/>
    <n v="305"/>
    <n v="5.083333333333333"/>
  </r>
  <r>
    <s v="OEA"/>
    <x v="24"/>
    <d v="2024-03-01T00:00:00"/>
    <x v="0"/>
    <x v="2"/>
    <s v="HK5020"/>
    <x v="7"/>
    <x v="4"/>
    <n v="1"/>
    <n v="758"/>
    <n v="1.55"/>
    <s v="81001"/>
    <x v="55"/>
    <x v="14"/>
    <n v="4"/>
    <s v="1,"/>
    <s v="55"/>
    <n v="115"/>
    <n v="1.9166666666666667"/>
  </r>
  <r>
    <s v="OEA"/>
    <x v="24"/>
    <d v="2024-03-01T00:00:00"/>
    <x v="0"/>
    <x v="2"/>
    <s v="HK5020"/>
    <x v="7"/>
    <x v="4"/>
    <n v="4"/>
    <n v="1648"/>
    <n v="6.05"/>
    <s v="81736"/>
    <x v="59"/>
    <x v="14"/>
    <n v="4"/>
    <s v="6,"/>
    <s v="05"/>
    <n v="365"/>
    <n v="6.083333333333333"/>
  </r>
  <r>
    <s v="OEA"/>
    <x v="24"/>
    <d v="2024-03-01T00:00:00"/>
    <x v="0"/>
    <x v="2"/>
    <s v="HK5020"/>
    <x v="7"/>
    <x v="4"/>
    <n v="2"/>
    <n v="1032"/>
    <n v="3.1"/>
    <s v="99524"/>
    <x v="66"/>
    <x v="17"/>
    <n v="3"/>
    <s v="3,"/>
    <s v="1"/>
    <n v="181"/>
    <n v="3.0166666666666666"/>
  </r>
  <r>
    <s v="OEF"/>
    <x v="25"/>
    <d v="2024-01-01T00:00:00"/>
    <x v="0"/>
    <x v="0"/>
    <s v="HK2084"/>
    <x v="7"/>
    <x v="4"/>
    <n v="1"/>
    <n v="83"/>
    <n v="0.4"/>
    <s v="19418"/>
    <x v="116"/>
    <x v="20"/>
    <n v="3"/>
    <s v="0,"/>
    <s v="4"/>
    <n v="4"/>
    <n v="6.6666666666666666E-2"/>
  </r>
  <r>
    <s v="OEF"/>
    <x v="25"/>
    <d v="2024-02-01T00:00:00"/>
    <x v="0"/>
    <x v="1"/>
    <s v="HK2084"/>
    <x v="7"/>
    <x v="4"/>
    <n v="1"/>
    <n v="81"/>
    <n v="0.25"/>
    <s v="19001"/>
    <x v="85"/>
    <x v="20"/>
    <n v="4"/>
    <s v="0,"/>
    <s v="25"/>
    <n v="25"/>
    <n v="0.41666666666666669"/>
  </r>
  <r>
    <s v="OEF"/>
    <x v="25"/>
    <d v="2024-02-01T00:00:00"/>
    <x v="0"/>
    <x v="1"/>
    <s v="HK2084"/>
    <x v="7"/>
    <x v="4"/>
    <n v="3"/>
    <n v="424.26"/>
    <n v="2.11"/>
    <s v="19318"/>
    <x v="62"/>
    <x v="20"/>
    <n v="4"/>
    <s v="2,"/>
    <s v="11"/>
    <n v="131"/>
    <n v="2.1833333333333331"/>
  </r>
  <r>
    <s v="OEF"/>
    <x v="25"/>
    <d v="2024-02-01T00:00:00"/>
    <x v="0"/>
    <x v="1"/>
    <s v="HK2084"/>
    <x v="7"/>
    <x v="4"/>
    <n v="1"/>
    <n v="81"/>
    <n v="0.25"/>
    <s v="19418"/>
    <x v="116"/>
    <x v="20"/>
    <n v="4"/>
    <s v="0,"/>
    <s v="25"/>
    <n v="25"/>
    <n v="0.41666666666666669"/>
  </r>
  <r>
    <s v="OEF"/>
    <x v="25"/>
    <d v="2024-02-01T00:00:00"/>
    <x v="0"/>
    <x v="1"/>
    <s v="HK2084"/>
    <x v="7"/>
    <x v="4"/>
    <n v="3"/>
    <n v="393.84"/>
    <n v="2"/>
    <s v="19809"/>
    <x v="63"/>
    <x v="20"/>
    <n v="1"/>
    <s v="2"/>
    <n v="0"/>
    <n v="120"/>
    <n v="2"/>
  </r>
  <r>
    <s v="OEF"/>
    <x v="25"/>
    <d v="2024-02-01T00:00:00"/>
    <x v="0"/>
    <x v="1"/>
    <s v="HK2084"/>
    <x v="7"/>
    <x v="4"/>
    <n v="6"/>
    <n v="759.24"/>
    <n v="3.54"/>
    <s v="27001"/>
    <x v="56"/>
    <x v="15"/>
    <n v="4"/>
    <s v="3,"/>
    <s v="54"/>
    <n v="234"/>
    <n v="3.9"/>
  </r>
  <r>
    <s v="OEF"/>
    <x v="25"/>
    <d v="2024-02-01T00:00:00"/>
    <x v="0"/>
    <x v="1"/>
    <s v="HK2084"/>
    <x v="7"/>
    <x v="4"/>
    <n v="1"/>
    <n v="142.56"/>
    <n v="0.45"/>
    <s v="52250"/>
    <x v="148"/>
    <x v="13"/>
    <n v="4"/>
    <s v="0,"/>
    <s v="45"/>
    <n v="45"/>
    <n v="0.75"/>
  </r>
  <r>
    <s v="OEF"/>
    <x v="25"/>
    <d v="2024-02-01T00:00:00"/>
    <x v="0"/>
    <x v="1"/>
    <s v="HK2084"/>
    <x v="7"/>
    <x v="4"/>
    <n v="1"/>
    <n v="813.6"/>
    <n v="4.07"/>
    <s v="76001"/>
    <x v="106"/>
    <x v="27"/>
    <n v="4"/>
    <s v="4,"/>
    <s v="07"/>
    <n v="247"/>
    <n v="4.1166666666666663"/>
  </r>
  <r>
    <s v="OEF"/>
    <x v="25"/>
    <d v="2024-02-01T00:00:00"/>
    <x v="0"/>
    <x v="1"/>
    <s v="HK4360"/>
    <x v="7"/>
    <x v="4"/>
    <n v="6"/>
    <n v="876.6"/>
    <n v="4.28"/>
    <s v="19318"/>
    <x v="62"/>
    <x v="20"/>
    <n v="4"/>
    <s v="4,"/>
    <s v="28"/>
    <n v="268"/>
    <n v="4.4666666666666668"/>
  </r>
  <r>
    <s v="OEF"/>
    <x v="25"/>
    <d v="2024-02-01T00:00:00"/>
    <x v="0"/>
    <x v="1"/>
    <s v="HK4360"/>
    <x v="7"/>
    <x v="4"/>
    <n v="2"/>
    <n v="237"/>
    <n v="1.1299999999999999"/>
    <s v="19418"/>
    <x v="116"/>
    <x v="20"/>
    <n v="4"/>
    <s v="1,"/>
    <s v="13"/>
    <n v="73"/>
    <n v="1.2166666666666666"/>
  </r>
  <r>
    <s v="OEF"/>
    <x v="25"/>
    <d v="2024-02-01T00:00:00"/>
    <x v="0"/>
    <x v="1"/>
    <s v="HK4360"/>
    <x v="7"/>
    <x v="4"/>
    <n v="6"/>
    <n v="903.42"/>
    <n v="4.3600000000000003"/>
    <s v="19809"/>
    <x v="63"/>
    <x v="20"/>
    <n v="4"/>
    <s v="4,"/>
    <s v="36"/>
    <n v="276"/>
    <n v="4.5999999999999996"/>
  </r>
  <r>
    <s v="OEF"/>
    <x v="25"/>
    <d v="2024-02-01T00:00:00"/>
    <x v="0"/>
    <x v="1"/>
    <s v="HK4360"/>
    <x v="7"/>
    <x v="4"/>
    <n v="14"/>
    <n v="1936.98"/>
    <n v="9.5299999999999994"/>
    <s v="52250"/>
    <x v="148"/>
    <x v="13"/>
    <n v="4"/>
    <s v="9,"/>
    <s v="53"/>
    <n v="593"/>
    <n v="9.8833333333333329"/>
  </r>
  <r>
    <s v="OEF"/>
    <x v="25"/>
    <d v="2024-02-01T00:00:00"/>
    <x v="0"/>
    <x v="1"/>
    <s v="HK4360"/>
    <x v="7"/>
    <x v="4"/>
    <n v="2"/>
    <n v="887.58"/>
    <n v="4.3"/>
    <s v="63001"/>
    <x v="76"/>
    <x v="25"/>
    <n v="3"/>
    <s v="4,"/>
    <s v="3"/>
    <n v="243"/>
    <n v="4.05"/>
  </r>
  <r>
    <s v="OEF"/>
    <x v="25"/>
    <d v="2024-02-01T00:00:00"/>
    <x v="0"/>
    <x v="1"/>
    <s v="HK4360"/>
    <x v="7"/>
    <x v="4"/>
    <n v="2"/>
    <n v="810.54"/>
    <n v="4.09"/>
    <s v="66001"/>
    <x v="98"/>
    <x v="31"/>
    <n v="4"/>
    <s v="4,"/>
    <s v="09"/>
    <n v="249"/>
    <n v="4.1500000000000004"/>
  </r>
  <r>
    <s v="OEF"/>
    <x v="25"/>
    <d v="2024-03-01T00:00:00"/>
    <x v="0"/>
    <x v="2"/>
    <s v="HK2084"/>
    <x v="7"/>
    <x v="4"/>
    <n v="1"/>
    <n v="188"/>
    <n v="0.53"/>
    <s v="18001"/>
    <x v="105"/>
    <x v="30"/>
    <n v="4"/>
    <s v="0,"/>
    <s v="53"/>
    <n v="53"/>
    <n v="0.8833333333333333"/>
  </r>
  <r>
    <s v="OEF"/>
    <x v="25"/>
    <d v="2024-03-01T00:00:00"/>
    <x v="0"/>
    <x v="2"/>
    <s v="HK2084"/>
    <x v="7"/>
    <x v="4"/>
    <n v="5"/>
    <n v="757.8"/>
    <n v="3.57"/>
    <s v="19318"/>
    <x v="62"/>
    <x v="20"/>
    <n v="4"/>
    <s v="3,"/>
    <s v="57"/>
    <n v="237"/>
    <n v="3.95"/>
  </r>
  <r>
    <s v="OEF"/>
    <x v="25"/>
    <d v="2024-03-01T00:00:00"/>
    <x v="0"/>
    <x v="2"/>
    <s v="HK2084"/>
    <x v="7"/>
    <x v="4"/>
    <n v="3"/>
    <n v="357.66"/>
    <n v="1.5"/>
    <s v="19418"/>
    <x v="116"/>
    <x v="20"/>
    <n v="3"/>
    <s v="1,"/>
    <s v="5"/>
    <n v="65"/>
    <n v="1.0833333333333333"/>
  </r>
  <r>
    <s v="OEF"/>
    <x v="25"/>
    <d v="2024-03-01T00:00:00"/>
    <x v="0"/>
    <x v="2"/>
    <s v="HK2084"/>
    <x v="7"/>
    <x v="4"/>
    <n v="1"/>
    <n v="117.9"/>
    <n v="0.37"/>
    <s v="19809"/>
    <x v="63"/>
    <x v="20"/>
    <n v="4"/>
    <s v="0,"/>
    <s v="37"/>
    <n v="37"/>
    <n v="0.6166666666666667"/>
  </r>
  <r>
    <s v="OEF"/>
    <x v="25"/>
    <d v="2024-03-01T00:00:00"/>
    <x v="0"/>
    <x v="2"/>
    <s v="HK2084"/>
    <x v="7"/>
    <x v="4"/>
    <n v="3"/>
    <n v="923.94"/>
    <n v="4.47"/>
    <s v="27001"/>
    <x v="56"/>
    <x v="15"/>
    <n v="4"/>
    <s v="4,"/>
    <s v="47"/>
    <n v="287"/>
    <n v="4.7833333333333332"/>
  </r>
  <r>
    <s v="OEF"/>
    <x v="25"/>
    <d v="2024-03-01T00:00:00"/>
    <x v="0"/>
    <x v="2"/>
    <s v="HK2084"/>
    <x v="7"/>
    <x v="4"/>
    <n v="7"/>
    <n v="763.92"/>
    <n v="3.48"/>
    <s v="52250"/>
    <x v="148"/>
    <x v="13"/>
    <n v="4"/>
    <s v="3,"/>
    <s v="48"/>
    <n v="228"/>
    <n v="3.8"/>
  </r>
  <r>
    <s v="OEF"/>
    <x v="25"/>
    <d v="2024-03-01T00:00:00"/>
    <x v="0"/>
    <x v="2"/>
    <s v="HK2084"/>
    <x v="7"/>
    <x v="4"/>
    <n v="1"/>
    <n v="808.2"/>
    <n v="4.08"/>
    <s v="76001"/>
    <x v="106"/>
    <x v="27"/>
    <n v="4"/>
    <s v="4,"/>
    <s v="08"/>
    <n v="248"/>
    <n v="4.1333333333333337"/>
  </r>
  <r>
    <s v="OEF"/>
    <x v="25"/>
    <d v="2024-03-01T00:00:00"/>
    <x v="0"/>
    <x v="2"/>
    <s v="HK4360"/>
    <x v="7"/>
    <x v="4"/>
    <n v="1"/>
    <n v="1"/>
    <n v="5"/>
    <s v="18001"/>
    <x v="105"/>
    <x v="30"/>
    <n v="1"/>
    <s v="5"/>
    <n v="0"/>
    <n v="300"/>
    <n v="5"/>
  </r>
  <r>
    <s v="OEF"/>
    <x v="25"/>
    <d v="2024-03-01T00:00:00"/>
    <x v="0"/>
    <x v="2"/>
    <s v="HK4360"/>
    <x v="7"/>
    <x v="4"/>
    <n v="2"/>
    <n v="1068.1199999999999"/>
    <n v="5.29"/>
    <s v="19001"/>
    <x v="85"/>
    <x v="20"/>
    <n v="4"/>
    <s v="5,"/>
    <s v="29"/>
    <n v="329"/>
    <n v="5.4833333333333334"/>
  </r>
  <r>
    <s v="OEF"/>
    <x v="25"/>
    <d v="2024-03-01T00:00:00"/>
    <x v="0"/>
    <x v="2"/>
    <s v="HK4360"/>
    <x v="7"/>
    <x v="4"/>
    <n v="1"/>
    <n v="140.4"/>
    <n v="0.44"/>
    <s v="19318"/>
    <x v="62"/>
    <x v="20"/>
    <n v="4"/>
    <s v="0,"/>
    <s v="44"/>
    <n v="44"/>
    <n v="0.73333333333333328"/>
  </r>
  <r>
    <s v="OEF"/>
    <x v="25"/>
    <d v="2024-03-01T00:00:00"/>
    <x v="0"/>
    <x v="2"/>
    <s v="HK4360"/>
    <x v="7"/>
    <x v="4"/>
    <n v="3"/>
    <n v="394.2"/>
    <n v="2.04"/>
    <s v="19809"/>
    <x v="63"/>
    <x v="20"/>
    <n v="4"/>
    <s v="2,"/>
    <s v="04"/>
    <n v="124"/>
    <n v="2.0666666666666669"/>
  </r>
  <r>
    <s v="OEF"/>
    <x v="25"/>
    <d v="2024-03-01T00:00:00"/>
    <x v="0"/>
    <x v="2"/>
    <s v="HK4360"/>
    <x v="7"/>
    <x v="4"/>
    <n v="2"/>
    <n v="601.20000000000005"/>
    <n v="1.1200000000000001"/>
    <s v="27077"/>
    <x v="92"/>
    <x v="15"/>
    <n v="4"/>
    <s v="1,"/>
    <s v="12"/>
    <n v="72"/>
    <n v="1.2"/>
  </r>
  <r>
    <s v="OEF"/>
    <x v="25"/>
    <d v="2024-03-01T00:00:00"/>
    <x v="0"/>
    <x v="2"/>
    <s v="HK4360"/>
    <x v="7"/>
    <x v="4"/>
    <n v="1"/>
    <n v="1053.1400000000001"/>
    <n v="5.25"/>
    <s v="52001"/>
    <x v="54"/>
    <x v="13"/>
    <n v="4"/>
    <s v="5,"/>
    <s v="25"/>
    <n v="325"/>
    <n v="5.416666666666667"/>
  </r>
  <r>
    <s v="OEF"/>
    <x v="25"/>
    <d v="2024-03-01T00:00:00"/>
    <x v="0"/>
    <x v="2"/>
    <s v="HK4360"/>
    <x v="7"/>
    <x v="4"/>
    <n v="2"/>
    <n v="285.12"/>
    <n v="1.28"/>
    <s v="52250"/>
    <x v="148"/>
    <x v="13"/>
    <n v="4"/>
    <s v="1,"/>
    <s v="28"/>
    <n v="88"/>
    <n v="1.4666666666666666"/>
  </r>
  <r>
    <s v="OEF"/>
    <x v="25"/>
    <d v="2024-03-01T00:00:00"/>
    <x v="0"/>
    <x v="2"/>
    <s v="HK4360"/>
    <x v="7"/>
    <x v="4"/>
    <n v="1"/>
    <n v="661"/>
    <n v="3.22"/>
    <s v="66001"/>
    <x v="98"/>
    <x v="31"/>
    <n v="4"/>
    <s v="3,"/>
    <s v="22"/>
    <n v="202"/>
    <n v="3.3666666666666667"/>
  </r>
  <r>
    <s v="OEF"/>
    <x v="25"/>
    <d v="2024-03-01T00:00:00"/>
    <x v="0"/>
    <x v="2"/>
    <s v="HK4360"/>
    <x v="7"/>
    <x v="4"/>
    <n v="2"/>
    <n v="1.62"/>
    <n v="8.18"/>
    <s v="76001"/>
    <x v="106"/>
    <x v="27"/>
    <n v="4"/>
    <s v="8,"/>
    <s v="18"/>
    <n v="498"/>
    <n v="8.3000000000000007"/>
  </r>
  <r>
    <s v="OEF"/>
    <x v="25"/>
    <d v="2024-05-01T00:00:00"/>
    <x v="0"/>
    <x v="4"/>
    <s v="HK4360"/>
    <x v="7"/>
    <x v="4"/>
    <n v="10"/>
    <n v="1577"/>
    <n v="7.57"/>
    <s v="19318"/>
    <x v="62"/>
    <x v="20"/>
    <n v="4"/>
    <s v="7,"/>
    <s v="57"/>
    <n v="477"/>
    <n v="7.95"/>
  </r>
  <r>
    <s v="OEF"/>
    <x v="25"/>
    <d v="2024-05-01T00:00:00"/>
    <x v="0"/>
    <x v="4"/>
    <s v="HK4360"/>
    <x v="7"/>
    <x v="4"/>
    <n v="1"/>
    <n v="81.36"/>
    <n v="0.25"/>
    <s v="19418"/>
    <x v="116"/>
    <x v="20"/>
    <n v="4"/>
    <s v="0,"/>
    <s v="25"/>
    <n v="25"/>
    <n v="0.41666666666666669"/>
  </r>
  <r>
    <s v="OEF"/>
    <x v="25"/>
    <d v="2024-05-01T00:00:00"/>
    <x v="0"/>
    <x v="4"/>
    <s v="HK4360"/>
    <x v="7"/>
    <x v="4"/>
    <n v="5"/>
    <n v="726.48"/>
    <n v="3.39"/>
    <s v="19809"/>
    <x v="63"/>
    <x v="20"/>
    <n v="4"/>
    <s v="3,"/>
    <s v="39"/>
    <n v="219"/>
    <n v="3.65"/>
  </r>
  <r>
    <s v="OEF"/>
    <x v="25"/>
    <d v="2024-05-01T00:00:00"/>
    <x v="0"/>
    <x v="4"/>
    <s v="HK4360"/>
    <x v="7"/>
    <x v="4"/>
    <n v="1"/>
    <n v="855.18"/>
    <n v="3.24"/>
    <s v="41001"/>
    <x v="51"/>
    <x v="11"/>
    <n v="4"/>
    <s v="3,"/>
    <s v="24"/>
    <n v="204"/>
    <n v="3.4"/>
  </r>
  <r>
    <s v="OEF"/>
    <x v="25"/>
    <d v="2024-05-01T00:00:00"/>
    <x v="0"/>
    <x v="4"/>
    <s v="HK4360"/>
    <x v="7"/>
    <x v="4"/>
    <n v="1"/>
    <n v="142.19999999999999"/>
    <n v="0.43"/>
    <s v="52001"/>
    <x v="54"/>
    <x v="13"/>
    <n v="4"/>
    <s v="0,"/>
    <s v="43"/>
    <n v="43"/>
    <n v="0.71666666666666667"/>
  </r>
  <r>
    <s v="OEF"/>
    <x v="25"/>
    <d v="2024-05-01T00:00:00"/>
    <x v="0"/>
    <x v="4"/>
    <s v="HK4360"/>
    <x v="7"/>
    <x v="4"/>
    <n v="5"/>
    <n v="340.74"/>
    <n v="2.2400000000000002"/>
    <s v="52250"/>
    <x v="148"/>
    <x v="13"/>
    <n v="4"/>
    <s v="2,"/>
    <s v="24"/>
    <n v="144"/>
    <n v="2.4"/>
  </r>
  <r>
    <s v="OEF"/>
    <x v="25"/>
    <d v="2024-05-01T00:00:00"/>
    <x v="0"/>
    <x v="4"/>
    <s v="HK4360"/>
    <x v="7"/>
    <x v="4"/>
    <n v="1"/>
    <n v="194.4"/>
    <n v="0.47"/>
    <s v="76001"/>
    <x v="106"/>
    <x v="27"/>
    <n v="4"/>
    <s v="0,"/>
    <s v="47"/>
    <n v="47"/>
    <n v="0.78333333333333333"/>
  </r>
  <r>
    <s v="OEF"/>
    <x v="25"/>
    <d v="2024-05-01T00:00:00"/>
    <x v="0"/>
    <x v="4"/>
    <s v="HK4360"/>
    <x v="7"/>
    <x v="4"/>
    <n v="1"/>
    <n v="927"/>
    <n v="3.4"/>
    <s v="8001"/>
    <x v="53"/>
    <x v="5"/>
    <n v="3"/>
    <s v="3,"/>
    <s v="4"/>
    <n v="184"/>
    <n v="3.0666666666666669"/>
  </r>
  <r>
    <s v="OEF"/>
    <x v="25"/>
    <d v="2024-06-01T00:00:00"/>
    <x v="0"/>
    <x v="5"/>
    <s v="HK4360"/>
    <x v="7"/>
    <x v="4"/>
    <n v="10"/>
    <n v="1.58"/>
    <n v="7.57"/>
    <s v="19318"/>
    <x v="62"/>
    <x v="20"/>
    <n v="4"/>
    <s v="7,"/>
    <s v="57"/>
    <n v="477"/>
    <n v="7.95"/>
  </r>
  <r>
    <s v="OEF"/>
    <x v="25"/>
    <d v="2024-06-01T00:00:00"/>
    <x v="0"/>
    <x v="5"/>
    <s v="HK4360"/>
    <x v="7"/>
    <x v="4"/>
    <n v="1"/>
    <n v="81.36"/>
    <n v="0.25"/>
    <s v="19418"/>
    <x v="116"/>
    <x v="20"/>
    <n v="4"/>
    <s v="0,"/>
    <s v="25"/>
    <n v="25"/>
    <n v="0.41666666666666669"/>
  </r>
  <r>
    <s v="OEF"/>
    <x v="25"/>
    <d v="2024-06-01T00:00:00"/>
    <x v="0"/>
    <x v="5"/>
    <s v="HK4360"/>
    <x v="7"/>
    <x v="4"/>
    <n v="5"/>
    <n v="726.48"/>
    <n v="3.39"/>
    <s v="19809"/>
    <x v="63"/>
    <x v="20"/>
    <n v="4"/>
    <s v="3,"/>
    <s v="39"/>
    <n v="219"/>
    <n v="3.65"/>
  </r>
  <r>
    <s v="OEF"/>
    <x v="25"/>
    <d v="2024-06-01T00:00:00"/>
    <x v="0"/>
    <x v="5"/>
    <s v="HK4360"/>
    <x v="7"/>
    <x v="4"/>
    <n v="1"/>
    <n v="855.18"/>
    <n v="3.24"/>
    <s v="41001"/>
    <x v="51"/>
    <x v="11"/>
    <n v="4"/>
    <s v="3,"/>
    <s v="24"/>
    <n v="204"/>
    <n v="3.4"/>
  </r>
  <r>
    <s v="OEF"/>
    <x v="25"/>
    <d v="2024-06-01T00:00:00"/>
    <x v="0"/>
    <x v="5"/>
    <s v="HK4360"/>
    <x v="7"/>
    <x v="4"/>
    <n v="1"/>
    <n v="142.19999999999999"/>
    <n v="0.43"/>
    <s v="52001"/>
    <x v="54"/>
    <x v="13"/>
    <n v="4"/>
    <s v="0,"/>
    <s v="43"/>
    <n v="43"/>
    <n v="0.71666666666666667"/>
  </r>
  <r>
    <s v="OEF"/>
    <x v="25"/>
    <d v="2024-06-01T00:00:00"/>
    <x v="0"/>
    <x v="5"/>
    <s v="HK4360"/>
    <x v="7"/>
    <x v="4"/>
    <n v="5"/>
    <n v="340.74"/>
    <n v="2.2400000000000002"/>
    <s v="52250"/>
    <x v="148"/>
    <x v="13"/>
    <n v="4"/>
    <s v="2,"/>
    <s v="24"/>
    <n v="144"/>
    <n v="2.4"/>
  </r>
  <r>
    <s v="OEF"/>
    <x v="25"/>
    <d v="2024-06-01T00:00:00"/>
    <x v="0"/>
    <x v="5"/>
    <s v="HK4360"/>
    <x v="7"/>
    <x v="4"/>
    <n v="1"/>
    <n v="194.4"/>
    <n v="0.47"/>
    <s v="76001"/>
    <x v="106"/>
    <x v="27"/>
    <n v="4"/>
    <s v="0,"/>
    <s v="47"/>
    <n v="47"/>
    <n v="0.78333333333333333"/>
  </r>
  <r>
    <s v="OEF"/>
    <x v="25"/>
    <d v="2024-06-01T00:00:00"/>
    <x v="0"/>
    <x v="5"/>
    <s v="HK4360"/>
    <x v="7"/>
    <x v="4"/>
    <n v="1"/>
    <n v="927.72"/>
    <n v="3.4"/>
    <s v="8001"/>
    <x v="53"/>
    <x v="5"/>
    <n v="3"/>
    <s v="3,"/>
    <s v="4"/>
    <n v="184"/>
    <n v="3.0666666666666669"/>
  </r>
  <r>
    <s v="OEF"/>
    <x v="25"/>
    <d v="2024-07-01T00:00:00"/>
    <x v="0"/>
    <x v="6"/>
    <s v="HK2084"/>
    <x v="7"/>
    <x v="4"/>
    <n v="9"/>
    <n v="1554"/>
    <n v="7.09"/>
    <s v="19318"/>
    <x v="62"/>
    <x v="20"/>
    <n v="4"/>
    <s v="7,"/>
    <s v="09"/>
    <n v="429"/>
    <n v="7.15"/>
  </r>
  <r>
    <s v="OEF"/>
    <x v="25"/>
    <d v="2024-07-01T00:00:00"/>
    <x v="0"/>
    <x v="6"/>
    <s v="HK2084"/>
    <x v="7"/>
    <x v="4"/>
    <n v="4"/>
    <n v="364"/>
    <n v="1.52"/>
    <s v="19418"/>
    <x v="116"/>
    <x v="20"/>
    <n v="4"/>
    <s v="1,"/>
    <s v="52"/>
    <n v="112"/>
    <n v="1.8666666666666667"/>
  </r>
  <r>
    <s v="OEF"/>
    <x v="25"/>
    <d v="2024-07-01T00:00:00"/>
    <x v="0"/>
    <x v="6"/>
    <s v="HK2084"/>
    <x v="7"/>
    <x v="4"/>
    <n v="3"/>
    <n v="357"/>
    <n v="1.45"/>
    <s v="19809"/>
    <x v="63"/>
    <x v="20"/>
    <n v="4"/>
    <s v="1,"/>
    <s v="45"/>
    <n v="105"/>
    <n v="1.75"/>
  </r>
  <r>
    <s v="OEF"/>
    <x v="25"/>
    <d v="2024-07-01T00:00:00"/>
    <x v="0"/>
    <x v="6"/>
    <s v="HK2084"/>
    <x v="7"/>
    <x v="4"/>
    <n v="1"/>
    <n v="281"/>
    <n v="1.2"/>
    <s v="5001"/>
    <x v="2"/>
    <x v="2"/>
    <n v="3"/>
    <s v="1,"/>
    <s v="2"/>
    <n v="62"/>
    <n v="1.0333333333333334"/>
  </r>
  <r>
    <s v="OEF"/>
    <x v="25"/>
    <d v="2024-07-01T00:00:00"/>
    <x v="0"/>
    <x v="6"/>
    <s v="HK2084"/>
    <x v="7"/>
    <x v="4"/>
    <n v="8"/>
    <n v="1092"/>
    <n v="3.32"/>
    <s v="52250"/>
    <x v="148"/>
    <x v="13"/>
    <n v="4"/>
    <s v="3,"/>
    <s v="32"/>
    <n v="212"/>
    <n v="3.5333333333333332"/>
  </r>
  <r>
    <s v="OEF"/>
    <x v="25"/>
    <d v="2024-08-01T00:00:00"/>
    <x v="0"/>
    <x v="7"/>
    <s v="HK4360"/>
    <x v="7"/>
    <x v="4"/>
    <n v="5"/>
    <n v="761.4"/>
    <n v="3.3"/>
    <s v="19318"/>
    <x v="62"/>
    <x v="20"/>
    <n v="3"/>
    <s v="3,"/>
    <s v="3"/>
    <n v="183"/>
    <n v="3.05"/>
  </r>
  <r>
    <s v="OEF"/>
    <x v="25"/>
    <d v="2024-08-01T00:00:00"/>
    <x v="0"/>
    <x v="7"/>
    <s v="HK4360"/>
    <x v="7"/>
    <x v="4"/>
    <n v="1"/>
    <n v="158.4"/>
    <n v="0.5"/>
    <s v="19809"/>
    <x v="63"/>
    <x v="20"/>
    <n v="3"/>
    <s v="0,"/>
    <s v="5"/>
    <n v="5"/>
    <n v="8.3333333333333329E-2"/>
  </r>
  <r>
    <s v="OEF"/>
    <x v="25"/>
    <d v="2024-08-01T00:00:00"/>
    <x v="0"/>
    <x v="7"/>
    <s v="HK4360"/>
    <x v="7"/>
    <x v="4"/>
    <n v="1"/>
    <n v="372.42"/>
    <n v="1.3"/>
    <s v="50001"/>
    <x v="77"/>
    <x v="24"/>
    <n v="3"/>
    <s v="1,"/>
    <s v="3"/>
    <n v="63"/>
    <n v="1.05"/>
  </r>
  <r>
    <s v="OEF"/>
    <x v="25"/>
    <d v="2024-08-01T00:00:00"/>
    <x v="0"/>
    <x v="7"/>
    <s v="HK4360"/>
    <x v="7"/>
    <x v="4"/>
    <n v="1"/>
    <n v="183.06"/>
    <n v="0.45"/>
    <s v="50350"/>
    <x v="75"/>
    <x v="24"/>
    <n v="4"/>
    <s v="0,"/>
    <s v="45"/>
    <n v="45"/>
    <n v="0.75"/>
  </r>
  <r>
    <s v="OEF"/>
    <x v="25"/>
    <d v="2024-08-01T00:00:00"/>
    <x v="0"/>
    <x v="7"/>
    <s v="HK4360"/>
    <x v="7"/>
    <x v="4"/>
    <n v="1"/>
    <n v="210"/>
    <n v="0.56000000000000005"/>
    <s v="5045"/>
    <x v="110"/>
    <x v="2"/>
    <n v="4"/>
    <s v="0,"/>
    <s v="56"/>
    <n v="56"/>
    <n v="0.93333333333333335"/>
  </r>
  <r>
    <s v="OEF"/>
    <x v="25"/>
    <d v="2024-08-01T00:00:00"/>
    <x v="0"/>
    <x v="7"/>
    <s v="HK4360"/>
    <x v="7"/>
    <x v="4"/>
    <n v="1"/>
    <n v="280.8"/>
    <n v="1.1000000000000001"/>
    <s v="54001"/>
    <x v="52"/>
    <x v="12"/>
    <n v="3"/>
    <s v="1,"/>
    <s v="1"/>
    <n v="61"/>
    <n v="1.0166666666666666"/>
  </r>
  <r>
    <s v="OEF"/>
    <x v="25"/>
    <d v="2024-08-01T00:00:00"/>
    <x v="0"/>
    <x v="7"/>
    <s v="HK4360"/>
    <x v="7"/>
    <x v="4"/>
    <n v="1"/>
    <n v="403.56"/>
    <n v="1.4"/>
    <s v="66001"/>
    <x v="98"/>
    <x v="31"/>
    <n v="3"/>
    <s v="1,"/>
    <s v="4"/>
    <n v="64"/>
    <n v="1.0666666666666667"/>
  </r>
  <r>
    <s v="OEF"/>
    <x v="25"/>
    <d v="2024-08-01T00:00:00"/>
    <x v="0"/>
    <x v="7"/>
    <s v="HK4360"/>
    <x v="7"/>
    <x v="4"/>
    <n v="2"/>
    <n v="1322.64"/>
    <n v="5.4"/>
    <s v="8001"/>
    <x v="53"/>
    <x v="5"/>
    <n v="3"/>
    <s v="5,"/>
    <s v="4"/>
    <n v="304"/>
    <n v="5.0666666666666664"/>
  </r>
  <r>
    <s v="OEZ"/>
    <x v="26"/>
    <d v="2024-01-01T00:00:00"/>
    <x v="0"/>
    <x v="0"/>
    <s v="HK4846"/>
    <x v="12"/>
    <x v="4"/>
    <n v="3"/>
    <n v="1350"/>
    <n v="2.5499999999999998"/>
    <s v="81736"/>
    <x v="59"/>
    <x v="14"/>
    <n v="4"/>
    <s v="2,"/>
    <s v="55"/>
    <n v="175"/>
    <n v="2.9166666666666665"/>
  </r>
  <r>
    <s v="OEZ"/>
    <x v="26"/>
    <d v="2024-01-01T00:00:00"/>
    <x v="0"/>
    <x v="0"/>
    <s v="HK4846"/>
    <x v="12"/>
    <x v="4"/>
    <n v="1"/>
    <n v="680"/>
    <n v="1.35"/>
    <s v="11001"/>
    <x v="10"/>
    <x v="8"/>
    <n v="4"/>
    <s v="1,"/>
    <s v="35"/>
    <n v="95"/>
    <n v="1.5833333333333333"/>
  </r>
  <r>
    <s v="OEZ"/>
    <x v="26"/>
    <d v="2024-01-01T00:00:00"/>
    <x v="0"/>
    <x v="0"/>
    <s v="HK4846"/>
    <x v="12"/>
    <x v="4"/>
    <n v="1"/>
    <n v="1000"/>
    <n v="2.1"/>
    <s v="13001"/>
    <x v="67"/>
    <x v="10"/>
    <n v="3"/>
    <s v="2,"/>
    <s v="1"/>
    <n v="121"/>
    <n v="2.0166666666666666"/>
  </r>
  <r>
    <s v="OEZ"/>
    <x v="26"/>
    <d v="2024-01-01T00:00:00"/>
    <x v="0"/>
    <x v="0"/>
    <s v="HK4846"/>
    <x v="12"/>
    <x v="4"/>
    <n v="5"/>
    <n v="2600"/>
    <n v="5.45"/>
    <s v="23001"/>
    <x v="0"/>
    <x v="0"/>
    <n v="4"/>
    <s v="5,"/>
    <s v="45"/>
    <n v="345"/>
    <n v="5.75"/>
  </r>
  <r>
    <s v="OEZ"/>
    <x v="26"/>
    <d v="2024-01-01T00:00:00"/>
    <x v="0"/>
    <x v="0"/>
    <s v="HK4846"/>
    <x v="12"/>
    <x v="4"/>
    <n v="4"/>
    <n v="1580"/>
    <n v="3.35"/>
    <s v="27001"/>
    <x v="56"/>
    <x v="15"/>
    <n v="4"/>
    <s v="3,"/>
    <s v="35"/>
    <n v="215"/>
    <n v="3.5833333333333335"/>
  </r>
  <r>
    <s v="OEZ"/>
    <x v="26"/>
    <d v="2024-01-01T00:00:00"/>
    <x v="0"/>
    <x v="0"/>
    <s v="HK4846"/>
    <x v="12"/>
    <x v="4"/>
    <n v="1"/>
    <n v="1000"/>
    <n v="2.15"/>
    <s v="44001"/>
    <x v="84"/>
    <x v="28"/>
    <n v="4"/>
    <s v="2,"/>
    <s v="15"/>
    <n v="135"/>
    <n v="2.25"/>
  </r>
  <r>
    <s v="OEZ"/>
    <x v="26"/>
    <d v="2024-01-01T00:00:00"/>
    <x v="0"/>
    <x v="0"/>
    <s v="HK4846"/>
    <x v="12"/>
    <x v="4"/>
    <n v="2"/>
    <n v="2030"/>
    <n v="4.25"/>
    <s v="47001"/>
    <x v="74"/>
    <x v="23"/>
    <n v="4"/>
    <s v="4,"/>
    <s v="25"/>
    <n v="265"/>
    <n v="4.416666666666667"/>
  </r>
  <r>
    <s v="OEZ"/>
    <x v="26"/>
    <d v="2024-01-01T00:00:00"/>
    <x v="0"/>
    <x v="0"/>
    <s v="HK4846"/>
    <x v="12"/>
    <x v="4"/>
    <n v="4"/>
    <n v="2350"/>
    <n v="5.2"/>
    <s v="54001"/>
    <x v="52"/>
    <x v="12"/>
    <n v="3"/>
    <s v="5,"/>
    <s v="2"/>
    <n v="302"/>
    <n v="5.0333333333333332"/>
  </r>
  <r>
    <s v="OEZ"/>
    <x v="26"/>
    <d v="2024-01-01T00:00:00"/>
    <x v="0"/>
    <x v="0"/>
    <s v="HK4846"/>
    <x v="12"/>
    <x v="4"/>
    <n v="4"/>
    <n v="2480"/>
    <n v="5.3"/>
    <s v="54498"/>
    <x v="72"/>
    <x v="12"/>
    <n v="3"/>
    <s v="5,"/>
    <s v="3"/>
    <n v="303"/>
    <n v="5.05"/>
  </r>
  <r>
    <s v="OEZ"/>
    <x v="26"/>
    <d v="2024-01-01T00:00:00"/>
    <x v="0"/>
    <x v="0"/>
    <s v="HK4846"/>
    <x v="12"/>
    <x v="4"/>
    <n v="1"/>
    <n v="350"/>
    <n v="0.45"/>
    <s v="66001"/>
    <x v="98"/>
    <x v="31"/>
    <n v="4"/>
    <s v="0,"/>
    <s v="45"/>
    <n v="45"/>
    <n v="0.75"/>
  </r>
  <r>
    <s v="OEZ"/>
    <x v="26"/>
    <d v="2024-01-01T00:00:00"/>
    <x v="0"/>
    <x v="0"/>
    <s v="HK4846"/>
    <x v="12"/>
    <x v="4"/>
    <n v="1"/>
    <n v="550"/>
    <n v="1.1499999999999999"/>
    <s v="68001"/>
    <x v="8"/>
    <x v="6"/>
    <n v="4"/>
    <s v="1,"/>
    <s v="15"/>
    <n v="75"/>
    <n v="1.25"/>
  </r>
  <r>
    <s v="OEZ"/>
    <x v="26"/>
    <d v="2024-01-01T00:00:00"/>
    <x v="0"/>
    <x v="0"/>
    <s v="HK4846"/>
    <x v="12"/>
    <x v="4"/>
    <n v="1"/>
    <n v="800"/>
    <n v="1.4"/>
    <s v="70215"/>
    <x v="73"/>
    <x v="22"/>
    <n v="3"/>
    <s v="1,"/>
    <s v="4"/>
    <n v="64"/>
    <n v="1.0666666666666667"/>
  </r>
  <r>
    <s v="OEZ"/>
    <x v="26"/>
    <d v="2024-01-01T00:00:00"/>
    <x v="0"/>
    <x v="0"/>
    <s v="HK4846"/>
    <x v="12"/>
    <x v="4"/>
    <n v="1"/>
    <n v="800"/>
    <n v="1.45"/>
    <s v="76001"/>
    <x v="106"/>
    <x v="27"/>
    <n v="4"/>
    <s v="1,"/>
    <s v="45"/>
    <n v="105"/>
    <n v="1.75"/>
  </r>
  <r>
    <s v="OEZ"/>
    <x v="26"/>
    <d v="2024-01-01T00:00:00"/>
    <x v="0"/>
    <x v="0"/>
    <s v="HK4846"/>
    <x v="12"/>
    <x v="4"/>
    <n v="2"/>
    <n v="1250"/>
    <n v="2.5"/>
    <s v="81001"/>
    <x v="55"/>
    <x v="14"/>
    <n v="3"/>
    <s v="2,"/>
    <s v="5"/>
    <n v="125"/>
    <n v="2.0833333333333335"/>
  </r>
  <r>
    <s v="OEZ"/>
    <x v="26"/>
    <d v="2024-01-01T00:00:00"/>
    <x v="0"/>
    <x v="0"/>
    <s v="HK4846"/>
    <x v="12"/>
    <x v="4"/>
    <n v="1"/>
    <n v="550"/>
    <n v="1.1499999999999999"/>
    <s v="85001"/>
    <x v="4"/>
    <x v="4"/>
    <n v="4"/>
    <s v="1,"/>
    <s v="15"/>
    <n v="75"/>
    <n v="1.25"/>
  </r>
  <r>
    <s v="OEZ"/>
    <x v="26"/>
    <d v="2024-01-01T00:00:00"/>
    <x v="0"/>
    <x v="0"/>
    <s v="HK4846"/>
    <x v="12"/>
    <x v="4"/>
    <n v="6"/>
    <n v="5950"/>
    <n v="13.2"/>
    <s v="88001"/>
    <x v="60"/>
    <x v="18"/>
    <n v="4"/>
    <s v="13"/>
    <s v=",2"/>
    <n v="780.2"/>
    <n v="13.003333333333334"/>
  </r>
  <r>
    <s v="OEZ"/>
    <x v="26"/>
    <d v="2024-01-01T00:00:00"/>
    <x v="0"/>
    <x v="0"/>
    <s v="HK4846"/>
    <x v="12"/>
    <x v="4"/>
    <n v="1"/>
    <n v="350"/>
    <n v="0.4"/>
    <s v="88564"/>
    <x v="78"/>
    <x v="18"/>
    <n v="3"/>
    <s v="0,"/>
    <s v="4"/>
    <n v="4"/>
    <n v="6.6666666666666666E-2"/>
  </r>
  <r>
    <s v="OEZ"/>
    <x v="26"/>
    <d v="2024-01-01T00:00:00"/>
    <x v="0"/>
    <x v="0"/>
    <s v="HK4846"/>
    <x v="12"/>
    <x v="4"/>
    <n v="5"/>
    <n v="6530"/>
    <n v="14.35"/>
    <s v="91001"/>
    <x v="61"/>
    <x v="19"/>
    <n v="5"/>
    <s v="14"/>
    <s v=",35"/>
    <n v="840.35"/>
    <n v="14.005833333333333"/>
  </r>
  <r>
    <s v="OEZ"/>
    <x v="26"/>
    <d v="2024-01-01T00:00:00"/>
    <x v="0"/>
    <x v="0"/>
    <s v="HK4846"/>
    <x v="12"/>
    <x v="4"/>
    <n v="1"/>
    <n v="1000"/>
    <n v="2.1"/>
    <s v="99001"/>
    <x v="58"/>
    <x v="17"/>
    <n v="3"/>
    <s v="2,"/>
    <s v="1"/>
    <n v="121"/>
    <n v="2.0166666666666666"/>
  </r>
  <r>
    <s v="OEZ"/>
    <x v="26"/>
    <d v="2024-01-01T00:00:00"/>
    <x v="0"/>
    <x v="0"/>
    <s v="HK4846"/>
    <x v="12"/>
    <x v="4"/>
    <n v="1"/>
    <n v="680"/>
    <n v="1.25"/>
    <s v="99524"/>
    <x v="66"/>
    <x v="17"/>
    <n v="4"/>
    <s v="1,"/>
    <s v="25"/>
    <n v="85"/>
    <n v="1.4166666666666667"/>
  </r>
  <r>
    <s v="OEZ"/>
    <x v="26"/>
    <d v="2024-01-01T00:00:00"/>
    <x v="0"/>
    <x v="0"/>
    <s v="HK5002"/>
    <x v="12"/>
    <x v="4"/>
    <n v="1"/>
    <n v="680"/>
    <n v="1.25"/>
    <s v="23001"/>
    <x v="0"/>
    <x v="0"/>
    <n v="4"/>
    <s v="1,"/>
    <s v="25"/>
    <n v="85"/>
    <n v="1.4166666666666667"/>
  </r>
  <r>
    <s v="OEZ"/>
    <x v="26"/>
    <d v="2024-01-01T00:00:00"/>
    <x v="0"/>
    <x v="0"/>
    <s v="HK5002"/>
    <x v="12"/>
    <x v="4"/>
    <n v="1"/>
    <n v="450"/>
    <n v="1"/>
    <s v="27495"/>
    <x v="70"/>
    <x v="15"/>
    <n v="1"/>
    <s v="1"/>
    <n v="0"/>
    <n v="60"/>
    <n v="1"/>
  </r>
  <r>
    <s v="OEZ"/>
    <x v="26"/>
    <d v="2024-01-01T00:00:00"/>
    <x v="0"/>
    <x v="0"/>
    <s v="HK5002"/>
    <x v="12"/>
    <x v="4"/>
    <n v="1"/>
    <n v="450"/>
    <n v="1.05"/>
    <s v="50001"/>
    <x v="77"/>
    <x v="24"/>
    <n v="4"/>
    <s v="1,"/>
    <s v="05"/>
    <n v="65"/>
    <n v="1.0833333333333333"/>
  </r>
  <r>
    <s v="OEZ"/>
    <x v="26"/>
    <d v="2024-01-01T00:00:00"/>
    <x v="0"/>
    <x v="0"/>
    <s v="HK5002"/>
    <x v="12"/>
    <x v="4"/>
    <n v="1"/>
    <n v="450"/>
    <n v="0.55000000000000004"/>
    <s v="52001"/>
    <x v="54"/>
    <x v="13"/>
    <n v="4"/>
    <s v="0,"/>
    <s v="55"/>
    <n v="55"/>
    <n v="0.91666666666666663"/>
  </r>
  <r>
    <s v="OEZ"/>
    <x v="26"/>
    <d v="2024-01-01T00:00:00"/>
    <x v="0"/>
    <x v="0"/>
    <s v="HK5002"/>
    <x v="12"/>
    <x v="4"/>
    <n v="1"/>
    <n v="450"/>
    <n v="1.3"/>
    <s v="54001"/>
    <x v="52"/>
    <x v="12"/>
    <n v="3"/>
    <s v="1,"/>
    <s v="3"/>
    <n v="63"/>
    <n v="1.05"/>
  </r>
  <r>
    <s v="OEZ"/>
    <x v="26"/>
    <d v="2024-01-01T00:00:00"/>
    <x v="0"/>
    <x v="0"/>
    <s v="HK5002"/>
    <x v="12"/>
    <x v="4"/>
    <n v="1"/>
    <n v="680"/>
    <n v="1.3"/>
    <s v="54498"/>
    <x v="72"/>
    <x v="12"/>
    <n v="3"/>
    <s v="1,"/>
    <s v="3"/>
    <n v="63"/>
    <n v="1.05"/>
  </r>
  <r>
    <s v="OEZ"/>
    <x v="26"/>
    <d v="2024-01-01T00:00:00"/>
    <x v="0"/>
    <x v="0"/>
    <s v="HK5002"/>
    <x v="12"/>
    <x v="4"/>
    <n v="1"/>
    <n v="450"/>
    <n v="1"/>
    <s v="76001"/>
    <x v="106"/>
    <x v="27"/>
    <n v="1"/>
    <s v="1"/>
    <n v="0"/>
    <n v="60"/>
    <n v="1"/>
  </r>
  <r>
    <s v="OEZ"/>
    <x v="26"/>
    <d v="2024-01-01T00:00:00"/>
    <x v="0"/>
    <x v="0"/>
    <s v="HK5002"/>
    <x v="12"/>
    <x v="4"/>
    <n v="2"/>
    <n v="900"/>
    <n v="2.0499999999999998"/>
    <s v="81001"/>
    <x v="55"/>
    <x v="14"/>
    <n v="4"/>
    <s v="2,"/>
    <s v="05"/>
    <n v="125"/>
    <n v="2.0833333333333335"/>
  </r>
  <r>
    <s v="OEZ"/>
    <x v="26"/>
    <d v="2024-01-01T00:00:00"/>
    <x v="0"/>
    <x v="0"/>
    <s v="HK5002"/>
    <x v="12"/>
    <x v="4"/>
    <n v="1"/>
    <n v="1000"/>
    <n v="2.1"/>
    <s v="88564"/>
    <x v="78"/>
    <x v="18"/>
    <n v="3"/>
    <s v="2,"/>
    <s v="1"/>
    <n v="121"/>
    <n v="2.0166666666666666"/>
  </r>
  <r>
    <s v="OEZ"/>
    <x v="26"/>
    <d v="2024-01-01T00:00:00"/>
    <x v="0"/>
    <x v="0"/>
    <s v="HK5002"/>
    <x v="12"/>
    <x v="4"/>
    <n v="3"/>
    <n v="3950"/>
    <n v="8.4"/>
    <s v="91001"/>
    <x v="61"/>
    <x v="19"/>
    <n v="3"/>
    <s v="8,"/>
    <s v="4"/>
    <n v="484"/>
    <n v="8.0666666666666664"/>
  </r>
  <r>
    <s v="OEZ"/>
    <x v="26"/>
    <d v="2024-02-01T00:00:00"/>
    <x v="0"/>
    <x v="1"/>
    <s v="HK4846"/>
    <x v="12"/>
    <x v="4"/>
    <n v="1"/>
    <n v="450"/>
    <n v="1"/>
    <s v="20001"/>
    <x v="7"/>
    <x v="7"/>
    <n v="1"/>
    <s v="1"/>
    <n v="0"/>
    <n v="60"/>
    <n v="1"/>
  </r>
  <r>
    <s v="OEZ"/>
    <x v="26"/>
    <d v="2024-02-01T00:00:00"/>
    <x v="0"/>
    <x v="1"/>
    <s v="HK4846"/>
    <x v="12"/>
    <x v="4"/>
    <n v="1"/>
    <n v="450"/>
    <n v="1"/>
    <s v="23001"/>
    <x v="0"/>
    <x v="0"/>
    <n v="1"/>
    <s v="1"/>
    <n v="0"/>
    <n v="60"/>
    <n v="1"/>
  </r>
  <r>
    <s v="OEZ"/>
    <x v="26"/>
    <d v="2024-02-01T00:00:00"/>
    <x v="0"/>
    <x v="1"/>
    <s v="HK4846"/>
    <x v="12"/>
    <x v="4"/>
    <n v="1"/>
    <n v="450"/>
    <n v="1"/>
    <s v="54001"/>
    <x v="52"/>
    <x v="12"/>
    <n v="1"/>
    <s v="1"/>
    <n v="0"/>
    <n v="60"/>
    <n v="1"/>
  </r>
  <r>
    <s v="OEZ"/>
    <x v="26"/>
    <d v="2024-02-01T00:00:00"/>
    <x v="0"/>
    <x v="1"/>
    <s v="HK4846"/>
    <x v="12"/>
    <x v="4"/>
    <n v="1"/>
    <n v="450"/>
    <n v="1"/>
    <s v="81001"/>
    <x v="55"/>
    <x v="14"/>
    <n v="1"/>
    <s v="1"/>
    <n v="0"/>
    <n v="60"/>
    <n v="1"/>
  </r>
  <r>
    <s v="OEZ"/>
    <x v="26"/>
    <d v="2024-02-01T00:00:00"/>
    <x v="0"/>
    <x v="1"/>
    <s v="HK4846"/>
    <x v="12"/>
    <x v="4"/>
    <n v="2"/>
    <n v="2700"/>
    <n v="6"/>
    <s v="91001"/>
    <x v="61"/>
    <x v="19"/>
    <n v="1"/>
    <s v="6"/>
    <n v="0"/>
    <n v="360"/>
    <n v="6"/>
  </r>
  <r>
    <s v="OEZ"/>
    <x v="26"/>
    <d v="2024-02-01T00:00:00"/>
    <x v="0"/>
    <x v="1"/>
    <s v="HK5002"/>
    <x v="12"/>
    <x v="4"/>
    <n v="1"/>
    <n v="550"/>
    <n v="1.1499999999999999"/>
    <s v="11001"/>
    <x v="10"/>
    <x v="8"/>
    <n v="4"/>
    <s v="1,"/>
    <s v="15"/>
    <n v="75"/>
    <n v="1.25"/>
  </r>
  <r>
    <s v="OEZ"/>
    <x v="26"/>
    <d v="2024-02-01T00:00:00"/>
    <x v="0"/>
    <x v="1"/>
    <s v="HK5002"/>
    <x v="12"/>
    <x v="4"/>
    <n v="1"/>
    <n v="900"/>
    <n v="2"/>
    <s v="20001"/>
    <x v="7"/>
    <x v="7"/>
    <n v="1"/>
    <s v="2"/>
    <n v="0"/>
    <n v="120"/>
    <n v="2"/>
  </r>
  <r>
    <s v="OEZ"/>
    <x v="26"/>
    <d v="2024-02-01T00:00:00"/>
    <x v="0"/>
    <x v="1"/>
    <s v="HK5002"/>
    <x v="12"/>
    <x v="4"/>
    <n v="2"/>
    <n v="1130"/>
    <n v="2.2999999999999998"/>
    <s v="23001"/>
    <x v="0"/>
    <x v="0"/>
    <n v="3"/>
    <s v="2,"/>
    <s v="3"/>
    <n v="123"/>
    <n v="2.0499999999999998"/>
  </r>
  <r>
    <s v="OEZ"/>
    <x v="26"/>
    <d v="2024-02-01T00:00:00"/>
    <x v="0"/>
    <x v="1"/>
    <s v="HK5002"/>
    <x v="12"/>
    <x v="4"/>
    <n v="2"/>
    <n v="550"/>
    <n v="1.1499999999999999"/>
    <s v="27001"/>
    <x v="56"/>
    <x v="15"/>
    <n v="4"/>
    <s v="1,"/>
    <s v="15"/>
    <n v="75"/>
    <n v="1.25"/>
  </r>
  <r>
    <s v="OEZ"/>
    <x v="26"/>
    <d v="2024-02-01T00:00:00"/>
    <x v="0"/>
    <x v="1"/>
    <s v="HK5002"/>
    <x v="12"/>
    <x v="4"/>
    <n v="1"/>
    <n v="230"/>
    <n v="0.3"/>
    <s v="27075"/>
    <x v="64"/>
    <x v="15"/>
    <n v="3"/>
    <s v="0,"/>
    <s v="3"/>
    <n v="3"/>
    <n v="0.05"/>
  </r>
  <r>
    <s v="OEZ"/>
    <x v="26"/>
    <d v="2024-02-01T00:00:00"/>
    <x v="0"/>
    <x v="1"/>
    <s v="HK5002"/>
    <x v="12"/>
    <x v="4"/>
    <n v="1"/>
    <n v="450"/>
    <n v="1"/>
    <s v="41001"/>
    <x v="51"/>
    <x v="11"/>
    <n v="1"/>
    <s v="1"/>
    <n v="0"/>
    <n v="60"/>
    <n v="1"/>
  </r>
  <r>
    <s v="OEZ"/>
    <x v="26"/>
    <d v="2024-02-01T00:00:00"/>
    <x v="0"/>
    <x v="1"/>
    <s v="HK5002"/>
    <x v="12"/>
    <x v="4"/>
    <n v="1"/>
    <n v="450"/>
    <n v="1"/>
    <s v="50001"/>
    <x v="77"/>
    <x v="24"/>
    <n v="1"/>
    <s v="1"/>
    <n v="0"/>
    <n v="60"/>
    <n v="1"/>
  </r>
  <r>
    <s v="OEZ"/>
    <x v="26"/>
    <d v="2024-02-01T00:00:00"/>
    <x v="0"/>
    <x v="1"/>
    <s v="HK5002"/>
    <x v="12"/>
    <x v="4"/>
    <n v="1"/>
    <n v="350"/>
    <n v="0.45"/>
    <s v="52835"/>
    <x v="104"/>
    <x v="13"/>
    <n v="4"/>
    <s v="0,"/>
    <s v="45"/>
    <n v="45"/>
    <n v="0.75"/>
  </r>
  <r>
    <s v="OEZ"/>
    <x v="26"/>
    <d v="2024-02-01T00:00:00"/>
    <x v="0"/>
    <x v="1"/>
    <s v="HK5002"/>
    <x v="12"/>
    <x v="4"/>
    <n v="5"/>
    <n v="1900"/>
    <n v="4.1500000000000004"/>
    <s v="54001"/>
    <x v="52"/>
    <x v="12"/>
    <n v="4"/>
    <s v="4,"/>
    <s v="15"/>
    <n v="255"/>
    <n v="4.25"/>
  </r>
  <r>
    <s v="OEZ"/>
    <x v="26"/>
    <d v="2024-02-01T00:00:00"/>
    <x v="0"/>
    <x v="1"/>
    <s v="HK5002"/>
    <x v="12"/>
    <x v="4"/>
    <n v="1"/>
    <n v="680"/>
    <n v="1.3"/>
    <s v="54498"/>
    <x v="72"/>
    <x v="12"/>
    <n v="3"/>
    <s v="1,"/>
    <s v="3"/>
    <n v="63"/>
    <n v="1.05"/>
  </r>
  <r>
    <s v="OEZ"/>
    <x v="26"/>
    <d v="2024-02-01T00:00:00"/>
    <x v="0"/>
    <x v="1"/>
    <s v="HK5002"/>
    <x v="12"/>
    <x v="4"/>
    <n v="2"/>
    <n v="2250"/>
    <n v="5"/>
    <s v="76001"/>
    <x v="106"/>
    <x v="27"/>
    <n v="1"/>
    <s v="5"/>
    <n v="0"/>
    <n v="300"/>
    <n v="5"/>
  </r>
  <r>
    <s v="OEZ"/>
    <x v="26"/>
    <d v="2024-02-01T00:00:00"/>
    <x v="0"/>
    <x v="1"/>
    <s v="HK5002"/>
    <x v="12"/>
    <x v="4"/>
    <n v="2"/>
    <n v="1350"/>
    <n v="3"/>
    <s v="8001"/>
    <x v="53"/>
    <x v="5"/>
    <n v="1"/>
    <s v="3"/>
    <n v="0"/>
    <n v="180"/>
    <n v="3"/>
  </r>
  <r>
    <s v="OEZ"/>
    <x v="26"/>
    <d v="2024-02-01T00:00:00"/>
    <x v="0"/>
    <x v="1"/>
    <s v="HK5002"/>
    <x v="12"/>
    <x v="4"/>
    <n v="4"/>
    <n v="1800"/>
    <n v="4"/>
    <s v="81001"/>
    <x v="55"/>
    <x v="14"/>
    <n v="1"/>
    <s v="4"/>
    <n v="0"/>
    <n v="240"/>
    <n v="4"/>
  </r>
  <r>
    <s v="OEZ"/>
    <x v="26"/>
    <d v="2024-02-01T00:00:00"/>
    <x v="0"/>
    <x v="1"/>
    <s v="HK5002"/>
    <x v="12"/>
    <x v="4"/>
    <n v="8"/>
    <n v="24803"/>
    <n v="5.3"/>
    <s v="81736"/>
    <x v="59"/>
    <x v="14"/>
    <n v="3"/>
    <s v="5,"/>
    <s v="3"/>
    <n v="303"/>
    <n v="5.05"/>
  </r>
  <r>
    <s v="OEZ"/>
    <x v="26"/>
    <d v="2024-02-01T00:00:00"/>
    <x v="0"/>
    <x v="1"/>
    <s v="HK5002"/>
    <x v="12"/>
    <x v="4"/>
    <n v="1"/>
    <n v="450"/>
    <n v="1"/>
    <s v="85001"/>
    <x v="4"/>
    <x v="4"/>
    <n v="1"/>
    <s v="1"/>
    <n v="0"/>
    <n v="60"/>
    <n v="1"/>
  </r>
  <r>
    <s v="OEZ"/>
    <x v="26"/>
    <d v="2024-02-01T00:00:00"/>
    <x v="0"/>
    <x v="1"/>
    <s v="HK5002"/>
    <x v="12"/>
    <x v="4"/>
    <n v="7"/>
    <n v="7650"/>
    <n v="17"/>
    <s v="88001"/>
    <x v="60"/>
    <x v="18"/>
    <n v="2"/>
    <s v="17"/>
    <n v="0"/>
    <n v="1020"/>
    <n v="17"/>
  </r>
  <r>
    <s v="OEZ"/>
    <x v="26"/>
    <d v="2024-02-01T00:00:00"/>
    <x v="0"/>
    <x v="1"/>
    <s v="HK5002"/>
    <x v="12"/>
    <x v="4"/>
    <n v="4"/>
    <n v="5400"/>
    <n v="12"/>
    <s v="91001"/>
    <x v="61"/>
    <x v="19"/>
    <n v="2"/>
    <s v="12"/>
    <n v="0"/>
    <n v="720"/>
    <n v="12"/>
  </r>
  <r>
    <s v="OEZ"/>
    <x v="26"/>
    <d v="2024-02-01T00:00:00"/>
    <x v="0"/>
    <x v="1"/>
    <s v="HK5002"/>
    <x v="12"/>
    <x v="4"/>
    <n v="1"/>
    <n v="900"/>
    <n v="2"/>
    <s v="99001"/>
    <x v="58"/>
    <x v="17"/>
    <n v="1"/>
    <s v="2"/>
    <n v="0"/>
    <n v="120"/>
    <n v="2"/>
  </r>
  <r>
    <s v="OEZ"/>
    <x v="26"/>
    <d v="2024-02-01T00:00:00"/>
    <x v="0"/>
    <x v="1"/>
    <s v="HK5107"/>
    <x v="16"/>
    <x v="4"/>
    <n v="1"/>
    <n v="230"/>
    <n v="0.3"/>
    <s v="73001"/>
    <x v="50"/>
    <x v="3"/>
    <n v="3"/>
    <s v="0,"/>
    <s v="3"/>
    <n v="3"/>
    <n v="0.05"/>
  </r>
  <r>
    <s v="OEZ"/>
    <x v="26"/>
    <d v="2024-02-01T00:00:00"/>
    <x v="0"/>
    <x v="1"/>
    <s v="HK5107"/>
    <x v="16"/>
    <x v="4"/>
    <n v="1"/>
    <n v="680"/>
    <n v="1.3"/>
    <s v="91001"/>
    <x v="61"/>
    <x v="19"/>
    <n v="3"/>
    <s v="1,"/>
    <s v="3"/>
    <n v="63"/>
    <n v="1.05"/>
  </r>
  <r>
    <s v="OEZ"/>
    <x v="26"/>
    <d v="2024-03-01T00:00:00"/>
    <x v="0"/>
    <x v="2"/>
    <s v="HK4846"/>
    <x v="12"/>
    <x v="4"/>
    <n v="1"/>
    <n v="900"/>
    <n v="2.0499999999999998"/>
    <s v="13001"/>
    <x v="67"/>
    <x v="10"/>
    <n v="4"/>
    <s v="2,"/>
    <s v="05"/>
    <n v="125"/>
    <n v="2.0833333333333335"/>
  </r>
  <r>
    <s v="OEZ"/>
    <x v="26"/>
    <d v="2024-03-01T00:00:00"/>
    <x v="0"/>
    <x v="2"/>
    <s v="HK4846"/>
    <x v="12"/>
    <x v="4"/>
    <n v="1"/>
    <n v="450"/>
    <n v="1.05"/>
    <s v="15516"/>
    <x v="145"/>
    <x v="32"/>
    <n v="4"/>
    <s v="1,"/>
    <s v="05"/>
    <n v="65"/>
    <n v="1.0833333333333333"/>
  </r>
  <r>
    <s v="OEZ"/>
    <x v="26"/>
    <d v="2024-03-01T00:00:00"/>
    <x v="0"/>
    <x v="2"/>
    <s v="HK4846"/>
    <x v="12"/>
    <x v="4"/>
    <n v="1"/>
    <n v="550"/>
    <n v="1.1499999999999999"/>
    <s v="18001"/>
    <x v="105"/>
    <x v="30"/>
    <n v="4"/>
    <s v="1,"/>
    <s v="15"/>
    <n v="75"/>
    <n v="1.25"/>
  </r>
  <r>
    <s v="OEZ"/>
    <x v="26"/>
    <d v="2024-03-01T00:00:00"/>
    <x v="0"/>
    <x v="2"/>
    <s v="HK4846"/>
    <x v="12"/>
    <x v="4"/>
    <n v="1"/>
    <n v="550"/>
    <n v="1.1000000000000001"/>
    <s v="23001"/>
    <x v="0"/>
    <x v="0"/>
    <n v="3"/>
    <s v="1,"/>
    <s v="1"/>
    <n v="61"/>
    <n v="1.0166666666666666"/>
  </r>
  <r>
    <s v="OEZ"/>
    <x v="26"/>
    <d v="2024-03-01T00:00:00"/>
    <x v="0"/>
    <x v="2"/>
    <s v="HK4846"/>
    <x v="12"/>
    <x v="4"/>
    <n v="3"/>
    <n v="1350"/>
    <n v="2.5499999999999998"/>
    <s v="27001"/>
    <x v="56"/>
    <x v="15"/>
    <n v="4"/>
    <s v="2,"/>
    <s v="55"/>
    <n v="175"/>
    <n v="2.9166666666666665"/>
  </r>
  <r>
    <s v="OEZ"/>
    <x v="26"/>
    <d v="2024-03-01T00:00:00"/>
    <x v="0"/>
    <x v="2"/>
    <s v="HK4846"/>
    <x v="12"/>
    <x v="4"/>
    <n v="1"/>
    <n v="680"/>
    <n v="1.35"/>
    <s v="47001"/>
    <x v="74"/>
    <x v="23"/>
    <n v="4"/>
    <s v="1,"/>
    <s v="35"/>
    <n v="95"/>
    <n v="1.5833333333333333"/>
  </r>
  <r>
    <s v="OEZ"/>
    <x v="26"/>
    <d v="2024-03-01T00:00:00"/>
    <x v="0"/>
    <x v="2"/>
    <s v="HK4846"/>
    <x v="12"/>
    <x v="4"/>
    <n v="1"/>
    <n v="680"/>
    <n v="1.3"/>
    <s v="52001"/>
    <x v="54"/>
    <x v="13"/>
    <n v="3"/>
    <s v="1,"/>
    <s v="3"/>
    <n v="63"/>
    <n v="1.05"/>
  </r>
  <r>
    <s v="OEZ"/>
    <x v="26"/>
    <d v="2024-03-01T00:00:00"/>
    <x v="0"/>
    <x v="2"/>
    <s v="HK4846"/>
    <x v="12"/>
    <x v="4"/>
    <n v="1"/>
    <n v="450"/>
    <n v="1"/>
    <s v="54001"/>
    <x v="52"/>
    <x v="12"/>
    <n v="1"/>
    <s v="1"/>
    <n v="0"/>
    <n v="60"/>
    <n v="1"/>
  </r>
  <r>
    <s v="OEZ"/>
    <x v="26"/>
    <d v="2024-03-01T00:00:00"/>
    <x v="0"/>
    <x v="2"/>
    <s v="HK4846"/>
    <x v="12"/>
    <x v="4"/>
    <n v="6"/>
    <n v="3050"/>
    <n v="6.4"/>
    <s v="81736"/>
    <x v="59"/>
    <x v="14"/>
    <n v="3"/>
    <s v="6,"/>
    <s v="4"/>
    <n v="364"/>
    <n v="6.0666666666666664"/>
  </r>
  <r>
    <s v="OEZ"/>
    <x v="26"/>
    <d v="2024-03-01T00:00:00"/>
    <x v="0"/>
    <x v="2"/>
    <s v="HK4846"/>
    <x v="12"/>
    <x v="4"/>
    <n v="3"/>
    <n v="3600"/>
    <n v="8.0500000000000007"/>
    <s v="88001"/>
    <x v="60"/>
    <x v="18"/>
    <n v="4"/>
    <s v="8,"/>
    <s v="05"/>
    <n v="485"/>
    <n v="8.0833333333333339"/>
  </r>
  <r>
    <s v="OEZ"/>
    <x v="26"/>
    <d v="2024-03-01T00:00:00"/>
    <x v="0"/>
    <x v="2"/>
    <s v="HK4846"/>
    <x v="12"/>
    <x v="4"/>
    <n v="4"/>
    <n v="5630"/>
    <n v="12.35"/>
    <s v="91001"/>
    <x v="61"/>
    <x v="19"/>
    <n v="5"/>
    <s v="12"/>
    <s v=",35"/>
    <n v="720.35"/>
    <n v="12.005833333333333"/>
  </r>
  <r>
    <s v="OEZ"/>
    <x v="26"/>
    <d v="2024-03-01T00:00:00"/>
    <x v="0"/>
    <x v="2"/>
    <s v="HK4846"/>
    <x v="12"/>
    <x v="4"/>
    <n v="1"/>
    <n v="1130"/>
    <n v="2.25"/>
    <s v="99001"/>
    <x v="58"/>
    <x v="17"/>
    <n v="4"/>
    <s v="2,"/>
    <s v="25"/>
    <n v="145"/>
    <n v="2.4166666666666665"/>
  </r>
  <r>
    <s v="OEZ"/>
    <x v="26"/>
    <d v="2024-03-01T00:00:00"/>
    <x v="0"/>
    <x v="2"/>
    <s v="HK5002"/>
    <x v="12"/>
    <x v="4"/>
    <n v="2"/>
    <n v="1800"/>
    <n v="4"/>
    <s v="13001"/>
    <x v="67"/>
    <x v="10"/>
    <n v="1"/>
    <s v="4"/>
    <n v="0"/>
    <n v="240"/>
    <n v="4"/>
  </r>
  <r>
    <s v="OEZ"/>
    <x v="26"/>
    <d v="2024-03-01T00:00:00"/>
    <x v="0"/>
    <x v="2"/>
    <s v="HK5002"/>
    <x v="12"/>
    <x v="4"/>
    <n v="2"/>
    <n v="900"/>
    <n v="2"/>
    <s v="23001"/>
    <x v="0"/>
    <x v="0"/>
    <n v="1"/>
    <s v="2"/>
    <n v="0"/>
    <n v="120"/>
    <n v="2"/>
  </r>
  <r>
    <s v="OEZ"/>
    <x v="26"/>
    <d v="2024-03-01T00:00:00"/>
    <x v="0"/>
    <x v="2"/>
    <s v="HK5002"/>
    <x v="12"/>
    <x v="4"/>
    <n v="2"/>
    <n v="800"/>
    <n v="1.45"/>
    <s v="27001"/>
    <x v="56"/>
    <x v="15"/>
    <n v="4"/>
    <s v="1,"/>
    <s v="45"/>
    <n v="105"/>
    <n v="1.75"/>
  </r>
  <r>
    <s v="OEZ"/>
    <x v="26"/>
    <d v="2024-03-01T00:00:00"/>
    <x v="0"/>
    <x v="2"/>
    <s v="HK5002"/>
    <x v="12"/>
    <x v="4"/>
    <n v="1"/>
    <n v="450"/>
    <n v="1"/>
    <s v="66001"/>
    <x v="98"/>
    <x v="31"/>
    <n v="1"/>
    <s v="1"/>
    <n v="0"/>
    <n v="60"/>
    <n v="1"/>
  </r>
  <r>
    <s v="OEZ"/>
    <x v="26"/>
    <d v="2024-03-01T00:00:00"/>
    <x v="0"/>
    <x v="2"/>
    <s v="HK5002"/>
    <x v="12"/>
    <x v="4"/>
    <n v="1"/>
    <n v="900"/>
    <n v="2.0499999999999998"/>
    <s v="76001"/>
    <x v="106"/>
    <x v="27"/>
    <n v="4"/>
    <s v="2,"/>
    <s v="05"/>
    <n v="125"/>
    <n v="2.0833333333333335"/>
  </r>
  <r>
    <s v="OEZ"/>
    <x v="26"/>
    <d v="2024-03-01T00:00:00"/>
    <x v="0"/>
    <x v="2"/>
    <s v="HK5002"/>
    <x v="12"/>
    <x v="4"/>
    <n v="1"/>
    <n v="900"/>
    <n v="2.0499999999999998"/>
    <s v="76109"/>
    <x v="146"/>
    <x v="27"/>
    <n v="4"/>
    <s v="2,"/>
    <s v="05"/>
    <n v="125"/>
    <n v="2.0833333333333335"/>
  </r>
  <r>
    <s v="OEZ"/>
    <x v="26"/>
    <d v="2024-03-01T00:00:00"/>
    <x v="0"/>
    <x v="2"/>
    <s v="HK5002"/>
    <x v="12"/>
    <x v="4"/>
    <n v="5"/>
    <n v="2030"/>
    <n v="4.25"/>
    <s v="81736"/>
    <x v="59"/>
    <x v="14"/>
    <n v="4"/>
    <s v="4,"/>
    <s v="25"/>
    <n v="265"/>
    <n v="4.416666666666667"/>
  </r>
  <r>
    <s v="OEZ"/>
    <x v="26"/>
    <d v="2024-03-01T00:00:00"/>
    <x v="0"/>
    <x v="2"/>
    <s v="HK5002"/>
    <x v="12"/>
    <x v="4"/>
    <n v="1"/>
    <n v="450"/>
    <n v="1.05"/>
    <s v="85001"/>
    <x v="4"/>
    <x v="4"/>
    <n v="4"/>
    <s v="1,"/>
    <s v="05"/>
    <n v="65"/>
    <n v="1.0833333333333333"/>
  </r>
  <r>
    <s v="OEZ"/>
    <x v="26"/>
    <d v="2024-03-01T00:00:00"/>
    <x v="0"/>
    <x v="2"/>
    <s v="HK5002"/>
    <x v="12"/>
    <x v="4"/>
    <n v="3"/>
    <n v="3500"/>
    <n v="7.45"/>
    <s v="88001"/>
    <x v="60"/>
    <x v="18"/>
    <n v="4"/>
    <s v="7,"/>
    <s v="45"/>
    <n v="465"/>
    <n v="7.75"/>
  </r>
  <r>
    <s v="OEZ"/>
    <x v="26"/>
    <d v="2024-03-01T00:00:00"/>
    <x v="0"/>
    <x v="2"/>
    <s v="HK5002"/>
    <x v="12"/>
    <x v="4"/>
    <n v="1"/>
    <n v="1460"/>
    <n v="3.1"/>
    <s v="91001"/>
    <x v="61"/>
    <x v="19"/>
    <n v="3"/>
    <s v="3,"/>
    <s v="1"/>
    <n v="181"/>
    <n v="3.0166666666666666"/>
  </r>
  <r>
    <s v="OEZ"/>
    <x v="26"/>
    <d v="2024-03-01T00:00:00"/>
    <x v="0"/>
    <x v="2"/>
    <s v="HK5107"/>
    <x v="16"/>
    <x v="4"/>
    <n v="1"/>
    <n v="1900"/>
    <n v="4.2"/>
    <s v="91001"/>
    <x v="61"/>
    <x v="19"/>
    <n v="3"/>
    <s v="4,"/>
    <s v="2"/>
    <n v="242"/>
    <n v="4.0333333333333332"/>
  </r>
  <r>
    <s v="OEZ"/>
    <x v="26"/>
    <d v="2024-04-01T00:00:00"/>
    <x v="0"/>
    <x v="3"/>
    <s v="HK5002"/>
    <x v="12"/>
    <x v="4"/>
    <n v="1"/>
    <n v="1000"/>
    <n v="2.1"/>
    <s v="11001"/>
    <x v="10"/>
    <x v="8"/>
    <n v="3"/>
    <s v="2,"/>
    <s v="1"/>
    <n v="121"/>
    <n v="2.0166666666666666"/>
  </r>
  <r>
    <s v="OEZ"/>
    <x v="26"/>
    <d v="2024-04-01T00:00:00"/>
    <x v="0"/>
    <x v="3"/>
    <s v="HK5002"/>
    <x v="12"/>
    <x v="4"/>
    <n v="1"/>
    <n v="11.3"/>
    <n v="2.2999999999999998"/>
    <s v="13001"/>
    <x v="67"/>
    <x v="10"/>
    <n v="3"/>
    <s v="2,"/>
    <s v="3"/>
    <n v="123"/>
    <n v="2.0499999999999998"/>
  </r>
  <r>
    <s v="OEZ"/>
    <x v="26"/>
    <d v="2024-04-01T00:00:00"/>
    <x v="0"/>
    <x v="3"/>
    <s v="HK5002"/>
    <x v="12"/>
    <x v="4"/>
    <n v="5"/>
    <n v="3050"/>
    <n v="6.45"/>
    <s v="23001"/>
    <x v="0"/>
    <x v="0"/>
    <n v="4"/>
    <s v="6,"/>
    <s v="45"/>
    <n v="405"/>
    <n v="6.75"/>
  </r>
  <r>
    <s v="OEZ"/>
    <x v="26"/>
    <d v="2024-04-01T00:00:00"/>
    <x v="0"/>
    <x v="3"/>
    <s v="HK5002"/>
    <x v="12"/>
    <x v="4"/>
    <n v="7"/>
    <n v="3700"/>
    <n v="8.1"/>
    <s v="27001"/>
    <x v="56"/>
    <x v="15"/>
    <n v="3"/>
    <s v="8,"/>
    <s v="1"/>
    <n v="481"/>
    <n v="8.0166666666666675"/>
  </r>
  <r>
    <s v="OEZ"/>
    <x v="26"/>
    <d v="2024-04-01T00:00:00"/>
    <x v="0"/>
    <x v="3"/>
    <s v="HK5002"/>
    <x v="12"/>
    <x v="4"/>
    <n v="1"/>
    <n v="350"/>
    <n v="0.4"/>
    <s v="27495"/>
    <x v="70"/>
    <x v="15"/>
    <n v="3"/>
    <s v="0,"/>
    <s v="4"/>
    <n v="4"/>
    <n v="6.6666666666666666E-2"/>
  </r>
  <r>
    <s v="OEZ"/>
    <x v="26"/>
    <d v="2024-04-01T00:00:00"/>
    <x v="0"/>
    <x v="3"/>
    <s v="HK5002"/>
    <x v="12"/>
    <x v="4"/>
    <n v="1"/>
    <n v="450"/>
    <n v="1"/>
    <s v="41001"/>
    <x v="51"/>
    <x v="11"/>
    <n v="1"/>
    <s v="1"/>
    <n v="0"/>
    <n v="60"/>
    <n v="1"/>
  </r>
  <r>
    <s v="OEZ"/>
    <x v="26"/>
    <d v="2024-04-01T00:00:00"/>
    <x v="0"/>
    <x v="3"/>
    <s v="HK5002"/>
    <x v="12"/>
    <x v="4"/>
    <n v="1"/>
    <n v="1000"/>
    <n v="1.2"/>
    <s v="44001"/>
    <x v="84"/>
    <x v="28"/>
    <n v="3"/>
    <s v="1,"/>
    <s v="2"/>
    <n v="62"/>
    <n v="1.0333333333333334"/>
  </r>
  <r>
    <s v="OEZ"/>
    <x v="26"/>
    <d v="2024-04-01T00:00:00"/>
    <x v="0"/>
    <x v="3"/>
    <s v="HK5002"/>
    <x v="12"/>
    <x v="4"/>
    <n v="1"/>
    <n v="1130"/>
    <n v="2.2999999999999998"/>
    <s v="5001"/>
    <x v="2"/>
    <x v="2"/>
    <n v="3"/>
    <s v="2,"/>
    <s v="3"/>
    <n v="123"/>
    <n v="2.0499999999999998"/>
  </r>
  <r>
    <s v="OEZ"/>
    <x v="26"/>
    <d v="2024-04-01T00:00:00"/>
    <x v="0"/>
    <x v="3"/>
    <s v="HK5002"/>
    <x v="12"/>
    <x v="4"/>
    <n v="1"/>
    <n v="680"/>
    <n v="1.35"/>
    <s v="50350"/>
    <x v="75"/>
    <x v="24"/>
    <n v="4"/>
    <s v="1,"/>
    <s v="35"/>
    <n v="95"/>
    <n v="1.5833333333333333"/>
  </r>
  <r>
    <s v="OEZ"/>
    <x v="26"/>
    <d v="2024-04-01T00:00:00"/>
    <x v="0"/>
    <x v="3"/>
    <s v="HK5002"/>
    <x v="12"/>
    <x v="4"/>
    <n v="1"/>
    <n v="800"/>
    <n v="1.4"/>
    <s v="52001"/>
    <x v="54"/>
    <x v="13"/>
    <n v="3"/>
    <s v="1,"/>
    <s v="4"/>
    <n v="64"/>
    <n v="1.0666666666666667"/>
  </r>
  <r>
    <s v="OEZ"/>
    <x v="26"/>
    <d v="2024-04-01T00:00:00"/>
    <x v="0"/>
    <x v="3"/>
    <s v="HK5002"/>
    <x v="12"/>
    <x v="4"/>
    <n v="2"/>
    <n v="1000"/>
    <n v="2.15"/>
    <s v="54001"/>
    <x v="52"/>
    <x v="12"/>
    <n v="4"/>
    <s v="2,"/>
    <s v="15"/>
    <n v="135"/>
    <n v="2.25"/>
  </r>
  <r>
    <s v="OEZ"/>
    <x v="26"/>
    <d v="2024-04-01T00:00:00"/>
    <x v="0"/>
    <x v="3"/>
    <s v="HK5002"/>
    <x v="12"/>
    <x v="4"/>
    <n v="2"/>
    <n v="1350"/>
    <n v="3.05"/>
    <s v="54498"/>
    <x v="72"/>
    <x v="12"/>
    <n v="4"/>
    <s v="3,"/>
    <s v="05"/>
    <n v="185"/>
    <n v="3.0833333333333335"/>
  </r>
  <r>
    <s v="OEZ"/>
    <x v="26"/>
    <d v="2024-04-01T00:00:00"/>
    <x v="0"/>
    <x v="3"/>
    <s v="HK5002"/>
    <x v="12"/>
    <x v="4"/>
    <n v="1"/>
    <n v="550"/>
    <n v="1.1000000000000001"/>
    <s v="5615"/>
    <x v="16"/>
    <x v="2"/>
    <n v="3"/>
    <s v="1,"/>
    <s v="1"/>
    <n v="61"/>
    <n v="1.0166666666666666"/>
  </r>
  <r>
    <s v="OEZ"/>
    <x v="26"/>
    <d v="2024-04-01T00:00:00"/>
    <x v="0"/>
    <x v="3"/>
    <s v="HK5002"/>
    <x v="12"/>
    <x v="4"/>
    <n v="1"/>
    <n v="450"/>
    <n v="1"/>
    <s v="66001"/>
    <x v="98"/>
    <x v="31"/>
    <n v="1"/>
    <s v="1"/>
    <n v="0"/>
    <n v="60"/>
    <n v="1"/>
  </r>
  <r>
    <s v="OEZ"/>
    <x v="26"/>
    <d v="2024-04-01T00:00:00"/>
    <x v="0"/>
    <x v="3"/>
    <s v="HK5002"/>
    <x v="12"/>
    <x v="4"/>
    <n v="2"/>
    <n v="1350"/>
    <n v="3.05"/>
    <s v="68001"/>
    <x v="8"/>
    <x v="6"/>
    <n v="4"/>
    <s v="3,"/>
    <s v="05"/>
    <n v="185"/>
    <n v="3.0833333333333335"/>
  </r>
  <r>
    <s v="OEZ"/>
    <x v="26"/>
    <d v="2024-04-01T00:00:00"/>
    <x v="0"/>
    <x v="3"/>
    <s v="HK5002"/>
    <x v="12"/>
    <x v="4"/>
    <n v="1"/>
    <n v="450"/>
    <n v="1.05"/>
    <s v="76109"/>
    <x v="146"/>
    <x v="27"/>
    <n v="4"/>
    <s v="1,"/>
    <s v="05"/>
    <n v="65"/>
    <n v="1.0833333333333333"/>
  </r>
  <r>
    <s v="OEZ"/>
    <x v="26"/>
    <d v="2024-04-01T00:00:00"/>
    <x v="0"/>
    <x v="3"/>
    <s v="HK5002"/>
    <x v="12"/>
    <x v="4"/>
    <n v="1"/>
    <n v="1000"/>
    <n v="2.1"/>
    <s v="8001"/>
    <x v="53"/>
    <x v="5"/>
    <n v="3"/>
    <s v="2,"/>
    <s v="1"/>
    <n v="121"/>
    <n v="2.0166666666666666"/>
  </r>
  <r>
    <s v="OEZ"/>
    <x v="26"/>
    <d v="2024-04-01T00:00:00"/>
    <x v="0"/>
    <x v="3"/>
    <s v="HK5002"/>
    <x v="12"/>
    <x v="4"/>
    <n v="2"/>
    <n v="1250"/>
    <n v="2.4500000000000002"/>
    <s v="81001"/>
    <x v="55"/>
    <x v="14"/>
    <n v="4"/>
    <s v="2,"/>
    <s v="45"/>
    <n v="165"/>
    <n v="2.75"/>
  </r>
  <r>
    <s v="OEZ"/>
    <x v="26"/>
    <d v="2024-04-01T00:00:00"/>
    <x v="0"/>
    <x v="3"/>
    <s v="HK5002"/>
    <x v="12"/>
    <x v="4"/>
    <n v="4"/>
    <n v="2150"/>
    <n v="5.4"/>
    <s v="81736"/>
    <x v="59"/>
    <x v="14"/>
    <n v="3"/>
    <s v="5,"/>
    <s v="4"/>
    <n v="304"/>
    <n v="5.0666666666666664"/>
  </r>
  <r>
    <s v="OEZ"/>
    <x v="26"/>
    <d v="2024-04-01T00:00:00"/>
    <x v="0"/>
    <x v="3"/>
    <s v="HK5002"/>
    <x v="12"/>
    <x v="4"/>
    <n v="1"/>
    <n v="450"/>
    <n v="1.05"/>
    <s v="85001"/>
    <x v="4"/>
    <x v="4"/>
    <n v="4"/>
    <s v="1,"/>
    <s v="05"/>
    <n v="65"/>
    <n v="1.0833333333333333"/>
  </r>
  <r>
    <s v="OEZ"/>
    <x v="26"/>
    <d v="2024-04-01T00:00:00"/>
    <x v="0"/>
    <x v="3"/>
    <s v="HK5002"/>
    <x v="12"/>
    <x v="4"/>
    <n v="12"/>
    <n v="13400"/>
    <n v="2945"/>
    <s v="88001"/>
    <x v="60"/>
    <x v="18"/>
    <n v="4"/>
    <s v="29"/>
    <s v="45"/>
    <n v="1785"/>
    <n v="29.75"/>
  </r>
  <r>
    <s v="OEZ"/>
    <x v="26"/>
    <d v="2024-04-01T00:00:00"/>
    <x v="0"/>
    <x v="3"/>
    <s v="HK5002"/>
    <x v="12"/>
    <x v="4"/>
    <n v="4"/>
    <n v="5510"/>
    <n v="12.1"/>
    <s v="91001"/>
    <x v="61"/>
    <x v="19"/>
    <n v="4"/>
    <s v="12"/>
    <s v=",1"/>
    <n v="720.1"/>
    <n v="12.001666666666667"/>
  </r>
  <r>
    <s v="OEZ"/>
    <x v="26"/>
    <d v="2024-05-01T00:00:00"/>
    <x v="0"/>
    <x v="4"/>
    <s v="HK5002"/>
    <x v="12"/>
    <x v="4"/>
    <n v="2"/>
    <n v="1800"/>
    <n v="4"/>
    <s v="11001"/>
    <x v="10"/>
    <x v="8"/>
    <n v="1"/>
    <s v="4"/>
    <n v="0"/>
    <n v="240"/>
    <n v="4"/>
  </r>
  <r>
    <s v="OEZ"/>
    <x v="26"/>
    <d v="2024-05-01T00:00:00"/>
    <x v="0"/>
    <x v="4"/>
    <s v="HK5002"/>
    <x v="12"/>
    <x v="4"/>
    <n v="1"/>
    <n v="1000"/>
    <n v="2.15"/>
    <s v="13001"/>
    <x v="67"/>
    <x v="10"/>
    <n v="4"/>
    <s v="2,"/>
    <s v="15"/>
    <n v="135"/>
    <n v="2.25"/>
  </r>
  <r>
    <s v="OEZ"/>
    <x v="26"/>
    <d v="2024-05-01T00:00:00"/>
    <x v="0"/>
    <x v="4"/>
    <s v="HK5002"/>
    <x v="12"/>
    <x v="4"/>
    <n v="1"/>
    <n v="900"/>
    <n v="2"/>
    <s v="15516"/>
    <x v="145"/>
    <x v="32"/>
    <n v="1"/>
    <s v="2"/>
    <n v="0"/>
    <n v="120"/>
    <n v="2"/>
  </r>
  <r>
    <s v="OEZ"/>
    <x v="26"/>
    <d v="2024-05-01T00:00:00"/>
    <x v="0"/>
    <x v="4"/>
    <s v="HK5002"/>
    <x v="12"/>
    <x v="4"/>
    <n v="1"/>
    <n v="900"/>
    <n v="2"/>
    <s v="20001"/>
    <x v="7"/>
    <x v="7"/>
    <n v="1"/>
    <s v="2"/>
    <n v="0"/>
    <n v="120"/>
    <n v="2"/>
  </r>
  <r>
    <s v="OEZ"/>
    <x v="26"/>
    <d v="2024-05-01T00:00:00"/>
    <x v="0"/>
    <x v="4"/>
    <s v="HK5002"/>
    <x v="12"/>
    <x v="4"/>
    <n v="5"/>
    <n v="1700"/>
    <n v="3.45"/>
    <s v="27001"/>
    <x v="56"/>
    <x v="15"/>
    <n v="4"/>
    <s v="3,"/>
    <s v="45"/>
    <n v="225"/>
    <n v="3.75"/>
  </r>
  <r>
    <s v="OEZ"/>
    <x v="26"/>
    <d v="2024-05-01T00:00:00"/>
    <x v="0"/>
    <x v="4"/>
    <s v="HK5002"/>
    <x v="12"/>
    <x v="4"/>
    <n v="2"/>
    <n v="1350"/>
    <n v="3"/>
    <s v="27495"/>
    <x v="70"/>
    <x v="15"/>
    <n v="1"/>
    <s v="3"/>
    <n v="0"/>
    <n v="180"/>
    <n v="3"/>
  </r>
  <r>
    <s v="OEZ"/>
    <x v="26"/>
    <d v="2024-05-01T00:00:00"/>
    <x v="0"/>
    <x v="4"/>
    <s v="HK5002"/>
    <x v="12"/>
    <x v="4"/>
    <n v="1"/>
    <n v="680"/>
    <n v="1.3"/>
    <s v="47001"/>
    <x v="74"/>
    <x v="23"/>
    <n v="3"/>
    <s v="1,"/>
    <s v="3"/>
    <n v="63"/>
    <n v="1.05"/>
  </r>
  <r>
    <s v="OEZ"/>
    <x v="26"/>
    <d v="2024-05-01T00:00:00"/>
    <x v="0"/>
    <x v="4"/>
    <s v="HK5002"/>
    <x v="12"/>
    <x v="4"/>
    <n v="1"/>
    <n v="450"/>
    <n v="1"/>
    <s v="5001"/>
    <x v="2"/>
    <x v="2"/>
    <n v="1"/>
    <s v="1"/>
    <n v="0"/>
    <n v="60"/>
    <n v="1"/>
  </r>
  <r>
    <s v="OEZ"/>
    <x v="26"/>
    <d v="2024-05-01T00:00:00"/>
    <x v="0"/>
    <x v="4"/>
    <s v="HK5002"/>
    <x v="12"/>
    <x v="4"/>
    <n v="1"/>
    <n v="230"/>
    <n v="0.3"/>
    <s v="50350"/>
    <x v="75"/>
    <x v="24"/>
    <n v="3"/>
    <s v="0,"/>
    <s v="3"/>
    <n v="3"/>
    <n v="0.05"/>
  </r>
  <r>
    <s v="OEZ"/>
    <x v="26"/>
    <d v="2024-05-01T00:00:00"/>
    <x v="0"/>
    <x v="4"/>
    <s v="HK5002"/>
    <x v="12"/>
    <x v="4"/>
    <n v="2"/>
    <n v="1250"/>
    <n v="2.4500000000000002"/>
    <s v="52001"/>
    <x v="54"/>
    <x v="13"/>
    <n v="4"/>
    <s v="2,"/>
    <s v="45"/>
    <n v="165"/>
    <n v="2.75"/>
  </r>
  <r>
    <s v="OEZ"/>
    <x v="26"/>
    <d v="2024-05-01T00:00:00"/>
    <x v="0"/>
    <x v="4"/>
    <s v="HK5002"/>
    <x v="12"/>
    <x v="4"/>
    <n v="2"/>
    <n v="450"/>
    <n v="1"/>
    <s v="54001"/>
    <x v="52"/>
    <x v="12"/>
    <n v="1"/>
    <s v="1"/>
    <n v="0"/>
    <n v="60"/>
    <n v="1"/>
  </r>
  <r>
    <s v="OEZ"/>
    <x v="26"/>
    <d v="2024-05-01T00:00:00"/>
    <x v="0"/>
    <x v="4"/>
    <s v="HK5002"/>
    <x v="12"/>
    <x v="4"/>
    <n v="1"/>
    <n v="680"/>
    <n v="1.3"/>
    <s v="66001"/>
    <x v="98"/>
    <x v="31"/>
    <n v="3"/>
    <s v="1,"/>
    <s v="3"/>
    <n v="63"/>
    <n v="1.05"/>
  </r>
  <r>
    <s v="OEZ"/>
    <x v="26"/>
    <d v="2024-05-01T00:00:00"/>
    <x v="0"/>
    <x v="4"/>
    <s v="HK5002"/>
    <x v="12"/>
    <x v="4"/>
    <n v="2"/>
    <n v="1800"/>
    <n v="4"/>
    <s v="8001"/>
    <x v="53"/>
    <x v="5"/>
    <n v="1"/>
    <s v="4"/>
    <n v="0"/>
    <n v="240"/>
    <n v="4"/>
  </r>
  <r>
    <s v="OEZ"/>
    <x v="26"/>
    <d v="2024-05-01T00:00:00"/>
    <x v="0"/>
    <x v="4"/>
    <s v="HK5002"/>
    <x v="12"/>
    <x v="4"/>
    <n v="2"/>
    <n v="900"/>
    <n v="2"/>
    <s v="81001"/>
    <x v="55"/>
    <x v="14"/>
    <n v="1"/>
    <s v="2"/>
    <n v="0"/>
    <n v="120"/>
    <n v="2"/>
  </r>
  <r>
    <s v="OEZ"/>
    <x v="26"/>
    <d v="2024-05-01T00:00:00"/>
    <x v="0"/>
    <x v="4"/>
    <s v="HK5002"/>
    <x v="12"/>
    <x v="4"/>
    <n v="6"/>
    <n v="2700"/>
    <n v="5"/>
    <s v="81736"/>
    <x v="59"/>
    <x v="14"/>
    <n v="1"/>
    <s v="5"/>
    <n v="0"/>
    <n v="300"/>
    <n v="5"/>
  </r>
  <r>
    <s v="OEZ"/>
    <x v="26"/>
    <d v="2024-05-01T00:00:00"/>
    <x v="0"/>
    <x v="4"/>
    <s v="HK5002"/>
    <x v="12"/>
    <x v="4"/>
    <n v="1"/>
    <n v="900"/>
    <n v="2"/>
    <s v="85001"/>
    <x v="4"/>
    <x v="4"/>
    <n v="1"/>
    <s v="2"/>
    <n v="0"/>
    <n v="120"/>
    <n v="2"/>
  </r>
  <r>
    <s v="OEZ"/>
    <x v="26"/>
    <d v="2024-05-01T00:00:00"/>
    <x v="0"/>
    <x v="4"/>
    <s v="HK5002"/>
    <x v="12"/>
    <x v="4"/>
    <n v="1"/>
    <n v="900"/>
    <n v="2"/>
    <s v="88001"/>
    <x v="60"/>
    <x v="18"/>
    <n v="1"/>
    <s v="2"/>
    <n v="0"/>
    <n v="120"/>
    <n v="2"/>
  </r>
  <r>
    <s v="OEZ"/>
    <x v="26"/>
    <d v="2024-05-01T00:00:00"/>
    <x v="0"/>
    <x v="4"/>
    <s v="HK5002"/>
    <x v="12"/>
    <x v="4"/>
    <n v="1"/>
    <n v="230"/>
    <n v="0.3"/>
    <s v="88564"/>
    <x v="78"/>
    <x v="18"/>
    <n v="3"/>
    <s v="0,"/>
    <s v="3"/>
    <n v="3"/>
    <n v="0.05"/>
  </r>
  <r>
    <s v="OEZ"/>
    <x v="26"/>
    <d v="2024-05-01T00:00:00"/>
    <x v="0"/>
    <x v="4"/>
    <s v="HK5002"/>
    <x v="12"/>
    <x v="4"/>
    <n v="5"/>
    <n v="6750"/>
    <n v="15"/>
    <s v="91001"/>
    <x v="61"/>
    <x v="19"/>
    <n v="2"/>
    <s v="15"/>
    <n v="0"/>
    <n v="900"/>
    <n v="15"/>
  </r>
  <r>
    <s v="OEZ"/>
    <x v="26"/>
    <d v="2024-05-01T00:00:00"/>
    <x v="0"/>
    <x v="4"/>
    <s v="HK5002"/>
    <x v="12"/>
    <x v="4"/>
    <n v="1"/>
    <n v="900"/>
    <n v="2"/>
    <s v="94001"/>
    <x v="68"/>
    <x v="21"/>
    <n v="1"/>
    <s v="2"/>
    <n v="0"/>
    <n v="120"/>
    <n v="2"/>
  </r>
  <r>
    <s v="OEZ"/>
    <x v="26"/>
    <d v="2024-06-01T00:00:00"/>
    <x v="0"/>
    <x v="5"/>
    <s v="HK4146"/>
    <x v="26"/>
    <x v="4"/>
    <n v="4"/>
    <n v="4050"/>
    <n v="9.0500000000000007"/>
    <s v="88001"/>
    <x v="60"/>
    <x v="18"/>
    <n v="4"/>
    <s v="9,"/>
    <s v="05"/>
    <n v="545"/>
    <n v="9.0833333333333339"/>
  </r>
  <r>
    <s v="OEZ"/>
    <x v="26"/>
    <d v="2024-06-01T00:00:00"/>
    <x v="0"/>
    <x v="5"/>
    <s v="HK4146"/>
    <x v="26"/>
    <x v="4"/>
    <n v="4"/>
    <n v="5300"/>
    <n v="11.4"/>
    <s v="91001"/>
    <x v="61"/>
    <x v="19"/>
    <n v="4"/>
    <s v="11"/>
    <s v=",4"/>
    <n v="660.4"/>
    <n v="11.006666666666666"/>
  </r>
  <r>
    <s v="OEZ"/>
    <x v="26"/>
    <d v="2024-06-01T00:00:00"/>
    <x v="0"/>
    <x v="5"/>
    <s v="HK4846"/>
    <x v="12"/>
    <x v="4"/>
    <n v="2"/>
    <n v="1580"/>
    <n v="3.3"/>
    <s v="13001"/>
    <x v="67"/>
    <x v="10"/>
    <n v="3"/>
    <s v="3,"/>
    <s v="3"/>
    <n v="183"/>
    <n v="3.05"/>
  </r>
  <r>
    <s v="OEZ"/>
    <x v="26"/>
    <d v="2024-06-01T00:00:00"/>
    <x v="0"/>
    <x v="5"/>
    <s v="HK4846"/>
    <x v="12"/>
    <x v="4"/>
    <n v="1"/>
    <n v="800"/>
    <n v="1.45"/>
    <s v="15516"/>
    <x v="145"/>
    <x v="32"/>
    <n v="4"/>
    <s v="1,"/>
    <s v="45"/>
    <n v="105"/>
    <n v="1.75"/>
  </r>
  <r>
    <s v="OEZ"/>
    <x v="26"/>
    <d v="2024-06-01T00:00:00"/>
    <x v="0"/>
    <x v="5"/>
    <s v="HK4846"/>
    <x v="12"/>
    <x v="4"/>
    <n v="1"/>
    <n v="680"/>
    <n v="1.35"/>
    <s v="20001"/>
    <x v="7"/>
    <x v="7"/>
    <n v="4"/>
    <s v="1,"/>
    <s v="35"/>
    <n v="95"/>
    <n v="1.5833333333333333"/>
  </r>
  <r>
    <s v="OEZ"/>
    <x v="26"/>
    <d v="2024-06-01T00:00:00"/>
    <x v="0"/>
    <x v="5"/>
    <s v="HK4846"/>
    <x v="12"/>
    <x v="4"/>
    <n v="3"/>
    <n v="1460"/>
    <n v="1.1499999999999999"/>
    <s v="23001"/>
    <x v="0"/>
    <x v="0"/>
    <n v="4"/>
    <s v="1,"/>
    <s v="15"/>
    <n v="75"/>
    <n v="1.25"/>
  </r>
  <r>
    <s v="OEZ"/>
    <x v="26"/>
    <d v="2024-06-01T00:00:00"/>
    <x v="0"/>
    <x v="5"/>
    <s v="HK4846"/>
    <x v="12"/>
    <x v="4"/>
    <n v="3"/>
    <n v="1000"/>
    <n v="2.2000000000000002"/>
    <s v="27001"/>
    <x v="56"/>
    <x v="15"/>
    <n v="3"/>
    <s v="2,"/>
    <s v="2"/>
    <n v="122"/>
    <n v="2.0333333333333332"/>
  </r>
  <r>
    <s v="OEZ"/>
    <x v="26"/>
    <d v="2024-06-01T00:00:00"/>
    <x v="0"/>
    <x v="5"/>
    <s v="HK4846"/>
    <x v="12"/>
    <x v="4"/>
    <n v="2"/>
    <n v="800"/>
    <n v="1.5"/>
    <s v="54001"/>
    <x v="52"/>
    <x v="12"/>
    <n v="3"/>
    <s v="1,"/>
    <s v="5"/>
    <n v="65"/>
    <n v="1.0833333333333333"/>
  </r>
  <r>
    <s v="OEZ"/>
    <x v="26"/>
    <d v="2024-06-01T00:00:00"/>
    <x v="0"/>
    <x v="5"/>
    <s v="HK4846"/>
    <x v="12"/>
    <x v="4"/>
    <n v="1"/>
    <n v="680"/>
    <n v="1.35"/>
    <s v="54498"/>
    <x v="72"/>
    <x v="12"/>
    <n v="4"/>
    <s v="1,"/>
    <s v="35"/>
    <n v="95"/>
    <n v="1.5833333333333333"/>
  </r>
  <r>
    <s v="OEZ"/>
    <x v="26"/>
    <d v="2024-06-01T00:00:00"/>
    <x v="0"/>
    <x v="5"/>
    <s v="HK4846"/>
    <x v="12"/>
    <x v="4"/>
    <n v="1"/>
    <n v="350"/>
    <n v="0.5"/>
    <s v="63001"/>
    <x v="76"/>
    <x v="25"/>
    <n v="3"/>
    <s v="0,"/>
    <s v="5"/>
    <n v="5"/>
    <n v="8.3333333333333329E-2"/>
  </r>
  <r>
    <s v="OEZ"/>
    <x v="26"/>
    <d v="2024-06-01T00:00:00"/>
    <x v="0"/>
    <x v="5"/>
    <s v="HK4846"/>
    <x v="12"/>
    <x v="4"/>
    <n v="1"/>
    <n v="800"/>
    <n v="1.5"/>
    <s v="76109"/>
    <x v="146"/>
    <x v="27"/>
    <n v="3"/>
    <s v="1,"/>
    <s v="5"/>
    <n v="65"/>
    <n v="1.0833333333333333"/>
  </r>
  <r>
    <s v="OEZ"/>
    <x v="26"/>
    <d v="2024-06-01T00:00:00"/>
    <x v="0"/>
    <x v="5"/>
    <s v="HK4846"/>
    <x v="12"/>
    <x v="4"/>
    <n v="5"/>
    <n v="3250"/>
    <n v="7.2"/>
    <s v="81001"/>
    <x v="55"/>
    <x v="14"/>
    <n v="3"/>
    <s v="7,"/>
    <s v="2"/>
    <n v="422"/>
    <n v="7.0333333333333332"/>
  </r>
  <r>
    <s v="OEZ"/>
    <x v="26"/>
    <d v="2024-06-01T00:00:00"/>
    <x v="0"/>
    <x v="5"/>
    <s v="HK4846"/>
    <x v="12"/>
    <x v="4"/>
    <n v="2"/>
    <n v="1130"/>
    <n v="2.2999999999999998"/>
    <s v="81736"/>
    <x v="59"/>
    <x v="14"/>
    <n v="3"/>
    <s v="2,"/>
    <s v="3"/>
    <n v="123"/>
    <n v="2.0499999999999998"/>
  </r>
  <r>
    <s v="OEZ"/>
    <x v="26"/>
    <d v="2024-06-01T00:00:00"/>
    <x v="0"/>
    <x v="5"/>
    <s v="HK4846"/>
    <x v="12"/>
    <x v="4"/>
    <n v="1"/>
    <n v="680"/>
    <n v="2.25"/>
    <s v="99001"/>
    <x v="58"/>
    <x v="17"/>
    <n v="4"/>
    <s v="2,"/>
    <s v="25"/>
    <n v="145"/>
    <n v="2.4166666666666665"/>
  </r>
  <r>
    <s v="OEZ"/>
    <x v="26"/>
    <d v="2024-06-01T00:00:00"/>
    <x v="0"/>
    <x v="5"/>
    <s v="HK5002"/>
    <x v="12"/>
    <x v="4"/>
    <n v="1"/>
    <n v="900"/>
    <n v="2.0499999999999998"/>
    <s v="11001"/>
    <x v="10"/>
    <x v="8"/>
    <n v="4"/>
    <s v="2,"/>
    <s v="05"/>
    <n v="125"/>
    <n v="2.0833333333333335"/>
  </r>
  <r>
    <s v="OEZ"/>
    <x v="26"/>
    <d v="2024-06-01T00:00:00"/>
    <x v="0"/>
    <x v="5"/>
    <s v="HK5002"/>
    <x v="12"/>
    <x v="4"/>
    <n v="1"/>
    <n v="450"/>
    <n v="1.05"/>
    <s v="15516"/>
    <x v="145"/>
    <x v="32"/>
    <n v="4"/>
    <s v="1,"/>
    <s v="05"/>
    <n v="65"/>
    <n v="1.0833333333333333"/>
  </r>
  <r>
    <s v="OEZ"/>
    <x v="26"/>
    <d v="2024-06-01T00:00:00"/>
    <x v="0"/>
    <x v="5"/>
    <s v="HK5002"/>
    <x v="12"/>
    <x v="4"/>
    <n v="1"/>
    <n v="900"/>
    <n v="2"/>
    <s v="17001"/>
    <x v="69"/>
    <x v="9"/>
    <n v="1"/>
    <s v="2"/>
    <n v="0"/>
    <n v="120"/>
    <n v="2"/>
  </r>
  <r>
    <s v="OEZ"/>
    <x v="26"/>
    <d v="2024-06-01T00:00:00"/>
    <x v="0"/>
    <x v="5"/>
    <s v="HK5002"/>
    <x v="12"/>
    <x v="4"/>
    <n v="2"/>
    <n v="1250"/>
    <n v="2.4"/>
    <s v="23001"/>
    <x v="0"/>
    <x v="0"/>
    <n v="3"/>
    <s v="2,"/>
    <s v="4"/>
    <n v="124"/>
    <n v="2.0666666666666669"/>
  </r>
  <r>
    <s v="OEZ"/>
    <x v="26"/>
    <d v="2024-06-01T00:00:00"/>
    <x v="0"/>
    <x v="5"/>
    <s v="HK5002"/>
    <x v="12"/>
    <x v="4"/>
    <n v="4"/>
    <n v="1350"/>
    <n v="3"/>
    <s v="27001"/>
    <x v="56"/>
    <x v="15"/>
    <n v="1"/>
    <s v="3"/>
    <n v="0"/>
    <n v="180"/>
    <n v="3"/>
  </r>
  <r>
    <s v="OEZ"/>
    <x v="26"/>
    <d v="2024-06-01T00:00:00"/>
    <x v="0"/>
    <x v="5"/>
    <s v="HK5002"/>
    <x v="12"/>
    <x v="4"/>
    <n v="1"/>
    <n v="550"/>
    <n v="1.2"/>
    <s v="50350"/>
    <x v="75"/>
    <x v="24"/>
    <n v="3"/>
    <s v="1,"/>
    <s v="2"/>
    <n v="62"/>
    <n v="1.0333333333333334"/>
  </r>
  <r>
    <s v="OEZ"/>
    <x v="26"/>
    <d v="2024-06-01T00:00:00"/>
    <x v="0"/>
    <x v="5"/>
    <s v="HK5002"/>
    <x v="12"/>
    <x v="4"/>
    <n v="7"/>
    <n v="4050"/>
    <n v="8.5500000000000007"/>
    <s v="54001"/>
    <x v="52"/>
    <x v="12"/>
    <n v="4"/>
    <s v="8,"/>
    <s v="55"/>
    <n v="535"/>
    <n v="8.9166666666666661"/>
  </r>
  <r>
    <s v="OEZ"/>
    <x v="26"/>
    <d v="2024-06-01T00:00:00"/>
    <x v="0"/>
    <x v="5"/>
    <s v="HK5002"/>
    <x v="12"/>
    <x v="4"/>
    <n v="1"/>
    <n v="550"/>
    <n v="1.2"/>
    <s v="54498"/>
    <x v="72"/>
    <x v="12"/>
    <n v="3"/>
    <s v="1,"/>
    <s v="2"/>
    <n v="62"/>
    <n v="1.0333333333333334"/>
  </r>
  <r>
    <s v="OEZ"/>
    <x v="26"/>
    <d v="2024-06-01T00:00:00"/>
    <x v="0"/>
    <x v="5"/>
    <s v="HK5002"/>
    <x v="12"/>
    <x v="4"/>
    <n v="1"/>
    <n v="550"/>
    <n v="1.1499999999999999"/>
    <s v="68001"/>
    <x v="8"/>
    <x v="6"/>
    <n v="4"/>
    <s v="1,"/>
    <s v="15"/>
    <n v="75"/>
    <n v="1.25"/>
  </r>
  <r>
    <s v="OEZ"/>
    <x v="26"/>
    <d v="2024-06-01T00:00:00"/>
    <x v="0"/>
    <x v="5"/>
    <s v="HK5002"/>
    <x v="12"/>
    <x v="4"/>
    <n v="2"/>
    <n v="900"/>
    <n v="2.0499999999999998"/>
    <s v="81001"/>
    <x v="55"/>
    <x v="14"/>
    <n v="4"/>
    <s v="2,"/>
    <s v="05"/>
    <n v="125"/>
    <n v="2.0833333333333335"/>
  </r>
  <r>
    <s v="OEZ"/>
    <x v="26"/>
    <d v="2024-06-01T00:00:00"/>
    <x v="0"/>
    <x v="5"/>
    <s v="HK5002"/>
    <x v="12"/>
    <x v="4"/>
    <n v="9"/>
    <n v="3950"/>
    <n v="8.4"/>
    <s v="81736"/>
    <x v="59"/>
    <x v="14"/>
    <n v="3"/>
    <s v="8,"/>
    <s v="4"/>
    <n v="484"/>
    <n v="8.0666666666666664"/>
  </r>
  <r>
    <s v="OEZ"/>
    <x v="26"/>
    <d v="2024-06-01T00:00:00"/>
    <x v="0"/>
    <x v="5"/>
    <s v="HK5002"/>
    <x v="12"/>
    <x v="4"/>
    <n v="1"/>
    <n v="1000"/>
    <n v="2.2000000000000002"/>
    <s v="85001"/>
    <x v="4"/>
    <x v="4"/>
    <n v="3"/>
    <s v="2,"/>
    <s v="2"/>
    <n v="122"/>
    <n v="2.0333333333333332"/>
  </r>
  <r>
    <s v="OEZ"/>
    <x v="26"/>
    <d v="2024-06-01T00:00:00"/>
    <x v="0"/>
    <x v="5"/>
    <s v="HK5002"/>
    <x v="12"/>
    <x v="4"/>
    <n v="2"/>
    <n v="2150"/>
    <n v="4.4000000000000004"/>
    <s v="88001"/>
    <x v="60"/>
    <x v="18"/>
    <n v="3"/>
    <s v="4,"/>
    <s v="4"/>
    <n v="244"/>
    <n v="4.0666666666666664"/>
  </r>
  <r>
    <s v="OEZ"/>
    <x v="26"/>
    <d v="2024-06-01T00:00:00"/>
    <x v="0"/>
    <x v="5"/>
    <s v="HK5002"/>
    <x v="12"/>
    <x v="4"/>
    <n v="3"/>
    <n v="4160"/>
    <n v="9.1"/>
    <s v="91001"/>
    <x v="61"/>
    <x v="19"/>
    <n v="3"/>
    <s v="9,"/>
    <s v="1"/>
    <n v="541"/>
    <n v="9.0166666666666675"/>
  </r>
  <r>
    <s v="OEZ"/>
    <x v="26"/>
    <d v="2024-06-01T00:00:00"/>
    <x v="0"/>
    <x v="5"/>
    <s v="HK5002"/>
    <x v="12"/>
    <x v="4"/>
    <n v="1"/>
    <n v="900"/>
    <n v="2"/>
    <s v="97001"/>
    <x v="57"/>
    <x v="16"/>
    <n v="1"/>
    <s v="2"/>
    <n v="0"/>
    <n v="120"/>
    <n v="2"/>
  </r>
  <r>
    <s v="OEZ"/>
    <x v="26"/>
    <d v="2024-06-01T00:00:00"/>
    <x v="0"/>
    <x v="5"/>
    <s v="HK5002"/>
    <x v="12"/>
    <x v="4"/>
    <n v="1"/>
    <n v="800"/>
    <n v="1.5"/>
    <s v="99001"/>
    <x v="58"/>
    <x v="17"/>
    <n v="3"/>
    <s v="1,"/>
    <s v="5"/>
    <n v="65"/>
    <n v="1.0833333333333333"/>
  </r>
  <r>
    <s v="OEZ"/>
    <x v="26"/>
    <d v="2024-07-01T00:00:00"/>
    <x v="0"/>
    <x v="6"/>
    <s v="HK4846"/>
    <x v="12"/>
    <x v="4"/>
    <n v="1"/>
    <n v="900"/>
    <n v="2"/>
    <s v="13001"/>
    <x v="67"/>
    <x v="10"/>
    <n v="1"/>
    <s v="2"/>
    <n v="0"/>
    <n v="120"/>
    <n v="2"/>
  </r>
  <r>
    <s v="OEZ"/>
    <x v="26"/>
    <d v="2024-07-01T00:00:00"/>
    <x v="0"/>
    <x v="6"/>
    <s v="HK4846"/>
    <x v="12"/>
    <x v="4"/>
    <n v="3"/>
    <n v="900"/>
    <n v="2"/>
    <s v="27001"/>
    <x v="56"/>
    <x v="15"/>
    <n v="1"/>
    <s v="2"/>
    <n v="0"/>
    <n v="120"/>
    <n v="2"/>
  </r>
  <r>
    <s v="OEZ"/>
    <x v="26"/>
    <d v="2024-07-01T00:00:00"/>
    <x v="0"/>
    <x v="6"/>
    <s v="HK4846"/>
    <x v="12"/>
    <x v="4"/>
    <n v="1"/>
    <n v="1250"/>
    <n v="2.4500000000000002"/>
    <s v="52001"/>
    <x v="54"/>
    <x v="13"/>
    <n v="4"/>
    <s v="2,"/>
    <s v="45"/>
    <n v="165"/>
    <n v="2.75"/>
  </r>
  <r>
    <s v="OEZ"/>
    <x v="26"/>
    <d v="2024-07-01T00:00:00"/>
    <x v="0"/>
    <x v="6"/>
    <s v="HK4846"/>
    <x v="12"/>
    <x v="4"/>
    <n v="4"/>
    <n v="2250"/>
    <n v="5"/>
    <s v="54001"/>
    <x v="52"/>
    <x v="12"/>
    <n v="1"/>
    <s v="5"/>
    <n v="0"/>
    <n v="300"/>
    <n v="5"/>
  </r>
  <r>
    <s v="OEZ"/>
    <x v="26"/>
    <d v="2024-07-01T00:00:00"/>
    <x v="0"/>
    <x v="6"/>
    <s v="HK4846"/>
    <x v="12"/>
    <x v="4"/>
    <n v="3"/>
    <n v="2030"/>
    <n v="4.3"/>
    <s v="54498"/>
    <x v="72"/>
    <x v="12"/>
    <n v="3"/>
    <s v="4,"/>
    <s v="3"/>
    <n v="243"/>
    <n v="4.05"/>
  </r>
  <r>
    <s v="OEZ"/>
    <x v="26"/>
    <d v="2024-07-01T00:00:00"/>
    <x v="0"/>
    <x v="6"/>
    <s v="HK4846"/>
    <x v="12"/>
    <x v="4"/>
    <n v="1"/>
    <n v="350"/>
    <n v="0.45"/>
    <s v="66001"/>
    <x v="98"/>
    <x v="31"/>
    <n v="4"/>
    <s v="0,"/>
    <s v="45"/>
    <n v="45"/>
    <n v="0.75"/>
  </r>
  <r>
    <s v="OEZ"/>
    <x v="26"/>
    <d v="2024-07-01T00:00:00"/>
    <x v="0"/>
    <x v="6"/>
    <s v="HK4846"/>
    <x v="12"/>
    <x v="4"/>
    <n v="1"/>
    <n v="900"/>
    <n v="2"/>
    <s v="8001"/>
    <x v="53"/>
    <x v="5"/>
    <n v="1"/>
    <s v="2"/>
    <n v="0"/>
    <n v="120"/>
    <n v="2"/>
  </r>
  <r>
    <s v="OEZ"/>
    <x v="26"/>
    <d v="2024-07-01T00:00:00"/>
    <x v="0"/>
    <x v="6"/>
    <s v="HK4846"/>
    <x v="12"/>
    <x v="4"/>
    <n v="2"/>
    <n v="900"/>
    <n v="2"/>
    <s v="81001"/>
    <x v="55"/>
    <x v="14"/>
    <n v="1"/>
    <s v="2"/>
    <n v="0"/>
    <n v="120"/>
    <n v="2"/>
  </r>
  <r>
    <s v="OEZ"/>
    <x v="26"/>
    <d v="2024-07-01T00:00:00"/>
    <x v="0"/>
    <x v="6"/>
    <s v="HK4846"/>
    <x v="12"/>
    <x v="4"/>
    <n v="3"/>
    <n v="1250"/>
    <n v="2.4500000000000002"/>
    <s v="81736"/>
    <x v="59"/>
    <x v="14"/>
    <n v="4"/>
    <s v="2,"/>
    <s v="45"/>
    <n v="165"/>
    <n v="2.75"/>
  </r>
  <r>
    <s v="OEZ"/>
    <x v="26"/>
    <d v="2024-07-01T00:00:00"/>
    <x v="0"/>
    <x v="6"/>
    <s v="HK4846"/>
    <x v="12"/>
    <x v="4"/>
    <n v="1"/>
    <n v="900"/>
    <n v="2"/>
    <s v="85001"/>
    <x v="4"/>
    <x v="4"/>
    <n v="1"/>
    <s v="2"/>
    <n v="0"/>
    <n v="120"/>
    <n v="2"/>
  </r>
  <r>
    <s v="OEZ"/>
    <x v="26"/>
    <d v="2024-07-01T00:00:00"/>
    <x v="0"/>
    <x v="6"/>
    <s v="HK4846"/>
    <x v="12"/>
    <x v="4"/>
    <n v="3"/>
    <n v="4050"/>
    <n v="9"/>
    <s v="91001"/>
    <x v="61"/>
    <x v="19"/>
    <n v="1"/>
    <s v="9"/>
    <n v="0"/>
    <n v="540"/>
    <n v="9"/>
  </r>
  <r>
    <s v="OEZ"/>
    <x v="26"/>
    <d v="2024-07-01T00:00:00"/>
    <x v="0"/>
    <x v="6"/>
    <s v="HK5002"/>
    <x v="12"/>
    <x v="4"/>
    <n v="2"/>
    <n v="1350"/>
    <n v="3"/>
    <s v="11001"/>
    <x v="10"/>
    <x v="8"/>
    <n v="1"/>
    <s v="3"/>
    <n v="0"/>
    <n v="180"/>
    <n v="3"/>
  </r>
  <r>
    <s v="OEZ"/>
    <x v="26"/>
    <d v="2024-07-01T00:00:00"/>
    <x v="0"/>
    <x v="6"/>
    <s v="HK5002"/>
    <x v="12"/>
    <x v="4"/>
    <n v="1"/>
    <n v="350"/>
    <n v="0.45"/>
    <s v="19809"/>
    <x v="63"/>
    <x v="20"/>
    <n v="4"/>
    <s v="0,"/>
    <s v="45"/>
    <n v="45"/>
    <n v="0.75"/>
  </r>
  <r>
    <s v="OEZ"/>
    <x v="26"/>
    <d v="2024-07-01T00:00:00"/>
    <x v="0"/>
    <x v="6"/>
    <s v="HK5002"/>
    <x v="12"/>
    <x v="4"/>
    <n v="2"/>
    <n v="1350"/>
    <n v="3"/>
    <s v="20001"/>
    <x v="7"/>
    <x v="7"/>
    <n v="1"/>
    <s v="3"/>
    <n v="0"/>
    <n v="180"/>
    <n v="3"/>
  </r>
  <r>
    <s v="OEZ"/>
    <x v="26"/>
    <d v="2024-07-01T00:00:00"/>
    <x v="0"/>
    <x v="6"/>
    <s v="HK5002"/>
    <x v="12"/>
    <x v="4"/>
    <n v="2"/>
    <n v="1350"/>
    <n v="3"/>
    <s v="23001"/>
    <x v="0"/>
    <x v="0"/>
    <n v="1"/>
    <s v="3"/>
    <n v="0"/>
    <n v="180"/>
    <n v="3"/>
  </r>
  <r>
    <s v="OEZ"/>
    <x v="26"/>
    <d v="2024-07-01T00:00:00"/>
    <x v="0"/>
    <x v="6"/>
    <s v="HK5002"/>
    <x v="12"/>
    <x v="4"/>
    <n v="2"/>
    <n v="550"/>
    <n v="1.2"/>
    <s v="27001"/>
    <x v="56"/>
    <x v="15"/>
    <n v="3"/>
    <s v="1,"/>
    <s v="2"/>
    <n v="62"/>
    <n v="1.0333333333333334"/>
  </r>
  <r>
    <s v="OEZ"/>
    <x v="26"/>
    <d v="2024-07-01T00:00:00"/>
    <x v="0"/>
    <x v="6"/>
    <s v="HK5002"/>
    <x v="12"/>
    <x v="4"/>
    <n v="1"/>
    <n v="350"/>
    <n v="0.45"/>
    <s v="54001"/>
    <x v="52"/>
    <x v="12"/>
    <n v="4"/>
    <s v="0,"/>
    <s v="45"/>
    <n v="45"/>
    <n v="0.75"/>
  </r>
  <r>
    <s v="OEZ"/>
    <x v="26"/>
    <d v="2024-07-01T00:00:00"/>
    <x v="0"/>
    <x v="6"/>
    <s v="HK5002"/>
    <x v="12"/>
    <x v="4"/>
    <n v="1"/>
    <n v="550"/>
    <n v="1.2"/>
    <s v="54498"/>
    <x v="72"/>
    <x v="12"/>
    <n v="3"/>
    <s v="1,"/>
    <s v="2"/>
    <n v="62"/>
    <n v="1.0333333333333334"/>
  </r>
  <r>
    <s v="OEZ"/>
    <x v="26"/>
    <d v="2024-07-01T00:00:00"/>
    <x v="0"/>
    <x v="6"/>
    <s v="HK5002"/>
    <x v="12"/>
    <x v="4"/>
    <n v="1"/>
    <n v="450"/>
    <n v="1"/>
    <s v="68001"/>
    <x v="8"/>
    <x v="6"/>
    <n v="1"/>
    <s v="1"/>
    <n v="0"/>
    <n v="60"/>
    <n v="1"/>
  </r>
  <r>
    <s v="OEZ"/>
    <x v="26"/>
    <d v="2024-07-01T00:00:00"/>
    <x v="0"/>
    <x v="6"/>
    <s v="HK5002"/>
    <x v="12"/>
    <x v="4"/>
    <n v="1"/>
    <n v="900"/>
    <n v="2"/>
    <s v="70215"/>
    <x v="73"/>
    <x v="22"/>
    <n v="1"/>
    <s v="2"/>
    <n v="0"/>
    <n v="120"/>
    <n v="2"/>
  </r>
  <r>
    <s v="OEZ"/>
    <x v="26"/>
    <d v="2024-07-01T00:00:00"/>
    <x v="0"/>
    <x v="6"/>
    <s v="HK5002"/>
    <x v="12"/>
    <x v="4"/>
    <n v="1"/>
    <n v="450"/>
    <n v="1"/>
    <s v="76001"/>
    <x v="106"/>
    <x v="27"/>
    <n v="1"/>
    <s v="1"/>
    <n v="0"/>
    <n v="60"/>
    <n v="1"/>
  </r>
  <r>
    <s v="OEZ"/>
    <x v="26"/>
    <d v="2024-07-01T00:00:00"/>
    <x v="0"/>
    <x v="6"/>
    <s v="HK5002"/>
    <x v="12"/>
    <x v="4"/>
    <n v="9"/>
    <n v="3950"/>
    <n v="4.45"/>
    <s v="81001"/>
    <x v="55"/>
    <x v="14"/>
    <n v="4"/>
    <s v="4,"/>
    <s v="45"/>
    <n v="285"/>
    <n v="4.75"/>
  </r>
  <r>
    <s v="OEZ"/>
    <x v="26"/>
    <d v="2024-07-01T00:00:00"/>
    <x v="0"/>
    <x v="6"/>
    <s v="HK5002"/>
    <x v="12"/>
    <x v="4"/>
    <n v="10"/>
    <n v="3950"/>
    <n v="8.4499999999999993"/>
    <s v="81736"/>
    <x v="59"/>
    <x v="14"/>
    <n v="4"/>
    <s v="8,"/>
    <s v="45"/>
    <n v="525"/>
    <n v="8.75"/>
  </r>
  <r>
    <s v="OEZ"/>
    <x v="26"/>
    <d v="2024-07-01T00:00:00"/>
    <x v="0"/>
    <x v="6"/>
    <s v="HK5002"/>
    <x v="12"/>
    <x v="4"/>
    <n v="1"/>
    <n v="450"/>
    <n v="1"/>
    <s v="85001"/>
    <x v="4"/>
    <x v="4"/>
    <n v="1"/>
    <s v="1"/>
    <n v="0"/>
    <n v="60"/>
    <n v="1"/>
  </r>
  <r>
    <s v="OEZ"/>
    <x v="26"/>
    <d v="2024-07-01T00:00:00"/>
    <x v="0"/>
    <x v="6"/>
    <s v="HK5002"/>
    <x v="12"/>
    <x v="4"/>
    <n v="4"/>
    <n v="4500"/>
    <n v="10"/>
    <s v="88001"/>
    <x v="60"/>
    <x v="18"/>
    <n v="2"/>
    <s v="10"/>
    <n v="0"/>
    <n v="600"/>
    <n v="10"/>
  </r>
  <r>
    <s v="OEZ"/>
    <x v="26"/>
    <d v="2024-07-01T00:00:00"/>
    <x v="0"/>
    <x v="6"/>
    <s v="HK5002"/>
    <x v="12"/>
    <x v="4"/>
    <n v="3"/>
    <n v="4050"/>
    <n v="9"/>
    <s v="91001"/>
    <x v="61"/>
    <x v="19"/>
    <n v="1"/>
    <s v="9"/>
    <n v="0"/>
    <n v="540"/>
    <n v="9"/>
  </r>
  <r>
    <s v="OEZ"/>
    <x v="26"/>
    <d v="2024-07-01T00:00:00"/>
    <x v="0"/>
    <x v="6"/>
    <s v="HK5002"/>
    <x v="12"/>
    <x v="4"/>
    <n v="1"/>
    <n v="550"/>
    <n v="1.2"/>
    <s v="94343"/>
    <x v="79"/>
    <x v="21"/>
    <n v="3"/>
    <s v="1,"/>
    <s v="2"/>
    <n v="62"/>
    <n v="1.0333333333333334"/>
  </r>
  <r>
    <s v="OEZ"/>
    <x v="26"/>
    <d v="2024-07-01T00:00:00"/>
    <x v="0"/>
    <x v="6"/>
    <s v="HK5002"/>
    <x v="12"/>
    <x v="4"/>
    <n v="2"/>
    <n v="1800"/>
    <n v="4"/>
    <s v="99001"/>
    <x v="58"/>
    <x v="17"/>
    <n v="1"/>
    <s v="4"/>
    <n v="0"/>
    <n v="240"/>
    <n v="4"/>
  </r>
  <r>
    <s v="OEZ"/>
    <x v="26"/>
    <d v="2024-07-01T00:00:00"/>
    <x v="0"/>
    <x v="6"/>
    <s v="HK5002"/>
    <x v="12"/>
    <x v="4"/>
    <n v="1"/>
    <n v="550"/>
    <n v="1.2"/>
    <s v="99524"/>
    <x v="66"/>
    <x v="17"/>
    <n v="3"/>
    <s v="1,"/>
    <s v="2"/>
    <n v="62"/>
    <n v="1.0333333333333334"/>
  </r>
  <r>
    <s v="OEZ"/>
    <x v="26"/>
    <d v="2024-08-01T00:00:00"/>
    <x v="0"/>
    <x v="7"/>
    <s v="HK4846"/>
    <x v="12"/>
    <x v="4"/>
    <n v="2"/>
    <n v="1910"/>
    <n v="4.2"/>
    <s v="11001"/>
    <x v="10"/>
    <x v="8"/>
    <n v="3"/>
    <s v="4,"/>
    <s v="2"/>
    <n v="242"/>
    <n v="4.0333333333333332"/>
  </r>
  <r>
    <s v="OEZ"/>
    <x v="26"/>
    <d v="2024-08-01T00:00:00"/>
    <x v="0"/>
    <x v="7"/>
    <s v="HK4846"/>
    <x v="12"/>
    <x v="4"/>
    <n v="1"/>
    <n v="1130"/>
    <n v="2.25"/>
    <s v="13001"/>
    <x v="67"/>
    <x v="10"/>
    <n v="4"/>
    <s v="2,"/>
    <s v="25"/>
    <n v="145"/>
    <n v="2.4166666666666665"/>
  </r>
  <r>
    <s v="OEZ"/>
    <x v="26"/>
    <d v="2024-08-01T00:00:00"/>
    <x v="0"/>
    <x v="7"/>
    <s v="HK4846"/>
    <x v="12"/>
    <x v="4"/>
    <n v="1"/>
    <n v="800"/>
    <n v="1.5"/>
    <s v="20001"/>
    <x v="7"/>
    <x v="7"/>
    <n v="3"/>
    <s v="1,"/>
    <s v="5"/>
    <n v="65"/>
    <n v="1.0833333333333333"/>
  </r>
  <r>
    <s v="OEZ"/>
    <x v="26"/>
    <d v="2024-08-01T00:00:00"/>
    <x v="0"/>
    <x v="7"/>
    <s v="HK4846"/>
    <x v="12"/>
    <x v="4"/>
    <n v="2"/>
    <n v="1350"/>
    <n v="3"/>
    <s v="23001"/>
    <x v="0"/>
    <x v="0"/>
    <n v="1"/>
    <s v="3"/>
    <n v="0"/>
    <n v="180"/>
    <n v="3"/>
  </r>
  <r>
    <s v="OEZ"/>
    <x v="26"/>
    <d v="2024-08-01T00:00:00"/>
    <x v="0"/>
    <x v="7"/>
    <s v="HK4846"/>
    <x v="12"/>
    <x v="4"/>
    <n v="2"/>
    <n v="1130"/>
    <n v="2.25"/>
    <s v="27001"/>
    <x v="56"/>
    <x v="15"/>
    <n v="4"/>
    <s v="2,"/>
    <s v="25"/>
    <n v="145"/>
    <n v="2.4166666666666665"/>
  </r>
  <r>
    <s v="OEZ"/>
    <x v="26"/>
    <d v="2024-08-01T00:00:00"/>
    <x v="0"/>
    <x v="7"/>
    <s v="HK4846"/>
    <x v="12"/>
    <x v="4"/>
    <n v="1"/>
    <n v="450"/>
    <n v="1"/>
    <s v="50001"/>
    <x v="77"/>
    <x v="24"/>
    <n v="1"/>
    <s v="1"/>
    <n v="0"/>
    <n v="60"/>
    <n v="1"/>
  </r>
  <r>
    <s v="OEZ"/>
    <x v="26"/>
    <d v="2024-08-01T00:00:00"/>
    <x v="0"/>
    <x v="7"/>
    <s v="HK4846"/>
    <x v="12"/>
    <x v="4"/>
    <n v="1"/>
    <n v="550"/>
    <n v="1.1000000000000001"/>
    <s v="5001"/>
    <x v="2"/>
    <x v="2"/>
    <n v="3"/>
    <s v="1,"/>
    <s v="1"/>
    <n v="61"/>
    <n v="1.0166666666666666"/>
  </r>
  <r>
    <s v="OEZ"/>
    <x v="26"/>
    <d v="2024-08-01T00:00:00"/>
    <x v="0"/>
    <x v="7"/>
    <s v="HK4846"/>
    <x v="12"/>
    <x v="4"/>
    <n v="1"/>
    <n v="900"/>
    <n v="1.55"/>
    <s v="52001"/>
    <x v="54"/>
    <x v="13"/>
    <n v="4"/>
    <s v="1,"/>
    <s v="55"/>
    <n v="115"/>
    <n v="1.9166666666666667"/>
  </r>
  <r>
    <s v="OEZ"/>
    <x v="26"/>
    <d v="2024-08-01T00:00:00"/>
    <x v="0"/>
    <x v="7"/>
    <s v="HK4846"/>
    <x v="12"/>
    <x v="4"/>
    <n v="8"/>
    <n v="1000"/>
    <n v="2.15"/>
    <s v="54001"/>
    <x v="52"/>
    <x v="12"/>
    <n v="4"/>
    <s v="2,"/>
    <s v="15"/>
    <n v="135"/>
    <n v="2.25"/>
  </r>
  <r>
    <s v="OEZ"/>
    <x v="26"/>
    <d v="2024-08-01T00:00:00"/>
    <x v="0"/>
    <x v="7"/>
    <s v="HK4846"/>
    <x v="12"/>
    <x v="4"/>
    <n v="2"/>
    <n v="1250"/>
    <n v="2.5"/>
    <s v="54498"/>
    <x v="72"/>
    <x v="12"/>
    <n v="3"/>
    <s v="2,"/>
    <s v="5"/>
    <n v="125"/>
    <n v="2.0833333333333335"/>
  </r>
  <r>
    <s v="OEZ"/>
    <x v="26"/>
    <d v="2024-08-01T00:00:00"/>
    <x v="0"/>
    <x v="7"/>
    <s v="HK4846"/>
    <x v="12"/>
    <x v="4"/>
    <n v="1"/>
    <n v="450"/>
    <n v="1.05"/>
    <s v="63001"/>
    <x v="76"/>
    <x v="25"/>
    <n v="4"/>
    <s v="1,"/>
    <s v="05"/>
    <n v="65"/>
    <n v="1.0833333333333333"/>
  </r>
  <r>
    <s v="OEZ"/>
    <x v="26"/>
    <d v="2024-08-01T00:00:00"/>
    <x v="0"/>
    <x v="7"/>
    <s v="HK4846"/>
    <x v="12"/>
    <x v="4"/>
    <n v="1"/>
    <n v="550"/>
    <n v="1.1499999999999999"/>
    <s v="76001"/>
    <x v="106"/>
    <x v="27"/>
    <n v="4"/>
    <s v="1,"/>
    <s v="15"/>
    <n v="75"/>
    <n v="1.25"/>
  </r>
  <r>
    <s v="OEZ"/>
    <x v="26"/>
    <d v="2024-08-01T00:00:00"/>
    <x v="0"/>
    <x v="7"/>
    <s v="HK4846"/>
    <x v="12"/>
    <x v="4"/>
    <n v="5"/>
    <n v="3150"/>
    <n v="7.05"/>
    <s v="81001"/>
    <x v="55"/>
    <x v="14"/>
    <n v="4"/>
    <s v="7,"/>
    <s v="05"/>
    <n v="425"/>
    <n v="7.083333333333333"/>
  </r>
  <r>
    <s v="OEZ"/>
    <x v="26"/>
    <d v="2024-08-01T00:00:00"/>
    <x v="0"/>
    <x v="7"/>
    <s v="HK4846"/>
    <x v="12"/>
    <x v="4"/>
    <n v="7"/>
    <n v="3250"/>
    <n v="7.2"/>
    <s v="81736"/>
    <x v="59"/>
    <x v="14"/>
    <n v="3"/>
    <s v="7,"/>
    <s v="2"/>
    <n v="422"/>
    <n v="7.0333333333333332"/>
  </r>
  <r>
    <s v="OEZ"/>
    <x v="26"/>
    <d v="2024-08-01T00:00:00"/>
    <x v="0"/>
    <x v="7"/>
    <s v="HK4846"/>
    <x v="12"/>
    <x v="4"/>
    <n v="8"/>
    <n v="9450"/>
    <n v="20.55"/>
    <s v="88001"/>
    <x v="60"/>
    <x v="18"/>
    <n v="5"/>
    <s v="20"/>
    <s v=",55"/>
    <n v="1200.55"/>
    <n v="20.009166666666665"/>
  </r>
  <r>
    <s v="OEZ"/>
    <x v="26"/>
    <d v="2024-08-01T00:00:00"/>
    <x v="0"/>
    <x v="7"/>
    <s v="HK4846"/>
    <x v="12"/>
    <x v="4"/>
    <n v="4"/>
    <n v="5510"/>
    <n v="12.2"/>
    <s v="91001"/>
    <x v="61"/>
    <x v="19"/>
    <n v="4"/>
    <s v="12"/>
    <s v=",2"/>
    <n v="720.2"/>
    <n v="12.003333333333334"/>
  </r>
  <r>
    <s v="OEZ"/>
    <x v="26"/>
    <d v="2024-08-01T00:00:00"/>
    <x v="0"/>
    <x v="7"/>
    <s v="HK4846"/>
    <x v="12"/>
    <x v="4"/>
    <n v="1"/>
    <n v="900"/>
    <n v="2"/>
    <s v="94001"/>
    <x v="68"/>
    <x v="21"/>
    <n v="1"/>
    <s v="2"/>
    <n v="0"/>
    <n v="120"/>
    <n v="2"/>
  </r>
  <r>
    <s v="OEZ"/>
    <x v="26"/>
    <d v="2024-08-01T00:00:00"/>
    <x v="0"/>
    <x v="7"/>
    <s v="HK4846"/>
    <x v="12"/>
    <x v="4"/>
    <n v="1"/>
    <n v="900"/>
    <n v="1.55"/>
    <s v="97001"/>
    <x v="57"/>
    <x v="16"/>
    <n v="4"/>
    <s v="1,"/>
    <s v="55"/>
    <n v="115"/>
    <n v="1.9166666666666667"/>
  </r>
  <r>
    <s v="0AC"/>
    <x v="0"/>
    <d v="2024-09-01T00:00:00"/>
    <x v="0"/>
    <x v="8"/>
    <s v="HK2127"/>
    <x v="0"/>
    <x v="0"/>
    <n v="1"/>
    <n v="244"/>
    <n v="1.28"/>
    <s v="5154"/>
    <x v="38"/>
    <x v="2"/>
    <n v="4"/>
    <s v="1,"/>
    <s v="28"/>
    <n v="88"/>
    <n v="1.4666666666666666"/>
  </r>
  <r>
    <s v="0AC"/>
    <x v="0"/>
    <d v="2024-09-01T00:00:00"/>
    <x v="0"/>
    <x v="8"/>
    <s v="HK2127"/>
    <x v="0"/>
    <x v="0"/>
    <n v="1"/>
    <n v="247"/>
    <n v="1.29"/>
    <s v="5490"/>
    <x v="149"/>
    <x v="2"/>
    <n v="4"/>
    <s v="1,"/>
    <s v="29"/>
    <n v="89"/>
    <n v="1.4833333333333334"/>
  </r>
  <r>
    <s v="0AC"/>
    <x v="0"/>
    <d v="2024-09-01T00:00:00"/>
    <x v="0"/>
    <x v="8"/>
    <s v="HK2127"/>
    <x v="0"/>
    <x v="0"/>
    <n v="1"/>
    <n v="244"/>
    <n v="1.28"/>
    <s v="5659"/>
    <x v="150"/>
    <x v="2"/>
    <n v="4"/>
    <s v="1,"/>
    <s v="28"/>
    <n v="88"/>
    <n v="1.4666666666666666"/>
  </r>
  <r>
    <s v="0AC"/>
    <x v="0"/>
    <d v="2024-09-01T00:00:00"/>
    <x v="0"/>
    <x v="8"/>
    <s v="HK2127"/>
    <x v="0"/>
    <x v="0"/>
    <n v="1"/>
    <n v="153"/>
    <n v="0.55000000000000004"/>
    <s v="5665"/>
    <x v="151"/>
    <x v="2"/>
    <n v="4"/>
    <s v="0,"/>
    <s v="55"/>
    <n v="55"/>
    <n v="0.91666666666666663"/>
  </r>
  <r>
    <s v="0AC"/>
    <x v="0"/>
    <d v="2024-09-01T00:00:00"/>
    <x v="0"/>
    <x v="8"/>
    <s v="HK2127"/>
    <x v="0"/>
    <x v="0"/>
    <n v="6"/>
    <n v="1458"/>
    <n v="8.4499999999999993"/>
    <s v="5686"/>
    <x v="49"/>
    <x v="2"/>
    <n v="4"/>
    <s v="8,"/>
    <s v="45"/>
    <n v="525"/>
    <n v="8.75"/>
  </r>
  <r>
    <s v="0AC"/>
    <x v="0"/>
    <d v="2024-09-01T00:00:00"/>
    <x v="0"/>
    <x v="8"/>
    <s v="HK2127"/>
    <x v="0"/>
    <x v="0"/>
    <n v="6"/>
    <n v="2195"/>
    <n v="13.1"/>
    <s v="5887"/>
    <x v="41"/>
    <x v="2"/>
    <n v="4"/>
    <s v="13"/>
    <s v=",1"/>
    <n v="780.1"/>
    <n v="13.001666666666667"/>
  </r>
  <r>
    <s v="0AC"/>
    <x v="0"/>
    <d v="2024-09-01T00:00:00"/>
    <x v="0"/>
    <x v="8"/>
    <s v="HK2899"/>
    <x v="1"/>
    <x v="0"/>
    <n v="1"/>
    <n v="417"/>
    <n v="2.2999999999999998"/>
    <s v="11001"/>
    <x v="10"/>
    <x v="8"/>
    <n v="3"/>
    <s v="2,"/>
    <s v="3"/>
    <n v="123"/>
    <n v="2.0499999999999998"/>
  </r>
  <r>
    <s v="0AC"/>
    <x v="0"/>
    <d v="2024-09-01T00:00:00"/>
    <x v="0"/>
    <x v="8"/>
    <s v="HK2899"/>
    <x v="1"/>
    <x v="0"/>
    <n v="1"/>
    <n v="250"/>
    <n v="1.3"/>
    <s v="23001"/>
    <x v="0"/>
    <x v="0"/>
    <n v="3"/>
    <s v="1,"/>
    <s v="3"/>
    <n v="63"/>
    <n v="1.05"/>
  </r>
  <r>
    <s v="0AC"/>
    <x v="0"/>
    <d v="2024-09-01T00:00:00"/>
    <x v="0"/>
    <x v="8"/>
    <s v="HK2899"/>
    <x v="1"/>
    <x v="0"/>
    <n v="1"/>
    <n v="97"/>
    <n v="0.35"/>
    <s v="5664"/>
    <x v="48"/>
    <x v="2"/>
    <n v="4"/>
    <s v="0,"/>
    <s v="35"/>
    <n v="35"/>
    <n v="0.58333333333333337"/>
  </r>
  <r>
    <s v="0AC"/>
    <x v="0"/>
    <d v="2024-09-01T00:00:00"/>
    <x v="0"/>
    <x v="8"/>
    <s v="HK2899"/>
    <x v="1"/>
    <x v="0"/>
    <n v="2"/>
    <n v="583"/>
    <n v="3.3"/>
    <s v="73563"/>
    <x v="152"/>
    <x v="3"/>
    <n v="3"/>
    <s v="3,"/>
    <s v="3"/>
    <n v="183"/>
    <n v="3.05"/>
  </r>
  <r>
    <s v="0AC"/>
    <x v="0"/>
    <d v="2024-09-01T00:00:00"/>
    <x v="0"/>
    <x v="8"/>
    <s v="HK2899"/>
    <x v="1"/>
    <x v="0"/>
    <n v="2"/>
    <n v="583"/>
    <n v="3.3"/>
    <s v="73585"/>
    <x v="153"/>
    <x v="3"/>
    <n v="3"/>
    <s v="3,"/>
    <s v="3"/>
    <n v="183"/>
    <n v="3.05"/>
  </r>
  <r>
    <s v="0DW"/>
    <x v="2"/>
    <d v="2024-09-01T00:00:00"/>
    <x v="0"/>
    <x v="8"/>
    <s v="HK4781"/>
    <x v="0"/>
    <x v="0"/>
    <n v="2"/>
    <n v="100"/>
    <n v="4.34"/>
    <s v="25175"/>
    <x v="1"/>
    <x v="1"/>
    <n v="4"/>
    <s v="4,"/>
    <s v="34"/>
    <n v="274"/>
    <n v="4.5666666666666664"/>
  </r>
  <r>
    <s v="0DW"/>
    <x v="2"/>
    <d v="2024-09-01T00:00:00"/>
    <x v="0"/>
    <x v="8"/>
    <s v="HK4781"/>
    <x v="0"/>
    <x v="0"/>
    <n v="3"/>
    <n v="7638"/>
    <n v="8.34"/>
    <s v="27001"/>
    <x v="56"/>
    <x v="15"/>
    <n v="4"/>
    <s v="8,"/>
    <s v="34"/>
    <n v="514"/>
    <n v="8.5666666666666664"/>
  </r>
  <r>
    <s v="0DW"/>
    <x v="2"/>
    <d v="2024-09-01T00:00:00"/>
    <x v="0"/>
    <x v="8"/>
    <s v="HK4781"/>
    <x v="0"/>
    <x v="0"/>
    <n v="4"/>
    <n v="7638"/>
    <n v="5.36"/>
    <s v="27075"/>
    <x v="64"/>
    <x v="15"/>
    <n v="4"/>
    <s v="5,"/>
    <s v="36"/>
    <n v="336"/>
    <n v="5.6"/>
  </r>
  <r>
    <s v="0DW"/>
    <x v="2"/>
    <d v="2024-09-01T00:00:00"/>
    <x v="0"/>
    <x v="8"/>
    <s v="HK4984"/>
    <x v="2"/>
    <x v="0"/>
    <n v="5"/>
    <n v="21631"/>
    <n v="13.15"/>
    <s v="23001"/>
    <x v="0"/>
    <x v="0"/>
    <n v="5"/>
    <s v="13"/>
    <s v=",15"/>
    <n v="780.15"/>
    <n v="13.0025"/>
  </r>
  <r>
    <s v="0DW"/>
    <x v="2"/>
    <d v="2024-09-01T00:00:00"/>
    <x v="0"/>
    <x v="8"/>
    <s v="HK4984"/>
    <x v="2"/>
    <x v="0"/>
    <n v="2"/>
    <n v="100"/>
    <n v="1.4"/>
    <s v="25175"/>
    <x v="1"/>
    <x v="1"/>
    <n v="3"/>
    <s v="1,"/>
    <s v="4"/>
    <n v="64"/>
    <n v="1.0666666666666667"/>
  </r>
  <r>
    <s v="0DZ"/>
    <x v="3"/>
    <d v="2024-09-01T00:00:00"/>
    <x v="0"/>
    <x v="8"/>
    <s v="HK4891"/>
    <x v="4"/>
    <x v="4"/>
    <n v="1"/>
    <n v="841"/>
    <n v="1.32"/>
    <s v="11001"/>
    <x v="10"/>
    <x v="8"/>
    <n v="4"/>
    <s v="1,"/>
    <s v="32"/>
    <n v="92"/>
    <n v="1.5333333333333334"/>
  </r>
  <r>
    <s v="0DZ"/>
    <x v="3"/>
    <d v="2024-09-01T00:00:00"/>
    <x v="0"/>
    <x v="8"/>
    <s v="HK4891"/>
    <x v="4"/>
    <x v="4"/>
    <n v="1"/>
    <n v="350"/>
    <n v="0.43"/>
    <s v="20001"/>
    <x v="7"/>
    <x v="7"/>
    <n v="4"/>
    <s v="0,"/>
    <s v="43"/>
    <n v="43"/>
    <n v="0.71666666666666667"/>
  </r>
  <r>
    <s v="0DZ"/>
    <x v="3"/>
    <d v="2024-09-01T00:00:00"/>
    <x v="0"/>
    <x v="8"/>
    <s v="HK4891"/>
    <x v="4"/>
    <x v="4"/>
    <n v="1"/>
    <n v="252"/>
    <n v="0.33"/>
    <s v="50001"/>
    <x v="77"/>
    <x v="24"/>
    <n v="4"/>
    <s v="0,"/>
    <s v="33"/>
    <n v="33"/>
    <n v="0.55000000000000004"/>
  </r>
  <r>
    <s v="0DZ"/>
    <x v="3"/>
    <d v="2024-09-01T00:00:00"/>
    <x v="0"/>
    <x v="8"/>
    <s v="HK4891"/>
    <x v="4"/>
    <x v="4"/>
    <n v="1"/>
    <n v="252"/>
    <n v="0.38"/>
    <s v="68001"/>
    <x v="8"/>
    <x v="6"/>
    <n v="4"/>
    <s v="0,"/>
    <s v="38"/>
    <n v="38"/>
    <n v="0.6333333333333333"/>
  </r>
  <r>
    <s v="0DZ"/>
    <x v="3"/>
    <d v="2024-09-01T00:00:00"/>
    <x v="0"/>
    <x v="8"/>
    <s v="HK4891"/>
    <x v="4"/>
    <x v="4"/>
    <n v="1"/>
    <n v="252"/>
    <n v="0.31"/>
    <s v="68615"/>
    <x v="119"/>
    <x v="6"/>
    <n v="4"/>
    <s v="0,"/>
    <s v="31"/>
    <n v="31"/>
    <n v="0.51666666666666672"/>
  </r>
  <r>
    <s v="0DZ"/>
    <x v="3"/>
    <d v="2024-09-01T00:00:00"/>
    <x v="0"/>
    <x v="8"/>
    <s v="HK4891"/>
    <x v="4"/>
    <x v="4"/>
    <n v="1"/>
    <n v="387"/>
    <n v="0.48"/>
    <s v="8001"/>
    <x v="53"/>
    <x v="5"/>
    <n v="4"/>
    <s v="0,"/>
    <s v="48"/>
    <n v="48"/>
    <n v="0.8"/>
  </r>
  <r>
    <s v="0DZ"/>
    <x v="3"/>
    <d v="2024-09-01T00:00:00"/>
    <x v="0"/>
    <x v="8"/>
    <s v="HK4891"/>
    <x v="4"/>
    <x v="4"/>
    <n v="1"/>
    <n v="194"/>
    <n v="0.3"/>
    <s v="85001"/>
    <x v="4"/>
    <x v="4"/>
    <n v="3"/>
    <s v="0,"/>
    <s v="3"/>
    <n v="3"/>
    <n v="0.05"/>
  </r>
  <r>
    <s v="0EA"/>
    <x v="4"/>
    <d v="2024-09-01T00:00:00"/>
    <x v="0"/>
    <x v="8"/>
    <s v="HK2714"/>
    <x v="7"/>
    <x v="4"/>
    <n v="10"/>
    <n v="2543"/>
    <n v="10.3"/>
    <s v="27001"/>
    <x v="56"/>
    <x v="15"/>
    <n v="4"/>
    <s v="10"/>
    <s v=",3"/>
    <n v="600.29999999999995"/>
    <n v="10.004999999999999"/>
  </r>
  <r>
    <s v="0EA"/>
    <x v="4"/>
    <d v="2024-09-01T00:00:00"/>
    <x v="0"/>
    <x v="8"/>
    <s v="HK2714"/>
    <x v="7"/>
    <x v="4"/>
    <n v="2"/>
    <n v="1419"/>
    <n v="2.2000000000000002"/>
    <s v="68001"/>
    <x v="8"/>
    <x v="6"/>
    <n v="3"/>
    <s v="2,"/>
    <s v="2"/>
    <n v="122"/>
    <n v="2.0333333333333332"/>
  </r>
  <r>
    <s v="0EA"/>
    <x v="4"/>
    <d v="2024-09-01T00:00:00"/>
    <x v="0"/>
    <x v="8"/>
    <s v="HK2714"/>
    <x v="7"/>
    <x v="4"/>
    <n v="2"/>
    <n v="797"/>
    <n v="2.4"/>
    <s v="81001"/>
    <x v="55"/>
    <x v="14"/>
    <n v="3"/>
    <s v="2,"/>
    <s v="4"/>
    <n v="124"/>
    <n v="2.0666666666666669"/>
  </r>
  <r>
    <s v="0EA"/>
    <x v="4"/>
    <d v="2024-09-01T00:00:00"/>
    <x v="0"/>
    <x v="8"/>
    <s v="HK2714"/>
    <x v="7"/>
    <x v="4"/>
    <n v="12"/>
    <n v="5574"/>
    <n v="16.3"/>
    <s v="81736"/>
    <x v="59"/>
    <x v="14"/>
    <n v="4"/>
    <s v="16"/>
    <s v=",3"/>
    <n v="960.3"/>
    <n v="16.004999999999999"/>
  </r>
  <r>
    <s v="0EA"/>
    <x v="4"/>
    <d v="2024-09-01T00:00:00"/>
    <x v="0"/>
    <x v="8"/>
    <s v="HK2714"/>
    <x v="7"/>
    <x v="4"/>
    <n v="1"/>
    <n v="322"/>
    <n v="2"/>
    <s v="94343"/>
    <x v="79"/>
    <x v="21"/>
    <n v="1"/>
    <s v="2"/>
    <n v="0"/>
    <n v="120"/>
    <n v="2"/>
  </r>
  <r>
    <s v="0EA"/>
    <x v="4"/>
    <d v="2024-09-01T00:00:00"/>
    <x v="0"/>
    <x v="8"/>
    <s v="HK2714"/>
    <x v="7"/>
    <x v="4"/>
    <n v="1"/>
    <n v="265"/>
    <n v="1"/>
    <s v="95200"/>
    <x v="90"/>
    <x v="26"/>
    <n v="1"/>
    <s v="1"/>
    <n v="0"/>
    <n v="60"/>
    <n v="1"/>
  </r>
  <r>
    <s v="0EA"/>
    <x v="4"/>
    <d v="2024-09-01T00:00:00"/>
    <x v="0"/>
    <x v="8"/>
    <s v="HK4714"/>
    <x v="5"/>
    <x v="4"/>
    <n v="1"/>
    <n v="629"/>
    <n v="1"/>
    <s v="19318"/>
    <x v="62"/>
    <x v="20"/>
    <n v="1"/>
    <s v="1"/>
    <n v="0"/>
    <n v="60"/>
    <n v="1"/>
  </r>
  <r>
    <s v="0EA"/>
    <x v="4"/>
    <d v="2024-09-01T00:00:00"/>
    <x v="0"/>
    <x v="8"/>
    <s v="HK4714"/>
    <x v="5"/>
    <x v="4"/>
    <n v="7"/>
    <n v="1908"/>
    <n v="6.1"/>
    <s v="27001"/>
    <x v="56"/>
    <x v="15"/>
    <n v="3"/>
    <s v="6,"/>
    <s v="1"/>
    <n v="361"/>
    <n v="6.0166666666666666"/>
  </r>
  <r>
    <s v="0EA"/>
    <x v="4"/>
    <d v="2024-09-01T00:00:00"/>
    <x v="0"/>
    <x v="8"/>
    <s v="HK4714"/>
    <x v="5"/>
    <x v="4"/>
    <n v="2"/>
    <n v="1614"/>
    <n v="2.2999999999999998"/>
    <s v="68001"/>
    <x v="8"/>
    <x v="6"/>
    <n v="3"/>
    <s v="2,"/>
    <s v="3"/>
    <n v="123"/>
    <n v="2.0499999999999998"/>
  </r>
  <r>
    <s v="0EA"/>
    <x v="4"/>
    <d v="2024-09-01T00:00:00"/>
    <x v="0"/>
    <x v="8"/>
    <s v="HK4714"/>
    <x v="5"/>
    <x v="4"/>
    <n v="6"/>
    <n v="3408"/>
    <n v="8.5500000000000007"/>
    <s v="81001"/>
    <x v="55"/>
    <x v="14"/>
    <n v="4"/>
    <s v="8,"/>
    <s v="55"/>
    <n v="535"/>
    <n v="8.9166666666666661"/>
  </r>
  <r>
    <s v="0EA"/>
    <x v="4"/>
    <d v="2024-09-01T00:00:00"/>
    <x v="0"/>
    <x v="8"/>
    <s v="HK4714"/>
    <x v="5"/>
    <x v="4"/>
    <n v="1"/>
    <n v="690"/>
    <n v="2.25"/>
    <s v="94001"/>
    <x v="68"/>
    <x v="21"/>
    <n v="4"/>
    <s v="2,"/>
    <s v="25"/>
    <n v="145"/>
    <n v="2.4166666666666665"/>
  </r>
  <r>
    <s v="0EA"/>
    <x v="4"/>
    <d v="2024-09-01T00:00:00"/>
    <x v="0"/>
    <x v="8"/>
    <s v="HK4714"/>
    <x v="5"/>
    <x v="4"/>
    <n v="6"/>
    <n v="4908"/>
    <n v="14.49"/>
    <s v="99001"/>
    <x v="58"/>
    <x v="17"/>
    <n v="5"/>
    <s v="14"/>
    <s v=",49"/>
    <n v="840.49"/>
    <n v="14.008166666666666"/>
  </r>
  <r>
    <s v="0EA"/>
    <x v="4"/>
    <d v="2024-09-01T00:00:00"/>
    <x v="0"/>
    <x v="8"/>
    <s v="HK4714"/>
    <x v="5"/>
    <x v="4"/>
    <n v="1"/>
    <n v="313"/>
    <n v="1.5"/>
    <s v="99773"/>
    <x v="71"/>
    <x v="17"/>
    <n v="3"/>
    <s v="1,"/>
    <s v="5"/>
    <n v="65"/>
    <n v="1.0833333333333333"/>
  </r>
  <r>
    <s v="0EA"/>
    <x v="4"/>
    <d v="2024-09-01T00:00:00"/>
    <x v="0"/>
    <x v="8"/>
    <s v="HK4966"/>
    <x v="6"/>
    <x v="4"/>
    <n v="4"/>
    <n v="1569"/>
    <n v="11.25"/>
    <s v="11001"/>
    <x v="10"/>
    <x v="8"/>
    <n v="5"/>
    <s v="11"/>
    <s v=",25"/>
    <n v="660.25"/>
    <n v="11.004166666666666"/>
  </r>
  <r>
    <s v="0EA"/>
    <x v="4"/>
    <d v="2024-09-01T00:00:00"/>
    <x v="0"/>
    <x v="8"/>
    <s v="HK4966"/>
    <x v="6"/>
    <x v="4"/>
    <n v="1"/>
    <n v="102"/>
    <n v="1.2"/>
    <s v="23001"/>
    <x v="0"/>
    <x v="0"/>
    <n v="3"/>
    <s v="1,"/>
    <s v="2"/>
    <n v="62"/>
    <n v="1.0333333333333334"/>
  </r>
  <r>
    <s v="0EA"/>
    <x v="4"/>
    <d v="2024-09-01T00:00:00"/>
    <x v="0"/>
    <x v="8"/>
    <s v="HK4966"/>
    <x v="6"/>
    <x v="4"/>
    <n v="1"/>
    <n v="130"/>
    <n v="0.3"/>
    <s v="27001"/>
    <x v="56"/>
    <x v="15"/>
    <n v="3"/>
    <s v="0,"/>
    <s v="3"/>
    <n v="3"/>
    <n v="0.05"/>
  </r>
  <r>
    <s v="0EA"/>
    <x v="4"/>
    <d v="2024-09-01T00:00:00"/>
    <x v="0"/>
    <x v="8"/>
    <s v="HK4966"/>
    <x v="6"/>
    <x v="4"/>
    <n v="1"/>
    <n v="405"/>
    <n v="1.3"/>
    <s v="68001"/>
    <x v="8"/>
    <x v="6"/>
    <n v="3"/>
    <s v="1,"/>
    <s v="3"/>
    <n v="63"/>
    <n v="1.05"/>
  </r>
  <r>
    <s v="0EA"/>
    <x v="4"/>
    <d v="2024-09-01T00:00:00"/>
    <x v="0"/>
    <x v="8"/>
    <s v="HK4966"/>
    <x v="6"/>
    <x v="4"/>
    <n v="2"/>
    <n v="685"/>
    <n v="2.1"/>
    <s v="81001"/>
    <x v="55"/>
    <x v="14"/>
    <n v="3"/>
    <s v="2,"/>
    <s v="1"/>
    <n v="121"/>
    <n v="2.0166666666666666"/>
  </r>
  <r>
    <s v="0EA"/>
    <x v="4"/>
    <d v="2024-09-01T00:00:00"/>
    <x v="0"/>
    <x v="8"/>
    <s v="HK4966"/>
    <x v="6"/>
    <x v="4"/>
    <n v="2"/>
    <n v="300"/>
    <n v="2.0499999999999998"/>
    <s v="81736"/>
    <x v="59"/>
    <x v="14"/>
    <n v="4"/>
    <s v="2,"/>
    <s v="05"/>
    <n v="125"/>
    <n v="2.0833333333333335"/>
  </r>
  <r>
    <s v="0EA"/>
    <x v="4"/>
    <d v="2024-09-01T00:00:00"/>
    <x v="0"/>
    <x v="8"/>
    <s v="HK4966"/>
    <x v="6"/>
    <x v="4"/>
    <n v="1"/>
    <n v="614"/>
    <n v="2.4"/>
    <s v="88001"/>
    <x v="60"/>
    <x v="18"/>
    <n v="3"/>
    <s v="2,"/>
    <s v="4"/>
    <n v="124"/>
    <n v="2.0666666666666669"/>
  </r>
  <r>
    <s v="0EA"/>
    <x v="4"/>
    <d v="2024-09-01T00:00:00"/>
    <x v="0"/>
    <x v="8"/>
    <s v="HK4966"/>
    <x v="6"/>
    <x v="4"/>
    <n v="1"/>
    <n v="954"/>
    <n v="0.3"/>
    <s v="88564"/>
    <x v="78"/>
    <x v="18"/>
    <n v="3"/>
    <s v="0,"/>
    <s v="3"/>
    <n v="3"/>
    <n v="0.05"/>
  </r>
  <r>
    <s v="0EA"/>
    <x v="4"/>
    <d v="2024-09-01T00:00:00"/>
    <x v="0"/>
    <x v="8"/>
    <s v="HK4966"/>
    <x v="6"/>
    <x v="4"/>
    <n v="8"/>
    <n v="6448"/>
    <n v="24.35"/>
    <s v="91001"/>
    <x v="61"/>
    <x v="19"/>
    <n v="5"/>
    <s v="24"/>
    <s v=",35"/>
    <n v="1440.35"/>
    <n v="24.005833333333332"/>
  </r>
  <r>
    <s v="0EA"/>
    <x v="4"/>
    <d v="2024-09-01T00:00:00"/>
    <x v="0"/>
    <x v="8"/>
    <s v="HK4966"/>
    <x v="6"/>
    <x v="4"/>
    <n v="2"/>
    <n v="314"/>
    <n v="4.25"/>
    <s v="99001"/>
    <x v="58"/>
    <x v="17"/>
    <n v="4"/>
    <s v="4,"/>
    <s v="25"/>
    <n v="265"/>
    <n v="4.416666666666667"/>
  </r>
  <r>
    <s v="0EA"/>
    <x v="4"/>
    <d v="2024-09-01T00:00:00"/>
    <x v="0"/>
    <x v="8"/>
    <s v="HK5020"/>
    <x v="7"/>
    <x v="4"/>
    <n v="1"/>
    <n v="189"/>
    <n v="1.05"/>
    <s v="19318"/>
    <x v="62"/>
    <x v="20"/>
    <n v="4"/>
    <s v="1,"/>
    <s v="05"/>
    <n v="65"/>
    <n v="1.0833333333333333"/>
  </r>
  <r>
    <s v="0EA"/>
    <x v="4"/>
    <d v="2024-09-01T00:00:00"/>
    <x v="0"/>
    <x v="8"/>
    <s v="HK5020"/>
    <x v="7"/>
    <x v="4"/>
    <n v="13"/>
    <n v="2594"/>
    <n v="12.5"/>
    <s v="27001"/>
    <x v="56"/>
    <x v="15"/>
    <n v="4"/>
    <s v="12"/>
    <s v=",5"/>
    <n v="720.5"/>
    <n v="12.008333333333333"/>
  </r>
  <r>
    <s v="0EA"/>
    <x v="4"/>
    <d v="2024-09-01T00:00:00"/>
    <x v="0"/>
    <x v="8"/>
    <s v="HK5020"/>
    <x v="7"/>
    <x v="4"/>
    <n v="2"/>
    <n v="400"/>
    <n v="2.0499999999999998"/>
    <s v="27372"/>
    <x v="113"/>
    <x v="15"/>
    <n v="4"/>
    <s v="2,"/>
    <s v="05"/>
    <n v="125"/>
    <n v="2.0833333333333335"/>
  </r>
  <r>
    <s v="0EA"/>
    <x v="4"/>
    <d v="2024-09-01T00:00:00"/>
    <x v="0"/>
    <x v="8"/>
    <s v="HK5020"/>
    <x v="7"/>
    <x v="4"/>
    <n v="1"/>
    <n v="351"/>
    <n v="0.5"/>
    <s v="54001"/>
    <x v="52"/>
    <x v="12"/>
    <n v="3"/>
    <s v="0,"/>
    <s v="5"/>
    <n v="5"/>
    <n v="8.3333333333333329E-2"/>
  </r>
  <r>
    <s v="0EA"/>
    <x v="4"/>
    <d v="2024-09-01T00:00:00"/>
    <x v="0"/>
    <x v="8"/>
    <s v="HK5020"/>
    <x v="7"/>
    <x v="4"/>
    <n v="1"/>
    <n v="374"/>
    <n v="0.5"/>
    <s v="54498"/>
    <x v="72"/>
    <x v="12"/>
    <n v="3"/>
    <s v="0,"/>
    <s v="5"/>
    <n v="5"/>
    <n v="8.3333333333333329E-2"/>
  </r>
  <r>
    <s v="0EA"/>
    <x v="4"/>
    <d v="2024-09-01T00:00:00"/>
    <x v="0"/>
    <x v="8"/>
    <s v="HK5020"/>
    <x v="7"/>
    <x v="4"/>
    <n v="3"/>
    <n v="1841"/>
    <n v="5.15"/>
    <s v="81001"/>
    <x v="55"/>
    <x v="14"/>
    <n v="4"/>
    <s v="5,"/>
    <s v="15"/>
    <n v="315"/>
    <n v="5.25"/>
  </r>
  <r>
    <s v="0EA"/>
    <x v="4"/>
    <d v="2024-09-01T00:00:00"/>
    <x v="0"/>
    <x v="8"/>
    <s v="HK5020"/>
    <x v="7"/>
    <x v="4"/>
    <n v="12"/>
    <n v="6244"/>
    <n v="17.05"/>
    <s v="81736"/>
    <x v="59"/>
    <x v="14"/>
    <n v="5"/>
    <s v="17"/>
    <s v=",05"/>
    <n v="1020.05"/>
    <n v="17.000833333333333"/>
  </r>
  <r>
    <s v="0EA"/>
    <x v="4"/>
    <d v="2024-09-01T00:00:00"/>
    <x v="0"/>
    <x v="8"/>
    <s v="HK5020"/>
    <x v="7"/>
    <x v="4"/>
    <n v="1"/>
    <n v="794"/>
    <n v="2.0499999999999998"/>
    <s v="99773"/>
    <x v="71"/>
    <x v="17"/>
    <n v="4"/>
    <s v="2,"/>
    <s v="05"/>
    <n v="125"/>
    <n v="2.0833333333333335"/>
  </r>
  <r>
    <s v="0EB"/>
    <x v="5"/>
    <d v="2024-09-01T00:00:00"/>
    <x v="0"/>
    <x v="8"/>
    <s v="HK5061"/>
    <x v="1"/>
    <x v="0"/>
    <n v="23"/>
    <n v="9792"/>
    <n v="54.4"/>
    <s v="5001"/>
    <x v="2"/>
    <x v="2"/>
    <n v="4"/>
    <s v="54"/>
    <s v=",4"/>
    <n v="3240.4"/>
    <n v="54.006666666666668"/>
  </r>
  <r>
    <s v="0EB"/>
    <x v="5"/>
    <d v="2024-09-01T00:00:00"/>
    <x v="0"/>
    <x v="8"/>
    <s v="HK5061"/>
    <x v="1"/>
    <x v="0"/>
    <n v="4"/>
    <n v="3240"/>
    <n v="18"/>
    <s v="99001"/>
    <x v="58"/>
    <x v="17"/>
    <n v="2"/>
    <s v="18"/>
    <n v="0"/>
    <n v="1080"/>
    <n v="18"/>
  </r>
  <r>
    <s v="0EC"/>
    <x v="6"/>
    <d v="2024-09-01T00:00:00"/>
    <x v="0"/>
    <x v="8"/>
    <s v="HK1833"/>
    <x v="1"/>
    <x v="4"/>
    <n v="1"/>
    <n v="286"/>
    <n v="1"/>
    <s v="5001"/>
    <x v="2"/>
    <x v="2"/>
    <n v="1"/>
    <s v="1"/>
    <n v="0"/>
    <n v="60"/>
    <n v="1"/>
  </r>
  <r>
    <s v="0EC"/>
    <x v="6"/>
    <d v="2024-09-01T00:00:00"/>
    <x v="0"/>
    <x v="8"/>
    <s v="HK1833"/>
    <x v="1"/>
    <x v="4"/>
    <n v="1"/>
    <n v="228"/>
    <n v="0.3"/>
    <s v="50350"/>
    <x v="75"/>
    <x v="24"/>
    <n v="3"/>
    <s v="0,"/>
    <s v="3"/>
    <n v="3"/>
    <n v="0.05"/>
  </r>
  <r>
    <s v="0EC"/>
    <x v="6"/>
    <d v="2024-09-01T00:00:00"/>
    <x v="0"/>
    <x v="8"/>
    <s v="HK1833"/>
    <x v="1"/>
    <x v="4"/>
    <n v="2"/>
    <n v="386"/>
    <n v="1.3"/>
    <s v="85001"/>
    <x v="4"/>
    <x v="4"/>
    <n v="3"/>
    <s v="1,"/>
    <s v="3"/>
    <n v="63"/>
    <n v="1.05"/>
  </r>
  <r>
    <s v="0EC"/>
    <x v="6"/>
    <d v="2024-09-01T00:00:00"/>
    <x v="0"/>
    <x v="8"/>
    <s v="HK1833"/>
    <x v="1"/>
    <x v="4"/>
    <n v="6"/>
    <n v="4083"/>
    <n v="13.3"/>
    <s v="94001"/>
    <x v="68"/>
    <x v="21"/>
    <n v="4"/>
    <s v="13"/>
    <s v=",3"/>
    <n v="780.3"/>
    <n v="13.004999999999999"/>
  </r>
  <r>
    <s v="0EC"/>
    <x v="6"/>
    <d v="2024-09-01T00:00:00"/>
    <x v="0"/>
    <x v="8"/>
    <s v="HK1833"/>
    <x v="1"/>
    <x v="4"/>
    <n v="2"/>
    <n v="507"/>
    <n v="2.2000000000000002"/>
    <s v="95001"/>
    <x v="81"/>
    <x v="26"/>
    <n v="3"/>
    <s v="2,"/>
    <s v="2"/>
    <n v="122"/>
    <n v="2.0333333333333332"/>
  </r>
  <r>
    <s v="0EC"/>
    <x v="6"/>
    <d v="2024-09-01T00:00:00"/>
    <x v="0"/>
    <x v="8"/>
    <s v="HK1833"/>
    <x v="1"/>
    <x v="4"/>
    <n v="2"/>
    <n v="569"/>
    <n v="2.2000000000000002"/>
    <s v="95200"/>
    <x v="90"/>
    <x v="26"/>
    <n v="3"/>
    <s v="2,"/>
    <s v="2"/>
    <n v="122"/>
    <n v="2.0333333333333332"/>
  </r>
  <r>
    <s v="0EC"/>
    <x v="6"/>
    <d v="2024-09-01T00:00:00"/>
    <x v="0"/>
    <x v="8"/>
    <s v="HK1833"/>
    <x v="1"/>
    <x v="4"/>
    <n v="4"/>
    <n v="1815"/>
    <n v="8.1999999999999993"/>
    <s v="97001"/>
    <x v="57"/>
    <x v="16"/>
    <n v="3"/>
    <s v="8,"/>
    <s v="2"/>
    <n v="482"/>
    <n v="8.0333333333333332"/>
  </r>
  <r>
    <s v="0EC"/>
    <x v="6"/>
    <d v="2024-09-01T00:00:00"/>
    <x v="0"/>
    <x v="8"/>
    <s v="HK1833"/>
    <x v="1"/>
    <x v="4"/>
    <n v="1"/>
    <n v="525"/>
    <n v="3.1"/>
    <s v="99001"/>
    <x v="58"/>
    <x v="17"/>
    <n v="3"/>
    <s v="3,"/>
    <s v="1"/>
    <n v="181"/>
    <n v="3.0166666666666666"/>
  </r>
  <r>
    <s v="0EC"/>
    <x v="6"/>
    <d v="2024-09-01T00:00:00"/>
    <x v="0"/>
    <x v="8"/>
    <s v="HK1833"/>
    <x v="1"/>
    <x v="4"/>
    <n v="5"/>
    <n v="2002"/>
    <n v="7.2"/>
    <s v="99524"/>
    <x v="66"/>
    <x v="17"/>
    <n v="3"/>
    <s v="7,"/>
    <s v="2"/>
    <n v="422"/>
    <n v="7.0333333333333332"/>
  </r>
  <r>
    <s v="0EC"/>
    <x v="6"/>
    <d v="2024-09-01T00:00:00"/>
    <x v="0"/>
    <x v="8"/>
    <s v="HK1833"/>
    <x v="1"/>
    <x v="4"/>
    <n v="5"/>
    <n v="2493"/>
    <n v="9.4"/>
    <s v="99773"/>
    <x v="71"/>
    <x v="17"/>
    <n v="3"/>
    <s v="9,"/>
    <s v="4"/>
    <n v="544"/>
    <n v="9.0666666666666664"/>
  </r>
  <r>
    <s v="0EC"/>
    <x v="6"/>
    <d v="2024-09-01T00:00:00"/>
    <x v="0"/>
    <x v="8"/>
    <s v="HK3059"/>
    <x v="7"/>
    <x v="4"/>
    <n v="1"/>
    <n v="147"/>
    <n v="0.4"/>
    <s v="19809"/>
    <x v="63"/>
    <x v="20"/>
    <n v="3"/>
    <s v="0,"/>
    <s v="4"/>
    <n v="4"/>
    <n v="6.6666666666666666E-2"/>
  </r>
  <r>
    <s v="0EC"/>
    <x v="6"/>
    <d v="2024-09-01T00:00:00"/>
    <x v="0"/>
    <x v="8"/>
    <s v="HK3059"/>
    <x v="7"/>
    <x v="4"/>
    <n v="2"/>
    <n v="759"/>
    <n v="3.2"/>
    <s v="23001"/>
    <x v="0"/>
    <x v="0"/>
    <n v="3"/>
    <s v="3,"/>
    <s v="2"/>
    <n v="182"/>
    <n v="3.0333333333333332"/>
  </r>
  <r>
    <s v="0EC"/>
    <x v="6"/>
    <d v="2024-09-01T00:00:00"/>
    <x v="0"/>
    <x v="8"/>
    <s v="HK3059"/>
    <x v="7"/>
    <x v="4"/>
    <n v="1"/>
    <n v="310"/>
    <n v="1.2"/>
    <s v="27001"/>
    <x v="56"/>
    <x v="15"/>
    <n v="3"/>
    <s v="1,"/>
    <s v="2"/>
    <n v="62"/>
    <n v="1.0333333333333334"/>
  </r>
  <r>
    <s v="0EC"/>
    <x v="6"/>
    <d v="2024-09-01T00:00:00"/>
    <x v="0"/>
    <x v="8"/>
    <s v="HK3059"/>
    <x v="7"/>
    <x v="4"/>
    <n v="1"/>
    <n v="803"/>
    <n v="2"/>
    <s v="52001"/>
    <x v="54"/>
    <x v="13"/>
    <n v="1"/>
    <s v="2"/>
    <n v="0"/>
    <n v="120"/>
    <n v="2"/>
  </r>
  <r>
    <s v="0EC"/>
    <x v="6"/>
    <d v="2024-09-01T00:00:00"/>
    <x v="0"/>
    <x v="8"/>
    <s v="HK3059"/>
    <x v="7"/>
    <x v="4"/>
    <n v="5"/>
    <n v="810"/>
    <n v="4.25"/>
    <s v="54001"/>
    <x v="52"/>
    <x v="12"/>
    <n v="4"/>
    <s v="4,"/>
    <s v="25"/>
    <n v="265"/>
    <n v="4.416666666666667"/>
  </r>
  <r>
    <s v="0EC"/>
    <x v="6"/>
    <d v="2024-09-01T00:00:00"/>
    <x v="0"/>
    <x v="8"/>
    <s v="HK3059"/>
    <x v="7"/>
    <x v="4"/>
    <n v="1"/>
    <n v="183"/>
    <n v="0.4"/>
    <s v="63001"/>
    <x v="76"/>
    <x v="25"/>
    <n v="3"/>
    <s v="0,"/>
    <s v="4"/>
    <n v="4"/>
    <n v="6.6666666666666666E-2"/>
  </r>
  <r>
    <s v="0EC"/>
    <x v="6"/>
    <d v="2024-09-01T00:00:00"/>
    <x v="0"/>
    <x v="8"/>
    <s v="HK3059"/>
    <x v="7"/>
    <x v="4"/>
    <n v="1"/>
    <n v="280"/>
    <n v="1"/>
    <s v="68001"/>
    <x v="8"/>
    <x v="6"/>
    <n v="1"/>
    <s v="1"/>
    <n v="0"/>
    <n v="60"/>
    <n v="1"/>
  </r>
  <r>
    <s v="0EC"/>
    <x v="6"/>
    <d v="2024-09-01T00:00:00"/>
    <x v="0"/>
    <x v="8"/>
    <s v="HK3059"/>
    <x v="7"/>
    <x v="4"/>
    <n v="2"/>
    <n v="274"/>
    <n v="2.0499999999999998"/>
    <s v="81736"/>
    <x v="59"/>
    <x v="14"/>
    <n v="4"/>
    <s v="2,"/>
    <s v="05"/>
    <n v="125"/>
    <n v="2.0833333333333335"/>
  </r>
  <r>
    <s v="0EC"/>
    <x v="6"/>
    <d v="2024-09-01T00:00:00"/>
    <x v="0"/>
    <x v="8"/>
    <s v="HK3059"/>
    <x v="7"/>
    <x v="4"/>
    <n v="3"/>
    <n v="579"/>
    <n v="2.4"/>
    <s v="85001"/>
    <x v="4"/>
    <x v="4"/>
    <n v="3"/>
    <s v="2,"/>
    <s v="4"/>
    <n v="124"/>
    <n v="2.0666666666666669"/>
  </r>
  <r>
    <s v="0EC"/>
    <x v="6"/>
    <d v="2024-09-01T00:00:00"/>
    <x v="0"/>
    <x v="8"/>
    <s v="HK3059"/>
    <x v="7"/>
    <x v="4"/>
    <n v="3"/>
    <n v="3229"/>
    <n v="10.5"/>
    <s v="91001"/>
    <x v="61"/>
    <x v="19"/>
    <n v="4"/>
    <s v="10"/>
    <s v=",5"/>
    <n v="600.5"/>
    <n v="10.008333333333333"/>
  </r>
  <r>
    <s v="0EC"/>
    <x v="6"/>
    <d v="2024-09-01T00:00:00"/>
    <x v="0"/>
    <x v="8"/>
    <s v="HK3059"/>
    <x v="7"/>
    <x v="4"/>
    <n v="1"/>
    <n v="393"/>
    <n v="1"/>
    <s v="91407"/>
    <x v="87"/>
    <x v="19"/>
    <n v="1"/>
    <s v="1"/>
    <n v="0"/>
    <n v="60"/>
    <n v="1"/>
  </r>
  <r>
    <s v="0EC"/>
    <x v="6"/>
    <d v="2024-09-01T00:00:00"/>
    <x v="0"/>
    <x v="8"/>
    <s v="HK3059"/>
    <x v="7"/>
    <x v="4"/>
    <n v="3"/>
    <n v="2070"/>
    <n v="7.05"/>
    <s v="94001"/>
    <x v="68"/>
    <x v="21"/>
    <n v="4"/>
    <s v="7,"/>
    <s v="05"/>
    <n v="425"/>
    <n v="7.083333333333333"/>
  </r>
  <r>
    <s v="0EC"/>
    <x v="6"/>
    <d v="2024-09-01T00:00:00"/>
    <x v="0"/>
    <x v="8"/>
    <s v="HK3059"/>
    <x v="7"/>
    <x v="4"/>
    <n v="1"/>
    <n v="174"/>
    <n v="0.4"/>
    <s v="94343"/>
    <x v="79"/>
    <x v="21"/>
    <n v="3"/>
    <s v="0,"/>
    <s v="4"/>
    <n v="4"/>
    <n v="6.6666666666666666E-2"/>
  </r>
  <r>
    <s v="0EC"/>
    <x v="6"/>
    <d v="2024-09-01T00:00:00"/>
    <x v="0"/>
    <x v="8"/>
    <s v="HK3059"/>
    <x v="7"/>
    <x v="4"/>
    <n v="2"/>
    <n v="598"/>
    <n v="2"/>
    <s v="95001"/>
    <x v="81"/>
    <x v="26"/>
    <n v="1"/>
    <s v="2"/>
    <n v="0"/>
    <n v="120"/>
    <n v="2"/>
  </r>
  <r>
    <s v="0EC"/>
    <x v="6"/>
    <d v="2024-09-01T00:00:00"/>
    <x v="0"/>
    <x v="8"/>
    <s v="HK3059"/>
    <x v="7"/>
    <x v="4"/>
    <n v="5"/>
    <n v="2185"/>
    <n v="9.1999999999999993"/>
    <s v="97001"/>
    <x v="57"/>
    <x v="16"/>
    <n v="3"/>
    <s v="9,"/>
    <s v="2"/>
    <n v="542"/>
    <n v="9.0333333333333332"/>
  </r>
  <r>
    <s v="0EC"/>
    <x v="6"/>
    <d v="2024-09-01T00:00:00"/>
    <x v="0"/>
    <x v="8"/>
    <s v="HK3059"/>
    <x v="7"/>
    <x v="4"/>
    <n v="1"/>
    <n v="386"/>
    <n v="1.1000000000000001"/>
    <s v="99524"/>
    <x v="66"/>
    <x v="17"/>
    <n v="3"/>
    <s v="1,"/>
    <s v="1"/>
    <n v="61"/>
    <n v="1.0166666666666666"/>
  </r>
  <r>
    <s v="0EC"/>
    <x v="6"/>
    <d v="2024-09-01T00:00:00"/>
    <x v="0"/>
    <x v="8"/>
    <s v="HK3059"/>
    <x v="7"/>
    <x v="4"/>
    <n v="6"/>
    <n v="2919"/>
    <n v="10.050000000000001"/>
    <s v="99773"/>
    <x v="71"/>
    <x v="17"/>
    <n v="5"/>
    <s v="10"/>
    <s v=",05"/>
    <n v="600.04999999999995"/>
    <n v="10.000833333333333"/>
  </r>
  <r>
    <s v="0EC"/>
    <x v="6"/>
    <d v="2024-09-01T00:00:00"/>
    <x v="0"/>
    <x v="8"/>
    <s v="HK3245"/>
    <x v="6"/>
    <x v="4"/>
    <n v="1"/>
    <n v="145"/>
    <n v="0.15"/>
    <s v="19318"/>
    <x v="62"/>
    <x v="20"/>
    <n v="4"/>
    <s v="0,"/>
    <s v="15"/>
    <n v="15"/>
    <n v="0.25"/>
  </r>
  <r>
    <s v="0EC"/>
    <x v="6"/>
    <d v="2024-09-01T00:00:00"/>
    <x v="0"/>
    <x v="8"/>
    <s v="HK3245"/>
    <x v="6"/>
    <x v="4"/>
    <n v="1"/>
    <n v="478"/>
    <n v="0"/>
    <s v="23001"/>
    <x v="0"/>
    <x v="0"/>
    <n v="1"/>
    <s v="0"/>
    <n v="0"/>
    <n v="0"/>
    <n v="0"/>
  </r>
  <r>
    <s v="0EC"/>
    <x v="6"/>
    <d v="2024-09-01T00:00:00"/>
    <x v="0"/>
    <x v="8"/>
    <s v="HK3245"/>
    <x v="6"/>
    <x v="4"/>
    <n v="3"/>
    <n v="975"/>
    <n v="2.4500000000000002"/>
    <s v="50001"/>
    <x v="77"/>
    <x v="24"/>
    <n v="4"/>
    <s v="2,"/>
    <s v="45"/>
    <n v="165"/>
    <n v="2.75"/>
  </r>
  <r>
    <s v="0EC"/>
    <x v="6"/>
    <d v="2024-09-01T00:00:00"/>
    <x v="0"/>
    <x v="8"/>
    <s v="HK3245"/>
    <x v="6"/>
    <x v="4"/>
    <n v="1"/>
    <n v="141"/>
    <n v="0.4"/>
    <s v="81736"/>
    <x v="59"/>
    <x v="14"/>
    <n v="3"/>
    <s v="0,"/>
    <s v="4"/>
    <n v="4"/>
    <n v="6.6666666666666666E-2"/>
  </r>
  <r>
    <s v="0EC"/>
    <x v="6"/>
    <d v="2024-09-01T00:00:00"/>
    <x v="0"/>
    <x v="8"/>
    <s v="HK3245"/>
    <x v="6"/>
    <x v="4"/>
    <n v="2"/>
    <n v="1746"/>
    <n v="3.45"/>
    <s v="88001"/>
    <x v="60"/>
    <x v="18"/>
    <n v="4"/>
    <s v="3,"/>
    <s v="45"/>
    <n v="225"/>
    <n v="3.75"/>
  </r>
  <r>
    <s v="0EC"/>
    <x v="6"/>
    <d v="2024-09-01T00:00:00"/>
    <x v="0"/>
    <x v="8"/>
    <s v="HK3245"/>
    <x v="6"/>
    <x v="4"/>
    <n v="1"/>
    <n v="82"/>
    <n v="0.15"/>
    <s v="88564"/>
    <x v="78"/>
    <x v="18"/>
    <n v="4"/>
    <s v="0,"/>
    <s v="15"/>
    <n v="15"/>
    <n v="0.25"/>
  </r>
  <r>
    <s v="0EC"/>
    <x v="6"/>
    <d v="2024-09-01T00:00:00"/>
    <x v="0"/>
    <x v="8"/>
    <s v="HK3245"/>
    <x v="6"/>
    <x v="4"/>
    <n v="3"/>
    <n v="1792"/>
    <n v="3.15"/>
    <s v="91001"/>
    <x v="61"/>
    <x v="19"/>
    <n v="4"/>
    <s v="3,"/>
    <s v="15"/>
    <n v="195"/>
    <n v="3.25"/>
  </r>
  <r>
    <s v="0EC"/>
    <x v="6"/>
    <d v="2024-09-01T00:00:00"/>
    <x v="0"/>
    <x v="8"/>
    <s v="HK3245"/>
    <x v="6"/>
    <x v="4"/>
    <n v="2"/>
    <n v="1022"/>
    <n v="2.0499999999999998"/>
    <s v="91407"/>
    <x v="87"/>
    <x v="19"/>
    <n v="4"/>
    <s v="2,"/>
    <s v="05"/>
    <n v="125"/>
    <n v="2.0833333333333335"/>
  </r>
  <r>
    <s v="0EC"/>
    <x v="6"/>
    <d v="2024-09-01T00:00:00"/>
    <x v="0"/>
    <x v="8"/>
    <s v="HK3245"/>
    <x v="6"/>
    <x v="4"/>
    <n v="2"/>
    <n v="1446"/>
    <n v="3.55"/>
    <s v="91798"/>
    <x v="88"/>
    <x v="19"/>
    <n v="4"/>
    <s v="3,"/>
    <s v="55"/>
    <n v="235"/>
    <n v="3.9166666666666665"/>
  </r>
  <r>
    <s v="0EC"/>
    <x v="6"/>
    <d v="2024-09-01T00:00:00"/>
    <x v="0"/>
    <x v="8"/>
    <s v="HK3245"/>
    <x v="6"/>
    <x v="4"/>
    <n v="1"/>
    <n v="299"/>
    <n v="0.3"/>
    <s v="95001"/>
    <x v="81"/>
    <x v="26"/>
    <n v="3"/>
    <s v="0,"/>
    <s v="3"/>
    <n v="3"/>
    <n v="0.05"/>
  </r>
  <r>
    <s v="0EC"/>
    <x v="6"/>
    <d v="2024-09-01T00:00:00"/>
    <x v="0"/>
    <x v="8"/>
    <s v="HK3245"/>
    <x v="6"/>
    <x v="4"/>
    <n v="2"/>
    <n v="1015"/>
    <n v="2.35"/>
    <s v="97001"/>
    <x v="57"/>
    <x v="16"/>
    <n v="4"/>
    <s v="2,"/>
    <s v="35"/>
    <n v="155"/>
    <n v="2.5833333333333335"/>
  </r>
  <r>
    <s v="0EC"/>
    <x v="6"/>
    <d v="2024-09-01T00:00:00"/>
    <x v="0"/>
    <x v="8"/>
    <s v="HK3245"/>
    <x v="6"/>
    <x v="4"/>
    <n v="2"/>
    <n v="1362"/>
    <n v="3.35"/>
    <s v="99001"/>
    <x v="58"/>
    <x v="17"/>
    <n v="4"/>
    <s v="3,"/>
    <s v="35"/>
    <n v="215"/>
    <n v="3.5833333333333335"/>
  </r>
  <r>
    <s v="0EC"/>
    <x v="6"/>
    <d v="2024-09-01T00:00:00"/>
    <x v="0"/>
    <x v="8"/>
    <s v="HK4040"/>
    <x v="7"/>
    <x v="4"/>
    <n v="1"/>
    <n v="107"/>
    <n v="0.3"/>
    <s v="19001"/>
    <x v="85"/>
    <x v="20"/>
    <n v="3"/>
    <s v="0,"/>
    <s v="3"/>
    <n v="3"/>
    <n v="0.05"/>
  </r>
  <r>
    <s v="0EC"/>
    <x v="6"/>
    <d v="2024-09-01T00:00:00"/>
    <x v="0"/>
    <x v="8"/>
    <s v="HK4040"/>
    <x v="7"/>
    <x v="4"/>
    <n v="5"/>
    <n v="719"/>
    <n v="3.15"/>
    <s v="19318"/>
    <x v="62"/>
    <x v="20"/>
    <n v="4"/>
    <s v="3,"/>
    <s v="15"/>
    <n v="195"/>
    <n v="3.25"/>
  </r>
  <r>
    <s v="0EC"/>
    <x v="6"/>
    <d v="2024-09-01T00:00:00"/>
    <x v="0"/>
    <x v="8"/>
    <s v="HK4040"/>
    <x v="7"/>
    <x v="4"/>
    <n v="2"/>
    <n v="294"/>
    <n v="1.05"/>
    <s v="19809"/>
    <x v="63"/>
    <x v="20"/>
    <n v="4"/>
    <s v="1,"/>
    <s v="05"/>
    <n v="65"/>
    <n v="1.0833333333333333"/>
  </r>
  <r>
    <s v="0EC"/>
    <x v="6"/>
    <d v="2024-09-01T00:00:00"/>
    <x v="0"/>
    <x v="8"/>
    <s v="HK4040"/>
    <x v="7"/>
    <x v="4"/>
    <n v="1"/>
    <n v="535"/>
    <n v="1.45"/>
    <s v="20001"/>
    <x v="7"/>
    <x v="7"/>
    <n v="4"/>
    <s v="1,"/>
    <s v="45"/>
    <n v="105"/>
    <n v="1.75"/>
  </r>
  <r>
    <s v="0EC"/>
    <x v="6"/>
    <d v="2024-09-01T00:00:00"/>
    <x v="0"/>
    <x v="8"/>
    <s v="HK4040"/>
    <x v="7"/>
    <x v="4"/>
    <n v="1"/>
    <n v="570"/>
    <n v="2.2000000000000002"/>
    <s v="23001"/>
    <x v="0"/>
    <x v="0"/>
    <n v="3"/>
    <s v="2,"/>
    <s v="2"/>
    <n v="122"/>
    <n v="2.0333333333333332"/>
  </r>
  <r>
    <s v="0EC"/>
    <x v="6"/>
    <d v="2024-09-01T00:00:00"/>
    <x v="0"/>
    <x v="8"/>
    <s v="HK4040"/>
    <x v="7"/>
    <x v="4"/>
    <n v="2"/>
    <n v="441"/>
    <n v="1.3"/>
    <s v="25175"/>
    <x v="1"/>
    <x v="1"/>
    <n v="3"/>
    <s v="1,"/>
    <s v="3"/>
    <n v="63"/>
    <n v="1.05"/>
  </r>
  <r>
    <s v="0EC"/>
    <x v="6"/>
    <d v="2024-09-01T00:00:00"/>
    <x v="0"/>
    <x v="8"/>
    <s v="HK4040"/>
    <x v="7"/>
    <x v="4"/>
    <n v="2"/>
    <n v="520"/>
    <n v="2.15"/>
    <s v="27001"/>
    <x v="56"/>
    <x v="15"/>
    <n v="4"/>
    <s v="2,"/>
    <s v="15"/>
    <n v="135"/>
    <n v="2.25"/>
  </r>
  <r>
    <s v="0EC"/>
    <x v="6"/>
    <d v="2024-09-01T00:00:00"/>
    <x v="0"/>
    <x v="8"/>
    <s v="HK4040"/>
    <x v="7"/>
    <x v="4"/>
    <n v="1"/>
    <n v="218"/>
    <n v="0.45"/>
    <s v="50325"/>
    <x v="96"/>
    <x v="24"/>
    <n v="4"/>
    <s v="0,"/>
    <s v="45"/>
    <n v="45"/>
    <n v="0.75"/>
  </r>
  <r>
    <s v="0EC"/>
    <x v="6"/>
    <d v="2024-09-01T00:00:00"/>
    <x v="0"/>
    <x v="8"/>
    <s v="HK4040"/>
    <x v="7"/>
    <x v="4"/>
    <n v="1"/>
    <n v="109"/>
    <n v="0.25"/>
    <s v="52250"/>
    <x v="148"/>
    <x v="13"/>
    <n v="4"/>
    <s v="0,"/>
    <s v="25"/>
    <n v="25"/>
    <n v="0.41666666666666669"/>
  </r>
  <r>
    <s v="0EC"/>
    <x v="6"/>
    <d v="2024-09-01T00:00:00"/>
    <x v="0"/>
    <x v="8"/>
    <s v="HK4040"/>
    <x v="7"/>
    <x v="4"/>
    <n v="1"/>
    <n v="454"/>
    <n v="1.3"/>
    <s v="81001"/>
    <x v="55"/>
    <x v="14"/>
    <n v="3"/>
    <s v="1,"/>
    <s v="3"/>
    <n v="63"/>
    <n v="1.05"/>
  </r>
  <r>
    <s v="0EC"/>
    <x v="6"/>
    <d v="2024-09-01T00:00:00"/>
    <x v="0"/>
    <x v="8"/>
    <s v="HK4040"/>
    <x v="7"/>
    <x v="4"/>
    <n v="1"/>
    <n v="559"/>
    <n v="2"/>
    <s v="86568"/>
    <x v="91"/>
    <x v="29"/>
    <n v="1"/>
    <s v="2"/>
    <n v="0"/>
    <n v="120"/>
    <n v="2"/>
  </r>
  <r>
    <s v="0EC"/>
    <x v="6"/>
    <d v="2024-09-01T00:00:00"/>
    <x v="0"/>
    <x v="8"/>
    <s v="HK4040"/>
    <x v="7"/>
    <x v="4"/>
    <n v="9"/>
    <n v="8902"/>
    <n v="27.45"/>
    <s v="91001"/>
    <x v="61"/>
    <x v="19"/>
    <n v="5"/>
    <s v="27"/>
    <s v=",45"/>
    <n v="1620.45"/>
    <n v="27.0075"/>
  </r>
  <r>
    <s v="0EC"/>
    <x v="6"/>
    <d v="2024-09-01T00:00:00"/>
    <x v="0"/>
    <x v="8"/>
    <s v="HK4040"/>
    <x v="7"/>
    <x v="4"/>
    <n v="1"/>
    <n v="561"/>
    <n v="1.55"/>
    <s v="91405"/>
    <x v="80"/>
    <x v="19"/>
    <n v="4"/>
    <s v="1,"/>
    <s v="55"/>
    <n v="115"/>
    <n v="1.9166666666666667"/>
  </r>
  <r>
    <s v="0EC"/>
    <x v="6"/>
    <d v="2024-09-01T00:00:00"/>
    <x v="0"/>
    <x v="8"/>
    <s v="HK4040"/>
    <x v="7"/>
    <x v="4"/>
    <n v="1"/>
    <n v="393"/>
    <n v="0.55000000000000004"/>
    <s v="91407"/>
    <x v="87"/>
    <x v="19"/>
    <n v="4"/>
    <s v="0,"/>
    <s v="55"/>
    <n v="55"/>
    <n v="0.91666666666666663"/>
  </r>
  <r>
    <s v="0EC"/>
    <x v="6"/>
    <d v="2024-09-01T00:00:00"/>
    <x v="0"/>
    <x v="8"/>
    <s v="HK4040"/>
    <x v="7"/>
    <x v="4"/>
    <n v="1"/>
    <n v="818"/>
    <n v="3.1"/>
    <s v="94001"/>
    <x v="68"/>
    <x v="21"/>
    <n v="3"/>
    <s v="3,"/>
    <s v="1"/>
    <n v="181"/>
    <n v="3.0166666666666666"/>
  </r>
  <r>
    <s v="0EC"/>
    <x v="6"/>
    <d v="2024-09-01T00:00:00"/>
    <x v="0"/>
    <x v="8"/>
    <s v="HK4040"/>
    <x v="7"/>
    <x v="4"/>
    <n v="1"/>
    <n v="545"/>
    <n v="1.35"/>
    <s v="94343"/>
    <x v="79"/>
    <x v="21"/>
    <n v="4"/>
    <s v="1,"/>
    <s v="35"/>
    <n v="95"/>
    <n v="1.5833333333333333"/>
  </r>
  <r>
    <s v="0EC"/>
    <x v="6"/>
    <d v="2024-09-01T00:00:00"/>
    <x v="0"/>
    <x v="8"/>
    <s v="HK4040"/>
    <x v="7"/>
    <x v="4"/>
    <n v="2"/>
    <n v="1008"/>
    <n v="3.1"/>
    <s v="97001"/>
    <x v="57"/>
    <x v="16"/>
    <n v="3"/>
    <s v="3,"/>
    <s v="1"/>
    <n v="181"/>
    <n v="3.0166666666666666"/>
  </r>
  <r>
    <s v="0EC"/>
    <x v="6"/>
    <d v="2024-09-01T00:00:00"/>
    <x v="0"/>
    <x v="8"/>
    <s v="HK4040"/>
    <x v="7"/>
    <x v="4"/>
    <n v="2"/>
    <n v="1050"/>
    <n v="5"/>
    <s v="99001"/>
    <x v="58"/>
    <x v="17"/>
    <n v="1"/>
    <s v="5"/>
    <n v="0"/>
    <n v="300"/>
    <n v="5"/>
  </r>
  <r>
    <s v="0EC"/>
    <x v="6"/>
    <d v="2024-09-01T00:00:00"/>
    <x v="0"/>
    <x v="8"/>
    <s v="HK4040"/>
    <x v="7"/>
    <x v="4"/>
    <n v="1"/>
    <n v="426"/>
    <n v="1.2"/>
    <s v="99773"/>
    <x v="71"/>
    <x v="17"/>
    <n v="3"/>
    <s v="1,"/>
    <s v="2"/>
    <n v="62"/>
    <n v="1.0333333333333334"/>
  </r>
  <r>
    <s v="0EC"/>
    <x v="6"/>
    <d v="2024-09-01T00:00:00"/>
    <x v="0"/>
    <x v="8"/>
    <s v="HK4460"/>
    <x v="12"/>
    <x v="4"/>
    <n v="1"/>
    <n v="258"/>
    <n v="0.24"/>
    <s v="18753"/>
    <x v="99"/>
    <x v="30"/>
    <n v="4"/>
    <s v="0,"/>
    <s v="24"/>
    <n v="24"/>
    <n v="0.4"/>
  </r>
  <r>
    <s v="0EC"/>
    <x v="6"/>
    <d v="2024-09-01T00:00:00"/>
    <x v="0"/>
    <x v="8"/>
    <s v="HK4460"/>
    <x v="12"/>
    <x v="4"/>
    <n v="1"/>
    <n v="128"/>
    <n v="0.3"/>
    <s v="19318"/>
    <x v="62"/>
    <x v="20"/>
    <n v="3"/>
    <s v="0,"/>
    <s v="3"/>
    <n v="3"/>
    <n v="0.05"/>
  </r>
  <r>
    <s v="0EC"/>
    <x v="6"/>
    <d v="2024-09-01T00:00:00"/>
    <x v="0"/>
    <x v="8"/>
    <s v="HK4460"/>
    <x v="12"/>
    <x v="4"/>
    <n v="1"/>
    <n v="92"/>
    <n v="0.15"/>
    <s v="25175"/>
    <x v="1"/>
    <x v="1"/>
    <n v="4"/>
    <s v="0,"/>
    <s v="15"/>
    <n v="15"/>
    <n v="0.25"/>
  </r>
  <r>
    <s v="0EC"/>
    <x v="6"/>
    <d v="2024-09-01T00:00:00"/>
    <x v="0"/>
    <x v="8"/>
    <s v="HK4460"/>
    <x v="12"/>
    <x v="4"/>
    <n v="1"/>
    <n v="317"/>
    <n v="0.55000000000000004"/>
    <s v="50001"/>
    <x v="77"/>
    <x v="24"/>
    <n v="4"/>
    <s v="0,"/>
    <s v="55"/>
    <n v="55"/>
    <n v="0.91666666666666663"/>
  </r>
  <r>
    <s v="0EC"/>
    <x v="6"/>
    <d v="2024-09-01T00:00:00"/>
    <x v="0"/>
    <x v="8"/>
    <s v="HK4460"/>
    <x v="12"/>
    <x v="4"/>
    <n v="1"/>
    <n v="973"/>
    <n v="2.25"/>
    <s v="5001"/>
    <x v="2"/>
    <x v="2"/>
    <n v="4"/>
    <s v="2,"/>
    <s v="25"/>
    <n v="145"/>
    <n v="2.4166666666666665"/>
  </r>
  <r>
    <s v="0EC"/>
    <x v="6"/>
    <d v="2024-09-01T00:00:00"/>
    <x v="0"/>
    <x v="8"/>
    <s v="HK4460"/>
    <x v="12"/>
    <x v="4"/>
    <n v="1"/>
    <n v="262"/>
    <n v="0.42"/>
    <s v="52001"/>
    <x v="54"/>
    <x v="13"/>
    <n v="4"/>
    <s v="0,"/>
    <s v="42"/>
    <n v="42"/>
    <n v="0.7"/>
  </r>
  <r>
    <s v="0EC"/>
    <x v="6"/>
    <d v="2024-09-01T00:00:00"/>
    <x v="0"/>
    <x v="8"/>
    <s v="HK4460"/>
    <x v="12"/>
    <x v="4"/>
    <n v="1"/>
    <n v="378"/>
    <n v="1"/>
    <s v="54001"/>
    <x v="52"/>
    <x v="12"/>
    <n v="1"/>
    <s v="1"/>
    <n v="0"/>
    <n v="60"/>
    <n v="1"/>
  </r>
  <r>
    <s v="0EC"/>
    <x v="6"/>
    <d v="2024-09-01T00:00:00"/>
    <x v="0"/>
    <x v="8"/>
    <s v="HK4460"/>
    <x v="12"/>
    <x v="4"/>
    <n v="1"/>
    <n v="257"/>
    <n v="0.36"/>
    <s v="63001"/>
    <x v="76"/>
    <x v="25"/>
    <n v="4"/>
    <s v="0,"/>
    <s v="36"/>
    <n v="36"/>
    <n v="0.6"/>
  </r>
  <r>
    <s v="0EC"/>
    <x v="6"/>
    <d v="2024-09-01T00:00:00"/>
    <x v="0"/>
    <x v="8"/>
    <s v="HK4460"/>
    <x v="12"/>
    <x v="4"/>
    <n v="2"/>
    <n v="713"/>
    <n v="1.45"/>
    <s v="81001"/>
    <x v="55"/>
    <x v="14"/>
    <n v="4"/>
    <s v="1,"/>
    <s v="45"/>
    <n v="105"/>
    <n v="1.75"/>
  </r>
  <r>
    <s v="0EC"/>
    <x v="6"/>
    <d v="2024-09-01T00:00:00"/>
    <x v="0"/>
    <x v="8"/>
    <s v="HK4460"/>
    <x v="12"/>
    <x v="4"/>
    <n v="1"/>
    <n v="192"/>
    <n v="0.3"/>
    <s v="85001"/>
    <x v="4"/>
    <x v="4"/>
    <n v="3"/>
    <s v="0,"/>
    <s v="3"/>
    <n v="3"/>
    <n v="0.05"/>
  </r>
  <r>
    <s v="0EC"/>
    <x v="6"/>
    <d v="2024-09-01T00:00:00"/>
    <x v="0"/>
    <x v="8"/>
    <s v="HK4460"/>
    <x v="12"/>
    <x v="4"/>
    <n v="3"/>
    <n v="3377"/>
    <n v="9.1300000000000008"/>
    <s v="88001"/>
    <x v="60"/>
    <x v="18"/>
    <n v="4"/>
    <s v="9,"/>
    <s v="13"/>
    <n v="553"/>
    <n v="9.2166666666666668"/>
  </r>
  <r>
    <s v="0EC"/>
    <x v="6"/>
    <d v="2024-09-01T00:00:00"/>
    <x v="0"/>
    <x v="8"/>
    <s v="HK4460"/>
    <x v="12"/>
    <x v="4"/>
    <n v="2"/>
    <n v="747"/>
    <n v="2.12"/>
    <s v="88564"/>
    <x v="78"/>
    <x v="18"/>
    <n v="4"/>
    <s v="2,"/>
    <s v="12"/>
    <n v="132"/>
    <n v="2.2000000000000002"/>
  </r>
  <r>
    <s v="0EC"/>
    <x v="6"/>
    <d v="2024-09-01T00:00:00"/>
    <x v="0"/>
    <x v="8"/>
    <s v="HK4460"/>
    <x v="12"/>
    <x v="4"/>
    <n v="6"/>
    <n v="6365"/>
    <n v="1351"/>
    <s v="91001"/>
    <x v="61"/>
    <x v="19"/>
    <n v="4"/>
    <s v="13"/>
    <s v="51"/>
    <n v="831"/>
    <n v="13.85"/>
  </r>
  <r>
    <s v="0EC"/>
    <x v="6"/>
    <d v="2024-09-01T00:00:00"/>
    <x v="0"/>
    <x v="8"/>
    <s v="HK4460"/>
    <x v="12"/>
    <x v="4"/>
    <n v="1"/>
    <n v="374"/>
    <n v="0.5"/>
    <s v="91405"/>
    <x v="80"/>
    <x v="19"/>
    <n v="3"/>
    <s v="0,"/>
    <s v="5"/>
    <n v="5"/>
    <n v="8.3333333333333329E-2"/>
  </r>
  <r>
    <s v="0EC"/>
    <x v="6"/>
    <d v="2024-09-01T00:00:00"/>
    <x v="0"/>
    <x v="8"/>
    <s v="HK4460"/>
    <x v="12"/>
    <x v="4"/>
    <n v="1"/>
    <n v="393"/>
    <n v="0.48"/>
    <s v="91407"/>
    <x v="87"/>
    <x v="19"/>
    <n v="4"/>
    <s v="0,"/>
    <s v="48"/>
    <n v="48"/>
    <n v="0.8"/>
  </r>
  <r>
    <s v="0EC"/>
    <x v="6"/>
    <d v="2024-09-01T00:00:00"/>
    <x v="0"/>
    <x v="8"/>
    <s v="HK4460"/>
    <x v="12"/>
    <x v="4"/>
    <n v="2"/>
    <n v="584"/>
    <n v="0.5"/>
    <s v="91798"/>
    <x v="88"/>
    <x v="19"/>
    <n v="3"/>
    <s v="0,"/>
    <s v="5"/>
    <n v="5"/>
    <n v="8.3333333333333329E-2"/>
  </r>
  <r>
    <s v="0EC"/>
    <x v="6"/>
    <d v="2024-09-01T00:00:00"/>
    <x v="0"/>
    <x v="8"/>
    <s v="HK4460"/>
    <x v="12"/>
    <x v="4"/>
    <n v="3"/>
    <n v="1956"/>
    <n v="4.59"/>
    <s v="94001"/>
    <x v="68"/>
    <x v="21"/>
    <n v="4"/>
    <s v="4,"/>
    <s v="59"/>
    <n v="299"/>
    <n v="4.9833333333333334"/>
  </r>
  <r>
    <s v="0EC"/>
    <x v="6"/>
    <d v="2024-09-01T00:00:00"/>
    <x v="0"/>
    <x v="8"/>
    <s v="HK4460"/>
    <x v="12"/>
    <x v="4"/>
    <n v="1"/>
    <n v="545"/>
    <n v="1.05"/>
    <s v="94343"/>
    <x v="79"/>
    <x v="21"/>
    <n v="4"/>
    <s v="1,"/>
    <s v="05"/>
    <n v="65"/>
    <n v="1.0833333333333333"/>
  </r>
  <r>
    <s v="0EC"/>
    <x v="6"/>
    <d v="2024-09-01T00:00:00"/>
    <x v="0"/>
    <x v="8"/>
    <s v="HK4460"/>
    <x v="12"/>
    <x v="4"/>
    <n v="1"/>
    <n v="299"/>
    <n v="0.4"/>
    <s v="95001"/>
    <x v="81"/>
    <x v="26"/>
    <n v="3"/>
    <s v="0,"/>
    <s v="4"/>
    <n v="4"/>
    <n v="6.6666666666666666E-2"/>
  </r>
  <r>
    <s v="0EC"/>
    <x v="6"/>
    <d v="2024-09-01T00:00:00"/>
    <x v="0"/>
    <x v="8"/>
    <s v="HK4460"/>
    <x v="12"/>
    <x v="4"/>
    <n v="1"/>
    <n v="723"/>
    <n v="1.5"/>
    <s v="97001"/>
    <x v="57"/>
    <x v="16"/>
    <n v="3"/>
    <s v="1,"/>
    <s v="5"/>
    <n v="65"/>
    <n v="1.0833333333333333"/>
  </r>
  <r>
    <s v="0EC"/>
    <x v="6"/>
    <d v="2024-09-01T00:00:00"/>
    <x v="0"/>
    <x v="8"/>
    <s v="HK4460"/>
    <x v="12"/>
    <x v="4"/>
    <n v="4"/>
    <n v="1704"/>
    <n v="4.05"/>
    <s v="99773"/>
    <x v="71"/>
    <x v="17"/>
    <n v="4"/>
    <s v="4,"/>
    <s v="05"/>
    <n v="245"/>
    <n v="4.083333333333333"/>
  </r>
  <r>
    <s v="0EC"/>
    <x v="6"/>
    <d v="2024-09-01T00:00:00"/>
    <x v="0"/>
    <x v="8"/>
    <s v="HK4850"/>
    <x v="7"/>
    <x v="4"/>
    <n v="637"/>
    <n v="2.1"/>
    <n v="1.2"/>
    <s v="13001"/>
    <x v="67"/>
    <x v="10"/>
    <n v="3"/>
    <s v="1,"/>
    <s v="2"/>
    <n v="62"/>
    <n v="1.0333333333333334"/>
  </r>
  <r>
    <s v="0EC"/>
    <x v="6"/>
    <d v="2024-09-01T00:00:00"/>
    <x v="0"/>
    <x v="8"/>
    <s v="HK4850"/>
    <x v="7"/>
    <x v="4"/>
    <n v="1"/>
    <n v="258"/>
    <n v="1.1000000000000001"/>
    <s v="18753"/>
    <x v="99"/>
    <x v="30"/>
    <n v="3"/>
    <s v="1,"/>
    <s v="1"/>
    <n v="61"/>
    <n v="1.0166666666666666"/>
  </r>
  <r>
    <s v="0EC"/>
    <x v="6"/>
    <d v="2024-09-01T00:00:00"/>
    <x v="0"/>
    <x v="8"/>
    <s v="HK4850"/>
    <x v="7"/>
    <x v="4"/>
    <n v="2"/>
    <n v="286"/>
    <n v="1.3"/>
    <s v="19318"/>
    <x v="62"/>
    <x v="20"/>
    <n v="3"/>
    <s v="1,"/>
    <s v="3"/>
    <n v="63"/>
    <n v="1.05"/>
  </r>
  <r>
    <s v="0EC"/>
    <x v="6"/>
    <d v="2024-09-01T00:00:00"/>
    <x v="0"/>
    <x v="8"/>
    <s v="HK4850"/>
    <x v="7"/>
    <x v="4"/>
    <n v="0"/>
    <n v="419"/>
    <n v="1.55"/>
    <s v="19809"/>
    <x v="63"/>
    <x v="20"/>
    <n v="4"/>
    <s v="1,"/>
    <s v="55"/>
    <n v="115"/>
    <n v="1.9166666666666667"/>
  </r>
  <r>
    <s v="0EC"/>
    <x v="6"/>
    <d v="2024-09-01T00:00:00"/>
    <x v="0"/>
    <x v="8"/>
    <s v="HK4850"/>
    <x v="7"/>
    <x v="4"/>
    <n v="1"/>
    <n v="354"/>
    <n v="1.1000000000000001"/>
    <s v="23001"/>
    <x v="0"/>
    <x v="0"/>
    <n v="3"/>
    <s v="1,"/>
    <s v="1"/>
    <n v="61"/>
    <n v="1.0166666666666666"/>
  </r>
  <r>
    <s v="0EC"/>
    <x v="6"/>
    <d v="2024-09-01T00:00:00"/>
    <x v="0"/>
    <x v="8"/>
    <s v="HK4850"/>
    <x v="7"/>
    <x v="4"/>
    <n v="1"/>
    <n v="310"/>
    <n v="1.1499999999999999"/>
    <s v="27001"/>
    <x v="56"/>
    <x v="15"/>
    <n v="4"/>
    <s v="1,"/>
    <s v="15"/>
    <n v="75"/>
    <n v="1.25"/>
  </r>
  <r>
    <s v="0EC"/>
    <x v="6"/>
    <d v="2024-09-01T00:00:00"/>
    <x v="0"/>
    <x v="8"/>
    <s v="HK4850"/>
    <x v="7"/>
    <x v="4"/>
    <n v="5"/>
    <n v="1362"/>
    <n v="5.5"/>
    <s v="54001"/>
    <x v="52"/>
    <x v="12"/>
    <n v="3"/>
    <s v="5,"/>
    <s v="5"/>
    <n v="305"/>
    <n v="5.083333333333333"/>
  </r>
  <r>
    <s v="0EC"/>
    <x v="6"/>
    <d v="2024-09-01T00:00:00"/>
    <x v="0"/>
    <x v="8"/>
    <s v="HK4850"/>
    <x v="7"/>
    <x v="4"/>
    <n v="1"/>
    <n v="180"/>
    <n v="0.45"/>
    <s v="66001"/>
    <x v="98"/>
    <x v="31"/>
    <n v="4"/>
    <s v="0,"/>
    <s v="45"/>
    <n v="45"/>
    <n v="0.75"/>
  </r>
  <r>
    <s v="0EC"/>
    <x v="6"/>
    <d v="2024-09-01T00:00:00"/>
    <x v="0"/>
    <x v="8"/>
    <s v="HK4850"/>
    <x v="7"/>
    <x v="4"/>
    <n v="2"/>
    <n v="476"/>
    <n v="2.4"/>
    <s v="81736"/>
    <x v="59"/>
    <x v="14"/>
    <n v="3"/>
    <s v="2,"/>
    <s v="4"/>
    <n v="124"/>
    <n v="2.0666666666666669"/>
  </r>
  <r>
    <s v="0EC"/>
    <x v="6"/>
    <d v="2024-09-01T00:00:00"/>
    <x v="0"/>
    <x v="8"/>
    <s v="HK4850"/>
    <x v="7"/>
    <x v="4"/>
    <n v="1"/>
    <n v="193"/>
    <n v="0.45"/>
    <s v="85001"/>
    <x v="4"/>
    <x v="4"/>
    <n v="4"/>
    <s v="0,"/>
    <s v="45"/>
    <n v="45"/>
    <n v="0.75"/>
  </r>
  <r>
    <s v="0EC"/>
    <x v="6"/>
    <d v="2024-09-01T00:00:00"/>
    <x v="0"/>
    <x v="8"/>
    <s v="HK4850"/>
    <x v="7"/>
    <x v="4"/>
    <n v="1"/>
    <n v="355"/>
    <n v="1.35"/>
    <s v="86573"/>
    <x v="109"/>
    <x v="29"/>
    <n v="4"/>
    <s v="1,"/>
    <s v="35"/>
    <n v="95"/>
    <n v="1.5833333333333333"/>
  </r>
  <r>
    <s v="0EC"/>
    <x v="6"/>
    <d v="2024-09-01T00:00:00"/>
    <x v="0"/>
    <x v="8"/>
    <s v="HK4850"/>
    <x v="7"/>
    <x v="4"/>
    <n v="3"/>
    <n v="3137"/>
    <n v="10.45"/>
    <s v="91001"/>
    <x v="61"/>
    <x v="19"/>
    <n v="5"/>
    <s v="10"/>
    <s v=",45"/>
    <n v="600.45000000000005"/>
    <n v="10.0075"/>
  </r>
  <r>
    <s v="0EC"/>
    <x v="6"/>
    <d v="2024-09-01T00:00:00"/>
    <x v="0"/>
    <x v="8"/>
    <s v="HK4850"/>
    <x v="7"/>
    <x v="4"/>
    <n v="1"/>
    <n v="512"/>
    <n v="1.5"/>
    <s v="91405"/>
    <x v="80"/>
    <x v="19"/>
    <n v="3"/>
    <s v="1,"/>
    <s v="5"/>
    <n v="65"/>
    <n v="1.0833333333333333"/>
  </r>
  <r>
    <s v="0EC"/>
    <x v="6"/>
    <d v="2024-09-01T00:00:00"/>
    <x v="0"/>
    <x v="8"/>
    <s v="HK4850"/>
    <x v="7"/>
    <x v="4"/>
    <n v="3"/>
    <n v="1497"/>
    <n v="5.25"/>
    <s v="94001"/>
    <x v="68"/>
    <x v="21"/>
    <n v="4"/>
    <s v="5,"/>
    <s v="25"/>
    <n v="325"/>
    <n v="5.416666666666667"/>
  </r>
  <r>
    <s v="0EC"/>
    <x v="6"/>
    <d v="2024-09-01T00:00:00"/>
    <x v="0"/>
    <x v="8"/>
    <s v="HK4850"/>
    <x v="7"/>
    <x v="4"/>
    <n v="1"/>
    <n v="545"/>
    <n v="1.45"/>
    <s v="94343"/>
    <x v="79"/>
    <x v="21"/>
    <n v="4"/>
    <s v="1,"/>
    <s v="45"/>
    <n v="105"/>
    <n v="1.75"/>
  </r>
  <r>
    <s v="0EC"/>
    <x v="6"/>
    <d v="2024-09-01T00:00:00"/>
    <x v="0"/>
    <x v="8"/>
    <s v="HK4850"/>
    <x v="7"/>
    <x v="4"/>
    <n v="1"/>
    <n v="441"/>
    <n v="1.5"/>
    <s v="95001"/>
    <x v="81"/>
    <x v="26"/>
    <n v="3"/>
    <s v="1,"/>
    <s v="5"/>
    <n v="65"/>
    <n v="1.0833333333333333"/>
  </r>
  <r>
    <s v="0EC"/>
    <x v="6"/>
    <d v="2024-09-01T00:00:00"/>
    <x v="0"/>
    <x v="8"/>
    <s v="HK4850"/>
    <x v="7"/>
    <x v="4"/>
    <n v="4"/>
    <n v="1815"/>
    <n v="7.55"/>
    <s v="97001"/>
    <x v="57"/>
    <x v="16"/>
    <n v="4"/>
    <s v="7,"/>
    <s v="55"/>
    <n v="475"/>
    <n v="7.916666666666667"/>
  </r>
  <r>
    <s v="0EC"/>
    <x v="6"/>
    <d v="2024-09-01T00:00:00"/>
    <x v="0"/>
    <x v="8"/>
    <s v="HK5072"/>
    <x v="11"/>
    <x v="4"/>
    <n v="1"/>
    <n v="228"/>
    <n v="0.3"/>
    <s v="50350"/>
    <x v="75"/>
    <x v="24"/>
    <n v="3"/>
    <s v="0,"/>
    <s v="3"/>
    <n v="3"/>
    <n v="0.05"/>
  </r>
  <r>
    <s v="0EC"/>
    <x v="6"/>
    <d v="2024-09-01T00:00:00"/>
    <x v="0"/>
    <x v="8"/>
    <s v="HK5072"/>
    <x v="11"/>
    <x v="4"/>
    <n v="1"/>
    <n v="460"/>
    <n v="1.5"/>
    <s v="91263"/>
    <x v="97"/>
    <x v="19"/>
    <n v="3"/>
    <s v="1,"/>
    <s v="5"/>
    <n v="65"/>
    <n v="1.0833333333333333"/>
  </r>
  <r>
    <s v="0EC"/>
    <x v="6"/>
    <d v="2024-09-01T00:00:00"/>
    <x v="0"/>
    <x v="8"/>
    <s v="HK5072"/>
    <x v="11"/>
    <x v="4"/>
    <n v="1"/>
    <n v="295"/>
    <n v="1.1000000000000001"/>
    <s v="91407"/>
    <x v="87"/>
    <x v="19"/>
    <n v="3"/>
    <s v="1,"/>
    <s v="1"/>
    <n v="61"/>
    <n v="1.0166666666666666"/>
  </r>
  <r>
    <s v="0EC"/>
    <x v="6"/>
    <d v="2024-09-01T00:00:00"/>
    <x v="0"/>
    <x v="8"/>
    <s v="HK5072"/>
    <x v="11"/>
    <x v="4"/>
    <n v="3"/>
    <n v="1023"/>
    <n v="6.1"/>
    <s v="91460"/>
    <x v="93"/>
    <x v="19"/>
    <n v="3"/>
    <s v="6,"/>
    <s v="1"/>
    <n v="361"/>
    <n v="6.0166666666666666"/>
  </r>
  <r>
    <s v="0EC"/>
    <x v="6"/>
    <d v="2024-09-01T00:00:00"/>
    <x v="0"/>
    <x v="8"/>
    <s v="HK5072"/>
    <x v="11"/>
    <x v="4"/>
    <n v="1"/>
    <n v="723"/>
    <n v="3"/>
    <s v="91798"/>
    <x v="88"/>
    <x v="19"/>
    <n v="1"/>
    <s v="3"/>
    <n v="0"/>
    <n v="180"/>
    <n v="3"/>
  </r>
  <r>
    <s v="0EC"/>
    <x v="6"/>
    <d v="2024-09-01T00:00:00"/>
    <x v="0"/>
    <x v="8"/>
    <s v="HK5072"/>
    <x v="11"/>
    <x v="4"/>
    <n v="4"/>
    <n v="2797"/>
    <n v="11.55"/>
    <s v="94001"/>
    <x v="68"/>
    <x v="21"/>
    <n v="5"/>
    <s v="11"/>
    <s v=",55"/>
    <n v="660.55"/>
    <n v="11.009166666666665"/>
  </r>
  <r>
    <s v="0EC"/>
    <x v="6"/>
    <d v="2024-09-01T00:00:00"/>
    <x v="0"/>
    <x v="8"/>
    <s v="HK5072"/>
    <x v="11"/>
    <x v="4"/>
    <n v="1"/>
    <n v="174"/>
    <n v="0.5"/>
    <s v="94343"/>
    <x v="79"/>
    <x v="21"/>
    <n v="3"/>
    <s v="0,"/>
    <s v="5"/>
    <n v="5"/>
    <n v="8.3333333333333329E-2"/>
  </r>
  <r>
    <s v="0EC"/>
    <x v="6"/>
    <d v="2024-09-01T00:00:00"/>
    <x v="0"/>
    <x v="8"/>
    <s v="HK5072"/>
    <x v="11"/>
    <x v="4"/>
    <n v="1"/>
    <n v="720"/>
    <n v="2.2799999999999998"/>
    <s v="94883"/>
    <x v="89"/>
    <x v="21"/>
    <n v="4"/>
    <s v="2,"/>
    <s v="28"/>
    <n v="148"/>
    <n v="2.4666666666666668"/>
  </r>
  <r>
    <s v="0EC"/>
    <x v="6"/>
    <d v="2024-09-01T00:00:00"/>
    <x v="0"/>
    <x v="8"/>
    <s v="HK5072"/>
    <x v="11"/>
    <x v="4"/>
    <n v="1"/>
    <n v="297"/>
    <n v="0.3"/>
    <s v="95200"/>
    <x v="90"/>
    <x v="26"/>
    <n v="3"/>
    <s v="0,"/>
    <s v="3"/>
    <n v="3"/>
    <n v="0.05"/>
  </r>
  <r>
    <s v="0EC"/>
    <x v="6"/>
    <d v="2024-09-01T00:00:00"/>
    <x v="0"/>
    <x v="8"/>
    <s v="HK5072"/>
    <x v="11"/>
    <x v="4"/>
    <n v="5"/>
    <n v="2252"/>
    <n v="10.55"/>
    <s v="97001"/>
    <x v="57"/>
    <x v="16"/>
    <n v="5"/>
    <s v="10"/>
    <s v=",55"/>
    <n v="600.54999999999995"/>
    <n v="10.009166666666665"/>
  </r>
  <r>
    <s v="0EC"/>
    <x v="6"/>
    <d v="2024-09-01T00:00:00"/>
    <x v="0"/>
    <x v="8"/>
    <s v="HK5072"/>
    <x v="11"/>
    <x v="4"/>
    <n v="1"/>
    <n v="386"/>
    <n v="1.5"/>
    <s v="99524"/>
    <x v="66"/>
    <x v="17"/>
    <n v="3"/>
    <s v="1,"/>
    <s v="5"/>
    <n v="65"/>
    <n v="1.0833333333333333"/>
  </r>
  <r>
    <s v="0EC"/>
    <x v="6"/>
    <d v="2024-09-01T00:00:00"/>
    <x v="0"/>
    <x v="8"/>
    <s v="HK5072"/>
    <x v="11"/>
    <x v="4"/>
    <n v="9"/>
    <n v="3834"/>
    <n v="14.5"/>
    <s v="99773"/>
    <x v="71"/>
    <x v="17"/>
    <n v="4"/>
    <s v="14"/>
    <s v=",5"/>
    <n v="840.5"/>
    <n v="14.008333333333333"/>
  </r>
  <r>
    <s v="0EL"/>
    <x v="9"/>
    <d v="2024-09-01T00:00:00"/>
    <x v="0"/>
    <x v="8"/>
    <s v="HK4944"/>
    <x v="14"/>
    <x v="4"/>
    <n v="3"/>
    <n v="820"/>
    <n v="4"/>
    <s v="23001"/>
    <x v="0"/>
    <x v="0"/>
    <n v="1"/>
    <s v="4"/>
    <n v="0"/>
    <n v="240"/>
    <n v="4"/>
  </r>
  <r>
    <s v="0EL"/>
    <x v="9"/>
    <d v="2024-09-01T00:00:00"/>
    <x v="0"/>
    <x v="8"/>
    <s v="HK4944"/>
    <x v="14"/>
    <x v="4"/>
    <n v="4"/>
    <n v="156"/>
    <n v="2"/>
    <s v="27001"/>
    <x v="56"/>
    <x v="15"/>
    <n v="1"/>
    <s v="2"/>
    <n v="0"/>
    <n v="120"/>
    <n v="2"/>
  </r>
  <r>
    <s v="0EL"/>
    <x v="9"/>
    <d v="2024-09-01T00:00:00"/>
    <x v="0"/>
    <x v="8"/>
    <s v="HK4944"/>
    <x v="14"/>
    <x v="4"/>
    <n v="3"/>
    <n v="352"/>
    <n v="2"/>
    <s v="5001"/>
    <x v="2"/>
    <x v="2"/>
    <n v="1"/>
    <s v="2"/>
    <n v="0"/>
    <n v="120"/>
    <n v="2"/>
  </r>
  <r>
    <s v="0EL"/>
    <x v="9"/>
    <d v="2024-09-01T00:00:00"/>
    <x v="0"/>
    <x v="8"/>
    <s v="HK4944"/>
    <x v="14"/>
    <x v="4"/>
    <n v="1"/>
    <n v="136"/>
    <n v="0.5"/>
    <s v="5615"/>
    <x v="16"/>
    <x v="2"/>
    <n v="3"/>
    <s v="0,"/>
    <s v="5"/>
    <n v="5"/>
    <n v="8.3333333333333329E-2"/>
  </r>
  <r>
    <s v="0EM"/>
    <x v="10"/>
    <d v="2024-09-01T00:00:00"/>
    <x v="0"/>
    <x v="8"/>
    <s v="HK877"/>
    <x v="13"/>
    <x v="1"/>
    <n v="2"/>
    <n v="1239"/>
    <n v="5.54"/>
    <s v="85001"/>
    <x v="4"/>
    <x v="4"/>
    <n v="4"/>
    <s v="5,"/>
    <s v="54"/>
    <n v="354"/>
    <n v="5.9"/>
  </r>
  <r>
    <s v="0ES"/>
    <x v="11"/>
    <d v="2024-09-01T00:00:00"/>
    <x v="0"/>
    <x v="8"/>
    <s v="HK1925"/>
    <x v="1"/>
    <x v="4"/>
    <n v="9"/>
    <n v="225"/>
    <n v="1.1499999999999999"/>
    <s v="25175"/>
    <x v="1"/>
    <x v="1"/>
    <n v="4"/>
    <s v="1,"/>
    <s v="15"/>
    <n v="75"/>
    <n v="1.25"/>
  </r>
  <r>
    <s v="0ES"/>
    <x v="11"/>
    <d v="2024-09-01T00:00:00"/>
    <x v="0"/>
    <x v="8"/>
    <s v="HK1925"/>
    <x v="1"/>
    <x v="4"/>
    <n v="26"/>
    <n v="7309"/>
    <n v="36.65"/>
    <s v="50001"/>
    <x v="77"/>
    <x v="24"/>
    <n v="5"/>
    <s v="36"/>
    <s v=",65"/>
    <n v="2160.65"/>
    <n v="36.010833333333338"/>
  </r>
  <r>
    <s v="0ES"/>
    <x v="11"/>
    <d v="2024-09-01T00:00:00"/>
    <x v="0"/>
    <x v="8"/>
    <s v="HK1925"/>
    <x v="1"/>
    <x v="4"/>
    <n v="5"/>
    <n v="386"/>
    <n v="2.2999999999999998"/>
    <s v="50350"/>
    <x v="75"/>
    <x v="24"/>
    <n v="3"/>
    <s v="2,"/>
    <s v="3"/>
    <n v="123"/>
    <n v="2.0499999999999998"/>
  </r>
  <r>
    <s v="0ES"/>
    <x v="11"/>
    <d v="2024-09-01T00:00:00"/>
    <x v="0"/>
    <x v="8"/>
    <s v="HK1925"/>
    <x v="1"/>
    <x v="4"/>
    <n v="3"/>
    <n v="810"/>
    <n v="4.3"/>
    <s v="91001"/>
    <x v="61"/>
    <x v="19"/>
    <n v="3"/>
    <s v="4,"/>
    <s v="3"/>
    <n v="243"/>
    <n v="4.05"/>
  </r>
  <r>
    <s v="0ES"/>
    <x v="11"/>
    <d v="2024-09-01T00:00:00"/>
    <x v="0"/>
    <x v="8"/>
    <s v="HK1925"/>
    <x v="1"/>
    <x v="4"/>
    <n v="18"/>
    <n v="2459"/>
    <n v="15.5"/>
    <s v="94001"/>
    <x v="68"/>
    <x v="21"/>
    <n v="4"/>
    <s v="15"/>
    <s v=",5"/>
    <n v="900.5"/>
    <n v="15.008333333333333"/>
  </r>
  <r>
    <s v="0ES"/>
    <x v="11"/>
    <d v="2024-09-01T00:00:00"/>
    <x v="0"/>
    <x v="8"/>
    <s v="HK1925"/>
    <x v="1"/>
    <x v="4"/>
    <n v="2"/>
    <n v="187"/>
    <n v="1"/>
    <s v="94343"/>
    <x v="79"/>
    <x v="21"/>
    <n v="1"/>
    <s v="1"/>
    <n v="0"/>
    <n v="60"/>
    <n v="1"/>
  </r>
  <r>
    <s v="0ES"/>
    <x v="11"/>
    <d v="2024-09-01T00:00:00"/>
    <x v="0"/>
    <x v="8"/>
    <s v="HK1925"/>
    <x v="1"/>
    <x v="4"/>
    <n v="6"/>
    <n v="374"/>
    <n v="2"/>
    <s v="94883"/>
    <x v="89"/>
    <x v="21"/>
    <n v="1"/>
    <s v="2"/>
    <n v="0"/>
    <n v="120"/>
    <n v="2"/>
  </r>
  <r>
    <s v="0ES"/>
    <x v="11"/>
    <d v="2024-09-01T00:00:00"/>
    <x v="0"/>
    <x v="8"/>
    <s v="HK1925"/>
    <x v="1"/>
    <x v="4"/>
    <n v="6"/>
    <n v="1214"/>
    <n v="6"/>
    <s v="95001"/>
    <x v="81"/>
    <x v="26"/>
    <n v="1"/>
    <s v="6"/>
    <n v="0"/>
    <n v="360"/>
    <n v="6"/>
  </r>
  <r>
    <s v="0ES"/>
    <x v="11"/>
    <d v="2024-09-01T00:00:00"/>
    <x v="0"/>
    <x v="8"/>
    <s v="HK1925"/>
    <x v="1"/>
    <x v="4"/>
    <n v="9"/>
    <n v="2208"/>
    <n v="9.8000000000000007"/>
    <s v="97001"/>
    <x v="57"/>
    <x v="16"/>
    <n v="3"/>
    <s v="9,"/>
    <s v="8"/>
    <n v="548"/>
    <n v="9.1333333333333329"/>
  </r>
  <r>
    <s v="0ES"/>
    <x v="11"/>
    <d v="2024-09-01T00:00:00"/>
    <x v="0"/>
    <x v="8"/>
    <s v="HK1925"/>
    <x v="1"/>
    <x v="4"/>
    <n v="5"/>
    <n v="1487"/>
    <n v="7.3"/>
    <s v="99001"/>
    <x v="58"/>
    <x v="17"/>
    <n v="3"/>
    <s v="7,"/>
    <s v="3"/>
    <n v="423"/>
    <n v="7.05"/>
  </r>
  <r>
    <s v="0ES"/>
    <x v="11"/>
    <d v="2024-09-01T00:00:00"/>
    <x v="0"/>
    <x v="8"/>
    <s v="HK5078"/>
    <x v="7"/>
    <x v="4"/>
    <n v="4"/>
    <n v="138"/>
    <n v="0.2"/>
    <s v="19001"/>
    <x v="85"/>
    <x v="20"/>
    <n v="3"/>
    <s v="0,"/>
    <s v="2"/>
    <n v="2"/>
    <n v="3.3333333333333333E-2"/>
  </r>
  <r>
    <s v="0ES"/>
    <x v="11"/>
    <d v="2024-09-01T00:00:00"/>
    <x v="0"/>
    <x v="8"/>
    <s v="HK5078"/>
    <x v="7"/>
    <x v="4"/>
    <n v="7"/>
    <n v="1539"/>
    <n v="3.85"/>
    <s v="23001"/>
    <x v="0"/>
    <x v="0"/>
    <n v="4"/>
    <s v="3,"/>
    <s v="85"/>
    <n v="265"/>
    <n v="4.416666666666667"/>
  </r>
  <r>
    <s v="0ES"/>
    <x v="11"/>
    <d v="2024-09-01T00:00:00"/>
    <x v="0"/>
    <x v="8"/>
    <s v="HK5078"/>
    <x v="7"/>
    <x v="4"/>
    <n v="12"/>
    <n v="1032"/>
    <n v="2.6"/>
    <s v="27001"/>
    <x v="56"/>
    <x v="15"/>
    <n v="3"/>
    <s v="2,"/>
    <s v="6"/>
    <n v="126"/>
    <n v="2.1"/>
  </r>
  <r>
    <s v="0ES"/>
    <x v="11"/>
    <d v="2024-09-01T00:00:00"/>
    <x v="0"/>
    <x v="8"/>
    <s v="HK5078"/>
    <x v="7"/>
    <x v="4"/>
    <n v="7"/>
    <n v="1122"/>
    <n v="4.5"/>
    <s v="50001"/>
    <x v="77"/>
    <x v="24"/>
    <n v="3"/>
    <s v="4,"/>
    <s v="5"/>
    <n v="245"/>
    <n v="4.083333333333333"/>
  </r>
  <r>
    <s v="0ES"/>
    <x v="11"/>
    <d v="2024-09-01T00:00:00"/>
    <x v="0"/>
    <x v="8"/>
    <s v="HK5078"/>
    <x v="7"/>
    <x v="4"/>
    <n v="46"/>
    <n v="3875"/>
    <n v="9.3000000000000007"/>
    <s v="5001"/>
    <x v="2"/>
    <x v="2"/>
    <n v="3"/>
    <s v="9,"/>
    <s v="3"/>
    <n v="543"/>
    <n v="9.0500000000000007"/>
  </r>
  <r>
    <s v="0ES"/>
    <x v="11"/>
    <d v="2024-09-01T00:00:00"/>
    <x v="0"/>
    <x v="8"/>
    <s v="HK5078"/>
    <x v="7"/>
    <x v="4"/>
    <n v="2"/>
    <n v="428"/>
    <n v="0.9"/>
    <s v="5045"/>
    <x v="110"/>
    <x v="2"/>
    <n v="3"/>
    <s v="0,"/>
    <s v="9"/>
    <n v="9"/>
    <n v="0.15"/>
  </r>
  <r>
    <s v="0ES"/>
    <x v="11"/>
    <d v="2024-09-01T00:00:00"/>
    <x v="0"/>
    <x v="8"/>
    <s v="HK5078"/>
    <x v="7"/>
    <x v="4"/>
    <n v="3"/>
    <n v="844"/>
    <n v="2.4"/>
    <s v="52001"/>
    <x v="54"/>
    <x v="13"/>
    <n v="3"/>
    <s v="2,"/>
    <s v="4"/>
    <n v="124"/>
    <n v="2.0666666666666669"/>
  </r>
  <r>
    <s v="0ES"/>
    <x v="11"/>
    <d v="2024-09-01T00:00:00"/>
    <x v="0"/>
    <x v="8"/>
    <s v="HK5078"/>
    <x v="7"/>
    <x v="4"/>
    <n v="1"/>
    <n v="214"/>
    <n v="0.45"/>
    <s v="52520"/>
    <x v="154"/>
    <x v="13"/>
    <n v="4"/>
    <s v="0,"/>
    <s v="45"/>
    <n v="45"/>
    <n v="0.75"/>
  </r>
  <r>
    <s v="0ES"/>
    <x v="11"/>
    <d v="2024-09-01T00:00:00"/>
    <x v="0"/>
    <x v="8"/>
    <s v="HK5078"/>
    <x v="7"/>
    <x v="4"/>
    <n v="2"/>
    <n v="189"/>
    <n v="0.4"/>
    <s v="76001"/>
    <x v="106"/>
    <x v="27"/>
    <n v="3"/>
    <s v="0,"/>
    <s v="4"/>
    <n v="4"/>
    <n v="6.6666666666666666E-2"/>
  </r>
  <r>
    <s v="0ES"/>
    <x v="11"/>
    <d v="2024-09-01T00:00:00"/>
    <x v="0"/>
    <x v="8"/>
    <s v="HK5078"/>
    <x v="7"/>
    <x v="4"/>
    <n v="1"/>
    <n v="368"/>
    <n v="1.3"/>
    <s v="85001"/>
    <x v="4"/>
    <x v="4"/>
    <n v="3"/>
    <s v="1,"/>
    <s v="3"/>
    <n v="63"/>
    <n v="1.05"/>
  </r>
  <r>
    <s v="0ES"/>
    <x v="11"/>
    <d v="2024-09-01T00:00:00"/>
    <x v="0"/>
    <x v="8"/>
    <s v="HK5078"/>
    <x v="7"/>
    <x v="4"/>
    <n v="5"/>
    <n v="904"/>
    <n v="3.1"/>
    <s v="91001"/>
    <x v="61"/>
    <x v="19"/>
    <n v="3"/>
    <s v="3,"/>
    <s v="1"/>
    <n v="181"/>
    <n v="3.0166666666666666"/>
  </r>
  <r>
    <s v="0ES"/>
    <x v="11"/>
    <d v="2024-09-01T00:00:00"/>
    <x v="0"/>
    <x v="8"/>
    <s v="HK5078"/>
    <x v="7"/>
    <x v="4"/>
    <n v="2"/>
    <n v="504"/>
    <n v="2.1"/>
    <s v="91407"/>
    <x v="87"/>
    <x v="19"/>
    <n v="3"/>
    <s v="2,"/>
    <s v="1"/>
    <n v="121"/>
    <n v="2.0166666666666666"/>
  </r>
  <r>
    <s v="0ES"/>
    <x v="11"/>
    <d v="2024-09-01T00:00:00"/>
    <x v="0"/>
    <x v="8"/>
    <s v="HK5078"/>
    <x v="7"/>
    <x v="4"/>
    <n v="2"/>
    <n v="1010"/>
    <n v="3"/>
    <s v="95001"/>
    <x v="81"/>
    <x v="26"/>
    <n v="1"/>
    <s v="3"/>
    <n v="0"/>
    <n v="180"/>
    <n v="3"/>
  </r>
  <r>
    <s v="0ES"/>
    <x v="11"/>
    <d v="2024-09-01T00:00:00"/>
    <x v="0"/>
    <x v="8"/>
    <s v="HK5078"/>
    <x v="7"/>
    <x v="4"/>
    <n v="4"/>
    <n v="1095"/>
    <n v="3.5"/>
    <s v="97001"/>
    <x v="57"/>
    <x v="16"/>
    <n v="3"/>
    <s v="3,"/>
    <s v="5"/>
    <n v="185"/>
    <n v="3.0833333333333335"/>
  </r>
  <r>
    <s v="0ES"/>
    <x v="11"/>
    <d v="2024-09-01T00:00:00"/>
    <x v="0"/>
    <x v="8"/>
    <s v="HK5078"/>
    <x v="7"/>
    <x v="4"/>
    <n v="1"/>
    <n v="894"/>
    <n v="3"/>
    <s v="99001"/>
    <x v="58"/>
    <x v="17"/>
    <n v="1"/>
    <s v="3"/>
    <n v="0"/>
    <n v="180"/>
    <n v="3"/>
  </r>
  <r>
    <s v="0EU"/>
    <x v="12"/>
    <d v="2024-09-01T00:00:00"/>
    <x v="0"/>
    <x v="8"/>
    <s v="HK4490"/>
    <x v="7"/>
    <x v="4"/>
    <n v="3"/>
    <n v="930"/>
    <n v="6.25"/>
    <s v="11001"/>
    <x v="10"/>
    <x v="8"/>
    <n v="4"/>
    <s v="6,"/>
    <s v="25"/>
    <n v="385"/>
    <n v="6.416666666666667"/>
  </r>
  <r>
    <s v="0EU"/>
    <x v="12"/>
    <d v="2024-09-01T00:00:00"/>
    <x v="0"/>
    <x v="8"/>
    <s v="HK4490"/>
    <x v="7"/>
    <x v="4"/>
    <n v="1"/>
    <n v="565"/>
    <n v="2.0499999999999998"/>
    <s v="18001"/>
    <x v="105"/>
    <x v="30"/>
    <n v="4"/>
    <s v="2,"/>
    <s v="05"/>
    <n v="125"/>
    <n v="2.0833333333333335"/>
  </r>
  <r>
    <s v="0EU"/>
    <x v="12"/>
    <d v="2024-09-01T00:00:00"/>
    <x v="0"/>
    <x v="8"/>
    <s v="HK4490"/>
    <x v="7"/>
    <x v="4"/>
    <n v="2"/>
    <n v="246"/>
    <n v="1.3"/>
    <s v="19001"/>
    <x v="85"/>
    <x v="20"/>
    <n v="3"/>
    <s v="1,"/>
    <s v="3"/>
    <n v="63"/>
    <n v="1.05"/>
  </r>
  <r>
    <s v="0EU"/>
    <x v="12"/>
    <d v="2024-09-01T00:00:00"/>
    <x v="0"/>
    <x v="8"/>
    <s v="HK4490"/>
    <x v="7"/>
    <x v="4"/>
    <n v="1"/>
    <n v="1664"/>
    <n v="1.1000000000000001"/>
    <s v="20011"/>
    <x v="133"/>
    <x v="7"/>
    <n v="3"/>
    <s v="1,"/>
    <s v="1"/>
    <n v="61"/>
    <n v="1.0166666666666666"/>
  </r>
  <r>
    <s v="0EU"/>
    <x v="12"/>
    <d v="2024-09-01T00:00:00"/>
    <x v="0"/>
    <x v="8"/>
    <s v="HK4490"/>
    <x v="7"/>
    <x v="4"/>
    <n v="3"/>
    <n v="2079"/>
    <n v="4.45"/>
    <s v="23001"/>
    <x v="0"/>
    <x v="0"/>
    <n v="4"/>
    <s v="4,"/>
    <s v="45"/>
    <n v="285"/>
    <n v="4.75"/>
  </r>
  <r>
    <s v="0EU"/>
    <x v="12"/>
    <d v="2024-09-01T00:00:00"/>
    <x v="0"/>
    <x v="8"/>
    <s v="HK4490"/>
    <x v="7"/>
    <x v="4"/>
    <n v="2"/>
    <n v="245"/>
    <n v="1.2"/>
    <s v="27001"/>
    <x v="56"/>
    <x v="15"/>
    <n v="3"/>
    <s v="1,"/>
    <s v="2"/>
    <n v="62"/>
    <n v="1.0333333333333334"/>
  </r>
  <r>
    <s v="0EU"/>
    <x v="12"/>
    <d v="2024-09-01T00:00:00"/>
    <x v="0"/>
    <x v="8"/>
    <s v="HK4490"/>
    <x v="7"/>
    <x v="4"/>
    <n v="2"/>
    <n v="704"/>
    <n v="2.2999999999999998"/>
    <s v="50001"/>
    <x v="77"/>
    <x v="24"/>
    <n v="3"/>
    <s v="2,"/>
    <s v="3"/>
    <n v="123"/>
    <n v="2.0499999999999998"/>
  </r>
  <r>
    <s v="0EU"/>
    <x v="12"/>
    <d v="2024-09-01T00:00:00"/>
    <x v="0"/>
    <x v="8"/>
    <s v="HK4490"/>
    <x v="7"/>
    <x v="4"/>
    <n v="1"/>
    <n v="129"/>
    <n v="0.5"/>
    <s v="52001"/>
    <x v="54"/>
    <x v="13"/>
    <n v="3"/>
    <s v="0,"/>
    <s v="5"/>
    <n v="5"/>
    <n v="8.3333333333333329E-2"/>
  </r>
  <r>
    <s v="0EU"/>
    <x v="12"/>
    <d v="2024-09-01T00:00:00"/>
    <x v="0"/>
    <x v="8"/>
    <s v="HK4490"/>
    <x v="7"/>
    <x v="4"/>
    <n v="3"/>
    <n v="768"/>
    <n v="2.2999999999999998"/>
    <s v="5615"/>
    <x v="16"/>
    <x v="2"/>
    <n v="3"/>
    <s v="2,"/>
    <s v="3"/>
    <n v="123"/>
    <n v="2.0499999999999998"/>
  </r>
  <r>
    <s v="0EU"/>
    <x v="12"/>
    <d v="2024-09-01T00:00:00"/>
    <x v="0"/>
    <x v="8"/>
    <s v="HK4490"/>
    <x v="7"/>
    <x v="4"/>
    <n v="2"/>
    <n v="223"/>
    <n v="5.55"/>
    <s v="68001"/>
    <x v="8"/>
    <x v="6"/>
    <n v="4"/>
    <s v="5,"/>
    <s v="55"/>
    <n v="355"/>
    <n v="5.916666666666667"/>
  </r>
  <r>
    <s v="0EU"/>
    <x v="12"/>
    <d v="2024-09-01T00:00:00"/>
    <x v="0"/>
    <x v="8"/>
    <s v="HK4490"/>
    <x v="7"/>
    <x v="4"/>
    <n v="5"/>
    <n v="1182"/>
    <n v="5"/>
    <s v="76001"/>
    <x v="106"/>
    <x v="27"/>
    <n v="1"/>
    <s v="5"/>
    <n v="0"/>
    <n v="300"/>
    <n v="5"/>
  </r>
  <r>
    <s v="0EU"/>
    <x v="12"/>
    <d v="2024-09-01T00:00:00"/>
    <x v="0"/>
    <x v="8"/>
    <s v="HK4490"/>
    <x v="7"/>
    <x v="4"/>
    <n v="1"/>
    <n v="205"/>
    <n v="1.5"/>
    <s v="86568"/>
    <x v="91"/>
    <x v="29"/>
    <n v="3"/>
    <s v="1,"/>
    <s v="5"/>
    <n v="65"/>
    <n v="1.0833333333333333"/>
  </r>
  <r>
    <s v="0EU"/>
    <x v="12"/>
    <d v="2024-09-01T00:00:00"/>
    <x v="0"/>
    <x v="8"/>
    <s v="HK5118"/>
    <x v="12"/>
    <x v="4"/>
    <n v="2"/>
    <n v="727"/>
    <n v="1.48"/>
    <s v="5001"/>
    <x v="2"/>
    <x v="2"/>
    <n v="4"/>
    <s v="1,"/>
    <s v="48"/>
    <n v="108"/>
    <n v="1.8"/>
  </r>
  <r>
    <s v="0EU"/>
    <x v="12"/>
    <d v="2024-09-01T00:00:00"/>
    <x v="0"/>
    <x v="8"/>
    <s v="HK5118"/>
    <x v="12"/>
    <x v="4"/>
    <n v="1"/>
    <n v="253"/>
    <n v="1"/>
    <s v="66001"/>
    <x v="98"/>
    <x v="31"/>
    <n v="1"/>
    <s v="1"/>
    <n v="0"/>
    <n v="60"/>
    <n v="1"/>
  </r>
  <r>
    <s v="0EU"/>
    <x v="12"/>
    <d v="2024-09-01T00:00:00"/>
    <x v="0"/>
    <x v="8"/>
    <s v="HK5118"/>
    <x v="12"/>
    <x v="4"/>
    <n v="2"/>
    <n v="499"/>
    <n v="1.42"/>
    <s v="68001"/>
    <x v="8"/>
    <x v="6"/>
    <n v="4"/>
    <s v="1,"/>
    <s v="42"/>
    <n v="102"/>
    <n v="1.7"/>
  </r>
  <r>
    <s v="1CG"/>
    <x v="13"/>
    <d v="2024-09-01T00:00:00"/>
    <x v="0"/>
    <x v="8"/>
    <s v="HK3117"/>
    <x v="3"/>
    <x v="4"/>
    <n v="5"/>
    <n v="770"/>
    <n v="1.5"/>
    <s v="13001"/>
    <x v="67"/>
    <x v="10"/>
    <n v="3"/>
    <s v="1,"/>
    <s v="5"/>
    <n v="65"/>
    <n v="1.0833333333333333"/>
  </r>
  <r>
    <s v="1CG"/>
    <x v="13"/>
    <d v="2024-09-01T00:00:00"/>
    <x v="0"/>
    <x v="8"/>
    <s v="HK3117"/>
    <x v="3"/>
    <x v="4"/>
    <n v="2"/>
    <n v="525"/>
    <n v="1.1499999999999999"/>
    <s v="20001"/>
    <x v="7"/>
    <x v="7"/>
    <n v="4"/>
    <s v="1,"/>
    <s v="15"/>
    <n v="75"/>
    <n v="1.25"/>
  </r>
  <r>
    <s v="1CG"/>
    <x v="13"/>
    <d v="2024-09-01T00:00:00"/>
    <x v="0"/>
    <x v="8"/>
    <s v="HK3117"/>
    <x v="3"/>
    <x v="4"/>
    <n v="2"/>
    <n v="630"/>
    <n v="1.3"/>
    <s v="23001"/>
    <x v="0"/>
    <x v="0"/>
    <n v="3"/>
    <s v="1,"/>
    <s v="3"/>
    <n v="63"/>
    <n v="1.05"/>
  </r>
  <r>
    <s v="1CG"/>
    <x v="13"/>
    <d v="2024-09-01T00:00:00"/>
    <x v="0"/>
    <x v="8"/>
    <s v="HK3117"/>
    <x v="3"/>
    <x v="4"/>
    <n v="1"/>
    <n v="315"/>
    <n v="0.45"/>
    <s v="44001"/>
    <x v="84"/>
    <x v="28"/>
    <n v="4"/>
    <s v="0,"/>
    <s v="45"/>
    <n v="45"/>
    <n v="0.75"/>
  </r>
  <r>
    <s v="1CG"/>
    <x v="13"/>
    <d v="2024-09-01T00:00:00"/>
    <x v="0"/>
    <x v="8"/>
    <s v="HK3117"/>
    <x v="3"/>
    <x v="4"/>
    <n v="2"/>
    <n v="1400"/>
    <n v="3.2"/>
    <s v="50001"/>
    <x v="77"/>
    <x v="24"/>
    <n v="3"/>
    <s v="3,"/>
    <s v="2"/>
    <n v="182"/>
    <n v="3.0333333333333332"/>
  </r>
  <r>
    <s v="1CG"/>
    <x v="13"/>
    <d v="2024-09-01T00:00:00"/>
    <x v="0"/>
    <x v="8"/>
    <s v="HK3117"/>
    <x v="3"/>
    <x v="4"/>
    <n v="1"/>
    <n v="420"/>
    <n v="1"/>
    <s v="68001"/>
    <x v="8"/>
    <x v="6"/>
    <n v="1"/>
    <s v="1"/>
    <n v="0"/>
    <n v="60"/>
    <n v="1"/>
  </r>
  <r>
    <s v="1CG"/>
    <x v="13"/>
    <d v="2024-09-01T00:00:00"/>
    <x v="0"/>
    <x v="8"/>
    <s v="HK3117"/>
    <x v="3"/>
    <x v="4"/>
    <n v="3"/>
    <n v="665"/>
    <n v="1.35"/>
    <s v="70215"/>
    <x v="73"/>
    <x v="22"/>
    <n v="4"/>
    <s v="1,"/>
    <s v="35"/>
    <n v="95"/>
    <n v="1.5833333333333333"/>
  </r>
  <r>
    <s v="1CG"/>
    <x v="13"/>
    <d v="2024-09-01T00:00:00"/>
    <x v="0"/>
    <x v="8"/>
    <s v="HK3117"/>
    <x v="3"/>
    <x v="4"/>
    <n v="10"/>
    <n v="3885"/>
    <n v="9.15"/>
    <s v="8001"/>
    <x v="53"/>
    <x v="5"/>
    <n v="4"/>
    <s v="9,"/>
    <s v="15"/>
    <n v="555"/>
    <n v="9.25"/>
  </r>
  <r>
    <s v="1CG"/>
    <x v="13"/>
    <d v="2024-09-01T00:00:00"/>
    <x v="0"/>
    <x v="8"/>
    <s v="HK3117"/>
    <x v="3"/>
    <x v="4"/>
    <n v="1"/>
    <n v="140"/>
    <n v="0.2"/>
    <s v="88001"/>
    <x v="60"/>
    <x v="18"/>
    <n v="3"/>
    <s v="0,"/>
    <s v="2"/>
    <n v="2"/>
    <n v="3.3333333333333333E-2"/>
  </r>
  <r>
    <s v="1CG"/>
    <x v="13"/>
    <d v="2024-09-01T00:00:00"/>
    <x v="0"/>
    <x v="8"/>
    <s v="HK3117"/>
    <x v="3"/>
    <x v="4"/>
    <n v="1"/>
    <n v="700"/>
    <n v="1.4"/>
    <s v="88564"/>
    <x v="78"/>
    <x v="18"/>
    <n v="3"/>
    <s v="1,"/>
    <s v="4"/>
    <n v="64"/>
    <n v="1.0666666666666667"/>
  </r>
  <r>
    <s v="1DF"/>
    <x v="15"/>
    <d v="2024-09-01T00:00:00"/>
    <x v="0"/>
    <x v="8"/>
    <s v="HK4685"/>
    <x v="12"/>
    <x v="4"/>
    <n v="3"/>
    <n v="1015"/>
    <n v="3"/>
    <s v="11001"/>
    <x v="10"/>
    <x v="8"/>
    <n v="1"/>
    <s v="3"/>
    <n v="0"/>
    <n v="180"/>
    <n v="3"/>
  </r>
  <r>
    <s v="1DF"/>
    <x v="15"/>
    <d v="2024-09-01T00:00:00"/>
    <x v="0"/>
    <x v="8"/>
    <s v="HK4685"/>
    <x v="12"/>
    <x v="4"/>
    <n v="2"/>
    <n v="870"/>
    <n v="2.4"/>
    <s v="20001"/>
    <x v="7"/>
    <x v="7"/>
    <n v="3"/>
    <s v="2,"/>
    <s v="4"/>
    <n v="124"/>
    <n v="2.0666666666666669"/>
  </r>
  <r>
    <s v="1DF"/>
    <x v="15"/>
    <d v="2024-09-01T00:00:00"/>
    <x v="0"/>
    <x v="8"/>
    <s v="HK4685"/>
    <x v="12"/>
    <x v="4"/>
    <n v="2"/>
    <n v="240"/>
    <n v="1.25"/>
    <s v="54001"/>
    <x v="52"/>
    <x v="12"/>
    <n v="4"/>
    <s v="1,"/>
    <s v="25"/>
    <n v="85"/>
    <n v="1.4166666666666667"/>
  </r>
  <r>
    <s v="1DF"/>
    <x v="15"/>
    <d v="2024-09-01T00:00:00"/>
    <x v="0"/>
    <x v="8"/>
    <s v="HK4685"/>
    <x v="12"/>
    <x v="4"/>
    <n v="3"/>
    <n v="780"/>
    <n v="3.05"/>
    <s v="8001"/>
    <x v="53"/>
    <x v="5"/>
    <n v="4"/>
    <s v="3,"/>
    <s v="05"/>
    <n v="185"/>
    <n v="3.0833333333333335"/>
  </r>
  <r>
    <s v="1DF"/>
    <x v="15"/>
    <d v="2024-09-01T00:00:00"/>
    <x v="0"/>
    <x v="8"/>
    <s v="HK4685"/>
    <x v="12"/>
    <x v="4"/>
    <n v="2"/>
    <n v="456"/>
    <n v="2"/>
    <s v="81736"/>
    <x v="59"/>
    <x v="14"/>
    <n v="1"/>
    <s v="2"/>
    <n v="0"/>
    <n v="120"/>
    <n v="2"/>
  </r>
  <r>
    <s v="1DS"/>
    <x v="16"/>
    <d v="2024-09-01T00:00:00"/>
    <x v="0"/>
    <x v="8"/>
    <s v="HK2596"/>
    <x v="12"/>
    <x v="4"/>
    <n v="1"/>
    <n v="400"/>
    <n v="1"/>
    <s v="11001"/>
    <x v="10"/>
    <x v="8"/>
    <n v="1"/>
    <s v="1"/>
    <n v="0"/>
    <n v="60"/>
    <n v="1"/>
  </r>
  <r>
    <s v="1DS"/>
    <x v="16"/>
    <d v="2024-09-01T00:00:00"/>
    <x v="0"/>
    <x v="8"/>
    <s v="HK2596"/>
    <x v="12"/>
    <x v="4"/>
    <n v="1"/>
    <n v="800"/>
    <n v="1.4"/>
    <s v="52001"/>
    <x v="54"/>
    <x v="13"/>
    <n v="3"/>
    <s v="1,"/>
    <s v="4"/>
    <n v="64"/>
    <n v="1.0666666666666667"/>
  </r>
  <r>
    <s v="1DS"/>
    <x v="16"/>
    <d v="2024-09-01T00:00:00"/>
    <x v="0"/>
    <x v="8"/>
    <s v="HK2596"/>
    <x v="12"/>
    <x v="4"/>
    <n v="1"/>
    <n v="400"/>
    <n v="1"/>
    <s v="81001"/>
    <x v="55"/>
    <x v="14"/>
    <n v="1"/>
    <s v="1"/>
    <n v="0"/>
    <n v="60"/>
    <n v="1"/>
  </r>
  <r>
    <s v="1DS"/>
    <x v="16"/>
    <d v="2024-09-01T00:00:00"/>
    <x v="0"/>
    <x v="8"/>
    <s v="HK2907"/>
    <x v="3"/>
    <x v="4"/>
    <n v="4"/>
    <n v="400"/>
    <n v="0.5"/>
    <s v="27001"/>
    <x v="56"/>
    <x v="15"/>
    <n v="3"/>
    <s v="0,"/>
    <s v="5"/>
    <n v="5"/>
    <n v="8.3333333333333329E-2"/>
  </r>
  <r>
    <s v="1DS"/>
    <x v="16"/>
    <d v="2024-09-01T00:00:00"/>
    <x v="0"/>
    <x v="8"/>
    <s v="HK2907"/>
    <x v="3"/>
    <x v="4"/>
    <n v="1"/>
    <n v="400"/>
    <n v="0.55000000000000004"/>
    <s v="27075"/>
    <x v="64"/>
    <x v="15"/>
    <n v="4"/>
    <s v="0,"/>
    <s v="55"/>
    <n v="55"/>
    <n v="0.91666666666666663"/>
  </r>
  <r>
    <s v="1DW"/>
    <x v="17"/>
    <d v="2024-09-01T00:00:00"/>
    <x v="0"/>
    <x v="8"/>
    <s v="HK4249"/>
    <x v="18"/>
    <x v="7"/>
    <n v="18"/>
    <n v="414"/>
    <n v="2.1800000000000002"/>
    <s v="25099"/>
    <x v="155"/>
    <x v="1"/>
    <n v="4"/>
    <s v="2,"/>
    <s v="18"/>
    <n v="138"/>
    <n v="2.2999999999999998"/>
  </r>
  <r>
    <s v="1DW"/>
    <x v="17"/>
    <d v="2024-09-01T00:00:00"/>
    <x v="0"/>
    <x v="8"/>
    <s v="HK5015"/>
    <x v="19"/>
    <x v="8"/>
    <n v="42"/>
    <n v="2862"/>
    <n v="15.54"/>
    <s v="5284"/>
    <x v="127"/>
    <x v="2"/>
    <n v="5"/>
    <s v="15"/>
    <s v=",54"/>
    <n v="900.54"/>
    <n v="15.008999999999999"/>
  </r>
  <r>
    <s v="1DW"/>
    <x v="17"/>
    <d v="2024-09-01T00:00:00"/>
    <x v="0"/>
    <x v="8"/>
    <s v="HK5210"/>
    <x v="18"/>
    <x v="8"/>
    <n v="1"/>
    <n v="72"/>
    <n v="0.24"/>
    <s v="25297"/>
    <x v="18"/>
    <x v="1"/>
    <n v="4"/>
    <s v="0,"/>
    <s v="24"/>
    <n v="24"/>
    <n v="0.4"/>
  </r>
  <r>
    <s v="1DW"/>
    <x v="17"/>
    <d v="2024-09-01T00:00:00"/>
    <x v="0"/>
    <x v="8"/>
    <s v="HK5210"/>
    <x v="18"/>
    <x v="8"/>
    <n v="33"/>
    <n v="1080"/>
    <n v="6"/>
    <s v="25438"/>
    <x v="129"/>
    <x v="1"/>
    <n v="1"/>
    <s v="6"/>
    <n v="0"/>
    <n v="360"/>
    <n v="6"/>
  </r>
  <r>
    <s v="1ED"/>
    <x v="18"/>
    <d v="2024-09-01T00:00:00"/>
    <x v="0"/>
    <x v="8"/>
    <s v="HK4411"/>
    <x v="20"/>
    <x v="4"/>
    <n v="1"/>
    <n v="1132"/>
    <n v="3.12"/>
    <s v="76001"/>
    <x v="106"/>
    <x v="27"/>
    <n v="4"/>
    <s v="3,"/>
    <s v="12"/>
    <n v="192"/>
    <n v="3.2"/>
  </r>
  <r>
    <s v="1ED"/>
    <x v="18"/>
    <d v="2024-09-01T00:00:00"/>
    <x v="0"/>
    <x v="8"/>
    <s v="HK4541"/>
    <x v="20"/>
    <x v="4"/>
    <n v="6"/>
    <n v="597"/>
    <n v="5.56"/>
    <s v="11001"/>
    <x v="10"/>
    <x v="8"/>
    <n v="4"/>
    <s v="5,"/>
    <s v="56"/>
    <n v="356"/>
    <n v="5.9333333333333336"/>
  </r>
  <r>
    <s v="1ED"/>
    <x v="18"/>
    <d v="2024-09-01T00:00:00"/>
    <x v="0"/>
    <x v="8"/>
    <s v="HK4541"/>
    <x v="20"/>
    <x v="4"/>
    <n v="1"/>
    <n v="460"/>
    <n v="1.1499999999999999"/>
    <s v="20001"/>
    <x v="7"/>
    <x v="7"/>
    <n v="4"/>
    <s v="1,"/>
    <s v="15"/>
    <n v="75"/>
    <n v="1.25"/>
  </r>
  <r>
    <s v="1ED"/>
    <x v="18"/>
    <d v="2024-09-01T00:00:00"/>
    <x v="0"/>
    <x v="8"/>
    <s v="HK4541"/>
    <x v="20"/>
    <x v="4"/>
    <n v="1"/>
    <n v="116"/>
    <n v="0.4"/>
    <s v="5045"/>
    <x v="110"/>
    <x v="2"/>
    <n v="3"/>
    <s v="0,"/>
    <s v="4"/>
    <n v="4"/>
    <n v="6.6666666666666666E-2"/>
  </r>
  <r>
    <s v="1ED"/>
    <x v="18"/>
    <d v="2024-09-01T00:00:00"/>
    <x v="0"/>
    <x v="8"/>
    <s v="HK4541"/>
    <x v="20"/>
    <x v="4"/>
    <n v="4"/>
    <n v="286"/>
    <n v="3.28"/>
    <s v="5615"/>
    <x v="16"/>
    <x v="2"/>
    <n v="4"/>
    <s v="3,"/>
    <s v="28"/>
    <n v="208"/>
    <n v="3.4666666666666668"/>
  </r>
  <r>
    <s v="1ED"/>
    <x v="18"/>
    <d v="2024-09-01T00:00:00"/>
    <x v="0"/>
    <x v="8"/>
    <s v="HK4541"/>
    <x v="20"/>
    <x v="4"/>
    <n v="3"/>
    <n v="597"/>
    <n v="3.55"/>
    <s v="8001"/>
    <x v="53"/>
    <x v="5"/>
    <n v="4"/>
    <s v="3,"/>
    <s v="55"/>
    <n v="235"/>
    <n v="3.9166666666666665"/>
  </r>
  <r>
    <s v="1ED"/>
    <x v="18"/>
    <d v="2024-09-01T00:00:00"/>
    <x v="0"/>
    <x v="8"/>
    <s v="HK4541"/>
    <x v="20"/>
    <x v="4"/>
    <n v="1"/>
    <n v="156"/>
    <n v="0.55000000000000004"/>
    <s v="95001"/>
    <x v="81"/>
    <x v="26"/>
    <n v="4"/>
    <s v="0,"/>
    <s v="55"/>
    <n v="55"/>
    <n v="0.91666666666666663"/>
  </r>
  <r>
    <s v="1ED"/>
    <x v="18"/>
    <d v="2024-09-01T00:00:00"/>
    <x v="0"/>
    <x v="8"/>
    <s v="HK5255"/>
    <x v="16"/>
    <x v="4"/>
    <n v="6"/>
    <n v="2037"/>
    <n v="7.55"/>
    <s v="11001"/>
    <x v="10"/>
    <x v="8"/>
    <n v="4"/>
    <s v="7,"/>
    <s v="55"/>
    <n v="475"/>
    <n v="7.916666666666667"/>
  </r>
  <r>
    <s v="1GK"/>
    <x v="19"/>
    <d v="2024-09-01T00:00:00"/>
    <x v="0"/>
    <x v="8"/>
    <s v="HK4876"/>
    <x v="22"/>
    <x v="4"/>
    <n v="1"/>
    <n v="360"/>
    <n v="1.3"/>
    <s v="18001"/>
    <x v="105"/>
    <x v="30"/>
    <n v="3"/>
    <s v="1,"/>
    <s v="3"/>
    <n v="63"/>
    <n v="1.05"/>
  </r>
  <r>
    <s v="1GK"/>
    <x v="19"/>
    <d v="2024-09-01T00:00:00"/>
    <x v="0"/>
    <x v="8"/>
    <s v="HK4876"/>
    <x v="22"/>
    <x v="4"/>
    <n v="6"/>
    <n v="1332"/>
    <n v="5.5"/>
    <s v="50325"/>
    <x v="96"/>
    <x v="24"/>
    <n v="3"/>
    <s v="5,"/>
    <s v="5"/>
    <n v="305"/>
    <n v="5.083333333333333"/>
  </r>
  <r>
    <s v="1GK"/>
    <x v="19"/>
    <d v="2024-09-01T00:00:00"/>
    <x v="0"/>
    <x v="8"/>
    <s v="HK4876"/>
    <x v="22"/>
    <x v="4"/>
    <n v="23"/>
    <n v="5106"/>
    <n v="23"/>
    <s v="50350"/>
    <x v="75"/>
    <x v="24"/>
    <n v="2"/>
    <s v="23"/>
    <n v="0"/>
    <n v="1380"/>
    <n v="23"/>
  </r>
  <r>
    <s v="1GK"/>
    <x v="19"/>
    <d v="2024-09-01T00:00:00"/>
    <x v="0"/>
    <x v="8"/>
    <s v="HK4876"/>
    <x v="22"/>
    <x v="4"/>
    <n v="1"/>
    <n v="330"/>
    <n v="1.3"/>
    <s v="68001"/>
    <x v="8"/>
    <x v="6"/>
    <n v="3"/>
    <s v="1,"/>
    <s v="3"/>
    <n v="63"/>
    <n v="1.05"/>
  </r>
  <r>
    <s v="1GQ"/>
    <x v="20"/>
    <d v="2024-09-01T00:00:00"/>
    <x v="0"/>
    <x v="8"/>
    <s v="HK4787"/>
    <x v="1"/>
    <x v="4"/>
    <n v="17"/>
    <n v="3330"/>
    <n v="18"/>
    <s v="50001"/>
    <x v="77"/>
    <x v="24"/>
    <n v="2"/>
    <s v="18"/>
    <n v="0"/>
    <n v="1080"/>
    <n v="18"/>
  </r>
  <r>
    <s v="1GQ"/>
    <x v="20"/>
    <d v="2024-09-01T00:00:00"/>
    <x v="0"/>
    <x v="8"/>
    <s v="HK4787"/>
    <x v="1"/>
    <x v="4"/>
    <n v="11"/>
    <n v="1165"/>
    <n v="3.19"/>
    <s v="94001"/>
    <x v="68"/>
    <x v="21"/>
    <n v="4"/>
    <s v="3,"/>
    <s v="19"/>
    <n v="199"/>
    <n v="3.3166666666666669"/>
  </r>
  <r>
    <s v="1GQ"/>
    <x v="20"/>
    <d v="2024-09-01T00:00:00"/>
    <x v="0"/>
    <x v="8"/>
    <s v="HK4787"/>
    <x v="1"/>
    <x v="4"/>
    <n v="1"/>
    <n v="666"/>
    <n v="2"/>
    <s v="94343"/>
    <x v="79"/>
    <x v="21"/>
    <n v="1"/>
    <s v="2"/>
    <n v="0"/>
    <n v="120"/>
    <n v="2"/>
  </r>
  <r>
    <s v="1GQ"/>
    <x v="20"/>
    <d v="2024-09-01T00:00:00"/>
    <x v="0"/>
    <x v="8"/>
    <s v="HK4787"/>
    <x v="1"/>
    <x v="4"/>
    <n v="6"/>
    <n v="3330"/>
    <n v="18.13"/>
    <s v="99001"/>
    <x v="58"/>
    <x v="17"/>
    <n v="5"/>
    <s v="18"/>
    <s v=",13"/>
    <n v="1080.1300000000001"/>
    <n v="18.002166666666668"/>
  </r>
  <r>
    <s v="1GQ"/>
    <x v="20"/>
    <d v="2024-09-01T00:00:00"/>
    <x v="0"/>
    <x v="8"/>
    <s v="HK4787"/>
    <x v="1"/>
    <x v="4"/>
    <n v="8"/>
    <n v="3330"/>
    <n v="15.33"/>
    <s v="99524"/>
    <x v="66"/>
    <x v="17"/>
    <n v="5"/>
    <s v="15"/>
    <s v=",33"/>
    <n v="900.33"/>
    <n v="15.005500000000001"/>
  </r>
  <r>
    <s v="1GQ"/>
    <x v="20"/>
    <d v="2024-09-01T00:00:00"/>
    <x v="0"/>
    <x v="8"/>
    <s v="HK5123"/>
    <x v="12"/>
    <x v="4"/>
    <n v="35"/>
    <n v="3330"/>
    <n v="9.0500000000000007"/>
    <s v="11001"/>
    <x v="10"/>
    <x v="8"/>
    <n v="4"/>
    <s v="9,"/>
    <s v="05"/>
    <n v="545"/>
    <n v="9.0833333333333339"/>
  </r>
  <r>
    <s v="1GQ"/>
    <x v="20"/>
    <d v="2024-09-01T00:00:00"/>
    <x v="0"/>
    <x v="8"/>
    <s v="HK5123"/>
    <x v="12"/>
    <x v="4"/>
    <n v="1"/>
    <n v="166"/>
    <n v="0.3"/>
    <s v="13001"/>
    <x v="67"/>
    <x v="10"/>
    <n v="3"/>
    <s v="0,"/>
    <s v="3"/>
    <n v="3"/>
    <n v="0.05"/>
  </r>
  <r>
    <s v="1GQ"/>
    <x v="20"/>
    <d v="2024-09-01T00:00:00"/>
    <x v="0"/>
    <x v="8"/>
    <s v="HK5123"/>
    <x v="12"/>
    <x v="4"/>
    <n v="1"/>
    <n v="249"/>
    <n v="0.45"/>
    <s v="15516"/>
    <x v="145"/>
    <x v="32"/>
    <n v="4"/>
    <s v="0,"/>
    <s v="45"/>
    <n v="45"/>
    <n v="0.75"/>
  </r>
  <r>
    <s v="1GQ"/>
    <x v="20"/>
    <d v="2024-09-01T00:00:00"/>
    <x v="0"/>
    <x v="8"/>
    <s v="HK5123"/>
    <x v="12"/>
    <x v="4"/>
    <n v="1"/>
    <n v="582"/>
    <n v="1.35"/>
    <s v="20001"/>
    <x v="7"/>
    <x v="7"/>
    <n v="4"/>
    <s v="1,"/>
    <s v="35"/>
    <n v="95"/>
    <n v="1.5833333333333333"/>
  </r>
  <r>
    <s v="1GQ"/>
    <x v="20"/>
    <d v="2024-09-01T00:00:00"/>
    <x v="0"/>
    <x v="8"/>
    <s v="HK5123"/>
    <x v="12"/>
    <x v="4"/>
    <n v="2"/>
    <n v="999"/>
    <n v="2.5"/>
    <s v="23001"/>
    <x v="0"/>
    <x v="0"/>
    <n v="3"/>
    <s v="2,"/>
    <s v="5"/>
    <n v="125"/>
    <n v="2.0833333333333335"/>
  </r>
  <r>
    <s v="1GQ"/>
    <x v="20"/>
    <d v="2024-09-01T00:00:00"/>
    <x v="0"/>
    <x v="8"/>
    <s v="HK5123"/>
    <x v="12"/>
    <x v="4"/>
    <n v="5"/>
    <n v="1332"/>
    <n v="4"/>
    <s v="27001"/>
    <x v="56"/>
    <x v="15"/>
    <n v="1"/>
    <s v="4"/>
    <n v="0"/>
    <n v="240"/>
    <n v="4"/>
  </r>
  <r>
    <s v="1GQ"/>
    <x v="20"/>
    <d v="2024-09-01T00:00:00"/>
    <x v="0"/>
    <x v="8"/>
    <s v="HK5123"/>
    <x v="12"/>
    <x v="4"/>
    <n v="3"/>
    <n v="1831"/>
    <n v="5.2"/>
    <s v="50001"/>
    <x v="77"/>
    <x v="24"/>
    <n v="3"/>
    <s v="5,"/>
    <s v="2"/>
    <n v="302"/>
    <n v="5.0333333333333332"/>
  </r>
  <r>
    <s v="1GQ"/>
    <x v="20"/>
    <d v="2024-09-01T00:00:00"/>
    <x v="0"/>
    <x v="8"/>
    <s v="HK5123"/>
    <x v="12"/>
    <x v="4"/>
    <n v="3"/>
    <n v="1248"/>
    <n v="3.45"/>
    <s v="5001"/>
    <x v="2"/>
    <x v="2"/>
    <n v="4"/>
    <s v="3,"/>
    <s v="45"/>
    <n v="225"/>
    <n v="3.75"/>
  </r>
  <r>
    <s v="1GQ"/>
    <x v="20"/>
    <d v="2024-09-01T00:00:00"/>
    <x v="0"/>
    <x v="8"/>
    <s v="HK5123"/>
    <x v="12"/>
    <x v="4"/>
    <n v="1"/>
    <n v="249"/>
    <n v="0.4"/>
    <s v="5059"/>
    <x v="45"/>
    <x v="2"/>
    <n v="3"/>
    <s v="0,"/>
    <s v="4"/>
    <n v="4"/>
    <n v="6.6666666666666666E-2"/>
  </r>
  <r>
    <s v="1GQ"/>
    <x v="20"/>
    <d v="2024-09-01T00:00:00"/>
    <x v="0"/>
    <x v="8"/>
    <s v="HK5123"/>
    <x v="12"/>
    <x v="4"/>
    <n v="2"/>
    <n v="582"/>
    <n v="1.4"/>
    <s v="54001"/>
    <x v="52"/>
    <x v="12"/>
    <n v="3"/>
    <s v="1,"/>
    <s v="4"/>
    <n v="64"/>
    <n v="1.0666666666666667"/>
  </r>
  <r>
    <s v="1GQ"/>
    <x v="20"/>
    <d v="2024-09-01T00:00:00"/>
    <x v="0"/>
    <x v="8"/>
    <s v="HK5123"/>
    <x v="12"/>
    <x v="4"/>
    <n v="3"/>
    <n v="666"/>
    <n v="1.5"/>
    <s v="68001"/>
    <x v="8"/>
    <x v="6"/>
    <n v="3"/>
    <s v="1,"/>
    <s v="5"/>
    <n v="65"/>
    <n v="1.0833333333333333"/>
  </r>
  <r>
    <s v="1GQ"/>
    <x v="20"/>
    <d v="2024-09-01T00:00:00"/>
    <x v="0"/>
    <x v="8"/>
    <s v="HK5123"/>
    <x v="12"/>
    <x v="4"/>
    <n v="1"/>
    <n v="666"/>
    <n v="2"/>
    <s v="76001"/>
    <x v="106"/>
    <x v="27"/>
    <n v="1"/>
    <s v="2"/>
    <n v="0"/>
    <n v="120"/>
    <n v="2"/>
  </r>
  <r>
    <s v="1GQ"/>
    <x v="20"/>
    <d v="2024-09-01T00:00:00"/>
    <x v="0"/>
    <x v="8"/>
    <s v="HK5123"/>
    <x v="12"/>
    <x v="4"/>
    <n v="2"/>
    <n v="1415"/>
    <n v="4.1500000000000004"/>
    <s v="8001"/>
    <x v="53"/>
    <x v="5"/>
    <n v="4"/>
    <s v="4,"/>
    <s v="15"/>
    <n v="255"/>
    <n v="4.25"/>
  </r>
  <r>
    <s v="1GQ"/>
    <x v="20"/>
    <d v="2024-09-01T00:00:00"/>
    <x v="0"/>
    <x v="8"/>
    <s v="HK5123"/>
    <x v="12"/>
    <x v="4"/>
    <n v="1"/>
    <n v="416"/>
    <n v="1.1000000000000001"/>
    <s v="81001"/>
    <x v="55"/>
    <x v="14"/>
    <n v="3"/>
    <s v="1,"/>
    <s v="1"/>
    <n v="61"/>
    <n v="1.0166666666666666"/>
  </r>
  <r>
    <s v="1GQ"/>
    <x v="20"/>
    <d v="2024-09-01T00:00:00"/>
    <x v="0"/>
    <x v="8"/>
    <s v="HK5123"/>
    <x v="12"/>
    <x v="4"/>
    <n v="11"/>
    <n v="3330"/>
    <n v="11.05"/>
    <s v="81736"/>
    <x v="59"/>
    <x v="14"/>
    <n v="5"/>
    <s v="11"/>
    <s v=",05"/>
    <n v="660.05"/>
    <n v="11.000833333333333"/>
  </r>
  <r>
    <s v="1GQ"/>
    <x v="20"/>
    <d v="2024-09-01T00:00:00"/>
    <x v="0"/>
    <x v="8"/>
    <s v="HK5123"/>
    <x v="12"/>
    <x v="4"/>
    <n v="2"/>
    <n v="582"/>
    <n v="1.35"/>
    <s v="85001"/>
    <x v="4"/>
    <x v="4"/>
    <n v="4"/>
    <s v="1,"/>
    <s v="35"/>
    <n v="95"/>
    <n v="1.5833333333333333"/>
  </r>
  <r>
    <s v="1GQ"/>
    <x v="20"/>
    <d v="2024-09-01T00:00:00"/>
    <x v="0"/>
    <x v="8"/>
    <s v="HK5123"/>
    <x v="12"/>
    <x v="4"/>
    <n v="5"/>
    <n v="3330"/>
    <n v="15.05"/>
    <s v="88001"/>
    <x v="60"/>
    <x v="18"/>
    <n v="5"/>
    <s v="15"/>
    <s v=",05"/>
    <n v="900.05"/>
    <n v="15.000833333333333"/>
  </r>
  <r>
    <s v="1GQ"/>
    <x v="20"/>
    <d v="2024-09-01T00:00:00"/>
    <x v="0"/>
    <x v="8"/>
    <s v="HK5123"/>
    <x v="12"/>
    <x v="4"/>
    <n v="8"/>
    <n v="3330"/>
    <n v="20"/>
    <s v="91001"/>
    <x v="61"/>
    <x v="19"/>
    <n v="2"/>
    <s v="20"/>
    <n v="0"/>
    <n v="1200"/>
    <n v="20"/>
  </r>
  <r>
    <s v="1GQ"/>
    <x v="20"/>
    <d v="2024-09-01T00:00:00"/>
    <x v="0"/>
    <x v="8"/>
    <s v="HK5123"/>
    <x v="12"/>
    <x v="4"/>
    <n v="1"/>
    <n v="333"/>
    <n v="0.55000000000000004"/>
    <s v="95001"/>
    <x v="81"/>
    <x v="26"/>
    <n v="4"/>
    <s v="0,"/>
    <s v="55"/>
    <n v="55"/>
    <n v="0.91666666666666663"/>
  </r>
  <r>
    <s v="1GQ"/>
    <x v="20"/>
    <d v="2024-09-01T00:00:00"/>
    <x v="0"/>
    <x v="8"/>
    <s v="HK5123"/>
    <x v="12"/>
    <x v="4"/>
    <n v="1"/>
    <n v="582"/>
    <n v="1.35"/>
    <s v="97001"/>
    <x v="57"/>
    <x v="16"/>
    <n v="4"/>
    <s v="1,"/>
    <s v="35"/>
    <n v="95"/>
    <n v="1.5833333333333333"/>
  </r>
  <r>
    <s v="1GQ"/>
    <x v="20"/>
    <d v="2024-09-01T00:00:00"/>
    <x v="0"/>
    <x v="8"/>
    <s v="HK5123"/>
    <x v="12"/>
    <x v="4"/>
    <n v="1"/>
    <n v="666"/>
    <n v="2"/>
    <s v="99001"/>
    <x v="58"/>
    <x v="17"/>
    <n v="1"/>
    <s v="2"/>
    <n v="0"/>
    <n v="120"/>
    <n v="2"/>
  </r>
  <r>
    <s v="1GQ"/>
    <x v="20"/>
    <d v="2024-09-01T00:00:00"/>
    <x v="0"/>
    <x v="8"/>
    <s v="HK5123"/>
    <x v="12"/>
    <x v="4"/>
    <n v="1"/>
    <n v="749"/>
    <n v="2.15"/>
    <s v="99524"/>
    <x v="66"/>
    <x v="17"/>
    <n v="4"/>
    <s v="2,"/>
    <s v="15"/>
    <n v="135"/>
    <n v="2.25"/>
  </r>
  <r>
    <s v="1GQ"/>
    <x v="20"/>
    <d v="2024-09-01T00:00:00"/>
    <x v="0"/>
    <x v="8"/>
    <s v="HK5279"/>
    <x v="12"/>
    <x v="4"/>
    <n v="6"/>
    <n v="3330"/>
    <n v="10.45"/>
    <s v="11001"/>
    <x v="10"/>
    <x v="8"/>
    <n v="5"/>
    <s v="10"/>
    <s v=",45"/>
    <n v="600.45000000000005"/>
    <n v="10.0075"/>
  </r>
  <r>
    <s v="1GQ"/>
    <x v="20"/>
    <d v="2024-09-01T00:00:00"/>
    <x v="0"/>
    <x v="8"/>
    <s v="HK5279"/>
    <x v="12"/>
    <x v="4"/>
    <n v="3"/>
    <n v="2164"/>
    <n v="6.2"/>
    <s v="8001"/>
    <x v="53"/>
    <x v="5"/>
    <n v="3"/>
    <s v="6,"/>
    <s v="2"/>
    <n v="362"/>
    <n v="6.0333333333333332"/>
  </r>
  <r>
    <s v="1GQ"/>
    <x v="20"/>
    <d v="2024-09-01T00:00:00"/>
    <x v="0"/>
    <x v="8"/>
    <s v="HK5279"/>
    <x v="12"/>
    <x v="4"/>
    <n v="1"/>
    <n v="582"/>
    <n v="1.35"/>
    <s v="81736"/>
    <x v="59"/>
    <x v="14"/>
    <n v="4"/>
    <s v="1,"/>
    <s v="35"/>
    <n v="95"/>
    <n v="1.5833333333333333"/>
  </r>
  <r>
    <s v="1GQ"/>
    <x v="20"/>
    <d v="2024-09-01T00:00:00"/>
    <x v="0"/>
    <x v="8"/>
    <s v="HK5279"/>
    <x v="12"/>
    <x v="4"/>
    <n v="3"/>
    <n v="2747"/>
    <n v="8.15"/>
    <s v="88001"/>
    <x v="60"/>
    <x v="18"/>
    <n v="4"/>
    <s v="8,"/>
    <s v="15"/>
    <n v="495"/>
    <n v="8.25"/>
  </r>
  <r>
    <s v="1GQ"/>
    <x v="20"/>
    <d v="2024-09-01T00:00:00"/>
    <x v="0"/>
    <x v="8"/>
    <s v="HK5279"/>
    <x v="12"/>
    <x v="4"/>
    <n v="1"/>
    <n v="999"/>
    <n v="2.5"/>
    <s v="91001"/>
    <x v="61"/>
    <x v="19"/>
    <n v="3"/>
    <s v="2,"/>
    <s v="5"/>
    <n v="125"/>
    <n v="2.0833333333333335"/>
  </r>
  <r>
    <s v="1GQ"/>
    <x v="20"/>
    <d v="2024-09-01T00:00:00"/>
    <x v="0"/>
    <x v="8"/>
    <s v="HK5279"/>
    <x v="12"/>
    <x v="4"/>
    <n v="1"/>
    <n v="749"/>
    <n v="2.0499999999999998"/>
    <s v="99001"/>
    <x v="58"/>
    <x v="17"/>
    <n v="4"/>
    <s v="2,"/>
    <s v="05"/>
    <n v="125"/>
    <n v="2.0833333333333335"/>
  </r>
  <r>
    <s v="1GQ"/>
    <x v="20"/>
    <d v="2024-09-01T00:00:00"/>
    <x v="0"/>
    <x v="8"/>
    <s v="HK5333"/>
    <x v="23"/>
    <x v="4"/>
    <n v="14"/>
    <n v="3330"/>
    <n v="17.260000000000002"/>
    <s v="11001"/>
    <x v="10"/>
    <x v="8"/>
    <n v="5"/>
    <s v="17"/>
    <s v=",26"/>
    <n v="1020.26"/>
    <n v="17.004333333333332"/>
  </r>
  <r>
    <s v="1GQ"/>
    <x v="20"/>
    <d v="2024-09-01T00:00:00"/>
    <x v="0"/>
    <x v="8"/>
    <s v="HK5333"/>
    <x v="23"/>
    <x v="4"/>
    <n v="2"/>
    <n v="1165"/>
    <n v="3.28"/>
    <s v="23001"/>
    <x v="0"/>
    <x v="0"/>
    <n v="4"/>
    <s v="3,"/>
    <s v="28"/>
    <n v="208"/>
    <n v="3.4666666666666668"/>
  </r>
  <r>
    <s v="1GQ"/>
    <x v="20"/>
    <d v="2024-09-01T00:00:00"/>
    <x v="0"/>
    <x v="8"/>
    <s v="HK5333"/>
    <x v="23"/>
    <x v="4"/>
    <n v="1"/>
    <n v="333"/>
    <n v="0.55000000000000004"/>
    <s v="27001"/>
    <x v="56"/>
    <x v="15"/>
    <n v="4"/>
    <s v="0,"/>
    <s v="55"/>
    <n v="55"/>
    <n v="0.91666666666666663"/>
  </r>
  <r>
    <s v="1GQ"/>
    <x v="20"/>
    <d v="2024-09-01T00:00:00"/>
    <x v="0"/>
    <x v="8"/>
    <s v="HK5333"/>
    <x v="23"/>
    <x v="4"/>
    <n v="1"/>
    <n v="749"/>
    <n v="2.1"/>
    <s v="47001"/>
    <x v="74"/>
    <x v="23"/>
    <n v="3"/>
    <s v="2,"/>
    <s v="1"/>
    <n v="121"/>
    <n v="2.0166666666666666"/>
  </r>
  <r>
    <s v="1GQ"/>
    <x v="20"/>
    <d v="2024-09-01T00:00:00"/>
    <x v="0"/>
    <x v="8"/>
    <s v="HK5333"/>
    <x v="23"/>
    <x v="4"/>
    <n v="2"/>
    <n v="999"/>
    <n v="2.5499999999999998"/>
    <s v="50001"/>
    <x v="77"/>
    <x v="24"/>
    <n v="4"/>
    <s v="2,"/>
    <s v="55"/>
    <n v="175"/>
    <n v="2.9166666666666665"/>
  </r>
  <r>
    <s v="1GQ"/>
    <x v="20"/>
    <d v="2024-09-01T00:00:00"/>
    <x v="0"/>
    <x v="8"/>
    <s v="HK5333"/>
    <x v="23"/>
    <x v="4"/>
    <n v="1"/>
    <n v="249"/>
    <n v="0.4"/>
    <s v="5001"/>
    <x v="2"/>
    <x v="2"/>
    <n v="3"/>
    <s v="0,"/>
    <s v="4"/>
    <n v="4"/>
    <n v="6.6666666666666666E-2"/>
  </r>
  <r>
    <s v="1GQ"/>
    <x v="20"/>
    <d v="2024-09-01T00:00:00"/>
    <x v="0"/>
    <x v="8"/>
    <s v="HK5333"/>
    <x v="23"/>
    <x v="4"/>
    <n v="2"/>
    <n v="832"/>
    <n v="2.21"/>
    <s v="5045"/>
    <x v="110"/>
    <x v="2"/>
    <n v="4"/>
    <s v="2,"/>
    <s v="21"/>
    <n v="141"/>
    <n v="2.35"/>
  </r>
  <r>
    <s v="1GQ"/>
    <x v="20"/>
    <d v="2024-09-01T00:00:00"/>
    <x v="0"/>
    <x v="8"/>
    <s v="HK5333"/>
    <x v="23"/>
    <x v="4"/>
    <n v="2"/>
    <n v="666"/>
    <n v="1.5"/>
    <s v="68001"/>
    <x v="8"/>
    <x v="6"/>
    <n v="3"/>
    <s v="1,"/>
    <s v="5"/>
    <n v="65"/>
    <n v="1.0833333333333333"/>
  </r>
  <r>
    <s v="1GQ"/>
    <x v="20"/>
    <d v="2024-09-01T00:00:00"/>
    <x v="0"/>
    <x v="8"/>
    <s v="HK5333"/>
    <x v="23"/>
    <x v="4"/>
    <n v="1"/>
    <n v="333"/>
    <n v="0.51"/>
    <s v="76001"/>
    <x v="106"/>
    <x v="27"/>
    <n v="4"/>
    <s v="0,"/>
    <s v="51"/>
    <n v="51"/>
    <n v="0.85"/>
  </r>
  <r>
    <s v="1GQ"/>
    <x v="20"/>
    <d v="2024-09-01T00:00:00"/>
    <x v="0"/>
    <x v="8"/>
    <s v="HK5333"/>
    <x v="23"/>
    <x v="4"/>
    <n v="3"/>
    <n v="1498"/>
    <n v="4.2"/>
    <s v="8001"/>
    <x v="53"/>
    <x v="5"/>
    <n v="3"/>
    <s v="4,"/>
    <s v="2"/>
    <n v="242"/>
    <n v="4.0333333333333332"/>
  </r>
  <r>
    <s v="1GQ"/>
    <x v="20"/>
    <d v="2024-09-01T00:00:00"/>
    <x v="0"/>
    <x v="8"/>
    <s v="HK5333"/>
    <x v="23"/>
    <x v="4"/>
    <n v="3"/>
    <n v="1165"/>
    <n v="3.3"/>
    <s v="81001"/>
    <x v="55"/>
    <x v="14"/>
    <n v="3"/>
    <s v="3,"/>
    <s v="3"/>
    <n v="183"/>
    <n v="3.05"/>
  </r>
  <r>
    <s v="1GQ"/>
    <x v="20"/>
    <d v="2024-09-01T00:00:00"/>
    <x v="0"/>
    <x v="8"/>
    <s v="HK5333"/>
    <x v="23"/>
    <x v="4"/>
    <n v="2"/>
    <n v="666"/>
    <n v="1.58"/>
    <s v="81736"/>
    <x v="59"/>
    <x v="14"/>
    <n v="4"/>
    <s v="1,"/>
    <s v="58"/>
    <n v="118"/>
    <n v="1.9666666666666666"/>
  </r>
  <r>
    <s v="1GQ"/>
    <x v="20"/>
    <d v="2024-09-01T00:00:00"/>
    <x v="0"/>
    <x v="8"/>
    <s v="HK5333"/>
    <x v="23"/>
    <x v="4"/>
    <n v="1"/>
    <n v="249"/>
    <n v="0.4"/>
    <s v="85001"/>
    <x v="4"/>
    <x v="4"/>
    <n v="3"/>
    <s v="0,"/>
    <s v="4"/>
    <n v="4"/>
    <n v="6.6666666666666666E-2"/>
  </r>
  <r>
    <s v="1GQ"/>
    <x v="20"/>
    <d v="2024-09-01T00:00:00"/>
    <x v="0"/>
    <x v="8"/>
    <s v="HK5333"/>
    <x v="23"/>
    <x v="4"/>
    <n v="3"/>
    <n v="1914"/>
    <n v="5.36"/>
    <s v="88001"/>
    <x v="60"/>
    <x v="18"/>
    <n v="4"/>
    <s v="5,"/>
    <s v="36"/>
    <n v="336"/>
    <n v="5.6"/>
  </r>
  <r>
    <s v="1GQ"/>
    <x v="20"/>
    <d v="2024-09-01T00:00:00"/>
    <x v="0"/>
    <x v="8"/>
    <s v="HK5333"/>
    <x v="23"/>
    <x v="4"/>
    <n v="2"/>
    <n v="1415"/>
    <n v="4.05"/>
    <s v="91001"/>
    <x v="61"/>
    <x v="19"/>
    <n v="4"/>
    <s v="4,"/>
    <s v="05"/>
    <n v="245"/>
    <n v="4.083333333333333"/>
  </r>
  <r>
    <s v="1GQ"/>
    <x v="20"/>
    <d v="2024-09-01T00:00:00"/>
    <x v="0"/>
    <x v="8"/>
    <s v="HK5333"/>
    <x v="23"/>
    <x v="4"/>
    <n v="1"/>
    <n v="582"/>
    <n v="1.4"/>
    <s v="94001"/>
    <x v="68"/>
    <x v="21"/>
    <n v="3"/>
    <s v="1,"/>
    <s v="4"/>
    <n v="64"/>
    <n v="1.0666666666666667"/>
  </r>
  <r>
    <s v="1GQ"/>
    <x v="20"/>
    <d v="2024-09-01T00:00:00"/>
    <x v="0"/>
    <x v="8"/>
    <s v="HK5333"/>
    <x v="23"/>
    <x v="4"/>
    <n v="0"/>
    <n v="1248"/>
    <n v="3.41"/>
    <s v="95001"/>
    <x v="81"/>
    <x v="26"/>
    <n v="4"/>
    <s v="3,"/>
    <s v="41"/>
    <n v="221"/>
    <n v="3.6833333333333331"/>
  </r>
  <r>
    <s v="1GQ"/>
    <x v="20"/>
    <d v="2024-09-01T00:00:00"/>
    <x v="0"/>
    <x v="8"/>
    <s v="HK5333"/>
    <x v="23"/>
    <x v="4"/>
    <n v="2"/>
    <n v="1248"/>
    <n v="3.35"/>
    <s v="99001"/>
    <x v="58"/>
    <x v="17"/>
    <n v="4"/>
    <s v="3,"/>
    <s v="35"/>
    <n v="215"/>
    <n v="3.5833333333333335"/>
  </r>
  <r>
    <s v="1GS"/>
    <x v="21"/>
    <d v="2024-09-01T00:00:00"/>
    <x v="0"/>
    <x v="8"/>
    <s v="HK4179"/>
    <x v="3"/>
    <x v="4"/>
    <n v="2"/>
    <n v="809"/>
    <n v="2.2000000000000002"/>
    <s v="23001"/>
    <x v="0"/>
    <x v="0"/>
    <n v="3"/>
    <s v="2,"/>
    <s v="2"/>
    <n v="122"/>
    <n v="2.0333333333333332"/>
  </r>
  <r>
    <s v="1GS"/>
    <x v="21"/>
    <d v="2024-09-01T00:00:00"/>
    <x v="0"/>
    <x v="8"/>
    <s v="HK4179"/>
    <x v="3"/>
    <x v="4"/>
    <n v="1"/>
    <n v="144"/>
    <n v="0.3"/>
    <s v="27001"/>
    <x v="56"/>
    <x v="15"/>
    <n v="3"/>
    <s v="0,"/>
    <s v="3"/>
    <n v="3"/>
    <n v="0.05"/>
  </r>
  <r>
    <s v="1GS"/>
    <x v="21"/>
    <d v="2024-09-01T00:00:00"/>
    <x v="0"/>
    <x v="8"/>
    <s v="HK4179"/>
    <x v="3"/>
    <x v="4"/>
    <n v="1"/>
    <n v="570"/>
    <n v="1.45"/>
    <s v="44001"/>
    <x v="84"/>
    <x v="28"/>
    <n v="4"/>
    <s v="1,"/>
    <s v="45"/>
    <n v="105"/>
    <n v="1.75"/>
  </r>
  <r>
    <s v="1GS"/>
    <x v="21"/>
    <d v="2024-09-01T00:00:00"/>
    <x v="0"/>
    <x v="8"/>
    <s v="HK4179"/>
    <x v="3"/>
    <x v="4"/>
    <n v="2"/>
    <n v="997"/>
    <n v="2.5499999999999998"/>
    <s v="52001"/>
    <x v="54"/>
    <x v="13"/>
    <n v="4"/>
    <s v="2,"/>
    <s v="55"/>
    <n v="175"/>
    <n v="2.9166666666666665"/>
  </r>
  <r>
    <s v="1GS"/>
    <x v="21"/>
    <d v="2024-09-01T00:00:00"/>
    <x v="0"/>
    <x v="8"/>
    <s v="HK4179"/>
    <x v="3"/>
    <x v="4"/>
    <n v="1"/>
    <n v="307"/>
    <n v="1"/>
    <s v="76001"/>
    <x v="106"/>
    <x v="27"/>
    <n v="1"/>
    <s v="1"/>
    <n v="0"/>
    <n v="60"/>
    <n v="1"/>
  </r>
  <r>
    <s v="1GS"/>
    <x v="21"/>
    <d v="2024-09-01T00:00:00"/>
    <x v="0"/>
    <x v="8"/>
    <s v="HK4179"/>
    <x v="3"/>
    <x v="4"/>
    <n v="1"/>
    <n v="687"/>
    <n v="1.5"/>
    <s v="8001"/>
    <x v="53"/>
    <x v="5"/>
    <n v="3"/>
    <s v="1,"/>
    <s v="5"/>
    <n v="65"/>
    <n v="1.0833333333333333"/>
  </r>
  <r>
    <s v="1GS"/>
    <x v="21"/>
    <d v="2024-09-01T00:00:00"/>
    <x v="0"/>
    <x v="8"/>
    <s v="HK4179"/>
    <x v="3"/>
    <x v="4"/>
    <n v="1"/>
    <n v="533"/>
    <n v="2.2000000000000002"/>
    <s v="86568"/>
    <x v="91"/>
    <x v="29"/>
    <n v="3"/>
    <s v="2,"/>
    <s v="2"/>
    <n v="122"/>
    <n v="2.0333333333333332"/>
  </r>
  <r>
    <s v="1GS"/>
    <x v="21"/>
    <d v="2024-09-01T00:00:00"/>
    <x v="0"/>
    <x v="8"/>
    <s v="HK4179"/>
    <x v="3"/>
    <x v="4"/>
    <n v="1"/>
    <n v="1088"/>
    <n v="3.1"/>
    <s v="91001"/>
    <x v="61"/>
    <x v="19"/>
    <n v="3"/>
    <s v="3,"/>
    <s v="1"/>
    <n v="181"/>
    <n v="3.0166666666666666"/>
  </r>
  <r>
    <s v="1GS"/>
    <x v="21"/>
    <d v="2024-09-01T00:00:00"/>
    <x v="0"/>
    <x v="8"/>
    <s v="HK4754"/>
    <x v="7"/>
    <x v="4"/>
    <n v="1"/>
    <n v="235"/>
    <n v="0.55000000000000004"/>
    <s v="18001"/>
    <x v="105"/>
    <x v="30"/>
    <n v="4"/>
    <s v="0,"/>
    <s v="55"/>
    <n v="55"/>
    <n v="0.91666666666666663"/>
  </r>
  <r>
    <s v="1GS"/>
    <x v="21"/>
    <d v="2024-09-01T00:00:00"/>
    <x v="0"/>
    <x v="8"/>
    <s v="HK4754"/>
    <x v="7"/>
    <x v="4"/>
    <n v="12"/>
    <n v="1896"/>
    <n v="9.15"/>
    <s v="19318"/>
    <x v="62"/>
    <x v="20"/>
    <n v="4"/>
    <s v="9,"/>
    <s v="15"/>
    <n v="555"/>
    <n v="9.25"/>
  </r>
  <r>
    <s v="1GS"/>
    <x v="21"/>
    <d v="2024-09-01T00:00:00"/>
    <x v="0"/>
    <x v="8"/>
    <s v="HK4754"/>
    <x v="7"/>
    <x v="4"/>
    <n v="3"/>
    <n v="444"/>
    <n v="2"/>
    <s v="19418"/>
    <x v="116"/>
    <x v="20"/>
    <n v="1"/>
    <s v="2"/>
    <n v="0"/>
    <n v="120"/>
    <n v="2"/>
  </r>
  <r>
    <s v="1GS"/>
    <x v="21"/>
    <d v="2024-09-01T00:00:00"/>
    <x v="0"/>
    <x v="8"/>
    <s v="HK4754"/>
    <x v="7"/>
    <x v="4"/>
    <n v="12"/>
    <n v="2176"/>
    <n v="9"/>
    <s v="19809"/>
    <x v="63"/>
    <x v="20"/>
    <n v="1"/>
    <s v="9"/>
    <n v="0"/>
    <n v="540"/>
    <n v="9"/>
  </r>
  <r>
    <s v="1GS"/>
    <x v="21"/>
    <d v="2024-09-01T00:00:00"/>
    <x v="0"/>
    <x v="8"/>
    <s v="HK4754"/>
    <x v="7"/>
    <x v="4"/>
    <n v="1"/>
    <n v="587"/>
    <n v="2.2000000000000002"/>
    <s v="23001"/>
    <x v="0"/>
    <x v="0"/>
    <n v="3"/>
    <s v="2,"/>
    <s v="2"/>
    <n v="122"/>
    <n v="2.0333333333333332"/>
  </r>
  <r>
    <s v="1GS"/>
    <x v="21"/>
    <d v="2024-09-01T00:00:00"/>
    <x v="0"/>
    <x v="8"/>
    <s v="HK4754"/>
    <x v="7"/>
    <x v="4"/>
    <n v="3"/>
    <n v="410"/>
    <n v="1.5"/>
    <s v="27001"/>
    <x v="56"/>
    <x v="15"/>
    <n v="3"/>
    <s v="1,"/>
    <s v="5"/>
    <n v="65"/>
    <n v="1.0833333333333333"/>
  </r>
  <r>
    <s v="1GS"/>
    <x v="21"/>
    <d v="2024-09-01T00:00:00"/>
    <x v="0"/>
    <x v="8"/>
    <s v="HK4754"/>
    <x v="7"/>
    <x v="4"/>
    <n v="2"/>
    <n v="238"/>
    <n v="1"/>
    <s v="41001"/>
    <x v="51"/>
    <x v="11"/>
    <n v="1"/>
    <s v="1"/>
    <n v="0"/>
    <n v="60"/>
    <n v="1"/>
  </r>
  <r>
    <s v="1GS"/>
    <x v="21"/>
    <d v="2024-09-01T00:00:00"/>
    <x v="0"/>
    <x v="8"/>
    <s v="HK4754"/>
    <x v="7"/>
    <x v="4"/>
    <n v="1"/>
    <n v="137"/>
    <n v="0.35"/>
    <s v="66001"/>
    <x v="98"/>
    <x v="31"/>
    <n v="4"/>
    <s v="0,"/>
    <s v="35"/>
    <n v="35"/>
    <n v="0.58333333333333337"/>
  </r>
  <r>
    <s v="OAA"/>
    <x v="23"/>
    <d v="2024-09-01T00:00:00"/>
    <x v="0"/>
    <x v="8"/>
    <s v="HK5124"/>
    <x v="14"/>
    <x v="0"/>
    <n v="4"/>
    <n v="1538"/>
    <n v="5.16"/>
    <s v="20001"/>
    <x v="7"/>
    <x v="7"/>
    <n v="4"/>
    <s v="5,"/>
    <s v="16"/>
    <n v="316"/>
    <n v="5.2666666666666666"/>
  </r>
  <r>
    <s v="OAA"/>
    <x v="23"/>
    <d v="2024-09-01T00:00:00"/>
    <x v="0"/>
    <x v="8"/>
    <s v="HK5124"/>
    <x v="14"/>
    <x v="0"/>
    <n v="1"/>
    <n v="467"/>
    <n v="1.48"/>
    <s v="25175"/>
    <x v="1"/>
    <x v="1"/>
    <n v="4"/>
    <s v="1,"/>
    <s v="48"/>
    <n v="108"/>
    <n v="1.8"/>
  </r>
  <r>
    <s v="OEF"/>
    <x v="25"/>
    <d v="2024-09-01T00:00:00"/>
    <x v="0"/>
    <x v="8"/>
    <s v="HK2084"/>
    <x v="7"/>
    <x v="4"/>
    <n v="1"/>
    <n v="149"/>
    <n v="0.4"/>
    <s v="18001"/>
    <x v="105"/>
    <x v="30"/>
    <n v="3"/>
    <s v="0,"/>
    <s v="4"/>
    <n v="4"/>
    <n v="6.6666666666666666E-2"/>
  </r>
  <r>
    <s v="OEF"/>
    <x v="25"/>
    <d v="2024-09-01T00:00:00"/>
    <x v="0"/>
    <x v="8"/>
    <s v="HK2084"/>
    <x v="7"/>
    <x v="4"/>
    <n v="9"/>
    <n v="1.48"/>
    <n v="9"/>
    <s v="19318"/>
    <x v="62"/>
    <x v="20"/>
    <n v="1"/>
    <s v="9"/>
    <n v="0"/>
    <n v="540"/>
    <n v="9"/>
  </r>
  <r>
    <s v="OEF"/>
    <x v="25"/>
    <d v="2024-09-01T00:00:00"/>
    <x v="0"/>
    <x v="8"/>
    <s v="HK2084"/>
    <x v="7"/>
    <x v="4"/>
    <n v="1"/>
    <n v="83"/>
    <n v="0.2"/>
    <s v="19418"/>
    <x v="116"/>
    <x v="20"/>
    <n v="3"/>
    <s v="0,"/>
    <s v="2"/>
    <n v="2"/>
    <n v="3.3333333333333333E-2"/>
  </r>
  <r>
    <s v="OEF"/>
    <x v="25"/>
    <d v="2024-09-01T00:00:00"/>
    <x v="0"/>
    <x v="8"/>
    <s v="HK2084"/>
    <x v="7"/>
    <x v="4"/>
    <n v="9"/>
    <n v="1.23"/>
    <n v="6.4"/>
    <s v="19809"/>
    <x v="63"/>
    <x v="20"/>
    <n v="3"/>
    <s v="6,"/>
    <s v="4"/>
    <n v="364"/>
    <n v="6.0666666666666664"/>
  </r>
  <r>
    <s v="OEF"/>
    <x v="25"/>
    <d v="2024-09-01T00:00:00"/>
    <x v="0"/>
    <x v="8"/>
    <s v="HK2084"/>
    <x v="7"/>
    <x v="4"/>
    <n v="1"/>
    <n v="233"/>
    <n v="1"/>
    <s v="27001"/>
    <x v="56"/>
    <x v="15"/>
    <n v="1"/>
    <s v="1"/>
    <n v="0"/>
    <n v="60"/>
    <n v="1"/>
  </r>
  <r>
    <s v="OEF"/>
    <x v="25"/>
    <d v="2024-09-01T00:00:00"/>
    <x v="0"/>
    <x v="8"/>
    <s v="HK2084"/>
    <x v="7"/>
    <x v="4"/>
    <n v="2"/>
    <n v="648"/>
    <n v="3"/>
    <s v="52001"/>
    <x v="54"/>
    <x v="13"/>
    <n v="1"/>
    <s v="3"/>
    <n v="0"/>
    <n v="180"/>
    <n v="3"/>
  </r>
  <r>
    <s v="OEF"/>
    <x v="25"/>
    <d v="2024-09-01T00:00:00"/>
    <x v="0"/>
    <x v="8"/>
    <s v="HK2084"/>
    <x v="7"/>
    <x v="4"/>
    <n v="6"/>
    <n v="575"/>
    <n v="3"/>
    <s v="52250"/>
    <x v="148"/>
    <x v="13"/>
    <n v="1"/>
    <s v="3"/>
    <n v="0"/>
    <n v="180"/>
    <n v="3"/>
  </r>
  <r>
    <s v="OEF"/>
    <x v="25"/>
    <d v="2024-09-01T00:00:00"/>
    <x v="0"/>
    <x v="8"/>
    <s v="HK2084"/>
    <x v="7"/>
    <x v="4"/>
    <n v="1"/>
    <n v="316"/>
    <n v="1.25"/>
    <s v="52835"/>
    <x v="104"/>
    <x v="13"/>
    <n v="4"/>
    <s v="1,"/>
    <s v="25"/>
    <n v="85"/>
    <n v="1.4166666666666667"/>
  </r>
  <r>
    <s v="OEF"/>
    <x v="25"/>
    <d v="2024-09-01T00:00:00"/>
    <x v="0"/>
    <x v="8"/>
    <s v="HK2084"/>
    <x v="7"/>
    <x v="4"/>
    <n v="1"/>
    <n v="160"/>
    <n v="0.5"/>
    <s v="66001"/>
    <x v="98"/>
    <x v="31"/>
    <n v="3"/>
    <s v="0,"/>
    <s v="5"/>
    <n v="5"/>
    <n v="8.3333333333333329E-2"/>
  </r>
  <r>
    <s v="OEF"/>
    <x v="25"/>
    <d v="2024-09-01T00:00:00"/>
    <x v="0"/>
    <x v="8"/>
    <s v="HK2084"/>
    <x v="7"/>
    <x v="4"/>
    <n v="1"/>
    <n v="160"/>
    <n v="0.5"/>
    <s v="76001"/>
    <x v="106"/>
    <x v="27"/>
    <n v="3"/>
    <s v="0,"/>
    <s v="5"/>
    <n v="5"/>
    <n v="8.3333333333333329E-2"/>
  </r>
  <r>
    <s v="OEZ"/>
    <x v="26"/>
    <d v="2024-09-01T00:00:00"/>
    <x v="0"/>
    <x v="8"/>
    <s v="HK4846"/>
    <x v="12"/>
    <x v="4"/>
    <n v="1"/>
    <n v="450"/>
    <n v="0.55000000000000004"/>
    <s v="27001"/>
    <x v="56"/>
    <x v="15"/>
    <n v="4"/>
    <s v="0,"/>
    <s v="55"/>
    <n v="55"/>
    <n v="0.91666666666666663"/>
  </r>
  <r>
    <s v="OEZ"/>
    <x v="26"/>
    <d v="2024-09-01T00:00:00"/>
    <x v="0"/>
    <x v="8"/>
    <s v="HK4846"/>
    <x v="12"/>
    <x v="4"/>
    <n v="1"/>
    <n v="350"/>
    <n v="0.5"/>
    <s v="54001"/>
    <x v="52"/>
    <x v="12"/>
    <n v="3"/>
    <s v="0,"/>
    <s v="5"/>
    <n v="5"/>
    <n v="8.3333333333333329E-2"/>
  </r>
  <r>
    <s v="OEZ"/>
    <x v="26"/>
    <d v="2024-09-01T00:00:00"/>
    <x v="0"/>
    <x v="8"/>
    <s v="HK4846"/>
    <x v="12"/>
    <x v="4"/>
    <n v="2"/>
    <n v="1350"/>
    <n v="3"/>
    <s v="81001"/>
    <x v="55"/>
    <x v="14"/>
    <n v="1"/>
    <s v="3"/>
    <n v="0"/>
    <n v="180"/>
    <n v="3"/>
  </r>
  <r>
    <s v="OEZ"/>
    <x v="26"/>
    <d v="2024-09-01T00:00:00"/>
    <x v="0"/>
    <x v="8"/>
    <s v="HK4846"/>
    <x v="12"/>
    <x v="4"/>
    <n v="1"/>
    <n v="450"/>
    <n v="1.05"/>
    <s v="81736"/>
    <x v="59"/>
    <x v="14"/>
    <n v="4"/>
    <s v="1,"/>
    <s v="05"/>
    <n v="65"/>
    <n v="1.0833333333333333"/>
  </r>
  <r>
    <s v="OEZ"/>
    <x v="26"/>
    <d v="2024-09-01T00:00:00"/>
    <x v="0"/>
    <x v="8"/>
    <s v="HK4846"/>
    <x v="12"/>
    <x v="4"/>
    <n v="2"/>
    <n v="2600"/>
    <n v="5.45"/>
    <s v="91001"/>
    <x v="61"/>
    <x v="19"/>
    <n v="4"/>
    <s v="5,"/>
    <s v="45"/>
    <n v="345"/>
    <n v="5.75"/>
  </r>
  <r>
    <s v="OEZ"/>
    <x v="26"/>
    <d v="2024-09-01T00:00:00"/>
    <x v="0"/>
    <x v="8"/>
    <s v="HK5002"/>
    <x v="12"/>
    <x v="4"/>
    <n v="1"/>
    <n v="1130"/>
    <n v="2.25"/>
    <s v="13001"/>
    <x v="67"/>
    <x v="10"/>
    <n v="4"/>
    <s v="2,"/>
    <s v="25"/>
    <n v="145"/>
    <n v="2.4166666666666665"/>
  </r>
  <r>
    <s v="OEZ"/>
    <x v="26"/>
    <d v="2024-09-01T00:00:00"/>
    <x v="0"/>
    <x v="8"/>
    <s v="HK5002"/>
    <x v="12"/>
    <x v="4"/>
    <n v="1"/>
    <n v="680"/>
    <n v="1.35"/>
    <s v="19809"/>
    <x v="63"/>
    <x v="20"/>
    <n v="4"/>
    <s v="1,"/>
    <s v="35"/>
    <n v="95"/>
    <n v="1.5833333333333333"/>
  </r>
  <r>
    <s v="OEZ"/>
    <x v="26"/>
    <d v="2024-09-01T00:00:00"/>
    <x v="0"/>
    <x v="8"/>
    <s v="HK5002"/>
    <x v="12"/>
    <x v="4"/>
    <n v="3"/>
    <n v="1800"/>
    <n v="3.55"/>
    <s v="23001"/>
    <x v="0"/>
    <x v="0"/>
    <n v="4"/>
    <s v="3,"/>
    <s v="55"/>
    <n v="235"/>
    <n v="3.9166666666666665"/>
  </r>
  <r>
    <s v="OEZ"/>
    <x v="26"/>
    <d v="2024-09-01T00:00:00"/>
    <x v="0"/>
    <x v="8"/>
    <s v="HK5002"/>
    <x v="12"/>
    <x v="4"/>
    <n v="3"/>
    <n v="1130"/>
    <n v="2.2999999999999998"/>
    <s v="27001"/>
    <x v="56"/>
    <x v="15"/>
    <n v="3"/>
    <s v="2,"/>
    <s v="3"/>
    <n v="123"/>
    <n v="2.0499999999999998"/>
  </r>
  <r>
    <s v="OEZ"/>
    <x v="26"/>
    <d v="2024-09-01T00:00:00"/>
    <x v="0"/>
    <x v="8"/>
    <s v="HK5002"/>
    <x v="12"/>
    <x v="4"/>
    <n v="1"/>
    <n v="1000"/>
    <n v="2.1"/>
    <s v="47001"/>
    <x v="74"/>
    <x v="23"/>
    <n v="3"/>
    <s v="2,"/>
    <s v="1"/>
    <n v="121"/>
    <n v="2.0166666666666666"/>
  </r>
  <r>
    <s v="OEZ"/>
    <x v="26"/>
    <d v="2024-09-01T00:00:00"/>
    <x v="0"/>
    <x v="8"/>
    <s v="HK5002"/>
    <x v="12"/>
    <x v="4"/>
    <n v="1"/>
    <n v="450"/>
    <n v="1.05"/>
    <s v="5001"/>
    <x v="2"/>
    <x v="2"/>
    <n v="4"/>
    <s v="1,"/>
    <s v="05"/>
    <n v="65"/>
    <n v="1.0833333333333333"/>
  </r>
  <r>
    <s v="OEZ"/>
    <x v="26"/>
    <d v="2024-09-01T00:00:00"/>
    <x v="0"/>
    <x v="8"/>
    <s v="HK5002"/>
    <x v="12"/>
    <x v="4"/>
    <n v="3"/>
    <n v="1700"/>
    <n v="3.45"/>
    <s v="81001"/>
    <x v="55"/>
    <x v="14"/>
    <n v="4"/>
    <s v="3,"/>
    <s v="45"/>
    <n v="225"/>
    <n v="3.75"/>
  </r>
  <r>
    <s v="OEZ"/>
    <x v="26"/>
    <d v="2024-09-01T00:00:00"/>
    <x v="0"/>
    <x v="8"/>
    <s v="HK5002"/>
    <x v="12"/>
    <x v="4"/>
    <n v="5"/>
    <n v="2480"/>
    <n v="5.35"/>
    <s v="81736"/>
    <x v="59"/>
    <x v="14"/>
    <n v="4"/>
    <s v="5,"/>
    <s v="35"/>
    <n v="335"/>
    <n v="5.583333333333333"/>
  </r>
  <r>
    <s v="OEZ"/>
    <x v="26"/>
    <d v="2024-09-01T00:00:00"/>
    <x v="0"/>
    <x v="8"/>
    <s v="HK5002"/>
    <x v="12"/>
    <x v="4"/>
    <n v="1"/>
    <n v="550"/>
    <n v="1.1000000000000001"/>
    <s v="85001"/>
    <x v="4"/>
    <x v="4"/>
    <n v="3"/>
    <s v="1,"/>
    <s v="1"/>
    <n v="61"/>
    <n v="1.0166666666666666"/>
  </r>
  <r>
    <s v="OEZ"/>
    <x v="26"/>
    <d v="2024-09-01T00:00:00"/>
    <x v="0"/>
    <x v="8"/>
    <s v="HK5002"/>
    <x v="12"/>
    <x v="4"/>
    <n v="2"/>
    <n v="2350"/>
    <n v="5.2"/>
    <s v="88001"/>
    <x v="60"/>
    <x v="18"/>
    <n v="3"/>
    <s v="5,"/>
    <s v="2"/>
    <n v="302"/>
    <n v="5.0333333333333332"/>
  </r>
  <r>
    <s v="OEZ"/>
    <x v="26"/>
    <d v="2024-09-01T00:00:00"/>
    <x v="0"/>
    <x v="8"/>
    <s v="HK5002"/>
    <x v="12"/>
    <x v="4"/>
    <n v="4"/>
    <n v="5630"/>
    <n v="12.3"/>
    <s v="91001"/>
    <x v="61"/>
    <x v="19"/>
    <n v="4"/>
    <s v="12"/>
    <s v=",3"/>
    <n v="720.3"/>
    <n v="12.004999999999999"/>
  </r>
  <r>
    <s v="0AC"/>
    <x v="0"/>
    <d v="2024-10-01T00:00:00"/>
    <x v="0"/>
    <x v="9"/>
    <s v="HK2127"/>
    <x v="0"/>
    <x v="0"/>
    <n v="1"/>
    <n v="250"/>
    <n v="1.3"/>
    <s v="11001"/>
    <x v="10"/>
    <x v="8"/>
    <n v="3"/>
    <s v="1,"/>
    <s v="3"/>
    <n v="63"/>
    <n v="1.05"/>
  </r>
  <r>
    <s v="0AC"/>
    <x v="0"/>
    <d v="2024-10-01T00:00:00"/>
    <x v="0"/>
    <x v="9"/>
    <s v="HK2127"/>
    <x v="0"/>
    <x v="0"/>
    <n v="1"/>
    <n v="125"/>
    <n v="0.45"/>
    <s v="23001"/>
    <x v="0"/>
    <x v="0"/>
    <n v="4"/>
    <s v="0,"/>
    <s v="45"/>
    <n v="45"/>
    <n v="0.75"/>
  </r>
  <r>
    <s v="0AC"/>
    <x v="0"/>
    <d v="2024-10-01T00:00:00"/>
    <x v="0"/>
    <x v="9"/>
    <s v="HK2127"/>
    <x v="0"/>
    <x v="0"/>
    <n v="2"/>
    <n v="1056"/>
    <n v="6.2"/>
    <s v="5001"/>
    <x v="2"/>
    <x v="2"/>
    <n v="3"/>
    <s v="6,"/>
    <s v="2"/>
    <n v="362"/>
    <n v="6.0333333333333332"/>
  </r>
  <r>
    <s v="0AC"/>
    <x v="0"/>
    <d v="2024-10-01T00:00:00"/>
    <x v="0"/>
    <x v="9"/>
    <s v="HK2127"/>
    <x v="0"/>
    <x v="0"/>
    <n v="2"/>
    <n v="542"/>
    <n v="3.15"/>
    <s v="5756"/>
    <x v="30"/>
    <x v="2"/>
    <n v="4"/>
    <s v="3,"/>
    <s v="15"/>
    <n v="195"/>
    <n v="3.25"/>
  </r>
  <r>
    <s v="0AC"/>
    <x v="0"/>
    <d v="2024-10-01T00:00:00"/>
    <x v="0"/>
    <x v="9"/>
    <s v="HK2127"/>
    <x v="0"/>
    <x v="0"/>
    <n v="1"/>
    <n v="292"/>
    <n v="1.45"/>
    <s v="5861"/>
    <x v="156"/>
    <x v="2"/>
    <n v="4"/>
    <s v="1,"/>
    <s v="45"/>
    <n v="105"/>
    <n v="1.75"/>
  </r>
  <r>
    <s v="0AC"/>
    <x v="0"/>
    <d v="2024-10-01T00:00:00"/>
    <x v="0"/>
    <x v="9"/>
    <s v="HK2899"/>
    <x v="1"/>
    <x v="0"/>
    <n v="1"/>
    <n v="583"/>
    <n v="3.3"/>
    <s v="5051"/>
    <x v="157"/>
    <x v="2"/>
    <n v="3"/>
    <s v="3,"/>
    <s v="3"/>
    <n v="183"/>
    <n v="3.05"/>
  </r>
  <r>
    <s v="0AC"/>
    <x v="0"/>
    <d v="2024-10-01T00:00:00"/>
    <x v="0"/>
    <x v="9"/>
    <s v="HK2899"/>
    <x v="1"/>
    <x v="0"/>
    <n v="3"/>
    <n v="1583"/>
    <n v="9.3000000000000007"/>
    <s v="5154"/>
    <x v="38"/>
    <x v="2"/>
    <n v="3"/>
    <s v="9,"/>
    <s v="3"/>
    <n v="543"/>
    <n v="9.0500000000000007"/>
  </r>
  <r>
    <s v="0AC"/>
    <x v="0"/>
    <d v="2024-10-01T00:00:00"/>
    <x v="0"/>
    <x v="9"/>
    <s v="HK2899"/>
    <x v="1"/>
    <x v="0"/>
    <n v="4"/>
    <n v="1722"/>
    <n v="10.199999999999999"/>
    <s v="5490"/>
    <x v="149"/>
    <x v="2"/>
    <n v="4"/>
    <s v="10"/>
    <s v=",2"/>
    <n v="600.20000000000005"/>
    <n v="10.003333333333334"/>
  </r>
  <r>
    <s v="0AC"/>
    <x v="0"/>
    <d v="2024-10-01T00:00:00"/>
    <x v="0"/>
    <x v="9"/>
    <s v="HK2899"/>
    <x v="1"/>
    <x v="0"/>
    <n v="2"/>
    <n v="833"/>
    <n v="5"/>
    <s v="5659"/>
    <x v="150"/>
    <x v="2"/>
    <n v="1"/>
    <s v="5"/>
    <n v="0"/>
    <n v="300"/>
    <n v="5"/>
  </r>
  <r>
    <s v="0AC"/>
    <x v="0"/>
    <d v="2024-10-01T00:00:00"/>
    <x v="0"/>
    <x v="9"/>
    <s v="HK2899"/>
    <x v="1"/>
    <x v="0"/>
    <n v="2"/>
    <n v="820"/>
    <n v="4.55"/>
    <s v="5665"/>
    <x v="151"/>
    <x v="2"/>
    <n v="4"/>
    <s v="4,"/>
    <s v="55"/>
    <n v="295"/>
    <n v="4.916666666666667"/>
  </r>
  <r>
    <s v="0DW"/>
    <x v="2"/>
    <d v="2024-10-01T00:00:00"/>
    <x v="0"/>
    <x v="9"/>
    <s v="HK4781"/>
    <x v="0"/>
    <x v="0"/>
    <n v="4"/>
    <n v="249"/>
    <n v="8.15"/>
    <s v="25175"/>
    <x v="1"/>
    <x v="1"/>
    <n v="4"/>
    <s v="8,"/>
    <s v="15"/>
    <n v="495"/>
    <n v="8.25"/>
  </r>
  <r>
    <s v="0DW"/>
    <x v="2"/>
    <d v="2024-10-01T00:00:00"/>
    <x v="0"/>
    <x v="9"/>
    <s v="HK4781"/>
    <x v="0"/>
    <x v="0"/>
    <n v="6"/>
    <n v="15276"/>
    <n v="10.1"/>
    <s v="27001"/>
    <x v="56"/>
    <x v="15"/>
    <n v="4"/>
    <s v="10"/>
    <s v=",1"/>
    <n v="600.1"/>
    <n v="10.001666666666667"/>
  </r>
  <r>
    <s v="0DW"/>
    <x v="2"/>
    <d v="2024-10-01T00:00:00"/>
    <x v="0"/>
    <x v="9"/>
    <s v="HK4781"/>
    <x v="0"/>
    <x v="0"/>
    <n v="3"/>
    <n v="15276"/>
    <n v="6"/>
    <s v="5147"/>
    <x v="107"/>
    <x v="2"/>
    <n v="1"/>
    <s v="6"/>
    <n v="0"/>
    <n v="360"/>
    <n v="6"/>
  </r>
  <r>
    <s v="0DZ"/>
    <x v="3"/>
    <d v="2024-10-01T00:00:00"/>
    <x v="0"/>
    <x v="9"/>
    <s v="HK4891"/>
    <x v="4"/>
    <x v="4"/>
    <n v="1"/>
    <n v="252"/>
    <n v="0.3"/>
    <s v="11001"/>
    <x v="10"/>
    <x v="8"/>
    <n v="3"/>
    <s v="0,"/>
    <s v="3"/>
    <n v="3"/>
    <n v="0.05"/>
  </r>
  <r>
    <s v="0DZ"/>
    <x v="3"/>
    <d v="2024-10-01T00:00:00"/>
    <x v="0"/>
    <x v="9"/>
    <s v="HK4891"/>
    <x v="4"/>
    <x v="4"/>
    <n v="1"/>
    <n v="350"/>
    <n v="0.41"/>
    <s v="20001"/>
    <x v="7"/>
    <x v="7"/>
    <n v="4"/>
    <s v="0,"/>
    <s v="41"/>
    <n v="41"/>
    <n v="0.68333333333333335"/>
  </r>
  <r>
    <s v="0DZ"/>
    <x v="3"/>
    <d v="2024-10-01T00:00:00"/>
    <x v="0"/>
    <x v="9"/>
    <s v="HK4891"/>
    <x v="4"/>
    <x v="4"/>
    <n v="2"/>
    <n v="1411"/>
    <n v="4.4000000000000004"/>
    <s v="50573"/>
    <x v="100"/>
    <x v="24"/>
    <n v="3"/>
    <s v="4,"/>
    <s v="4"/>
    <n v="244"/>
    <n v="4.0666666666666664"/>
  </r>
  <r>
    <s v="0DZ"/>
    <x v="3"/>
    <d v="2024-10-01T00:00:00"/>
    <x v="0"/>
    <x v="9"/>
    <s v="HK4891"/>
    <x v="4"/>
    <x v="4"/>
    <n v="1"/>
    <n v="134"/>
    <n v="0.25"/>
    <s v="54001"/>
    <x v="52"/>
    <x v="12"/>
    <n v="4"/>
    <s v="0,"/>
    <s v="25"/>
    <n v="25"/>
    <n v="0.41666666666666669"/>
  </r>
  <r>
    <s v="0DZ"/>
    <x v="3"/>
    <d v="2024-10-01T00:00:00"/>
    <x v="0"/>
    <x v="9"/>
    <s v="HK4891"/>
    <x v="4"/>
    <x v="4"/>
    <n v="1"/>
    <n v="252"/>
    <n v="0.28999999999999998"/>
    <s v="5615"/>
    <x v="16"/>
    <x v="2"/>
    <n v="4"/>
    <s v="0,"/>
    <s v="29"/>
    <n v="29"/>
    <n v="0.48333333333333334"/>
  </r>
  <r>
    <s v="0DZ"/>
    <x v="3"/>
    <d v="2024-10-01T00:00:00"/>
    <x v="0"/>
    <x v="9"/>
    <s v="HK4891"/>
    <x v="4"/>
    <x v="4"/>
    <n v="1"/>
    <n v="252"/>
    <n v="0.36"/>
    <s v="68001"/>
    <x v="8"/>
    <x v="6"/>
    <n v="4"/>
    <s v="0,"/>
    <s v="36"/>
    <n v="36"/>
    <n v="0.6"/>
  </r>
  <r>
    <s v="0EA"/>
    <x v="4"/>
    <d v="2024-10-01T00:00:00"/>
    <x v="0"/>
    <x v="9"/>
    <s v="HK2714"/>
    <x v="7"/>
    <x v="4"/>
    <n v="1"/>
    <n v="379"/>
    <n v="1.25"/>
    <s v="23001"/>
    <x v="0"/>
    <x v="0"/>
    <n v="4"/>
    <s v="1,"/>
    <s v="25"/>
    <n v="85"/>
    <n v="1.4166666666666667"/>
  </r>
  <r>
    <s v="0EA"/>
    <x v="4"/>
    <d v="2024-10-01T00:00:00"/>
    <x v="0"/>
    <x v="9"/>
    <s v="HK2714"/>
    <x v="7"/>
    <x v="4"/>
    <n v="10"/>
    <n v="2763"/>
    <n v="11.15"/>
    <s v="27001"/>
    <x v="56"/>
    <x v="15"/>
    <n v="5"/>
    <s v="11"/>
    <s v=",15"/>
    <n v="660.15"/>
    <n v="11.0025"/>
  </r>
  <r>
    <s v="0EA"/>
    <x v="4"/>
    <d v="2024-10-01T00:00:00"/>
    <x v="0"/>
    <x v="9"/>
    <s v="HK2714"/>
    <x v="7"/>
    <x v="4"/>
    <n v="1"/>
    <n v="713"/>
    <n v="1.5"/>
    <s v="27075"/>
    <x v="64"/>
    <x v="15"/>
    <n v="3"/>
    <s v="1,"/>
    <s v="5"/>
    <n v="65"/>
    <n v="1.0833333333333333"/>
  </r>
  <r>
    <s v="0EA"/>
    <x v="4"/>
    <d v="2024-10-01T00:00:00"/>
    <x v="0"/>
    <x v="9"/>
    <s v="HK2714"/>
    <x v="7"/>
    <x v="4"/>
    <n v="2"/>
    <n v="991"/>
    <n v="2.1"/>
    <s v="50001"/>
    <x v="77"/>
    <x v="24"/>
    <n v="3"/>
    <s v="2,"/>
    <s v="1"/>
    <n v="121"/>
    <n v="2.0166666666666666"/>
  </r>
  <r>
    <s v="0EA"/>
    <x v="4"/>
    <d v="2024-10-01T00:00:00"/>
    <x v="0"/>
    <x v="9"/>
    <s v="HK2714"/>
    <x v="7"/>
    <x v="4"/>
    <n v="1"/>
    <n v="351"/>
    <n v="0.55000000000000004"/>
    <s v="54001"/>
    <x v="52"/>
    <x v="12"/>
    <n v="4"/>
    <s v="0,"/>
    <s v="55"/>
    <n v="55"/>
    <n v="0.91666666666666663"/>
  </r>
  <r>
    <s v="0EA"/>
    <x v="4"/>
    <d v="2024-10-01T00:00:00"/>
    <x v="0"/>
    <x v="9"/>
    <s v="HK2714"/>
    <x v="7"/>
    <x v="4"/>
    <n v="1"/>
    <n v="426"/>
    <n v="1.1000000000000001"/>
    <s v="68001"/>
    <x v="8"/>
    <x v="6"/>
    <n v="3"/>
    <s v="1,"/>
    <s v="1"/>
    <n v="61"/>
    <n v="1.0166666666666666"/>
  </r>
  <r>
    <s v="0EA"/>
    <x v="4"/>
    <d v="2024-10-01T00:00:00"/>
    <x v="0"/>
    <x v="9"/>
    <s v="HK2714"/>
    <x v="7"/>
    <x v="4"/>
    <n v="5"/>
    <n v="3302"/>
    <n v="7.35"/>
    <s v="81001"/>
    <x v="55"/>
    <x v="14"/>
    <n v="4"/>
    <s v="7,"/>
    <s v="35"/>
    <n v="455"/>
    <n v="7.583333333333333"/>
  </r>
  <r>
    <s v="0EA"/>
    <x v="4"/>
    <d v="2024-10-01T00:00:00"/>
    <x v="0"/>
    <x v="9"/>
    <s v="HK2714"/>
    <x v="7"/>
    <x v="4"/>
    <n v="9"/>
    <n v="4223"/>
    <n v="11.45"/>
    <s v="81736"/>
    <x v="59"/>
    <x v="14"/>
    <n v="5"/>
    <s v="11"/>
    <s v=",45"/>
    <n v="660.45"/>
    <n v="11.0075"/>
  </r>
  <r>
    <s v="0EA"/>
    <x v="4"/>
    <d v="2024-10-01T00:00:00"/>
    <x v="0"/>
    <x v="9"/>
    <s v="HK4714"/>
    <x v="5"/>
    <x v="4"/>
    <n v="5"/>
    <n v="1982"/>
    <n v="4.5"/>
    <s v="27001"/>
    <x v="56"/>
    <x v="15"/>
    <n v="3"/>
    <s v="4,"/>
    <s v="5"/>
    <n v="245"/>
    <n v="4.083333333333333"/>
  </r>
  <r>
    <s v="0EA"/>
    <x v="4"/>
    <d v="2024-10-01T00:00:00"/>
    <x v="0"/>
    <x v="9"/>
    <s v="HK4714"/>
    <x v="5"/>
    <x v="4"/>
    <n v="1"/>
    <n v="123"/>
    <n v="0.5"/>
    <s v="27075"/>
    <x v="64"/>
    <x v="15"/>
    <n v="3"/>
    <s v="0,"/>
    <s v="5"/>
    <n v="5"/>
    <n v="8.3333333333333329E-2"/>
  </r>
  <r>
    <s v="0EA"/>
    <x v="4"/>
    <d v="2024-10-01T00:00:00"/>
    <x v="0"/>
    <x v="9"/>
    <s v="HK4714"/>
    <x v="5"/>
    <x v="4"/>
    <n v="1"/>
    <n v="298"/>
    <n v="1.1000000000000001"/>
    <s v="44001"/>
    <x v="84"/>
    <x v="28"/>
    <n v="3"/>
    <s v="1,"/>
    <s v="1"/>
    <n v="61"/>
    <n v="1.0166666666666666"/>
  </r>
  <r>
    <s v="0EA"/>
    <x v="4"/>
    <d v="2024-10-01T00:00:00"/>
    <x v="0"/>
    <x v="9"/>
    <s v="HK4714"/>
    <x v="5"/>
    <x v="4"/>
    <n v="2"/>
    <n v="327"/>
    <n v="1.45"/>
    <s v="66001"/>
    <x v="98"/>
    <x v="31"/>
    <n v="4"/>
    <s v="1,"/>
    <s v="45"/>
    <n v="105"/>
    <n v="1.75"/>
  </r>
  <r>
    <s v="0EA"/>
    <x v="4"/>
    <d v="2024-10-01T00:00:00"/>
    <x v="0"/>
    <x v="9"/>
    <s v="HK4714"/>
    <x v="5"/>
    <x v="4"/>
    <n v="4"/>
    <n v="2532"/>
    <n v="5.45"/>
    <s v="81001"/>
    <x v="55"/>
    <x v="14"/>
    <n v="4"/>
    <s v="5,"/>
    <s v="45"/>
    <n v="345"/>
    <n v="5.75"/>
  </r>
  <r>
    <s v="0EA"/>
    <x v="4"/>
    <d v="2024-10-01T00:00:00"/>
    <x v="0"/>
    <x v="9"/>
    <s v="HK4714"/>
    <x v="5"/>
    <x v="4"/>
    <n v="2"/>
    <n v="2616"/>
    <n v="4.5"/>
    <s v="99001"/>
    <x v="58"/>
    <x v="17"/>
    <n v="3"/>
    <s v="4,"/>
    <s v="5"/>
    <n v="245"/>
    <n v="4.083333333333333"/>
  </r>
  <r>
    <s v="0EA"/>
    <x v="4"/>
    <d v="2024-10-01T00:00:00"/>
    <x v="0"/>
    <x v="9"/>
    <s v="HK4966"/>
    <x v="6"/>
    <x v="4"/>
    <n v="3"/>
    <n v="1001"/>
    <n v="4.2"/>
    <s v="11001"/>
    <x v="10"/>
    <x v="8"/>
    <n v="3"/>
    <s v="4,"/>
    <s v="2"/>
    <n v="242"/>
    <n v="4.0333333333333332"/>
  </r>
  <r>
    <s v="0EA"/>
    <x v="4"/>
    <d v="2024-10-01T00:00:00"/>
    <x v="0"/>
    <x v="9"/>
    <s v="HK4966"/>
    <x v="6"/>
    <x v="4"/>
    <n v="1"/>
    <n v="484"/>
    <n v="1.4"/>
    <s v="20001"/>
    <x v="7"/>
    <x v="7"/>
    <n v="3"/>
    <s v="1,"/>
    <s v="4"/>
    <n v="64"/>
    <n v="1.0666666666666667"/>
  </r>
  <r>
    <s v="0EA"/>
    <x v="4"/>
    <d v="2024-10-01T00:00:00"/>
    <x v="0"/>
    <x v="9"/>
    <s v="HK4966"/>
    <x v="6"/>
    <x v="4"/>
    <n v="1"/>
    <n v="414"/>
    <n v="1.1000000000000001"/>
    <s v="27001"/>
    <x v="56"/>
    <x v="15"/>
    <n v="3"/>
    <s v="1,"/>
    <s v="1"/>
    <n v="61"/>
    <n v="1.0166666666666666"/>
  </r>
  <r>
    <s v="0EA"/>
    <x v="4"/>
    <d v="2024-10-01T00:00:00"/>
    <x v="0"/>
    <x v="9"/>
    <s v="HK4966"/>
    <x v="6"/>
    <x v="4"/>
    <n v="1"/>
    <n v="84"/>
    <n v="0.5"/>
    <s v="50001"/>
    <x v="77"/>
    <x v="24"/>
    <n v="3"/>
    <s v="0,"/>
    <s v="5"/>
    <n v="5"/>
    <n v="8.3333333333333329E-2"/>
  </r>
  <r>
    <s v="0EA"/>
    <x v="4"/>
    <d v="2024-10-01T00:00:00"/>
    <x v="0"/>
    <x v="9"/>
    <s v="HK4966"/>
    <x v="6"/>
    <x v="4"/>
    <n v="1"/>
    <n v="1083"/>
    <n v="1"/>
    <s v="52356"/>
    <x v="114"/>
    <x v="13"/>
    <n v="1"/>
    <s v="1"/>
    <n v="0"/>
    <n v="60"/>
    <n v="1"/>
  </r>
  <r>
    <s v="0EA"/>
    <x v="4"/>
    <d v="2024-10-01T00:00:00"/>
    <x v="0"/>
    <x v="9"/>
    <s v="HK4966"/>
    <x v="6"/>
    <x v="4"/>
    <n v="1"/>
    <n v="153"/>
    <n v="0.35"/>
    <s v="66001"/>
    <x v="98"/>
    <x v="31"/>
    <n v="4"/>
    <s v="0,"/>
    <s v="35"/>
    <n v="35"/>
    <n v="0.58333333333333337"/>
  </r>
  <r>
    <s v="0EA"/>
    <x v="4"/>
    <d v="2024-10-01T00:00:00"/>
    <x v="0"/>
    <x v="9"/>
    <s v="HK4966"/>
    <x v="6"/>
    <x v="4"/>
    <n v="6"/>
    <n v="2028"/>
    <n v="7.25"/>
    <s v="81001"/>
    <x v="55"/>
    <x v="14"/>
    <n v="4"/>
    <s v="7,"/>
    <s v="25"/>
    <n v="445"/>
    <n v="7.416666666666667"/>
  </r>
  <r>
    <s v="0EA"/>
    <x v="4"/>
    <d v="2024-10-01T00:00:00"/>
    <x v="0"/>
    <x v="9"/>
    <s v="HK4966"/>
    <x v="6"/>
    <x v="4"/>
    <n v="10"/>
    <n v="1671"/>
    <n v="9.35"/>
    <s v="81736"/>
    <x v="59"/>
    <x v="14"/>
    <n v="4"/>
    <s v="9,"/>
    <s v="35"/>
    <n v="575"/>
    <n v="9.5833333333333339"/>
  </r>
  <r>
    <s v="0EA"/>
    <x v="4"/>
    <d v="2024-10-01T00:00:00"/>
    <x v="0"/>
    <x v="9"/>
    <s v="HK4966"/>
    <x v="6"/>
    <x v="4"/>
    <n v="8"/>
    <n v="3777"/>
    <n v="20.05"/>
    <s v="88001"/>
    <x v="60"/>
    <x v="18"/>
    <n v="5"/>
    <s v="20"/>
    <s v=",05"/>
    <n v="1200.05"/>
    <n v="20.000833333333333"/>
  </r>
  <r>
    <s v="0EA"/>
    <x v="4"/>
    <d v="2024-10-01T00:00:00"/>
    <x v="0"/>
    <x v="9"/>
    <s v="HK4966"/>
    <x v="6"/>
    <x v="4"/>
    <n v="4"/>
    <n v="3816"/>
    <n v="1.25"/>
    <s v="88564"/>
    <x v="78"/>
    <x v="18"/>
    <n v="4"/>
    <s v="1,"/>
    <s v="25"/>
    <n v="85"/>
    <n v="1.4166666666666667"/>
  </r>
  <r>
    <s v="0EA"/>
    <x v="4"/>
    <d v="2024-10-01T00:00:00"/>
    <x v="0"/>
    <x v="9"/>
    <s v="HK4966"/>
    <x v="6"/>
    <x v="4"/>
    <n v="7"/>
    <n v="4747"/>
    <n v="22.15"/>
    <s v="91001"/>
    <x v="61"/>
    <x v="19"/>
    <n v="5"/>
    <s v="22"/>
    <s v=",15"/>
    <n v="1320.15"/>
    <n v="22.002500000000001"/>
  </r>
  <r>
    <s v="0EA"/>
    <x v="4"/>
    <d v="2024-10-01T00:00:00"/>
    <x v="0"/>
    <x v="9"/>
    <s v="HK4966"/>
    <x v="6"/>
    <x v="4"/>
    <n v="1"/>
    <n v="558"/>
    <n v="0.3"/>
    <s v="91798"/>
    <x v="88"/>
    <x v="19"/>
    <n v="3"/>
    <s v="0,"/>
    <s v="3"/>
    <n v="3"/>
    <n v="0.05"/>
  </r>
  <r>
    <s v="0EA"/>
    <x v="4"/>
    <d v="2024-10-01T00:00:00"/>
    <x v="0"/>
    <x v="9"/>
    <s v="HK4966"/>
    <x v="6"/>
    <x v="4"/>
    <n v="1"/>
    <n v="324"/>
    <n v="1.3"/>
    <s v="94343"/>
    <x v="79"/>
    <x v="21"/>
    <n v="3"/>
    <s v="1,"/>
    <s v="3"/>
    <n v="63"/>
    <n v="1.05"/>
  </r>
  <r>
    <s v="0EA"/>
    <x v="4"/>
    <d v="2024-10-01T00:00:00"/>
    <x v="0"/>
    <x v="9"/>
    <s v="HK4966"/>
    <x v="6"/>
    <x v="4"/>
    <n v="1"/>
    <n v="680"/>
    <n v="1"/>
    <s v="95001"/>
    <x v="81"/>
    <x v="26"/>
    <n v="1"/>
    <s v="1"/>
    <n v="0"/>
    <n v="60"/>
    <n v="1"/>
  </r>
  <r>
    <s v="0EA"/>
    <x v="4"/>
    <d v="2024-10-01T00:00:00"/>
    <x v="0"/>
    <x v="9"/>
    <s v="HK4966"/>
    <x v="6"/>
    <x v="4"/>
    <n v="2"/>
    <n v="1124"/>
    <n v="4.04"/>
    <s v="99001"/>
    <x v="58"/>
    <x v="17"/>
    <n v="4"/>
    <s v="4,"/>
    <s v="04"/>
    <n v="244"/>
    <n v="4.0666666666666664"/>
  </r>
  <r>
    <s v="0EA"/>
    <x v="4"/>
    <d v="2024-10-01T00:00:00"/>
    <x v="0"/>
    <x v="9"/>
    <s v="HK5020"/>
    <x v="7"/>
    <x v="4"/>
    <n v="10"/>
    <n v="2862"/>
    <n v="11.15"/>
    <s v="27001"/>
    <x v="56"/>
    <x v="15"/>
    <n v="5"/>
    <s v="11"/>
    <s v=",15"/>
    <n v="660.15"/>
    <n v="11.0025"/>
  </r>
  <r>
    <s v="0EA"/>
    <x v="4"/>
    <d v="2024-10-01T00:00:00"/>
    <x v="0"/>
    <x v="9"/>
    <s v="HK5020"/>
    <x v="7"/>
    <x v="4"/>
    <n v="1"/>
    <n v="199"/>
    <n v="1"/>
    <s v="27372"/>
    <x v="113"/>
    <x v="15"/>
    <n v="1"/>
    <s v="1"/>
    <n v="0"/>
    <n v="60"/>
    <n v="1"/>
  </r>
  <r>
    <s v="0EA"/>
    <x v="4"/>
    <d v="2024-10-01T00:00:00"/>
    <x v="0"/>
    <x v="9"/>
    <s v="HK5020"/>
    <x v="7"/>
    <x v="4"/>
    <n v="1"/>
    <n v="460"/>
    <n v="0.5"/>
    <s v="50001"/>
    <x v="77"/>
    <x v="24"/>
    <n v="3"/>
    <s v="0,"/>
    <s v="5"/>
    <n v="5"/>
    <n v="8.3333333333333329E-2"/>
  </r>
  <r>
    <s v="0EA"/>
    <x v="4"/>
    <d v="2024-10-01T00:00:00"/>
    <x v="0"/>
    <x v="9"/>
    <s v="HK5020"/>
    <x v="7"/>
    <x v="4"/>
    <n v="1"/>
    <n v="735"/>
    <n v="1.5"/>
    <s v="54001"/>
    <x v="52"/>
    <x v="12"/>
    <n v="3"/>
    <s v="1,"/>
    <s v="5"/>
    <n v="65"/>
    <n v="1.0833333333333333"/>
  </r>
  <r>
    <s v="0EA"/>
    <x v="4"/>
    <d v="2024-10-01T00:00:00"/>
    <x v="0"/>
    <x v="9"/>
    <s v="HK5020"/>
    <x v="7"/>
    <x v="4"/>
    <n v="6"/>
    <n v="3029"/>
    <n v="10.050000000000001"/>
    <s v="81001"/>
    <x v="55"/>
    <x v="14"/>
    <n v="5"/>
    <s v="10"/>
    <s v=",05"/>
    <n v="600.04999999999995"/>
    <n v="10.000833333333333"/>
  </r>
  <r>
    <s v="0EA"/>
    <x v="4"/>
    <d v="2024-10-01T00:00:00"/>
    <x v="0"/>
    <x v="9"/>
    <s v="HK5020"/>
    <x v="7"/>
    <x v="4"/>
    <n v="13"/>
    <n v="5979"/>
    <n v="18.5"/>
    <s v="81736"/>
    <x v="59"/>
    <x v="14"/>
    <n v="4"/>
    <s v="18"/>
    <s v=",5"/>
    <n v="1080.5"/>
    <n v="18.008333333333333"/>
  </r>
  <r>
    <s v="0EB"/>
    <x v="5"/>
    <d v="2024-10-01T00:00:00"/>
    <x v="0"/>
    <x v="9"/>
    <s v="HK4870"/>
    <x v="0"/>
    <x v="0"/>
    <n v="6"/>
    <n v="2241"/>
    <n v="12.45"/>
    <s v="11001"/>
    <x v="10"/>
    <x v="8"/>
    <n v="5"/>
    <s v="12"/>
    <s v=",45"/>
    <n v="720.45"/>
    <n v="12.0075"/>
  </r>
  <r>
    <s v="0EB"/>
    <x v="5"/>
    <d v="2024-10-01T00:00:00"/>
    <x v="0"/>
    <x v="9"/>
    <s v="HK4870"/>
    <x v="0"/>
    <x v="0"/>
    <n v="9"/>
    <n v="7281"/>
    <n v="40.450000000000003"/>
    <s v="20001"/>
    <x v="7"/>
    <x v="7"/>
    <n v="5"/>
    <s v="40"/>
    <s v=",45"/>
    <n v="2400.4499999999998"/>
    <n v="40.0075"/>
  </r>
  <r>
    <s v="0EB"/>
    <x v="5"/>
    <d v="2024-10-01T00:00:00"/>
    <x v="0"/>
    <x v="9"/>
    <s v="HK4870"/>
    <x v="0"/>
    <x v="0"/>
    <n v="3"/>
    <n v="2547"/>
    <n v="14.15"/>
    <s v="23001"/>
    <x v="0"/>
    <x v="0"/>
    <n v="5"/>
    <s v="14"/>
    <s v=",15"/>
    <n v="840.15"/>
    <n v="14.0025"/>
  </r>
  <r>
    <s v="0EB"/>
    <x v="5"/>
    <d v="2024-10-01T00:00:00"/>
    <x v="0"/>
    <x v="9"/>
    <s v="HK4870"/>
    <x v="0"/>
    <x v="0"/>
    <n v="1"/>
    <n v="720"/>
    <n v="4"/>
    <s v="44001"/>
    <x v="84"/>
    <x v="28"/>
    <n v="1"/>
    <s v="4"/>
    <n v="0"/>
    <n v="240"/>
    <n v="4"/>
  </r>
  <r>
    <s v="0EB"/>
    <x v="5"/>
    <d v="2024-10-01T00:00:00"/>
    <x v="0"/>
    <x v="9"/>
    <s v="HK4870"/>
    <x v="0"/>
    <x v="0"/>
    <n v="1"/>
    <n v="414"/>
    <n v="2.2999999999999998"/>
    <s v="5501"/>
    <x v="27"/>
    <x v="2"/>
    <n v="3"/>
    <s v="2,"/>
    <s v="3"/>
    <n v="123"/>
    <n v="2.0499999999999998"/>
  </r>
  <r>
    <s v="0EB"/>
    <x v="5"/>
    <d v="2024-10-01T00:00:00"/>
    <x v="0"/>
    <x v="9"/>
    <s v="HK4870"/>
    <x v="0"/>
    <x v="0"/>
    <n v="1"/>
    <n v="900"/>
    <n v="5"/>
    <s v="68081"/>
    <x v="6"/>
    <x v="6"/>
    <n v="1"/>
    <s v="5"/>
    <n v="0"/>
    <n v="300"/>
    <n v="5"/>
  </r>
  <r>
    <s v="0EB"/>
    <x v="5"/>
    <d v="2024-10-01T00:00:00"/>
    <x v="0"/>
    <x v="9"/>
    <s v="HK5061"/>
    <x v="1"/>
    <x v="0"/>
    <n v="2"/>
    <n v="738"/>
    <n v="4.0999999999999996"/>
    <s v="11001"/>
    <x v="10"/>
    <x v="8"/>
    <n v="3"/>
    <s v="4,"/>
    <s v="1"/>
    <n v="241"/>
    <n v="4.0166666666666666"/>
  </r>
  <r>
    <s v="0EB"/>
    <x v="5"/>
    <d v="2024-10-01T00:00:00"/>
    <x v="0"/>
    <x v="9"/>
    <s v="HK5061"/>
    <x v="1"/>
    <x v="0"/>
    <n v="5"/>
    <n v="3006"/>
    <n v="16.7"/>
    <s v="23001"/>
    <x v="0"/>
    <x v="0"/>
    <n v="4"/>
    <s v="16"/>
    <s v=",7"/>
    <n v="960.7"/>
    <n v="16.011666666666667"/>
  </r>
  <r>
    <s v="0EB"/>
    <x v="5"/>
    <d v="2024-10-01T00:00:00"/>
    <x v="0"/>
    <x v="9"/>
    <s v="HK5061"/>
    <x v="1"/>
    <x v="0"/>
    <n v="1"/>
    <n v="234"/>
    <n v="1.3"/>
    <s v="27001"/>
    <x v="56"/>
    <x v="15"/>
    <n v="3"/>
    <s v="1,"/>
    <s v="3"/>
    <n v="63"/>
    <n v="1.05"/>
  </r>
  <r>
    <s v="0EB"/>
    <x v="5"/>
    <d v="2024-10-01T00:00:00"/>
    <x v="0"/>
    <x v="9"/>
    <s v="HK5061"/>
    <x v="1"/>
    <x v="0"/>
    <n v="1"/>
    <n v="774"/>
    <n v="4.3"/>
    <s v="50001"/>
    <x v="77"/>
    <x v="24"/>
    <n v="3"/>
    <s v="4,"/>
    <s v="3"/>
    <n v="243"/>
    <n v="4.05"/>
  </r>
  <r>
    <s v="0EB"/>
    <x v="5"/>
    <d v="2024-10-01T00:00:00"/>
    <x v="0"/>
    <x v="9"/>
    <s v="HK5061"/>
    <x v="1"/>
    <x v="0"/>
    <n v="3"/>
    <n v="1278"/>
    <n v="7.1"/>
    <s v="5147"/>
    <x v="107"/>
    <x v="2"/>
    <n v="3"/>
    <s v="7,"/>
    <s v="1"/>
    <n v="421"/>
    <n v="7.0166666666666666"/>
  </r>
  <r>
    <s v="0EB"/>
    <x v="5"/>
    <d v="2024-10-01T00:00:00"/>
    <x v="0"/>
    <x v="9"/>
    <s v="HK5061"/>
    <x v="1"/>
    <x v="0"/>
    <n v="4"/>
    <n v="1494"/>
    <n v="8.3000000000000007"/>
    <s v="5501"/>
    <x v="27"/>
    <x v="2"/>
    <n v="3"/>
    <s v="8,"/>
    <s v="3"/>
    <n v="483"/>
    <n v="8.0500000000000007"/>
  </r>
  <r>
    <s v="0EB"/>
    <x v="5"/>
    <d v="2024-10-01T00:00:00"/>
    <x v="0"/>
    <x v="9"/>
    <s v="HK5061"/>
    <x v="1"/>
    <x v="0"/>
    <n v="3"/>
    <n v="792"/>
    <n v="4.4000000000000004"/>
    <s v="76147"/>
    <x v="83"/>
    <x v="27"/>
    <n v="3"/>
    <s v="4,"/>
    <s v="4"/>
    <n v="244"/>
    <n v="4.0666666666666664"/>
  </r>
  <r>
    <s v="0EC"/>
    <x v="6"/>
    <d v="2024-10-01T00:00:00"/>
    <x v="0"/>
    <x v="9"/>
    <s v="HK1833"/>
    <x v="1"/>
    <x v="4"/>
    <n v="1"/>
    <n v="292"/>
    <n v="1.2"/>
    <s v="25175"/>
    <x v="1"/>
    <x v="1"/>
    <n v="3"/>
    <s v="1,"/>
    <s v="2"/>
    <n v="62"/>
    <n v="1.0333333333333334"/>
  </r>
  <r>
    <s v="0EC"/>
    <x v="6"/>
    <d v="2024-10-01T00:00:00"/>
    <x v="0"/>
    <x v="9"/>
    <s v="HK1833"/>
    <x v="1"/>
    <x v="4"/>
    <n v="1"/>
    <n v="272"/>
    <n v="1.2"/>
    <s v="50001"/>
    <x v="77"/>
    <x v="24"/>
    <n v="3"/>
    <s v="1,"/>
    <s v="2"/>
    <n v="62"/>
    <n v="1.0333333333333334"/>
  </r>
  <r>
    <s v="0EC"/>
    <x v="6"/>
    <d v="2024-10-01T00:00:00"/>
    <x v="0"/>
    <x v="9"/>
    <s v="HK1833"/>
    <x v="1"/>
    <x v="4"/>
    <n v="1"/>
    <n v="1015"/>
    <n v="3.5"/>
    <s v="91001"/>
    <x v="61"/>
    <x v="19"/>
    <n v="3"/>
    <s v="3,"/>
    <s v="5"/>
    <n v="185"/>
    <n v="3.0833333333333335"/>
  </r>
  <r>
    <s v="0EC"/>
    <x v="6"/>
    <d v="2024-10-01T00:00:00"/>
    <x v="0"/>
    <x v="9"/>
    <s v="HK1833"/>
    <x v="1"/>
    <x v="4"/>
    <n v="4"/>
    <n v="2125"/>
    <n v="4.5999999999999996"/>
    <s v="91405"/>
    <x v="80"/>
    <x v="19"/>
    <n v="3"/>
    <s v="4,"/>
    <s v="6"/>
    <n v="246"/>
    <n v="4.0999999999999996"/>
  </r>
  <r>
    <s v="0EC"/>
    <x v="6"/>
    <d v="2024-10-01T00:00:00"/>
    <x v="0"/>
    <x v="9"/>
    <s v="HK1833"/>
    <x v="1"/>
    <x v="4"/>
    <n v="1"/>
    <n v="723"/>
    <n v="3.3"/>
    <s v="91798"/>
    <x v="88"/>
    <x v="19"/>
    <n v="3"/>
    <s v="3,"/>
    <s v="3"/>
    <n v="183"/>
    <n v="3.05"/>
  </r>
  <r>
    <s v="0EC"/>
    <x v="6"/>
    <d v="2024-10-01T00:00:00"/>
    <x v="0"/>
    <x v="9"/>
    <s v="HK1833"/>
    <x v="1"/>
    <x v="4"/>
    <n v="5"/>
    <n v="3336"/>
    <n v="10.5"/>
    <s v="94001"/>
    <x v="68"/>
    <x v="21"/>
    <n v="4"/>
    <s v="10"/>
    <s v=",5"/>
    <n v="600.5"/>
    <n v="10.008333333333333"/>
  </r>
  <r>
    <s v="0EC"/>
    <x v="6"/>
    <d v="2024-10-01T00:00:00"/>
    <x v="0"/>
    <x v="9"/>
    <s v="HK1833"/>
    <x v="1"/>
    <x v="4"/>
    <n v="7"/>
    <n v="2563"/>
    <n v="6.65"/>
    <s v="94343"/>
    <x v="79"/>
    <x v="21"/>
    <n v="4"/>
    <s v="6,"/>
    <s v="65"/>
    <n v="425"/>
    <n v="7.083333333333333"/>
  </r>
  <r>
    <s v="0EC"/>
    <x v="6"/>
    <d v="2024-10-01T00:00:00"/>
    <x v="0"/>
    <x v="9"/>
    <s v="HK1833"/>
    <x v="1"/>
    <x v="4"/>
    <n v="1"/>
    <n v="789"/>
    <n v="2.1"/>
    <s v="94883"/>
    <x v="89"/>
    <x v="21"/>
    <n v="3"/>
    <s v="2,"/>
    <s v="1"/>
    <n v="121"/>
    <n v="2.0166666666666666"/>
  </r>
  <r>
    <s v="0EC"/>
    <x v="6"/>
    <d v="2024-10-01T00:00:00"/>
    <x v="0"/>
    <x v="9"/>
    <s v="HK1833"/>
    <x v="1"/>
    <x v="4"/>
    <n v="2"/>
    <n v="507"/>
    <n v="1.4"/>
    <s v="95001"/>
    <x v="81"/>
    <x v="26"/>
    <n v="3"/>
    <s v="1,"/>
    <s v="4"/>
    <n v="64"/>
    <n v="1.0666666666666667"/>
  </r>
  <r>
    <s v="0EC"/>
    <x v="6"/>
    <d v="2024-10-01T00:00:00"/>
    <x v="0"/>
    <x v="9"/>
    <s v="HK1833"/>
    <x v="1"/>
    <x v="4"/>
    <n v="4"/>
    <n v="1135"/>
    <n v="2.5"/>
    <s v="95200"/>
    <x v="90"/>
    <x v="26"/>
    <n v="3"/>
    <s v="2,"/>
    <s v="5"/>
    <n v="125"/>
    <n v="2.0833333333333335"/>
  </r>
  <r>
    <s v="0EC"/>
    <x v="6"/>
    <d v="2024-10-01T00:00:00"/>
    <x v="0"/>
    <x v="9"/>
    <s v="HK1833"/>
    <x v="1"/>
    <x v="4"/>
    <n v="1"/>
    <n v="437"/>
    <n v="1.5"/>
    <s v="97001"/>
    <x v="57"/>
    <x v="16"/>
    <n v="3"/>
    <s v="1,"/>
    <s v="5"/>
    <n v="65"/>
    <n v="1.0833333333333333"/>
  </r>
  <r>
    <s v="0EC"/>
    <x v="6"/>
    <d v="2024-10-01T00:00:00"/>
    <x v="0"/>
    <x v="9"/>
    <s v="HK1833"/>
    <x v="1"/>
    <x v="4"/>
    <n v="3"/>
    <n v="1230"/>
    <n v="3.4"/>
    <s v="99524"/>
    <x v="66"/>
    <x v="17"/>
    <n v="3"/>
    <s v="3,"/>
    <s v="4"/>
    <n v="184"/>
    <n v="3.0666666666666669"/>
  </r>
  <r>
    <s v="0EC"/>
    <x v="6"/>
    <d v="2024-10-01T00:00:00"/>
    <x v="0"/>
    <x v="9"/>
    <s v="HK3059"/>
    <x v="7"/>
    <x v="4"/>
    <n v="1"/>
    <n v="143"/>
    <n v="0.3"/>
    <s v="19318"/>
    <x v="62"/>
    <x v="20"/>
    <n v="3"/>
    <s v="0,"/>
    <s v="3"/>
    <n v="3"/>
    <n v="0.05"/>
  </r>
  <r>
    <s v="0EC"/>
    <x v="6"/>
    <d v="2024-10-01T00:00:00"/>
    <x v="0"/>
    <x v="9"/>
    <s v="HK3059"/>
    <x v="7"/>
    <x v="4"/>
    <n v="3"/>
    <n v="441"/>
    <n v="1.4"/>
    <s v="19809"/>
    <x v="63"/>
    <x v="20"/>
    <n v="3"/>
    <s v="1,"/>
    <s v="4"/>
    <n v="64"/>
    <n v="1.0666666666666667"/>
  </r>
  <r>
    <s v="0EC"/>
    <x v="6"/>
    <d v="2024-10-01T00:00:00"/>
    <x v="0"/>
    <x v="9"/>
    <s v="HK3059"/>
    <x v="7"/>
    <x v="4"/>
    <n v="1"/>
    <n v="478"/>
    <n v="2"/>
    <s v="23001"/>
    <x v="0"/>
    <x v="0"/>
    <n v="1"/>
    <s v="2"/>
    <n v="0"/>
    <n v="120"/>
    <n v="2"/>
  </r>
  <r>
    <s v="0EC"/>
    <x v="6"/>
    <d v="2024-10-01T00:00:00"/>
    <x v="0"/>
    <x v="9"/>
    <s v="HK3059"/>
    <x v="7"/>
    <x v="4"/>
    <n v="1"/>
    <n v="280"/>
    <n v="0.5"/>
    <s v="25175"/>
    <x v="1"/>
    <x v="1"/>
    <n v="3"/>
    <s v="0,"/>
    <s v="5"/>
    <n v="5"/>
    <n v="8.3333333333333329E-2"/>
  </r>
  <r>
    <s v="0EC"/>
    <x v="6"/>
    <d v="2024-10-01T00:00:00"/>
    <x v="0"/>
    <x v="9"/>
    <s v="HK3059"/>
    <x v="7"/>
    <x v="4"/>
    <n v="1"/>
    <n v="369"/>
    <n v="1.1000000000000001"/>
    <s v="27495"/>
    <x v="70"/>
    <x v="15"/>
    <n v="3"/>
    <s v="1,"/>
    <s v="1"/>
    <n v="61"/>
    <n v="1.0166666666666666"/>
  </r>
  <r>
    <s v="0EC"/>
    <x v="6"/>
    <d v="2024-10-01T00:00:00"/>
    <x v="0"/>
    <x v="9"/>
    <s v="HK3059"/>
    <x v="7"/>
    <x v="4"/>
    <n v="1"/>
    <n v="262"/>
    <n v="0.3"/>
    <s v="52001"/>
    <x v="54"/>
    <x v="13"/>
    <n v="3"/>
    <s v="0,"/>
    <s v="3"/>
    <n v="3"/>
    <n v="0.05"/>
  </r>
  <r>
    <s v="0EC"/>
    <x v="6"/>
    <d v="2024-10-01T00:00:00"/>
    <x v="0"/>
    <x v="9"/>
    <s v="HK3059"/>
    <x v="7"/>
    <x v="4"/>
    <n v="1"/>
    <n v="378"/>
    <n v="1.3"/>
    <s v="54001"/>
    <x v="52"/>
    <x v="12"/>
    <n v="3"/>
    <s v="1,"/>
    <s v="3"/>
    <n v="63"/>
    <n v="1.05"/>
  </r>
  <r>
    <s v="0EC"/>
    <x v="6"/>
    <d v="2024-10-01T00:00:00"/>
    <x v="0"/>
    <x v="9"/>
    <s v="HK3059"/>
    <x v="7"/>
    <x v="4"/>
    <n v="10"/>
    <n v="557"/>
    <n v="2"/>
    <s v="86573"/>
    <x v="109"/>
    <x v="29"/>
    <n v="1"/>
    <s v="2"/>
    <n v="0"/>
    <n v="120"/>
    <n v="2"/>
  </r>
  <r>
    <s v="0EC"/>
    <x v="6"/>
    <d v="2024-10-01T00:00:00"/>
    <x v="0"/>
    <x v="9"/>
    <s v="HK3059"/>
    <x v="7"/>
    <x v="4"/>
    <n v="2"/>
    <n v="2030"/>
    <n v="7.1"/>
    <s v="91001"/>
    <x v="61"/>
    <x v="19"/>
    <n v="3"/>
    <s v="7,"/>
    <s v="1"/>
    <n v="421"/>
    <n v="7.0166666666666666"/>
  </r>
  <r>
    <s v="0EC"/>
    <x v="6"/>
    <d v="2024-10-01T00:00:00"/>
    <x v="0"/>
    <x v="9"/>
    <s v="HK3059"/>
    <x v="7"/>
    <x v="4"/>
    <n v="1"/>
    <n v="561"/>
    <n v="2.0499999999999998"/>
    <s v="91405"/>
    <x v="80"/>
    <x v="19"/>
    <n v="4"/>
    <s v="2,"/>
    <s v="05"/>
    <n v="125"/>
    <n v="2.0833333333333335"/>
  </r>
  <r>
    <s v="0EC"/>
    <x v="6"/>
    <d v="2024-10-01T00:00:00"/>
    <x v="0"/>
    <x v="9"/>
    <s v="HK3059"/>
    <x v="7"/>
    <x v="4"/>
    <n v="2"/>
    <n v="1380"/>
    <n v="4.45"/>
    <s v="94001"/>
    <x v="68"/>
    <x v="21"/>
    <n v="4"/>
    <s v="4,"/>
    <s v="45"/>
    <n v="285"/>
    <n v="4.75"/>
  </r>
  <r>
    <s v="0EC"/>
    <x v="6"/>
    <d v="2024-10-01T00:00:00"/>
    <x v="0"/>
    <x v="9"/>
    <s v="HK3059"/>
    <x v="7"/>
    <x v="4"/>
    <n v="4"/>
    <n v="1418"/>
    <n v="5.05"/>
    <s v="95001"/>
    <x v="81"/>
    <x v="26"/>
    <n v="4"/>
    <s v="5,"/>
    <s v="05"/>
    <n v="305"/>
    <n v="5.083333333333333"/>
  </r>
  <r>
    <s v="0EC"/>
    <x v="6"/>
    <d v="2024-10-01T00:00:00"/>
    <x v="0"/>
    <x v="9"/>
    <s v="HK3059"/>
    <x v="7"/>
    <x v="4"/>
    <n v="4"/>
    <n v="1082"/>
    <n v="4.0999999999999996"/>
    <s v="95200"/>
    <x v="90"/>
    <x v="26"/>
    <n v="3"/>
    <s v="4,"/>
    <s v="1"/>
    <n v="241"/>
    <n v="4.0166666666666666"/>
  </r>
  <r>
    <s v="0EC"/>
    <x v="6"/>
    <d v="2024-10-01T00:00:00"/>
    <x v="0"/>
    <x v="9"/>
    <s v="HK3059"/>
    <x v="7"/>
    <x v="4"/>
    <n v="5"/>
    <n v="2923"/>
    <n v="10.199999999999999"/>
    <s v="97001"/>
    <x v="57"/>
    <x v="16"/>
    <n v="4"/>
    <s v="10"/>
    <s v=",2"/>
    <n v="600.20000000000005"/>
    <n v="10.003333333333334"/>
  </r>
  <r>
    <s v="0EC"/>
    <x v="6"/>
    <d v="2024-10-01T00:00:00"/>
    <x v="0"/>
    <x v="9"/>
    <s v="HK3059"/>
    <x v="7"/>
    <x v="4"/>
    <n v="1"/>
    <n v="762"/>
    <n v="2.2999999999999998"/>
    <s v="97666"/>
    <x v="103"/>
    <x v="16"/>
    <n v="3"/>
    <s v="2,"/>
    <s v="3"/>
    <n v="123"/>
    <n v="2.0499999999999998"/>
  </r>
  <r>
    <s v="0EC"/>
    <x v="6"/>
    <d v="2024-10-01T00:00:00"/>
    <x v="0"/>
    <x v="9"/>
    <s v="HK3059"/>
    <x v="7"/>
    <x v="4"/>
    <n v="2"/>
    <n v="820"/>
    <n v="2.5"/>
    <s v="99524"/>
    <x v="66"/>
    <x v="17"/>
    <n v="3"/>
    <s v="2,"/>
    <s v="5"/>
    <n v="125"/>
    <n v="2.0833333333333335"/>
  </r>
  <r>
    <s v="0EC"/>
    <x v="6"/>
    <d v="2024-10-01T00:00:00"/>
    <x v="0"/>
    <x v="9"/>
    <s v="HK3245"/>
    <x v="6"/>
    <x v="4"/>
    <n v="1"/>
    <n v="145"/>
    <n v="0.2"/>
    <s v="19318"/>
    <x v="62"/>
    <x v="20"/>
    <n v="3"/>
    <s v="0,"/>
    <s v="2"/>
    <n v="2"/>
    <n v="3.3333333333333333E-2"/>
  </r>
  <r>
    <s v="0EC"/>
    <x v="6"/>
    <d v="2024-10-01T00:00:00"/>
    <x v="0"/>
    <x v="9"/>
    <s v="HK3245"/>
    <x v="6"/>
    <x v="4"/>
    <n v="1"/>
    <n v="147"/>
    <n v="0.25"/>
    <s v="19809"/>
    <x v="63"/>
    <x v="20"/>
    <n v="4"/>
    <s v="0,"/>
    <s v="25"/>
    <n v="25"/>
    <n v="0.41666666666666669"/>
  </r>
  <r>
    <s v="0EC"/>
    <x v="6"/>
    <d v="2024-10-01T00:00:00"/>
    <x v="0"/>
    <x v="9"/>
    <s v="HK3245"/>
    <x v="6"/>
    <x v="4"/>
    <n v="2"/>
    <n v="576"/>
    <n v="1.2"/>
    <s v="23001"/>
    <x v="0"/>
    <x v="0"/>
    <n v="3"/>
    <s v="1,"/>
    <s v="2"/>
    <n v="62"/>
    <n v="1.0333333333333334"/>
  </r>
  <r>
    <s v="0EC"/>
    <x v="6"/>
    <d v="2024-10-01T00:00:00"/>
    <x v="0"/>
    <x v="9"/>
    <s v="HK3245"/>
    <x v="6"/>
    <x v="4"/>
    <n v="1"/>
    <n v="262"/>
    <n v="0.3"/>
    <s v="52001"/>
    <x v="54"/>
    <x v="13"/>
    <n v="3"/>
    <s v="0,"/>
    <s v="3"/>
    <n v="3"/>
    <n v="0.05"/>
  </r>
  <r>
    <s v="0EC"/>
    <x v="6"/>
    <d v="2024-10-01T00:00:00"/>
    <x v="0"/>
    <x v="9"/>
    <s v="HK3245"/>
    <x v="6"/>
    <x v="4"/>
    <n v="2"/>
    <n v="613"/>
    <n v="1.1499999999999999"/>
    <s v="85001"/>
    <x v="4"/>
    <x v="4"/>
    <n v="4"/>
    <s v="1,"/>
    <s v="15"/>
    <n v="75"/>
    <n v="1.25"/>
  </r>
  <r>
    <s v="0EC"/>
    <x v="6"/>
    <d v="2024-10-01T00:00:00"/>
    <x v="0"/>
    <x v="9"/>
    <s v="HK3245"/>
    <x v="6"/>
    <x v="4"/>
    <n v="5"/>
    <n v="5140"/>
    <n v="1140"/>
    <s v="88001"/>
    <x v="60"/>
    <x v="18"/>
    <n v="4"/>
    <s v="11"/>
    <s v="40"/>
    <n v="700"/>
    <n v="11.666666666666666"/>
  </r>
  <r>
    <s v="0EC"/>
    <x v="6"/>
    <d v="2024-10-01T00:00:00"/>
    <x v="0"/>
    <x v="9"/>
    <s v="HK3245"/>
    <x v="6"/>
    <x v="4"/>
    <n v="4"/>
    <n v="3697"/>
    <n v="7.45"/>
    <s v="91001"/>
    <x v="61"/>
    <x v="19"/>
    <n v="4"/>
    <s v="7,"/>
    <s v="45"/>
    <n v="465"/>
    <n v="7.75"/>
  </r>
  <r>
    <s v="0EC"/>
    <x v="6"/>
    <d v="2024-10-01T00:00:00"/>
    <x v="0"/>
    <x v="9"/>
    <s v="HK3245"/>
    <x v="6"/>
    <x v="4"/>
    <n v="1"/>
    <n v="460"/>
    <n v="1"/>
    <s v="91263"/>
    <x v="97"/>
    <x v="19"/>
    <n v="1"/>
    <s v="1"/>
    <n v="0"/>
    <n v="60"/>
    <n v="1"/>
  </r>
  <r>
    <s v="0EC"/>
    <x v="6"/>
    <d v="2024-10-01T00:00:00"/>
    <x v="0"/>
    <x v="9"/>
    <s v="HK3245"/>
    <x v="6"/>
    <x v="4"/>
    <n v="1"/>
    <n v="360"/>
    <n v="0.4"/>
    <s v="91405"/>
    <x v="80"/>
    <x v="19"/>
    <n v="3"/>
    <s v="0,"/>
    <s v="4"/>
    <n v="4"/>
    <n v="6.6666666666666666E-2"/>
  </r>
  <r>
    <s v="0EC"/>
    <x v="6"/>
    <d v="2024-10-01T00:00:00"/>
    <x v="0"/>
    <x v="9"/>
    <s v="HK3245"/>
    <x v="6"/>
    <x v="4"/>
    <n v="2"/>
    <n v="1022"/>
    <n v="2.0499999999999998"/>
    <s v="91407"/>
    <x v="87"/>
    <x v="19"/>
    <n v="4"/>
    <s v="2,"/>
    <s v="05"/>
    <n v="125"/>
    <n v="2.0833333333333335"/>
  </r>
  <r>
    <s v="0EC"/>
    <x v="6"/>
    <d v="2024-10-01T00:00:00"/>
    <x v="0"/>
    <x v="9"/>
    <s v="HK3245"/>
    <x v="6"/>
    <x v="4"/>
    <n v="1"/>
    <n v="590"/>
    <n v="0.15"/>
    <s v="94001"/>
    <x v="68"/>
    <x v="21"/>
    <n v="4"/>
    <s v="0,"/>
    <s v="15"/>
    <n v="15"/>
    <n v="0.25"/>
  </r>
  <r>
    <s v="0EC"/>
    <x v="6"/>
    <d v="2024-10-01T00:00:00"/>
    <x v="0"/>
    <x v="9"/>
    <s v="HK3245"/>
    <x v="6"/>
    <x v="4"/>
    <n v="1"/>
    <n v="322"/>
    <n v="0.42"/>
    <s v="99001"/>
    <x v="58"/>
    <x v="17"/>
    <n v="4"/>
    <s v="0,"/>
    <s v="42"/>
    <n v="42"/>
    <n v="0.7"/>
  </r>
  <r>
    <s v="0EC"/>
    <x v="6"/>
    <d v="2024-10-01T00:00:00"/>
    <x v="0"/>
    <x v="9"/>
    <s v="HK4040"/>
    <x v="7"/>
    <x v="4"/>
    <n v="1"/>
    <n v="598"/>
    <n v="0.55000000000000004"/>
    <s v="18753"/>
    <x v="99"/>
    <x v="30"/>
    <n v="4"/>
    <s v="0,"/>
    <s v="55"/>
    <n v="55"/>
    <n v="0.91666666666666663"/>
  </r>
  <r>
    <s v="0EC"/>
    <x v="6"/>
    <d v="2024-10-01T00:00:00"/>
    <x v="0"/>
    <x v="9"/>
    <s v="HK4040"/>
    <x v="7"/>
    <x v="4"/>
    <n v="1"/>
    <n v="145"/>
    <n v="0.45"/>
    <s v="19001"/>
    <x v="85"/>
    <x v="20"/>
    <n v="4"/>
    <s v="0,"/>
    <s v="45"/>
    <n v="45"/>
    <n v="0.75"/>
  </r>
  <r>
    <s v="0EC"/>
    <x v="6"/>
    <d v="2024-10-01T00:00:00"/>
    <x v="0"/>
    <x v="9"/>
    <s v="HK4040"/>
    <x v="7"/>
    <x v="4"/>
    <n v="2"/>
    <n v="989"/>
    <n v="3.25"/>
    <s v="25175"/>
    <x v="1"/>
    <x v="1"/>
    <n v="4"/>
    <s v="3,"/>
    <s v="25"/>
    <n v="205"/>
    <n v="3.4166666666666665"/>
  </r>
  <r>
    <s v="0EC"/>
    <x v="6"/>
    <d v="2024-10-01T00:00:00"/>
    <x v="0"/>
    <x v="9"/>
    <s v="HK4040"/>
    <x v="7"/>
    <x v="4"/>
    <n v="2"/>
    <n v="446"/>
    <n v="1.4"/>
    <s v="27001"/>
    <x v="56"/>
    <x v="15"/>
    <n v="3"/>
    <s v="1,"/>
    <s v="4"/>
    <n v="64"/>
    <n v="1.0666666666666667"/>
  </r>
  <r>
    <s v="0EC"/>
    <x v="6"/>
    <d v="2024-10-01T00:00:00"/>
    <x v="0"/>
    <x v="9"/>
    <s v="HK4040"/>
    <x v="7"/>
    <x v="4"/>
    <n v="1"/>
    <n v="541"/>
    <n v="1.45"/>
    <s v="52001"/>
    <x v="54"/>
    <x v="13"/>
    <n v="4"/>
    <s v="1,"/>
    <s v="45"/>
    <n v="105"/>
    <n v="1.75"/>
  </r>
  <r>
    <s v="0EC"/>
    <x v="6"/>
    <d v="2024-10-01T00:00:00"/>
    <x v="0"/>
    <x v="9"/>
    <s v="HK4040"/>
    <x v="7"/>
    <x v="4"/>
    <n v="1"/>
    <n v="108"/>
    <n v="0.5"/>
    <s v="54001"/>
    <x v="52"/>
    <x v="12"/>
    <n v="3"/>
    <s v="0,"/>
    <s v="5"/>
    <n v="5"/>
    <n v="8.3333333333333329E-2"/>
  </r>
  <r>
    <s v="0EC"/>
    <x v="6"/>
    <d v="2024-10-01T00:00:00"/>
    <x v="0"/>
    <x v="9"/>
    <s v="HK4040"/>
    <x v="7"/>
    <x v="4"/>
    <n v="1"/>
    <n v="438"/>
    <n v="1.35"/>
    <s v="81001"/>
    <x v="55"/>
    <x v="14"/>
    <n v="4"/>
    <s v="1,"/>
    <s v="35"/>
    <n v="95"/>
    <n v="1.5833333333333333"/>
  </r>
  <r>
    <s v="0EC"/>
    <x v="6"/>
    <d v="2024-10-01T00:00:00"/>
    <x v="0"/>
    <x v="9"/>
    <s v="HK4040"/>
    <x v="7"/>
    <x v="4"/>
    <n v="1"/>
    <n v="680"/>
    <n v="2.2999999999999998"/>
    <s v="8372"/>
    <x v="94"/>
    <x v="5"/>
    <n v="3"/>
    <s v="2,"/>
    <s v="3"/>
    <n v="123"/>
    <n v="2.0499999999999998"/>
  </r>
  <r>
    <s v="0EC"/>
    <x v="6"/>
    <d v="2024-10-01T00:00:00"/>
    <x v="0"/>
    <x v="9"/>
    <s v="HK4040"/>
    <x v="7"/>
    <x v="4"/>
    <n v="6"/>
    <n v="6273"/>
    <n v="21.15"/>
    <s v="91001"/>
    <x v="61"/>
    <x v="19"/>
    <n v="5"/>
    <s v="21"/>
    <s v=",15"/>
    <n v="1260.1500000000001"/>
    <n v="21.002500000000001"/>
  </r>
  <r>
    <s v="0EC"/>
    <x v="6"/>
    <d v="2024-10-01T00:00:00"/>
    <x v="0"/>
    <x v="9"/>
    <s v="HK4040"/>
    <x v="7"/>
    <x v="4"/>
    <n v="3"/>
    <n v="1776"/>
    <n v="5.45"/>
    <s v="91263"/>
    <x v="97"/>
    <x v="19"/>
    <n v="4"/>
    <s v="5,"/>
    <s v="45"/>
    <n v="345"/>
    <n v="5.75"/>
  </r>
  <r>
    <s v="0EC"/>
    <x v="6"/>
    <d v="2024-10-01T00:00:00"/>
    <x v="0"/>
    <x v="9"/>
    <s v="HK4040"/>
    <x v="7"/>
    <x v="4"/>
    <n v="1"/>
    <n v="663"/>
    <n v="2.5"/>
    <s v="91407"/>
    <x v="87"/>
    <x v="19"/>
    <n v="3"/>
    <s v="2,"/>
    <s v="5"/>
    <n v="125"/>
    <n v="2.0833333333333335"/>
  </r>
  <r>
    <s v="0EC"/>
    <x v="6"/>
    <d v="2024-10-01T00:00:00"/>
    <x v="0"/>
    <x v="9"/>
    <s v="HK4040"/>
    <x v="7"/>
    <x v="4"/>
    <n v="1"/>
    <n v="207"/>
    <n v="1.1000000000000001"/>
    <s v="91460"/>
    <x v="93"/>
    <x v="19"/>
    <n v="3"/>
    <s v="1,"/>
    <s v="1"/>
    <n v="61"/>
    <n v="1.0166666666666666"/>
  </r>
  <r>
    <s v="0EC"/>
    <x v="6"/>
    <d v="2024-10-01T00:00:00"/>
    <x v="0"/>
    <x v="9"/>
    <s v="HK4040"/>
    <x v="7"/>
    <x v="4"/>
    <n v="1"/>
    <n v="292"/>
    <n v="0.2"/>
    <s v="91798"/>
    <x v="88"/>
    <x v="19"/>
    <n v="3"/>
    <s v="0,"/>
    <s v="2"/>
    <n v="2"/>
    <n v="3.3333333333333333E-2"/>
  </r>
  <r>
    <s v="0EC"/>
    <x v="6"/>
    <d v="2024-10-01T00:00:00"/>
    <x v="0"/>
    <x v="9"/>
    <s v="HK4040"/>
    <x v="7"/>
    <x v="4"/>
    <n v="6"/>
    <n v="4026"/>
    <n v="13.55"/>
    <s v="94001"/>
    <x v="68"/>
    <x v="21"/>
    <n v="5"/>
    <s v="13"/>
    <s v=",55"/>
    <n v="780.55"/>
    <n v="13.009166666666665"/>
  </r>
  <r>
    <s v="0EC"/>
    <x v="6"/>
    <d v="2024-10-01T00:00:00"/>
    <x v="0"/>
    <x v="9"/>
    <s v="HK4040"/>
    <x v="7"/>
    <x v="4"/>
    <n v="1"/>
    <n v="725"/>
    <n v="0.55000000000000004"/>
    <s v="94883"/>
    <x v="89"/>
    <x v="21"/>
    <n v="4"/>
    <s v="0,"/>
    <s v="55"/>
    <n v="55"/>
    <n v="0.91666666666666663"/>
  </r>
  <r>
    <s v="0EC"/>
    <x v="6"/>
    <d v="2024-10-01T00:00:00"/>
    <x v="0"/>
    <x v="9"/>
    <s v="HK4040"/>
    <x v="7"/>
    <x v="4"/>
    <n v="1"/>
    <n v="244"/>
    <n v="1.35"/>
    <s v="95200"/>
    <x v="90"/>
    <x v="26"/>
    <n v="4"/>
    <s v="1,"/>
    <s v="35"/>
    <n v="95"/>
    <n v="1.5833333333333333"/>
  </r>
  <r>
    <s v="0EC"/>
    <x v="6"/>
    <d v="2024-10-01T00:00:00"/>
    <x v="0"/>
    <x v="9"/>
    <s v="HK4040"/>
    <x v="7"/>
    <x v="4"/>
    <n v="1"/>
    <n v="410"/>
    <n v="120"/>
    <s v="99524"/>
    <x v="66"/>
    <x v="17"/>
    <n v="3"/>
    <s v="12"/>
    <s v="0"/>
    <n v="720"/>
    <n v="12"/>
  </r>
  <r>
    <s v="0EC"/>
    <x v="6"/>
    <d v="2024-10-01T00:00:00"/>
    <x v="0"/>
    <x v="9"/>
    <s v="HK4460"/>
    <x v="12"/>
    <x v="4"/>
    <n v="1"/>
    <n v="149"/>
    <n v="0.2"/>
    <s v="15516"/>
    <x v="145"/>
    <x v="32"/>
    <n v="3"/>
    <s v="0,"/>
    <s v="2"/>
    <n v="2"/>
    <n v="3.3333333333333333E-2"/>
  </r>
  <r>
    <s v="0EC"/>
    <x v="6"/>
    <d v="2024-10-01T00:00:00"/>
    <x v="0"/>
    <x v="9"/>
    <s v="HK4460"/>
    <x v="12"/>
    <x v="4"/>
    <n v="1"/>
    <n v="281"/>
    <n v="0.4"/>
    <s v="23001"/>
    <x v="0"/>
    <x v="0"/>
    <n v="3"/>
    <s v="0,"/>
    <s v="4"/>
    <n v="4"/>
    <n v="6.6666666666666666E-2"/>
  </r>
  <r>
    <s v="0EC"/>
    <x v="6"/>
    <d v="2024-10-01T00:00:00"/>
    <x v="0"/>
    <x v="9"/>
    <s v="HK4460"/>
    <x v="12"/>
    <x v="4"/>
    <n v="1"/>
    <n v="384"/>
    <n v="0.5"/>
    <s v="5001"/>
    <x v="2"/>
    <x v="2"/>
    <n v="3"/>
    <s v="0,"/>
    <s v="5"/>
    <n v="5"/>
    <n v="8.3333333333333329E-2"/>
  </r>
  <r>
    <s v="0EC"/>
    <x v="6"/>
    <d v="2024-10-01T00:00:00"/>
    <x v="0"/>
    <x v="9"/>
    <s v="HK4460"/>
    <x v="12"/>
    <x v="4"/>
    <n v="1"/>
    <n v="378"/>
    <n v="0.5"/>
    <s v="54001"/>
    <x v="52"/>
    <x v="12"/>
    <n v="3"/>
    <s v="0,"/>
    <s v="5"/>
    <n v="5"/>
    <n v="8.3333333333333329E-2"/>
  </r>
  <r>
    <s v="0EC"/>
    <x v="6"/>
    <d v="2024-10-01T00:00:00"/>
    <x v="0"/>
    <x v="9"/>
    <s v="HK4460"/>
    <x v="12"/>
    <x v="4"/>
    <n v="1"/>
    <n v="555"/>
    <n v="1.2"/>
    <s v="86568"/>
    <x v="91"/>
    <x v="29"/>
    <n v="3"/>
    <s v="1,"/>
    <s v="2"/>
    <n v="62"/>
    <n v="1.0333333333333334"/>
  </r>
  <r>
    <s v="0EC"/>
    <x v="6"/>
    <d v="2024-10-01T00:00:00"/>
    <x v="0"/>
    <x v="9"/>
    <s v="HK4460"/>
    <x v="12"/>
    <x v="4"/>
    <n v="3"/>
    <n v="3556"/>
    <n v="9.1999999999999993"/>
    <s v="88001"/>
    <x v="60"/>
    <x v="18"/>
    <n v="3"/>
    <s v="9,"/>
    <s v="2"/>
    <n v="542"/>
    <n v="9.0333333333333332"/>
  </r>
  <r>
    <s v="0EC"/>
    <x v="6"/>
    <d v="2024-10-01T00:00:00"/>
    <x v="0"/>
    <x v="9"/>
    <s v="HK4460"/>
    <x v="12"/>
    <x v="4"/>
    <n v="5"/>
    <n v="993"/>
    <n v="2.4"/>
    <s v="88564"/>
    <x v="78"/>
    <x v="18"/>
    <n v="3"/>
    <s v="2,"/>
    <s v="4"/>
    <n v="124"/>
    <n v="2.0666666666666669"/>
  </r>
  <r>
    <s v="0EC"/>
    <x v="6"/>
    <d v="2024-10-01T00:00:00"/>
    <x v="0"/>
    <x v="9"/>
    <s v="HK4460"/>
    <x v="12"/>
    <x v="4"/>
    <n v="3"/>
    <n v="2654"/>
    <n v="7.08"/>
    <s v="91001"/>
    <x v="61"/>
    <x v="19"/>
    <n v="4"/>
    <s v="7,"/>
    <s v="08"/>
    <n v="428"/>
    <n v="7.1333333333333337"/>
  </r>
  <r>
    <s v="0EC"/>
    <x v="6"/>
    <d v="2024-10-01T00:00:00"/>
    <x v="0"/>
    <x v="9"/>
    <s v="HK4460"/>
    <x v="12"/>
    <x v="4"/>
    <n v="1"/>
    <n v="675"/>
    <n v="1.05"/>
    <s v="91263"/>
    <x v="97"/>
    <x v="19"/>
    <n v="4"/>
    <s v="1,"/>
    <s v="05"/>
    <n v="65"/>
    <n v="1.0833333333333333"/>
  </r>
  <r>
    <s v="0EC"/>
    <x v="6"/>
    <d v="2024-10-01T00:00:00"/>
    <x v="0"/>
    <x v="9"/>
    <s v="HK4460"/>
    <x v="12"/>
    <x v="4"/>
    <n v="2"/>
    <n v="786"/>
    <n v="0.5"/>
    <s v="91407"/>
    <x v="87"/>
    <x v="19"/>
    <n v="3"/>
    <s v="0,"/>
    <s v="5"/>
    <n v="5"/>
    <n v="8.3333333333333329E-2"/>
  </r>
  <r>
    <s v="0EC"/>
    <x v="6"/>
    <d v="2024-10-01T00:00:00"/>
    <x v="0"/>
    <x v="9"/>
    <s v="HK4460"/>
    <x v="12"/>
    <x v="4"/>
    <n v="6"/>
    <n v="2579"/>
    <n v="5.5"/>
    <s v="94001"/>
    <x v="68"/>
    <x v="21"/>
    <n v="3"/>
    <s v="5,"/>
    <s v="5"/>
    <n v="305"/>
    <n v="5.083333333333333"/>
  </r>
  <r>
    <s v="0EC"/>
    <x v="6"/>
    <d v="2024-10-01T00:00:00"/>
    <x v="0"/>
    <x v="9"/>
    <s v="HK4460"/>
    <x v="12"/>
    <x v="4"/>
    <n v="4"/>
    <n v="2050"/>
    <n v="4.2"/>
    <s v="94343"/>
    <x v="79"/>
    <x v="21"/>
    <n v="3"/>
    <s v="4,"/>
    <s v="2"/>
    <n v="242"/>
    <n v="4.0333333333333332"/>
  </r>
  <r>
    <s v="0EC"/>
    <x v="6"/>
    <d v="2024-10-01T00:00:00"/>
    <x v="0"/>
    <x v="9"/>
    <s v="HK4460"/>
    <x v="12"/>
    <x v="4"/>
    <n v="1"/>
    <n v="422"/>
    <n v="1.1000000000000001"/>
    <s v="99524"/>
    <x v="66"/>
    <x v="17"/>
    <n v="3"/>
    <s v="1,"/>
    <s v="1"/>
    <n v="61"/>
    <n v="1.0166666666666666"/>
  </r>
  <r>
    <s v="0EC"/>
    <x v="6"/>
    <d v="2024-10-01T00:00:00"/>
    <x v="0"/>
    <x v="9"/>
    <s v="HK4850"/>
    <x v="7"/>
    <x v="4"/>
    <n v="4"/>
    <n v="588"/>
    <n v="3.3"/>
    <s v="19809"/>
    <x v="63"/>
    <x v="20"/>
    <n v="3"/>
    <s v="3,"/>
    <s v="3"/>
    <n v="183"/>
    <n v="3.05"/>
  </r>
  <r>
    <s v="0EC"/>
    <x v="6"/>
    <d v="2024-10-01T00:00:00"/>
    <x v="0"/>
    <x v="9"/>
    <s v="HK4850"/>
    <x v="7"/>
    <x v="4"/>
    <n v="1"/>
    <n v="478"/>
    <n v="2.1"/>
    <s v="23001"/>
    <x v="0"/>
    <x v="0"/>
    <n v="3"/>
    <s v="2,"/>
    <s v="1"/>
    <n v="121"/>
    <n v="2.0166666666666666"/>
  </r>
  <r>
    <s v="0EC"/>
    <x v="6"/>
    <d v="2024-10-01T00:00:00"/>
    <x v="0"/>
    <x v="9"/>
    <s v="HK4850"/>
    <x v="7"/>
    <x v="4"/>
    <n v="1"/>
    <n v="474"/>
    <n v="1.5"/>
    <s v="25175"/>
    <x v="1"/>
    <x v="1"/>
    <n v="3"/>
    <s v="1,"/>
    <s v="5"/>
    <n v="65"/>
    <n v="1.0833333333333333"/>
  </r>
  <r>
    <s v="0EC"/>
    <x v="6"/>
    <d v="2024-10-01T00:00:00"/>
    <x v="0"/>
    <x v="9"/>
    <s v="HK4850"/>
    <x v="7"/>
    <x v="4"/>
    <n v="1"/>
    <n v="317"/>
    <n v="1.3"/>
    <s v="50001"/>
    <x v="77"/>
    <x v="24"/>
    <n v="3"/>
    <s v="1,"/>
    <s v="3"/>
    <n v="63"/>
    <n v="1.05"/>
  </r>
  <r>
    <s v="0EC"/>
    <x v="6"/>
    <d v="2024-10-01T00:00:00"/>
    <x v="0"/>
    <x v="9"/>
    <s v="HK4850"/>
    <x v="7"/>
    <x v="4"/>
    <n v="2"/>
    <n v="803"/>
    <n v="2.5"/>
    <s v="52001"/>
    <x v="54"/>
    <x v="13"/>
    <n v="3"/>
    <s v="2,"/>
    <s v="5"/>
    <n v="125"/>
    <n v="2.0833333333333335"/>
  </r>
  <r>
    <s v="0EC"/>
    <x v="6"/>
    <d v="2024-10-01T00:00:00"/>
    <x v="0"/>
    <x v="9"/>
    <s v="HK4850"/>
    <x v="7"/>
    <x v="4"/>
    <n v="1"/>
    <n v="378"/>
    <n v="1.5"/>
    <s v="54001"/>
    <x v="52"/>
    <x v="12"/>
    <n v="3"/>
    <s v="1,"/>
    <s v="5"/>
    <n v="65"/>
    <n v="1.0833333333333333"/>
  </r>
  <r>
    <s v="0EC"/>
    <x v="6"/>
    <d v="2024-10-01T00:00:00"/>
    <x v="0"/>
    <x v="9"/>
    <s v="HK4850"/>
    <x v="7"/>
    <x v="4"/>
    <n v="1"/>
    <n v="259"/>
    <n v="0.55000000000000004"/>
    <s v="81001"/>
    <x v="55"/>
    <x v="14"/>
    <n v="4"/>
    <s v="0,"/>
    <s v="55"/>
    <n v="55"/>
    <n v="0.91666666666666663"/>
  </r>
  <r>
    <s v="0EC"/>
    <x v="6"/>
    <d v="2024-10-01T00:00:00"/>
    <x v="0"/>
    <x v="9"/>
    <s v="HK4850"/>
    <x v="7"/>
    <x v="4"/>
    <n v="1"/>
    <n v="318"/>
    <n v="1.1000000000000001"/>
    <s v="86573"/>
    <x v="109"/>
    <x v="29"/>
    <n v="3"/>
    <s v="1,"/>
    <s v="1"/>
    <n v="61"/>
    <n v="1.0166666666666666"/>
  </r>
  <r>
    <s v="0EC"/>
    <x v="6"/>
    <d v="2024-10-01T00:00:00"/>
    <x v="0"/>
    <x v="9"/>
    <s v="HK4850"/>
    <x v="7"/>
    <x v="4"/>
    <n v="1"/>
    <n v="1107"/>
    <n v="4.1500000000000004"/>
    <s v="91001"/>
    <x v="61"/>
    <x v="19"/>
    <n v="4"/>
    <s v="4,"/>
    <s v="15"/>
    <n v="255"/>
    <n v="4.25"/>
  </r>
  <r>
    <s v="0EC"/>
    <x v="6"/>
    <d v="2024-10-01T00:00:00"/>
    <x v="0"/>
    <x v="9"/>
    <s v="HK4850"/>
    <x v="7"/>
    <x v="4"/>
    <n v="3"/>
    <n v="2354"/>
    <n v="8.5500000000000007"/>
    <s v="94001"/>
    <x v="68"/>
    <x v="21"/>
    <n v="4"/>
    <s v="8,"/>
    <s v="55"/>
    <n v="535"/>
    <n v="8.9166666666666661"/>
  </r>
  <r>
    <s v="0EC"/>
    <x v="6"/>
    <d v="2024-10-01T00:00:00"/>
    <x v="0"/>
    <x v="9"/>
    <s v="HK4850"/>
    <x v="7"/>
    <x v="4"/>
    <n v="3"/>
    <n v="1039"/>
    <n v="4.0999999999999996"/>
    <s v="95001"/>
    <x v="81"/>
    <x v="26"/>
    <n v="3"/>
    <s v="4,"/>
    <s v="1"/>
    <n v="241"/>
    <n v="4.0166666666666666"/>
  </r>
  <r>
    <s v="0EC"/>
    <x v="6"/>
    <d v="2024-10-01T00:00:00"/>
    <x v="0"/>
    <x v="9"/>
    <s v="HK4850"/>
    <x v="7"/>
    <x v="4"/>
    <n v="1"/>
    <n v="297"/>
    <n v="0.3"/>
    <s v="95200"/>
    <x v="90"/>
    <x v="26"/>
    <n v="3"/>
    <s v="0,"/>
    <s v="3"/>
    <n v="3"/>
    <n v="0.05"/>
  </r>
  <r>
    <s v="0EC"/>
    <x v="6"/>
    <d v="2024-10-01T00:00:00"/>
    <x v="0"/>
    <x v="9"/>
    <s v="HK4850"/>
    <x v="7"/>
    <x v="4"/>
    <n v="4"/>
    <n v="2169"/>
    <n v="8.1999999999999993"/>
    <s v="97001"/>
    <x v="57"/>
    <x v="16"/>
    <n v="3"/>
    <s v="8,"/>
    <s v="2"/>
    <n v="482"/>
    <n v="8.0333333333333332"/>
  </r>
  <r>
    <s v="0EC"/>
    <x v="6"/>
    <d v="2024-10-01T00:00:00"/>
    <x v="0"/>
    <x v="9"/>
    <s v="HK4850"/>
    <x v="7"/>
    <x v="4"/>
    <n v="1"/>
    <n v="718"/>
    <n v="2.2999999999999998"/>
    <s v="99001"/>
    <x v="58"/>
    <x v="17"/>
    <n v="3"/>
    <s v="2,"/>
    <s v="3"/>
    <n v="123"/>
    <n v="2.0499999999999998"/>
  </r>
  <r>
    <s v="0EC"/>
    <x v="6"/>
    <d v="2024-10-01T00:00:00"/>
    <x v="0"/>
    <x v="9"/>
    <s v="HK4850"/>
    <x v="7"/>
    <x v="4"/>
    <n v="2"/>
    <n v="820"/>
    <n v="3.05"/>
    <s v="99524"/>
    <x v="66"/>
    <x v="17"/>
    <n v="4"/>
    <s v="3,"/>
    <s v="05"/>
    <n v="185"/>
    <n v="3.0833333333333335"/>
  </r>
  <r>
    <s v="0EC"/>
    <x v="6"/>
    <d v="2024-10-01T00:00:00"/>
    <x v="0"/>
    <x v="9"/>
    <s v="HK4924"/>
    <x v="7"/>
    <x v="4"/>
    <n v="1"/>
    <n v="383"/>
    <n v="1.35"/>
    <s v="19001"/>
    <x v="85"/>
    <x v="20"/>
    <n v="4"/>
    <s v="1,"/>
    <s v="35"/>
    <n v="95"/>
    <n v="1.5833333333333333"/>
  </r>
  <r>
    <s v="0EC"/>
    <x v="6"/>
    <d v="2024-10-01T00:00:00"/>
    <x v="0"/>
    <x v="9"/>
    <s v="HK4924"/>
    <x v="7"/>
    <x v="4"/>
    <n v="1"/>
    <n v="299"/>
    <n v="1"/>
    <s v="25175"/>
    <x v="1"/>
    <x v="1"/>
    <n v="1"/>
    <s v="1"/>
    <n v="0"/>
    <n v="60"/>
    <n v="1"/>
  </r>
  <r>
    <s v="0EC"/>
    <x v="6"/>
    <d v="2024-10-01T00:00:00"/>
    <x v="0"/>
    <x v="9"/>
    <s v="HK4924"/>
    <x v="7"/>
    <x v="4"/>
    <n v="3"/>
    <n v="828"/>
    <n v="2.5499999999999998"/>
    <s v="27001"/>
    <x v="56"/>
    <x v="15"/>
    <n v="4"/>
    <s v="2,"/>
    <s v="55"/>
    <n v="175"/>
    <n v="2.9166666666666665"/>
  </r>
  <r>
    <s v="0EC"/>
    <x v="6"/>
    <d v="2024-10-01T00:00:00"/>
    <x v="0"/>
    <x v="9"/>
    <s v="HK4924"/>
    <x v="7"/>
    <x v="4"/>
    <n v="1"/>
    <n v="378"/>
    <n v="1.3"/>
    <s v="54001"/>
    <x v="52"/>
    <x v="12"/>
    <n v="3"/>
    <s v="1,"/>
    <s v="3"/>
    <n v="63"/>
    <n v="1.05"/>
  </r>
  <r>
    <s v="0EC"/>
    <x v="6"/>
    <d v="2024-10-01T00:00:00"/>
    <x v="0"/>
    <x v="9"/>
    <s v="HK4924"/>
    <x v="7"/>
    <x v="4"/>
    <n v="1"/>
    <n v="180"/>
    <n v="0.55000000000000004"/>
    <s v="66001"/>
    <x v="98"/>
    <x v="31"/>
    <n v="4"/>
    <s v="0,"/>
    <s v="55"/>
    <n v="55"/>
    <n v="0.91666666666666663"/>
  </r>
  <r>
    <s v="0EC"/>
    <x v="6"/>
    <d v="2024-10-01T00:00:00"/>
    <x v="0"/>
    <x v="9"/>
    <s v="HK4924"/>
    <x v="7"/>
    <x v="4"/>
    <n v="1"/>
    <n v="280"/>
    <n v="0.55000000000000004"/>
    <s v="68001"/>
    <x v="8"/>
    <x v="6"/>
    <n v="4"/>
    <s v="0,"/>
    <s v="55"/>
    <n v="55"/>
    <n v="0.91666666666666663"/>
  </r>
  <r>
    <s v="0EC"/>
    <x v="6"/>
    <d v="2024-10-01T00:00:00"/>
    <x v="0"/>
    <x v="9"/>
    <s v="HK4924"/>
    <x v="7"/>
    <x v="4"/>
    <n v="2"/>
    <n v="322"/>
    <n v="1.1499999999999999"/>
    <s v="73001"/>
    <x v="50"/>
    <x v="3"/>
    <n v="4"/>
    <s v="1,"/>
    <s v="15"/>
    <n v="75"/>
    <n v="1.25"/>
  </r>
  <r>
    <s v="0EC"/>
    <x v="6"/>
    <d v="2024-10-01T00:00:00"/>
    <x v="0"/>
    <x v="9"/>
    <s v="HK4924"/>
    <x v="7"/>
    <x v="4"/>
    <n v="1"/>
    <n v="259"/>
    <n v="1"/>
    <s v="81001"/>
    <x v="55"/>
    <x v="14"/>
    <n v="1"/>
    <s v="1"/>
    <n v="0"/>
    <n v="60"/>
    <n v="1"/>
  </r>
  <r>
    <s v="0EC"/>
    <x v="6"/>
    <d v="2024-10-01T00:00:00"/>
    <x v="0"/>
    <x v="9"/>
    <s v="HK4924"/>
    <x v="7"/>
    <x v="4"/>
    <n v="1"/>
    <n v="335"/>
    <n v="1.2"/>
    <s v="81736"/>
    <x v="59"/>
    <x v="14"/>
    <n v="3"/>
    <s v="1,"/>
    <s v="2"/>
    <n v="62"/>
    <n v="1.0333333333333334"/>
  </r>
  <r>
    <s v="0EC"/>
    <x v="6"/>
    <d v="2024-10-01T00:00:00"/>
    <x v="0"/>
    <x v="9"/>
    <s v="HK4924"/>
    <x v="7"/>
    <x v="4"/>
    <n v="1"/>
    <n v="531"/>
    <n v="1.5"/>
    <s v="8372"/>
    <x v="94"/>
    <x v="5"/>
    <n v="3"/>
    <s v="1,"/>
    <s v="5"/>
    <n v="65"/>
    <n v="1.0833333333333333"/>
  </r>
  <r>
    <s v="0EC"/>
    <x v="6"/>
    <d v="2024-10-01T00:00:00"/>
    <x v="0"/>
    <x v="9"/>
    <s v="HK4924"/>
    <x v="7"/>
    <x v="4"/>
    <n v="4"/>
    <n v="1090"/>
    <n v="3.5"/>
    <s v="85001"/>
    <x v="4"/>
    <x v="4"/>
    <n v="3"/>
    <s v="3,"/>
    <s v="5"/>
    <n v="185"/>
    <n v="3.0833333333333335"/>
  </r>
  <r>
    <s v="0EC"/>
    <x v="6"/>
    <d v="2024-10-01T00:00:00"/>
    <x v="0"/>
    <x v="9"/>
    <s v="HK4924"/>
    <x v="7"/>
    <x v="4"/>
    <n v="3"/>
    <n v="2070"/>
    <n v="7"/>
    <s v="94001"/>
    <x v="68"/>
    <x v="21"/>
    <n v="1"/>
    <s v="7"/>
    <n v="0"/>
    <n v="420"/>
    <n v="7"/>
  </r>
  <r>
    <s v="0EC"/>
    <x v="6"/>
    <d v="2024-10-01T00:00:00"/>
    <x v="0"/>
    <x v="9"/>
    <s v="HK4924"/>
    <x v="7"/>
    <x v="4"/>
    <n v="2"/>
    <n v="1025"/>
    <n v="3.15"/>
    <s v="94343"/>
    <x v="79"/>
    <x v="21"/>
    <n v="4"/>
    <s v="3,"/>
    <s v="15"/>
    <n v="195"/>
    <n v="3.25"/>
  </r>
  <r>
    <s v="0EC"/>
    <x v="6"/>
    <d v="2024-10-01T00:00:00"/>
    <x v="0"/>
    <x v="9"/>
    <s v="HK4924"/>
    <x v="7"/>
    <x v="4"/>
    <n v="1"/>
    <n v="437"/>
    <n v="2"/>
    <s v="97001"/>
    <x v="57"/>
    <x v="16"/>
    <n v="1"/>
    <s v="2"/>
    <n v="0"/>
    <n v="120"/>
    <n v="2"/>
  </r>
  <r>
    <s v="0EC"/>
    <x v="6"/>
    <d v="2024-10-01T00:00:00"/>
    <x v="0"/>
    <x v="9"/>
    <s v="HK4924"/>
    <x v="7"/>
    <x v="4"/>
    <n v="1"/>
    <n v="410"/>
    <n v="1.25"/>
    <s v="99524"/>
    <x v="66"/>
    <x v="17"/>
    <n v="4"/>
    <s v="1,"/>
    <s v="25"/>
    <n v="85"/>
    <n v="1.4166666666666667"/>
  </r>
  <r>
    <s v="0EC"/>
    <x v="6"/>
    <d v="2024-10-01T00:00:00"/>
    <x v="0"/>
    <x v="9"/>
    <s v="HK5072"/>
    <x v="11"/>
    <x v="4"/>
    <n v="1"/>
    <n v="218"/>
    <n v="0.5"/>
    <s v="50325"/>
    <x v="96"/>
    <x v="24"/>
    <n v="3"/>
    <s v="0,"/>
    <s v="5"/>
    <n v="5"/>
    <n v="8.3333333333333329E-2"/>
  </r>
  <r>
    <s v="0EC"/>
    <x v="6"/>
    <d v="2024-10-01T00:00:00"/>
    <x v="0"/>
    <x v="9"/>
    <s v="HK5072"/>
    <x v="11"/>
    <x v="4"/>
    <n v="1"/>
    <n v="228"/>
    <n v="0.4"/>
    <s v="50350"/>
    <x v="75"/>
    <x v="24"/>
    <n v="3"/>
    <s v="0,"/>
    <s v="4"/>
    <n v="4"/>
    <n v="6.6666666666666666E-2"/>
  </r>
  <r>
    <s v="0EC"/>
    <x v="6"/>
    <d v="2024-10-01T00:00:00"/>
    <x v="0"/>
    <x v="9"/>
    <s v="HK5072"/>
    <x v="11"/>
    <x v="4"/>
    <n v="1"/>
    <n v="263"/>
    <n v="0.55000000000000004"/>
    <s v="81001"/>
    <x v="55"/>
    <x v="14"/>
    <n v="4"/>
    <s v="0,"/>
    <s v="55"/>
    <n v="55"/>
    <n v="0.91666666666666663"/>
  </r>
  <r>
    <s v="0EC"/>
    <x v="6"/>
    <d v="2024-10-01T00:00:00"/>
    <x v="0"/>
    <x v="9"/>
    <s v="HK5072"/>
    <x v="11"/>
    <x v="4"/>
    <n v="1"/>
    <n v="460"/>
    <n v="1.5"/>
    <s v="91001"/>
    <x v="61"/>
    <x v="19"/>
    <n v="3"/>
    <s v="1,"/>
    <s v="5"/>
    <n v="65"/>
    <n v="1.0833333333333333"/>
  </r>
  <r>
    <s v="0EC"/>
    <x v="6"/>
    <d v="2024-10-01T00:00:00"/>
    <x v="0"/>
    <x v="9"/>
    <s v="HK5072"/>
    <x v="11"/>
    <x v="4"/>
    <n v="1"/>
    <n v="165"/>
    <n v="2.2000000000000002"/>
    <s v="91263"/>
    <x v="97"/>
    <x v="19"/>
    <n v="3"/>
    <s v="2,"/>
    <s v="2"/>
    <n v="122"/>
    <n v="2.0333333333333332"/>
  </r>
  <r>
    <s v="0EC"/>
    <x v="6"/>
    <d v="2024-10-01T00:00:00"/>
    <x v="0"/>
    <x v="9"/>
    <s v="HK5072"/>
    <x v="11"/>
    <x v="4"/>
    <n v="1"/>
    <n v="561"/>
    <n v="2.2999999999999998"/>
    <s v="91405"/>
    <x v="80"/>
    <x v="19"/>
    <n v="3"/>
    <s v="2,"/>
    <s v="3"/>
    <n v="123"/>
    <n v="2.0499999999999998"/>
  </r>
  <r>
    <s v="0EC"/>
    <x v="6"/>
    <d v="2024-10-01T00:00:00"/>
    <x v="0"/>
    <x v="9"/>
    <s v="HK5072"/>
    <x v="11"/>
    <x v="4"/>
    <n v="1"/>
    <n v="629"/>
    <n v="2.2999999999999998"/>
    <s v="91407"/>
    <x v="87"/>
    <x v="19"/>
    <n v="3"/>
    <s v="2,"/>
    <s v="3"/>
    <n v="123"/>
    <n v="2.0499999999999998"/>
  </r>
  <r>
    <s v="0EC"/>
    <x v="6"/>
    <d v="2024-10-01T00:00:00"/>
    <x v="0"/>
    <x v="9"/>
    <s v="HK5072"/>
    <x v="11"/>
    <x v="4"/>
    <n v="4"/>
    <n v="2703"/>
    <n v="10.4"/>
    <s v="94001"/>
    <x v="68"/>
    <x v="21"/>
    <n v="4"/>
    <s v="10"/>
    <s v=",4"/>
    <n v="600.4"/>
    <n v="10.006666666666666"/>
  </r>
  <r>
    <s v="0EC"/>
    <x v="6"/>
    <d v="2024-10-01T00:00:00"/>
    <x v="0"/>
    <x v="9"/>
    <s v="HK5072"/>
    <x v="11"/>
    <x v="4"/>
    <n v="5"/>
    <n v="2317"/>
    <n v="6.96"/>
    <s v="94343"/>
    <x v="79"/>
    <x v="21"/>
    <n v="4"/>
    <s v="6,"/>
    <s v="96"/>
    <n v="456"/>
    <n v="7.6"/>
  </r>
  <r>
    <s v="0EC"/>
    <x v="6"/>
    <d v="2024-10-01T00:00:00"/>
    <x v="0"/>
    <x v="9"/>
    <s v="HK5072"/>
    <x v="11"/>
    <x v="4"/>
    <n v="1"/>
    <n v="789"/>
    <n v="2.5"/>
    <s v="94883"/>
    <x v="89"/>
    <x v="21"/>
    <n v="3"/>
    <s v="2,"/>
    <s v="5"/>
    <n v="125"/>
    <n v="2.0833333333333335"/>
  </r>
  <r>
    <s v="0EC"/>
    <x v="6"/>
    <d v="2024-10-01T00:00:00"/>
    <x v="0"/>
    <x v="9"/>
    <s v="HK5072"/>
    <x v="11"/>
    <x v="4"/>
    <n v="3"/>
    <n v="1378"/>
    <n v="6.2"/>
    <s v="97001"/>
    <x v="57"/>
    <x v="16"/>
    <n v="3"/>
    <s v="6,"/>
    <s v="2"/>
    <n v="362"/>
    <n v="6.0333333333333332"/>
  </r>
  <r>
    <s v="0EC"/>
    <x v="6"/>
    <d v="2024-10-01T00:00:00"/>
    <x v="0"/>
    <x v="9"/>
    <s v="HK5072"/>
    <x v="11"/>
    <x v="4"/>
    <n v="1"/>
    <n v="742"/>
    <n v="2.4500000000000002"/>
    <s v="99001"/>
    <x v="58"/>
    <x v="17"/>
    <n v="4"/>
    <s v="2,"/>
    <s v="45"/>
    <n v="165"/>
    <n v="2.75"/>
  </r>
  <r>
    <s v="0EC"/>
    <x v="6"/>
    <d v="2024-10-01T00:00:00"/>
    <x v="0"/>
    <x v="9"/>
    <s v="HK5072"/>
    <x v="11"/>
    <x v="4"/>
    <n v="1"/>
    <n v="410"/>
    <n v="1.5"/>
    <s v="99524"/>
    <x v="66"/>
    <x v="17"/>
    <n v="3"/>
    <s v="1,"/>
    <s v="5"/>
    <n v="65"/>
    <n v="1.0833333333333333"/>
  </r>
  <r>
    <s v="0EM"/>
    <x v="10"/>
    <d v="2024-10-01T00:00:00"/>
    <x v="0"/>
    <x v="9"/>
    <s v="HK877"/>
    <x v="13"/>
    <x v="1"/>
    <n v="5"/>
    <n v="1775"/>
    <n v="8.27"/>
    <s v="20001"/>
    <x v="7"/>
    <x v="7"/>
    <n v="4"/>
    <s v="8,"/>
    <s v="27"/>
    <n v="507"/>
    <n v="8.4499999999999993"/>
  </r>
  <r>
    <s v="0EM"/>
    <x v="10"/>
    <d v="2024-10-01T00:00:00"/>
    <x v="0"/>
    <x v="9"/>
    <s v="HK877"/>
    <x v="13"/>
    <x v="1"/>
    <n v="8"/>
    <n v="3049"/>
    <n v="14.31"/>
    <s v="68081"/>
    <x v="6"/>
    <x v="6"/>
    <n v="5"/>
    <s v="14"/>
    <s v=",31"/>
    <n v="840.31"/>
    <n v="14.005166666666666"/>
  </r>
  <r>
    <s v="0ES"/>
    <x v="11"/>
    <d v="2024-10-01T00:00:00"/>
    <x v="0"/>
    <x v="9"/>
    <s v="HK1925"/>
    <x v="1"/>
    <x v="4"/>
    <n v="11"/>
    <n v="825"/>
    <n v="4.0999999999999996"/>
    <s v="25175"/>
    <x v="1"/>
    <x v="1"/>
    <n v="3"/>
    <s v="4,"/>
    <s v="1"/>
    <n v="241"/>
    <n v="4.0166666666666666"/>
  </r>
  <r>
    <s v="0ES"/>
    <x v="11"/>
    <d v="2024-10-01T00:00:00"/>
    <x v="0"/>
    <x v="9"/>
    <s v="HK1925"/>
    <x v="1"/>
    <x v="4"/>
    <n v="26"/>
    <n v="7855"/>
    <n v="40.75"/>
    <s v="50001"/>
    <x v="77"/>
    <x v="24"/>
    <n v="5"/>
    <s v="40"/>
    <s v=",75"/>
    <n v="2400.75"/>
    <n v="40.012500000000003"/>
  </r>
  <r>
    <s v="0ES"/>
    <x v="11"/>
    <d v="2024-10-01T00:00:00"/>
    <x v="0"/>
    <x v="9"/>
    <s v="HK1925"/>
    <x v="1"/>
    <x v="4"/>
    <n v="2"/>
    <n v="770"/>
    <n v="4"/>
    <s v="5001"/>
    <x v="2"/>
    <x v="2"/>
    <n v="1"/>
    <s v="4"/>
    <n v="0"/>
    <n v="240"/>
    <n v="4"/>
  </r>
  <r>
    <s v="0ES"/>
    <x v="11"/>
    <d v="2024-10-01T00:00:00"/>
    <x v="0"/>
    <x v="9"/>
    <s v="HK1925"/>
    <x v="1"/>
    <x v="4"/>
    <n v="13"/>
    <n v="3195"/>
    <n v="16.2"/>
    <s v="94001"/>
    <x v="68"/>
    <x v="21"/>
    <n v="4"/>
    <s v="16"/>
    <s v=",2"/>
    <n v="960.2"/>
    <n v="16.003333333333334"/>
  </r>
  <r>
    <s v="0ES"/>
    <x v="11"/>
    <d v="2024-10-01T00:00:00"/>
    <x v="0"/>
    <x v="9"/>
    <s v="HK1925"/>
    <x v="1"/>
    <x v="4"/>
    <n v="10"/>
    <n v="1264"/>
    <n v="6.1"/>
    <s v="94343"/>
    <x v="79"/>
    <x v="21"/>
    <n v="3"/>
    <s v="6,"/>
    <s v="1"/>
    <n v="361"/>
    <n v="6.0166666666666666"/>
  </r>
  <r>
    <s v="0ES"/>
    <x v="11"/>
    <d v="2024-10-01T00:00:00"/>
    <x v="0"/>
    <x v="9"/>
    <s v="HK1925"/>
    <x v="1"/>
    <x v="4"/>
    <n v="27"/>
    <n v="745"/>
    <n v="5.5"/>
    <s v="95001"/>
    <x v="81"/>
    <x v="26"/>
    <n v="3"/>
    <s v="5,"/>
    <s v="5"/>
    <n v="305"/>
    <n v="5.083333333333333"/>
  </r>
  <r>
    <s v="0ES"/>
    <x v="11"/>
    <d v="2024-10-01T00:00:00"/>
    <x v="0"/>
    <x v="9"/>
    <s v="HK1925"/>
    <x v="1"/>
    <x v="4"/>
    <n v="6"/>
    <n v="585"/>
    <n v="3"/>
    <s v="95200"/>
    <x v="90"/>
    <x v="26"/>
    <n v="1"/>
    <s v="3"/>
    <n v="0"/>
    <n v="180"/>
    <n v="3"/>
  </r>
  <r>
    <s v="0ES"/>
    <x v="11"/>
    <d v="2024-10-01T00:00:00"/>
    <x v="0"/>
    <x v="9"/>
    <s v="HK1925"/>
    <x v="1"/>
    <x v="4"/>
    <n v="12"/>
    <n v="1724"/>
    <n v="9"/>
    <s v="97001"/>
    <x v="57"/>
    <x v="16"/>
    <n v="1"/>
    <s v="9"/>
    <n v="0"/>
    <n v="540"/>
    <n v="9"/>
  </r>
  <r>
    <s v="0ES"/>
    <x v="11"/>
    <d v="2024-10-01T00:00:00"/>
    <x v="0"/>
    <x v="9"/>
    <s v="HK1925"/>
    <x v="1"/>
    <x v="4"/>
    <n v="2"/>
    <n v="378"/>
    <n v="2.1"/>
    <s v="97161"/>
    <x v="102"/>
    <x v="16"/>
    <n v="3"/>
    <s v="2,"/>
    <s v="1"/>
    <n v="121"/>
    <n v="2.0166666666666666"/>
  </r>
  <r>
    <s v="0ES"/>
    <x v="11"/>
    <d v="2024-10-01T00:00:00"/>
    <x v="0"/>
    <x v="9"/>
    <s v="HK1925"/>
    <x v="1"/>
    <x v="4"/>
    <n v="2"/>
    <n v="620"/>
    <n v="3.3"/>
    <s v="99001"/>
    <x v="58"/>
    <x v="17"/>
    <n v="3"/>
    <s v="3,"/>
    <s v="3"/>
    <n v="183"/>
    <n v="3.05"/>
  </r>
  <r>
    <s v="0ES"/>
    <x v="11"/>
    <d v="2024-10-01T00:00:00"/>
    <x v="0"/>
    <x v="9"/>
    <s v="HK5078"/>
    <x v="7"/>
    <x v="4"/>
    <n v="2"/>
    <n v="135"/>
    <n v="0.35"/>
    <s v="19809"/>
    <x v="63"/>
    <x v="20"/>
    <n v="4"/>
    <s v="0,"/>
    <s v="35"/>
    <n v="35"/>
    <n v="0.58333333333333337"/>
  </r>
  <r>
    <s v="0ES"/>
    <x v="11"/>
    <d v="2024-10-01T00:00:00"/>
    <x v="0"/>
    <x v="9"/>
    <s v="HK5078"/>
    <x v="7"/>
    <x v="4"/>
    <n v="4"/>
    <n v="135"/>
    <n v="0.2"/>
    <s v="19809"/>
    <x v="63"/>
    <x v="20"/>
    <n v="3"/>
    <s v="0,"/>
    <s v="2"/>
    <n v="2"/>
    <n v="3.3333333333333333E-2"/>
  </r>
  <r>
    <s v="0ES"/>
    <x v="11"/>
    <d v="2024-10-01T00:00:00"/>
    <x v="0"/>
    <x v="9"/>
    <s v="HK5078"/>
    <x v="7"/>
    <x v="4"/>
    <n v="18"/>
    <n v="1417"/>
    <n v="3"/>
    <s v="19318"/>
    <x v="62"/>
    <x v="20"/>
    <n v="1"/>
    <s v="3"/>
    <n v="0"/>
    <n v="180"/>
    <n v="3"/>
  </r>
  <r>
    <s v="0ES"/>
    <x v="11"/>
    <d v="2024-10-01T00:00:00"/>
    <x v="0"/>
    <x v="9"/>
    <s v="HK5078"/>
    <x v="7"/>
    <x v="4"/>
    <n v="26"/>
    <n v="4103"/>
    <n v="9.8800000000000008"/>
    <s v="19809"/>
    <x v="63"/>
    <x v="20"/>
    <n v="4"/>
    <s v="9,"/>
    <s v="88"/>
    <n v="628"/>
    <n v="10.466666666666667"/>
  </r>
  <r>
    <s v="0ES"/>
    <x v="11"/>
    <d v="2024-10-01T00:00:00"/>
    <x v="0"/>
    <x v="9"/>
    <s v="HK5078"/>
    <x v="7"/>
    <x v="4"/>
    <n v="1"/>
    <n v="531"/>
    <n v="1.4"/>
    <s v="20001"/>
    <x v="7"/>
    <x v="7"/>
    <n v="3"/>
    <s v="1,"/>
    <s v="4"/>
    <n v="64"/>
    <n v="1.0666666666666667"/>
  </r>
  <r>
    <s v="0ES"/>
    <x v="11"/>
    <d v="2024-10-01T00:00:00"/>
    <x v="0"/>
    <x v="9"/>
    <s v="HK5078"/>
    <x v="7"/>
    <x v="4"/>
    <n v="6"/>
    <n v="1371"/>
    <n v="3.55"/>
    <s v="23001"/>
    <x v="0"/>
    <x v="0"/>
    <n v="4"/>
    <s v="3,"/>
    <s v="55"/>
    <n v="235"/>
    <n v="3.9166666666666665"/>
  </r>
  <r>
    <s v="0ES"/>
    <x v="11"/>
    <d v="2024-10-01T00:00:00"/>
    <x v="0"/>
    <x v="9"/>
    <s v="HK5078"/>
    <x v="7"/>
    <x v="4"/>
    <n v="12"/>
    <n v="3548"/>
    <n v="11.1"/>
    <s v="25175"/>
    <x v="1"/>
    <x v="1"/>
    <n v="4"/>
    <s v="11"/>
    <s v=",1"/>
    <n v="660.1"/>
    <n v="11.001666666666667"/>
  </r>
  <r>
    <s v="0ES"/>
    <x v="11"/>
    <d v="2024-10-01T00:00:00"/>
    <x v="0"/>
    <x v="9"/>
    <s v="HK5078"/>
    <x v="7"/>
    <x v="4"/>
    <n v="8"/>
    <n v="429"/>
    <n v="1.3"/>
    <s v="27001"/>
    <x v="56"/>
    <x v="15"/>
    <n v="3"/>
    <s v="1,"/>
    <s v="3"/>
    <n v="63"/>
    <n v="1.05"/>
  </r>
  <r>
    <s v="0ES"/>
    <x v="11"/>
    <d v="2024-10-01T00:00:00"/>
    <x v="0"/>
    <x v="9"/>
    <s v="HK5078"/>
    <x v="7"/>
    <x v="4"/>
    <n v="12"/>
    <n v="2418"/>
    <n v="8.1999999999999993"/>
    <s v="50001"/>
    <x v="77"/>
    <x v="24"/>
    <n v="3"/>
    <s v="8,"/>
    <s v="2"/>
    <n v="482"/>
    <n v="8.0333333333333332"/>
  </r>
  <r>
    <s v="0ES"/>
    <x v="11"/>
    <d v="2024-10-01T00:00:00"/>
    <x v="0"/>
    <x v="9"/>
    <s v="HK5078"/>
    <x v="7"/>
    <x v="4"/>
    <n v="40"/>
    <n v="3966"/>
    <n v="63.1"/>
    <s v="5001"/>
    <x v="2"/>
    <x v="2"/>
    <n v="4"/>
    <s v="63"/>
    <s v=",1"/>
    <n v="3780.1"/>
    <n v="63.001666666666665"/>
  </r>
  <r>
    <s v="0ES"/>
    <x v="11"/>
    <d v="2024-10-01T00:00:00"/>
    <x v="0"/>
    <x v="9"/>
    <s v="HK5078"/>
    <x v="7"/>
    <x v="4"/>
    <n v="3"/>
    <n v="668"/>
    <n v="1.52"/>
    <s v="52001"/>
    <x v="54"/>
    <x v="13"/>
    <n v="4"/>
    <s v="1,"/>
    <s v="52"/>
    <n v="112"/>
    <n v="1.8666666666666667"/>
  </r>
  <r>
    <s v="0ES"/>
    <x v="11"/>
    <d v="2024-10-01T00:00:00"/>
    <x v="0"/>
    <x v="9"/>
    <s v="HK5078"/>
    <x v="7"/>
    <x v="4"/>
    <n v="3"/>
    <n v="500"/>
    <n v="45"/>
    <s v="52250"/>
    <x v="148"/>
    <x v="13"/>
    <n v="2"/>
    <s v="45"/>
    <n v="0"/>
    <n v="2700"/>
    <n v="45"/>
  </r>
  <r>
    <s v="0ES"/>
    <x v="11"/>
    <d v="2024-10-01T00:00:00"/>
    <x v="0"/>
    <x v="9"/>
    <s v="HK5078"/>
    <x v="7"/>
    <x v="4"/>
    <n v="28"/>
    <n v="2130"/>
    <n v="48.25"/>
    <s v="76001"/>
    <x v="106"/>
    <x v="27"/>
    <n v="5"/>
    <s v="48"/>
    <s v=",25"/>
    <n v="2880.25"/>
    <n v="48.00416666666667"/>
  </r>
  <r>
    <s v="0ES"/>
    <x v="11"/>
    <d v="2024-10-01T00:00:00"/>
    <x v="0"/>
    <x v="9"/>
    <s v="HK5078"/>
    <x v="7"/>
    <x v="4"/>
    <n v="19"/>
    <n v="4688"/>
    <n v="12.5"/>
    <s v="91001"/>
    <x v="61"/>
    <x v="19"/>
    <n v="4"/>
    <s v="12"/>
    <s v=",5"/>
    <n v="720.5"/>
    <n v="12.008333333333333"/>
  </r>
  <r>
    <s v="0ES"/>
    <x v="11"/>
    <d v="2024-10-01T00:00:00"/>
    <x v="0"/>
    <x v="9"/>
    <s v="HK5078"/>
    <x v="7"/>
    <x v="4"/>
    <n v="2"/>
    <n v="379"/>
    <n v="1.22"/>
    <s v="91263"/>
    <x v="97"/>
    <x v="19"/>
    <n v="4"/>
    <s v="1,"/>
    <s v="22"/>
    <n v="82"/>
    <n v="1.3666666666666667"/>
  </r>
  <r>
    <s v="0ES"/>
    <x v="11"/>
    <d v="2024-10-01T00:00:00"/>
    <x v="0"/>
    <x v="9"/>
    <s v="HK5078"/>
    <x v="7"/>
    <x v="4"/>
    <n v="8"/>
    <n v="3139"/>
    <n v="3.3"/>
    <s v="91407"/>
    <x v="87"/>
    <x v="19"/>
    <n v="3"/>
    <s v="3,"/>
    <s v="3"/>
    <n v="183"/>
    <n v="3.05"/>
  </r>
  <r>
    <s v="0ES"/>
    <x v="11"/>
    <d v="2024-10-01T00:00:00"/>
    <x v="0"/>
    <x v="9"/>
    <s v="HK5078"/>
    <x v="7"/>
    <x v="4"/>
    <n v="3"/>
    <n v="979"/>
    <n v="3.4"/>
    <s v="94001"/>
    <x v="68"/>
    <x v="21"/>
    <n v="3"/>
    <s v="3,"/>
    <s v="4"/>
    <n v="184"/>
    <n v="3.0666666666666669"/>
  </r>
  <r>
    <s v="0ES"/>
    <x v="11"/>
    <d v="2024-10-01T00:00:00"/>
    <x v="0"/>
    <x v="9"/>
    <s v="HK5078"/>
    <x v="7"/>
    <x v="4"/>
    <n v="5"/>
    <n v="1825"/>
    <n v="3.35"/>
    <s v="94343"/>
    <x v="79"/>
    <x v="21"/>
    <n v="4"/>
    <s v="3,"/>
    <s v="35"/>
    <n v="215"/>
    <n v="3.5833333333333335"/>
  </r>
  <r>
    <s v="0ES"/>
    <x v="11"/>
    <d v="2024-10-01T00:00:00"/>
    <x v="0"/>
    <x v="9"/>
    <s v="HK5078"/>
    <x v="7"/>
    <x v="4"/>
    <n v="1"/>
    <n v="518"/>
    <n v="2"/>
    <s v="95001"/>
    <x v="81"/>
    <x v="26"/>
    <n v="1"/>
    <s v="2"/>
    <n v="0"/>
    <n v="120"/>
    <n v="2"/>
  </r>
  <r>
    <s v="0ES"/>
    <x v="11"/>
    <d v="2024-10-01T00:00:00"/>
    <x v="0"/>
    <x v="9"/>
    <s v="HK5078"/>
    <x v="7"/>
    <x v="4"/>
    <n v="14"/>
    <n v="5489"/>
    <n v="19.89"/>
    <s v="97001"/>
    <x v="57"/>
    <x v="16"/>
    <n v="5"/>
    <s v="19"/>
    <s v=",89"/>
    <n v="1140.8900000000001"/>
    <n v="19.014833333333335"/>
  </r>
  <r>
    <s v="0ES"/>
    <x v="11"/>
    <d v="2024-10-01T00:00:00"/>
    <x v="0"/>
    <x v="9"/>
    <s v="HK5078"/>
    <x v="7"/>
    <x v="4"/>
    <n v="3"/>
    <n v="231"/>
    <n v="0.5"/>
    <s v="99001"/>
    <x v="58"/>
    <x v="17"/>
    <n v="3"/>
    <s v="0,"/>
    <s v="5"/>
    <n v="5"/>
    <n v="8.3333333333333329E-2"/>
  </r>
  <r>
    <s v="0ES"/>
    <x v="11"/>
    <d v="2024-10-01T00:00:00"/>
    <x v="0"/>
    <x v="9"/>
    <s v="HK5078"/>
    <x v="7"/>
    <x v="4"/>
    <n v="3"/>
    <n v="475"/>
    <n v="1.3"/>
    <s v="99773"/>
    <x v="71"/>
    <x v="17"/>
    <n v="3"/>
    <s v="1,"/>
    <s v="3"/>
    <n v="63"/>
    <n v="1.05"/>
  </r>
  <r>
    <s v="0EU"/>
    <x v="12"/>
    <d v="2024-10-01T00:00:00"/>
    <x v="0"/>
    <x v="9"/>
    <s v="HK4490"/>
    <x v="7"/>
    <x v="4"/>
    <n v="2"/>
    <n v="886"/>
    <n v="2.25"/>
    <s v="11001"/>
    <x v="10"/>
    <x v="8"/>
    <n v="4"/>
    <s v="2,"/>
    <s v="25"/>
    <n v="145"/>
    <n v="2.4166666666666665"/>
  </r>
  <r>
    <s v="0EU"/>
    <x v="12"/>
    <d v="2024-10-01T00:00:00"/>
    <x v="0"/>
    <x v="9"/>
    <s v="HK4490"/>
    <x v="7"/>
    <x v="4"/>
    <n v="1"/>
    <n v="374"/>
    <n v="1.55"/>
    <s v="23001"/>
    <x v="0"/>
    <x v="0"/>
    <n v="4"/>
    <s v="1,"/>
    <s v="55"/>
    <n v="115"/>
    <n v="1.9166666666666667"/>
  </r>
  <r>
    <s v="0EU"/>
    <x v="12"/>
    <d v="2024-10-01T00:00:00"/>
    <x v="0"/>
    <x v="9"/>
    <s v="HK4490"/>
    <x v="7"/>
    <x v="4"/>
    <n v="2"/>
    <n v="494"/>
    <n v="2.15"/>
    <s v="5001"/>
    <x v="2"/>
    <x v="2"/>
    <n v="4"/>
    <s v="2,"/>
    <s v="15"/>
    <n v="135"/>
    <n v="2.25"/>
  </r>
  <r>
    <s v="0EU"/>
    <x v="12"/>
    <d v="2024-10-01T00:00:00"/>
    <x v="0"/>
    <x v="9"/>
    <s v="HK4490"/>
    <x v="7"/>
    <x v="4"/>
    <n v="2"/>
    <n v="1451"/>
    <n v="5.45"/>
    <s v="52001"/>
    <x v="54"/>
    <x v="13"/>
    <n v="4"/>
    <s v="5,"/>
    <s v="45"/>
    <n v="345"/>
    <n v="5.75"/>
  </r>
  <r>
    <s v="0EU"/>
    <x v="12"/>
    <d v="2024-10-01T00:00:00"/>
    <x v="0"/>
    <x v="9"/>
    <s v="HK4490"/>
    <x v="7"/>
    <x v="4"/>
    <n v="2"/>
    <n v="512"/>
    <n v="1.4"/>
    <s v="5615"/>
    <x v="16"/>
    <x v="2"/>
    <n v="3"/>
    <s v="1,"/>
    <s v="4"/>
    <n v="64"/>
    <n v="1.0666666666666667"/>
  </r>
  <r>
    <s v="0EU"/>
    <x v="12"/>
    <d v="2024-10-01T00:00:00"/>
    <x v="0"/>
    <x v="9"/>
    <s v="HK4490"/>
    <x v="7"/>
    <x v="4"/>
    <n v="2"/>
    <n v="1002"/>
    <n v="4.3"/>
    <s v="68001"/>
    <x v="8"/>
    <x v="6"/>
    <n v="3"/>
    <s v="4,"/>
    <s v="3"/>
    <n v="243"/>
    <n v="4.05"/>
  </r>
  <r>
    <s v="0EU"/>
    <x v="12"/>
    <d v="2024-10-01T00:00:00"/>
    <x v="0"/>
    <x v="9"/>
    <s v="HK4490"/>
    <x v="7"/>
    <x v="4"/>
    <n v="2"/>
    <n v="612"/>
    <n v="2.2000000000000002"/>
    <s v="76001"/>
    <x v="106"/>
    <x v="27"/>
    <n v="3"/>
    <s v="2,"/>
    <s v="2"/>
    <n v="122"/>
    <n v="2.0333333333333332"/>
  </r>
  <r>
    <s v="0EU"/>
    <x v="12"/>
    <d v="2024-10-01T00:00:00"/>
    <x v="0"/>
    <x v="9"/>
    <s v="HK5118"/>
    <x v="12"/>
    <x v="4"/>
    <n v="9"/>
    <n v="4720"/>
    <n v="12.77"/>
    <s v="11001"/>
    <x v="10"/>
    <x v="8"/>
    <n v="5"/>
    <s v="12"/>
    <s v=",77"/>
    <n v="720.77"/>
    <n v="12.012833333333333"/>
  </r>
  <r>
    <s v="0EU"/>
    <x v="12"/>
    <d v="2024-10-01T00:00:00"/>
    <x v="0"/>
    <x v="9"/>
    <s v="HK5118"/>
    <x v="12"/>
    <x v="4"/>
    <n v="4"/>
    <n v="1428"/>
    <n v="5.03"/>
    <s v="23001"/>
    <x v="0"/>
    <x v="0"/>
    <n v="4"/>
    <s v="5,"/>
    <s v="03"/>
    <n v="303"/>
    <n v="5.05"/>
  </r>
  <r>
    <s v="0EU"/>
    <x v="12"/>
    <d v="2024-10-01T00:00:00"/>
    <x v="0"/>
    <x v="9"/>
    <s v="HK5118"/>
    <x v="12"/>
    <x v="4"/>
    <n v="2"/>
    <n v="1602"/>
    <n v="1"/>
    <s v="27001"/>
    <x v="56"/>
    <x v="15"/>
    <n v="1"/>
    <s v="1"/>
    <n v="0"/>
    <n v="60"/>
    <n v="1"/>
  </r>
  <r>
    <s v="0EU"/>
    <x v="12"/>
    <d v="2024-10-01T00:00:00"/>
    <x v="0"/>
    <x v="9"/>
    <s v="HK5118"/>
    <x v="12"/>
    <x v="4"/>
    <n v="4"/>
    <n v="2132"/>
    <n v="3.76"/>
    <s v="5001"/>
    <x v="2"/>
    <x v="2"/>
    <n v="4"/>
    <s v="3,"/>
    <s v="76"/>
    <n v="256"/>
    <n v="4.2666666666666666"/>
  </r>
  <r>
    <s v="0EU"/>
    <x v="12"/>
    <d v="2024-10-01T00:00:00"/>
    <x v="0"/>
    <x v="9"/>
    <s v="HK5118"/>
    <x v="12"/>
    <x v="4"/>
    <n v="2"/>
    <n v="1451"/>
    <n v="5.45"/>
    <s v="52001"/>
    <x v="54"/>
    <x v="13"/>
    <n v="4"/>
    <s v="5,"/>
    <s v="45"/>
    <n v="345"/>
    <n v="5.75"/>
  </r>
  <r>
    <s v="0EU"/>
    <x v="12"/>
    <d v="2024-10-01T00:00:00"/>
    <x v="0"/>
    <x v="9"/>
    <s v="HK5118"/>
    <x v="12"/>
    <x v="4"/>
    <n v="1"/>
    <n v="256"/>
    <n v="0.59"/>
    <s v="5615"/>
    <x v="16"/>
    <x v="2"/>
    <n v="4"/>
    <s v="0,"/>
    <s v="59"/>
    <n v="59"/>
    <n v="0.98333333333333328"/>
  </r>
  <r>
    <s v="0EU"/>
    <x v="12"/>
    <d v="2024-10-01T00:00:00"/>
    <x v="0"/>
    <x v="9"/>
    <s v="HK5118"/>
    <x v="12"/>
    <x v="4"/>
    <n v="4"/>
    <n v="1176"/>
    <n v="4.07"/>
    <s v="68001"/>
    <x v="8"/>
    <x v="6"/>
    <n v="4"/>
    <s v="4,"/>
    <s v="07"/>
    <n v="247"/>
    <n v="4.1166666666666663"/>
  </r>
  <r>
    <s v="0EU"/>
    <x v="12"/>
    <d v="2024-10-01T00:00:00"/>
    <x v="0"/>
    <x v="9"/>
    <s v="HK5118"/>
    <x v="12"/>
    <x v="4"/>
    <n v="1"/>
    <n v="715"/>
    <n v="2.1"/>
    <s v="8001"/>
    <x v="53"/>
    <x v="5"/>
    <n v="3"/>
    <s v="2,"/>
    <s v="1"/>
    <n v="121"/>
    <n v="2.0166666666666666"/>
  </r>
  <r>
    <s v="1CG"/>
    <x v="13"/>
    <d v="2024-10-01T00:00:00"/>
    <x v="0"/>
    <x v="9"/>
    <s v="HK3117"/>
    <x v="3"/>
    <x v="4"/>
    <n v="2"/>
    <n v="1295"/>
    <n v="3.05"/>
    <s v="11001"/>
    <x v="10"/>
    <x v="8"/>
    <n v="4"/>
    <s v="3,"/>
    <s v="05"/>
    <n v="185"/>
    <n v="3.0833333333333335"/>
  </r>
  <r>
    <s v="1CG"/>
    <x v="13"/>
    <d v="2024-10-01T00:00:00"/>
    <x v="0"/>
    <x v="9"/>
    <s v="HK3117"/>
    <x v="3"/>
    <x v="4"/>
    <n v="2"/>
    <n v="420"/>
    <n v="1"/>
    <s v="13001"/>
    <x v="67"/>
    <x v="10"/>
    <n v="1"/>
    <s v="1"/>
    <n v="0"/>
    <n v="60"/>
    <n v="1"/>
  </r>
  <r>
    <s v="1CG"/>
    <x v="13"/>
    <d v="2024-10-01T00:00:00"/>
    <x v="0"/>
    <x v="9"/>
    <s v="HK3117"/>
    <x v="3"/>
    <x v="4"/>
    <n v="2"/>
    <n v="560"/>
    <n v="1.2"/>
    <s v="20001"/>
    <x v="7"/>
    <x v="7"/>
    <n v="3"/>
    <s v="1,"/>
    <s v="2"/>
    <n v="62"/>
    <n v="1.0333333333333334"/>
  </r>
  <r>
    <s v="1CG"/>
    <x v="13"/>
    <d v="2024-10-01T00:00:00"/>
    <x v="0"/>
    <x v="9"/>
    <s v="HK3117"/>
    <x v="3"/>
    <x v="4"/>
    <n v="2"/>
    <n v="1330"/>
    <n v="2.1"/>
    <s v="23001"/>
    <x v="0"/>
    <x v="0"/>
    <n v="3"/>
    <s v="2,"/>
    <s v="1"/>
    <n v="121"/>
    <n v="2.0166666666666666"/>
  </r>
  <r>
    <s v="1CG"/>
    <x v="13"/>
    <d v="2024-10-01T00:00:00"/>
    <x v="0"/>
    <x v="9"/>
    <s v="HK3117"/>
    <x v="3"/>
    <x v="4"/>
    <n v="1"/>
    <n v="1050"/>
    <n v="2.2999999999999998"/>
    <s v="50001"/>
    <x v="77"/>
    <x v="24"/>
    <n v="3"/>
    <s v="2,"/>
    <s v="3"/>
    <n v="123"/>
    <n v="2.0499999999999998"/>
  </r>
  <r>
    <s v="1CG"/>
    <x v="13"/>
    <d v="2024-10-01T00:00:00"/>
    <x v="0"/>
    <x v="9"/>
    <s v="HK3117"/>
    <x v="3"/>
    <x v="4"/>
    <n v="1"/>
    <n v="245"/>
    <n v="0.35"/>
    <s v="68385"/>
    <x v="158"/>
    <x v="6"/>
    <n v="4"/>
    <s v="0,"/>
    <s v="35"/>
    <n v="35"/>
    <n v="0.58333333333333337"/>
  </r>
  <r>
    <s v="1CG"/>
    <x v="13"/>
    <d v="2024-10-01T00:00:00"/>
    <x v="0"/>
    <x v="9"/>
    <s v="HK3117"/>
    <x v="3"/>
    <x v="4"/>
    <n v="1"/>
    <n v="1330"/>
    <n v="2.1"/>
    <s v="76001"/>
    <x v="106"/>
    <x v="27"/>
    <n v="3"/>
    <s v="2,"/>
    <s v="1"/>
    <n v="121"/>
    <n v="2.0166666666666666"/>
  </r>
  <r>
    <s v="1CG"/>
    <x v="13"/>
    <d v="2024-10-01T00:00:00"/>
    <x v="0"/>
    <x v="9"/>
    <s v="HK3117"/>
    <x v="3"/>
    <x v="4"/>
    <n v="9"/>
    <n v="4725"/>
    <n v="11.15"/>
    <s v="8001"/>
    <x v="53"/>
    <x v="5"/>
    <n v="5"/>
    <s v="11"/>
    <s v=",15"/>
    <n v="660.15"/>
    <n v="11.0025"/>
  </r>
  <r>
    <s v="1CG"/>
    <x v="13"/>
    <d v="2024-10-01T00:00:00"/>
    <x v="0"/>
    <x v="9"/>
    <s v="HK3117"/>
    <x v="3"/>
    <x v="4"/>
    <n v="4"/>
    <n v="2800"/>
    <n v="6.4"/>
    <s v="88001"/>
    <x v="60"/>
    <x v="18"/>
    <n v="3"/>
    <s v="6,"/>
    <s v="4"/>
    <n v="364"/>
    <n v="6.0666666666666664"/>
  </r>
  <r>
    <s v="1DF"/>
    <x v="15"/>
    <d v="2024-10-01T00:00:00"/>
    <x v="0"/>
    <x v="9"/>
    <s v="HK4685"/>
    <x v="12"/>
    <x v="4"/>
    <n v="2"/>
    <n v="100"/>
    <n v="0.3"/>
    <s v="54498"/>
    <x v="72"/>
    <x v="12"/>
    <n v="3"/>
    <s v="0,"/>
    <s v="3"/>
    <n v="3"/>
    <n v="0.05"/>
  </r>
  <r>
    <s v="1DF"/>
    <x v="15"/>
    <d v="2024-10-01T00:00:00"/>
    <x v="0"/>
    <x v="9"/>
    <s v="HK4685"/>
    <x v="12"/>
    <x v="4"/>
    <n v="2"/>
    <n v="466"/>
    <n v="1.25"/>
    <s v="81001"/>
    <x v="55"/>
    <x v="14"/>
    <n v="4"/>
    <s v="1,"/>
    <s v="25"/>
    <n v="85"/>
    <n v="1.4166666666666667"/>
  </r>
  <r>
    <s v="1DF"/>
    <x v="15"/>
    <d v="2024-10-01T00:00:00"/>
    <x v="0"/>
    <x v="9"/>
    <s v="HK4685"/>
    <x v="12"/>
    <x v="4"/>
    <n v="4"/>
    <n v="922"/>
    <n v="4"/>
    <s v="81736"/>
    <x v="59"/>
    <x v="14"/>
    <n v="1"/>
    <s v="4"/>
    <n v="0"/>
    <n v="240"/>
    <n v="4"/>
  </r>
  <r>
    <s v="1DS"/>
    <x v="16"/>
    <d v="2024-10-01T00:00:00"/>
    <x v="0"/>
    <x v="9"/>
    <s v="HK2596"/>
    <x v="12"/>
    <x v="4"/>
    <n v="2"/>
    <n v="400"/>
    <n v="1"/>
    <s v="85001"/>
    <x v="4"/>
    <x v="4"/>
    <n v="1"/>
    <s v="1"/>
    <n v="0"/>
    <n v="60"/>
    <n v="1"/>
  </r>
  <r>
    <s v="1DW"/>
    <x v="17"/>
    <d v="2024-10-01T00:00:00"/>
    <x v="0"/>
    <x v="9"/>
    <s v="HK5015"/>
    <x v="19"/>
    <x v="8"/>
    <n v="16"/>
    <n v="2412"/>
    <n v="13.24"/>
    <s v="5284"/>
    <x v="127"/>
    <x v="2"/>
    <n v="5"/>
    <s v="13"/>
    <s v=",24"/>
    <n v="780.24"/>
    <n v="13.004"/>
  </r>
  <r>
    <s v="1DW"/>
    <x v="17"/>
    <d v="2024-10-01T00:00:00"/>
    <x v="0"/>
    <x v="9"/>
    <s v="HK5210"/>
    <x v="18"/>
    <x v="8"/>
    <n v="3"/>
    <n v="234"/>
    <n v="0.78"/>
    <s v="25297"/>
    <x v="18"/>
    <x v="1"/>
    <n v="4"/>
    <s v="0,"/>
    <s v="78"/>
    <n v="78"/>
    <n v="1.3"/>
  </r>
  <r>
    <s v="1DW"/>
    <x v="17"/>
    <d v="2024-10-01T00:00:00"/>
    <x v="0"/>
    <x v="9"/>
    <s v="HK5210"/>
    <x v="18"/>
    <x v="8"/>
    <n v="6"/>
    <n v="936"/>
    <n v="3.92"/>
    <s v="25438"/>
    <x v="129"/>
    <x v="1"/>
    <n v="4"/>
    <s v="3,"/>
    <s v="92"/>
    <n v="272"/>
    <n v="4.5333333333333332"/>
  </r>
  <r>
    <s v="1ED"/>
    <x v="18"/>
    <d v="2024-10-01T00:00:00"/>
    <x v="0"/>
    <x v="9"/>
    <s v="HK4411"/>
    <x v="20"/>
    <x v="4"/>
    <n v="3"/>
    <n v="891"/>
    <n v="7.48"/>
    <s v="5615"/>
    <x v="16"/>
    <x v="2"/>
    <n v="4"/>
    <s v="7,"/>
    <s v="48"/>
    <n v="468"/>
    <n v="7.8"/>
  </r>
  <r>
    <s v="1ED"/>
    <x v="18"/>
    <d v="2024-10-01T00:00:00"/>
    <x v="0"/>
    <x v="9"/>
    <s v="HK4411"/>
    <x v="20"/>
    <x v="4"/>
    <n v="1"/>
    <n v="892"/>
    <n v="1.45"/>
    <s v="8001"/>
    <x v="53"/>
    <x v="5"/>
    <n v="4"/>
    <s v="1,"/>
    <s v="45"/>
    <n v="105"/>
    <n v="1.75"/>
  </r>
  <r>
    <s v="1ED"/>
    <x v="18"/>
    <d v="2024-10-01T00:00:00"/>
    <x v="0"/>
    <x v="9"/>
    <s v="HK4541"/>
    <x v="20"/>
    <x v="4"/>
    <n v="11"/>
    <n v="909"/>
    <n v="21.11"/>
    <s v="11001"/>
    <x v="10"/>
    <x v="8"/>
    <n v="5"/>
    <s v="21"/>
    <s v=",11"/>
    <n v="1260.1099999999999"/>
    <n v="21.00183333333333"/>
  </r>
  <r>
    <s v="1ED"/>
    <x v="18"/>
    <d v="2024-10-01T00:00:00"/>
    <x v="0"/>
    <x v="9"/>
    <s v="HK4541"/>
    <x v="20"/>
    <x v="4"/>
    <n v="1"/>
    <n v="328"/>
    <n v="1.02"/>
    <s v="18001"/>
    <x v="105"/>
    <x v="30"/>
    <n v="4"/>
    <s v="1,"/>
    <s v="02"/>
    <n v="62"/>
    <n v="1.0333333333333334"/>
  </r>
  <r>
    <s v="1ED"/>
    <x v="18"/>
    <d v="2024-10-01T00:00:00"/>
    <x v="0"/>
    <x v="9"/>
    <s v="HK4541"/>
    <x v="20"/>
    <x v="4"/>
    <n v="1"/>
    <n v="415"/>
    <n v="1.1000000000000001"/>
    <s v="19318"/>
    <x v="62"/>
    <x v="20"/>
    <n v="3"/>
    <s v="1,"/>
    <s v="1"/>
    <n v="61"/>
    <n v="1.0166666666666666"/>
  </r>
  <r>
    <s v="1ED"/>
    <x v="18"/>
    <d v="2024-10-01T00:00:00"/>
    <x v="0"/>
    <x v="9"/>
    <s v="HK4541"/>
    <x v="20"/>
    <x v="4"/>
    <n v="1"/>
    <n v="332"/>
    <n v="1"/>
    <s v="41551"/>
    <x v="147"/>
    <x v="11"/>
    <n v="1"/>
    <s v="1"/>
    <n v="0"/>
    <n v="60"/>
    <n v="1"/>
  </r>
  <r>
    <s v="1ED"/>
    <x v="18"/>
    <d v="2024-10-01T00:00:00"/>
    <x v="0"/>
    <x v="9"/>
    <s v="HK4541"/>
    <x v="20"/>
    <x v="4"/>
    <n v="1"/>
    <n v="168"/>
    <n v="0.35"/>
    <s v="5059"/>
    <x v="45"/>
    <x v="2"/>
    <n v="4"/>
    <s v="0,"/>
    <s v="35"/>
    <n v="35"/>
    <n v="0.58333333333333337"/>
  </r>
  <r>
    <s v="1ED"/>
    <x v="18"/>
    <d v="2024-10-01T00:00:00"/>
    <x v="0"/>
    <x v="9"/>
    <s v="HK4541"/>
    <x v="20"/>
    <x v="4"/>
    <n v="1"/>
    <n v="492"/>
    <n v="1.3"/>
    <s v="52001"/>
    <x v="54"/>
    <x v="13"/>
    <n v="3"/>
    <s v="1,"/>
    <s v="3"/>
    <n v="63"/>
    <n v="1.05"/>
  </r>
  <r>
    <s v="1ED"/>
    <x v="18"/>
    <d v="2024-10-01T00:00:00"/>
    <x v="0"/>
    <x v="9"/>
    <s v="HK4541"/>
    <x v="20"/>
    <x v="4"/>
    <n v="1"/>
    <n v="348"/>
    <n v="1.1000000000000001"/>
    <s v="54001"/>
    <x v="52"/>
    <x v="12"/>
    <n v="3"/>
    <s v="1,"/>
    <s v="1"/>
    <n v="61"/>
    <n v="1.0166666666666666"/>
  </r>
  <r>
    <s v="1ED"/>
    <x v="18"/>
    <d v="2024-10-01T00:00:00"/>
    <x v="0"/>
    <x v="9"/>
    <s v="HK4541"/>
    <x v="20"/>
    <x v="4"/>
    <n v="7"/>
    <n v="420"/>
    <n v="5.59"/>
    <s v="5615"/>
    <x v="16"/>
    <x v="2"/>
    <n v="4"/>
    <s v="5,"/>
    <s v="59"/>
    <n v="359"/>
    <n v="5.9833333333333334"/>
  </r>
  <r>
    <s v="1ED"/>
    <x v="18"/>
    <d v="2024-10-01T00:00:00"/>
    <x v="0"/>
    <x v="9"/>
    <s v="HK4541"/>
    <x v="20"/>
    <x v="4"/>
    <n v="2"/>
    <n v="256"/>
    <n v="1.32"/>
    <s v="76001"/>
    <x v="106"/>
    <x v="27"/>
    <n v="4"/>
    <s v="1,"/>
    <s v="32"/>
    <n v="92"/>
    <n v="1.5333333333333334"/>
  </r>
  <r>
    <s v="1ED"/>
    <x v="18"/>
    <d v="2024-10-01T00:00:00"/>
    <x v="0"/>
    <x v="9"/>
    <s v="HK4541"/>
    <x v="20"/>
    <x v="4"/>
    <n v="1"/>
    <n v="180"/>
    <n v="1.05"/>
    <s v="85001"/>
    <x v="4"/>
    <x v="4"/>
    <n v="4"/>
    <s v="1,"/>
    <s v="05"/>
    <n v="65"/>
    <n v="1.0833333333333333"/>
  </r>
  <r>
    <s v="1ED"/>
    <x v="18"/>
    <d v="2024-10-01T00:00:00"/>
    <x v="0"/>
    <x v="9"/>
    <s v="HK4541"/>
    <x v="20"/>
    <x v="4"/>
    <n v="2"/>
    <n v="458"/>
    <n v="2.1800000000000002"/>
    <s v="85125"/>
    <x v="159"/>
    <x v="4"/>
    <n v="4"/>
    <s v="2,"/>
    <s v="18"/>
    <n v="138"/>
    <n v="2.2999999999999998"/>
  </r>
  <r>
    <s v="1ED"/>
    <x v="18"/>
    <d v="2024-10-01T00:00:00"/>
    <x v="0"/>
    <x v="9"/>
    <s v="HK4791"/>
    <x v="20"/>
    <x v="4"/>
    <n v="1"/>
    <n v="74"/>
    <n v="0.3"/>
    <s v="50001"/>
    <x v="77"/>
    <x v="24"/>
    <n v="3"/>
    <s v="0,"/>
    <s v="3"/>
    <n v="3"/>
    <n v="0.05"/>
  </r>
  <r>
    <s v="1ED"/>
    <x v="18"/>
    <d v="2024-10-01T00:00:00"/>
    <x v="0"/>
    <x v="9"/>
    <s v="HK4791"/>
    <x v="20"/>
    <x v="4"/>
    <n v="1"/>
    <n v="338"/>
    <n v="1.05"/>
    <s v="5001"/>
    <x v="2"/>
    <x v="2"/>
    <n v="4"/>
    <s v="1,"/>
    <s v="05"/>
    <n v="65"/>
    <n v="1.0833333333333333"/>
  </r>
  <r>
    <s v="1ED"/>
    <x v="18"/>
    <d v="2024-10-01T00:00:00"/>
    <x v="0"/>
    <x v="9"/>
    <s v="HK4791"/>
    <x v="20"/>
    <x v="4"/>
    <n v="1"/>
    <n v="357"/>
    <n v="0.39"/>
    <s v="5059"/>
    <x v="45"/>
    <x v="2"/>
    <n v="4"/>
    <s v="0,"/>
    <s v="39"/>
    <n v="39"/>
    <n v="0.65"/>
  </r>
  <r>
    <s v="1ED"/>
    <x v="18"/>
    <d v="2024-10-01T00:00:00"/>
    <x v="0"/>
    <x v="9"/>
    <s v="HK4791"/>
    <x v="20"/>
    <x v="4"/>
    <n v="1"/>
    <n v="348"/>
    <n v="1.05"/>
    <s v="54001"/>
    <x v="52"/>
    <x v="12"/>
    <n v="4"/>
    <s v="1,"/>
    <s v="05"/>
    <n v="65"/>
    <n v="1.0833333333333333"/>
  </r>
  <r>
    <s v="1ED"/>
    <x v="18"/>
    <d v="2024-10-01T00:00:00"/>
    <x v="0"/>
    <x v="9"/>
    <s v="HK5255"/>
    <x v="16"/>
    <x v="4"/>
    <n v="5"/>
    <n v="909"/>
    <n v="4.1500000000000004"/>
    <s v="11001"/>
    <x v="10"/>
    <x v="8"/>
    <n v="4"/>
    <s v="4,"/>
    <s v="15"/>
    <n v="255"/>
    <n v="4.25"/>
  </r>
  <r>
    <s v="1ED"/>
    <x v="18"/>
    <d v="2024-10-01T00:00:00"/>
    <x v="0"/>
    <x v="9"/>
    <s v="HK5255"/>
    <x v="16"/>
    <x v="4"/>
    <n v="1"/>
    <n v="846"/>
    <n v="1.26"/>
    <s v="5615"/>
    <x v="16"/>
    <x v="2"/>
    <n v="4"/>
    <s v="1,"/>
    <s v="26"/>
    <n v="86"/>
    <n v="1.4333333333333333"/>
  </r>
  <r>
    <s v="1ED"/>
    <x v="18"/>
    <d v="2024-10-01T00:00:00"/>
    <x v="0"/>
    <x v="9"/>
    <s v="HK5255"/>
    <x v="16"/>
    <x v="4"/>
    <n v="1"/>
    <n v="846"/>
    <n v="1.04"/>
    <s v="68001"/>
    <x v="8"/>
    <x v="6"/>
    <n v="4"/>
    <s v="1,"/>
    <s v="04"/>
    <n v="64"/>
    <n v="1.0666666666666667"/>
  </r>
  <r>
    <s v="1ED"/>
    <x v="18"/>
    <d v="2024-10-01T00:00:00"/>
    <x v="0"/>
    <x v="9"/>
    <s v="HK5255"/>
    <x v="16"/>
    <x v="4"/>
    <n v="1"/>
    <n v="1876"/>
    <n v="2.44"/>
    <s v="76001"/>
    <x v="106"/>
    <x v="27"/>
    <n v="4"/>
    <s v="2,"/>
    <s v="44"/>
    <n v="164"/>
    <n v="2.7333333333333334"/>
  </r>
  <r>
    <s v="1ED"/>
    <x v="18"/>
    <d v="2024-10-01T00:00:00"/>
    <x v="0"/>
    <x v="9"/>
    <s v="HK5255"/>
    <x v="16"/>
    <x v="4"/>
    <n v="1"/>
    <n v="564"/>
    <n v="1.1100000000000001"/>
    <s v="8001"/>
    <x v="53"/>
    <x v="5"/>
    <n v="4"/>
    <s v="1,"/>
    <s v="11"/>
    <n v="71"/>
    <n v="1.1833333333333333"/>
  </r>
  <r>
    <s v="1GK"/>
    <x v="19"/>
    <d v="2024-10-01T00:00:00"/>
    <x v="0"/>
    <x v="9"/>
    <s v="HK4876"/>
    <x v="22"/>
    <x v="4"/>
    <n v="6"/>
    <n v="1332"/>
    <n v="6"/>
    <s v="50325"/>
    <x v="96"/>
    <x v="24"/>
    <n v="1"/>
    <s v="6"/>
    <n v="0"/>
    <n v="360"/>
    <n v="6"/>
  </r>
  <r>
    <s v="1GK"/>
    <x v="19"/>
    <d v="2024-10-01T00:00:00"/>
    <x v="0"/>
    <x v="9"/>
    <s v="HK4876"/>
    <x v="22"/>
    <x v="4"/>
    <n v="23"/>
    <n v="5106"/>
    <n v="23"/>
    <s v="50350"/>
    <x v="75"/>
    <x v="24"/>
    <n v="2"/>
    <s v="23"/>
    <n v="0"/>
    <n v="1380"/>
    <n v="23"/>
  </r>
  <r>
    <s v="1GK"/>
    <x v="19"/>
    <d v="2024-10-01T00:00:00"/>
    <x v="0"/>
    <x v="9"/>
    <s v="HK4876"/>
    <x v="22"/>
    <x v="4"/>
    <n v="1"/>
    <n v="362"/>
    <n v="1.35"/>
    <s v="81736"/>
    <x v="59"/>
    <x v="14"/>
    <n v="4"/>
    <s v="1,"/>
    <s v="35"/>
    <n v="95"/>
    <n v="1.5833333333333333"/>
  </r>
  <r>
    <s v="1GK"/>
    <x v="19"/>
    <d v="2024-10-01T00:00:00"/>
    <x v="0"/>
    <x v="9"/>
    <s v="HK4876"/>
    <x v="22"/>
    <x v="4"/>
    <n v="1"/>
    <n v="633"/>
    <n v="2.2000000000000002"/>
    <s v="94001"/>
    <x v="68"/>
    <x v="21"/>
    <n v="3"/>
    <s v="2,"/>
    <s v="2"/>
    <n v="122"/>
    <n v="2.0333333333333332"/>
  </r>
  <r>
    <s v="1GK"/>
    <x v="19"/>
    <d v="2024-10-01T00:00:00"/>
    <x v="0"/>
    <x v="9"/>
    <s v="HK4876"/>
    <x v="22"/>
    <x v="4"/>
    <n v="1"/>
    <n v="330"/>
    <n v="1.5"/>
    <s v="94343"/>
    <x v="79"/>
    <x v="21"/>
    <n v="3"/>
    <s v="1,"/>
    <s v="5"/>
    <n v="65"/>
    <n v="1.0833333333333333"/>
  </r>
  <r>
    <s v="1GK"/>
    <x v="19"/>
    <d v="2024-10-01T00:00:00"/>
    <x v="0"/>
    <x v="9"/>
    <s v="HK4876"/>
    <x v="22"/>
    <x v="4"/>
    <n v="1"/>
    <n v="380"/>
    <n v="1.35"/>
    <s v="99524"/>
    <x v="66"/>
    <x v="17"/>
    <n v="4"/>
    <s v="1,"/>
    <s v="35"/>
    <n v="95"/>
    <n v="1.5833333333333333"/>
  </r>
  <r>
    <s v="1GK"/>
    <x v="19"/>
    <d v="2024-10-01T00:00:00"/>
    <x v="0"/>
    <x v="9"/>
    <s v="HK4876"/>
    <x v="22"/>
    <x v="4"/>
    <n v="1"/>
    <n v="425"/>
    <n v="1.35"/>
    <s v="99773"/>
    <x v="71"/>
    <x v="17"/>
    <n v="4"/>
    <s v="1,"/>
    <s v="35"/>
    <n v="95"/>
    <n v="1.5833333333333333"/>
  </r>
  <r>
    <s v="1GQ"/>
    <x v="20"/>
    <d v="2024-10-01T00:00:00"/>
    <x v="0"/>
    <x v="9"/>
    <s v="HK4787"/>
    <x v="1"/>
    <x v="4"/>
    <n v="21"/>
    <n v="3330"/>
    <n v="43.55"/>
    <s v="50001"/>
    <x v="77"/>
    <x v="24"/>
    <n v="5"/>
    <s v="43"/>
    <s v=",55"/>
    <n v="2580.5500000000002"/>
    <n v="43.009166666666673"/>
  </r>
  <r>
    <s v="1GQ"/>
    <x v="20"/>
    <d v="2024-10-01T00:00:00"/>
    <x v="0"/>
    <x v="9"/>
    <s v="HK4787"/>
    <x v="1"/>
    <x v="4"/>
    <n v="1"/>
    <n v="915"/>
    <n v="2.36"/>
    <s v="81001"/>
    <x v="55"/>
    <x v="14"/>
    <n v="4"/>
    <s v="2,"/>
    <s v="36"/>
    <n v="156"/>
    <n v="2.6"/>
  </r>
  <r>
    <s v="1GQ"/>
    <x v="20"/>
    <d v="2024-10-01T00:00:00"/>
    <x v="0"/>
    <x v="9"/>
    <s v="HK4787"/>
    <x v="1"/>
    <x v="4"/>
    <n v="1"/>
    <n v="666"/>
    <n v="2"/>
    <s v="81736"/>
    <x v="59"/>
    <x v="14"/>
    <n v="1"/>
    <s v="2"/>
    <n v="0"/>
    <n v="120"/>
    <n v="2"/>
  </r>
  <r>
    <s v="1GQ"/>
    <x v="20"/>
    <d v="2024-10-01T00:00:00"/>
    <x v="0"/>
    <x v="9"/>
    <s v="HK4787"/>
    <x v="1"/>
    <x v="4"/>
    <n v="1"/>
    <n v="416"/>
    <n v="1.1000000000000001"/>
    <s v="85001"/>
    <x v="4"/>
    <x v="4"/>
    <n v="3"/>
    <s v="1,"/>
    <s v="1"/>
    <n v="61"/>
    <n v="1.0166666666666666"/>
  </r>
  <r>
    <s v="1GQ"/>
    <x v="20"/>
    <d v="2024-10-01T00:00:00"/>
    <x v="0"/>
    <x v="9"/>
    <s v="HK4787"/>
    <x v="1"/>
    <x v="4"/>
    <n v="1"/>
    <n v="582"/>
    <n v="1.42"/>
    <s v="85440"/>
    <x v="143"/>
    <x v="4"/>
    <n v="4"/>
    <s v="1,"/>
    <s v="42"/>
    <n v="102"/>
    <n v="1.7"/>
  </r>
  <r>
    <s v="1GQ"/>
    <x v="20"/>
    <d v="2024-10-01T00:00:00"/>
    <x v="0"/>
    <x v="9"/>
    <s v="HK4787"/>
    <x v="1"/>
    <x v="4"/>
    <n v="1"/>
    <n v="416"/>
    <n v="1.0900000000000001"/>
    <s v="94001"/>
    <x v="68"/>
    <x v="21"/>
    <n v="4"/>
    <s v="1,"/>
    <s v="09"/>
    <n v="69"/>
    <n v="1.1499999999999999"/>
  </r>
  <r>
    <s v="1GQ"/>
    <x v="20"/>
    <d v="2024-10-01T00:00:00"/>
    <x v="0"/>
    <x v="9"/>
    <s v="HK4787"/>
    <x v="1"/>
    <x v="4"/>
    <n v="1"/>
    <n v="749"/>
    <n v="2.1"/>
    <s v="94343"/>
    <x v="79"/>
    <x v="21"/>
    <n v="3"/>
    <s v="2,"/>
    <s v="1"/>
    <n v="121"/>
    <n v="2.0166666666666666"/>
  </r>
  <r>
    <s v="1GQ"/>
    <x v="20"/>
    <d v="2024-10-01T00:00:00"/>
    <x v="0"/>
    <x v="9"/>
    <s v="HK4787"/>
    <x v="1"/>
    <x v="4"/>
    <n v="1"/>
    <n v="333"/>
    <n v="1"/>
    <s v="97001"/>
    <x v="57"/>
    <x v="16"/>
    <n v="1"/>
    <s v="1"/>
    <n v="0"/>
    <n v="60"/>
    <n v="1"/>
  </r>
  <r>
    <s v="1GQ"/>
    <x v="20"/>
    <d v="2024-10-01T00:00:00"/>
    <x v="0"/>
    <x v="9"/>
    <s v="HK4787"/>
    <x v="1"/>
    <x v="4"/>
    <n v="1"/>
    <n v="832"/>
    <n v="2.2999999999999998"/>
    <s v="97511"/>
    <x v="144"/>
    <x v="16"/>
    <n v="3"/>
    <s v="2,"/>
    <s v="3"/>
    <n v="123"/>
    <n v="2.0499999999999998"/>
  </r>
  <r>
    <s v="1GQ"/>
    <x v="20"/>
    <d v="2024-10-01T00:00:00"/>
    <x v="0"/>
    <x v="9"/>
    <s v="HK4787"/>
    <x v="1"/>
    <x v="4"/>
    <n v="4"/>
    <n v="3330"/>
    <n v="13.2"/>
    <s v="99001"/>
    <x v="58"/>
    <x v="17"/>
    <n v="4"/>
    <s v="13"/>
    <s v=",2"/>
    <n v="780.2"/>
    <n v="13.003333333333334"/>
  </r>
  <r>
    <s v="1GQ"/>
    <x v="20"/>
    <d v="2024-10-01T00:00:00"/>
    <x v="0"/>
    <x v="9"/>
    <s v="HK4787"/>
    <x v="1"/>
    <x v="4"/>
    <n v="11"/>
    <n v="3330"/>
    <n v="22.55"/>
    <s v="99524"/>
    <x v="66"/>
    <x v="17"/>
    <n v="5"/>
    <s v="22"/>
    <s v=",55"/>
    <n v="1320.55"/>
    <n v="22.009166666666665"/>
  </r>
  <r>
    <s v="1GQ"/>
    <x v="20"/>
    <d v="2024-10-01T00:00:00"/>
    <x v="0"/>
    <x v="9"/>
    <s v="HK5052"/>
    <x v="12"/>
    <x v="4"/>
    <n v="21"/>
    <n v="3330"/>
    <n v="39.35"/>
    <s v="11001"/>
    <x v="10"/>
    <x v="8"/>
    <n v="5"/>
    <s v="39"/>
    <s v=",35"/>
    <n v="2340.35"/>
    <n v="39.005833333333335"/>
  </r>
  <r>
    <s v="1GQ"/>
    <x v="20"/>
    <d v="2024-10-01T00:00:00"/>
    <x v="0"/>
    <x v="9"/>
    <s v="HK5052"/>
    <x v="12"/>
    <x v="4"/>
    <n v="582"/>
    <n v="1.45"/>
    <n v="2.4"/>
    <s v="20001"/>
    <x v="7"/>
    <x v="7"/>
    <n v="3"/>
    <s v="2,"/>
    <s v="4"/>
    <n v="124"/>
    <n v="2.0666666666666669"/>
  </r>
  <r>
    <s v="1GQ"/>
    <x v="20"/>
    <d v="2024-10-01T00:00:00"/>
    <x v="0"/>
    <x v="9"/>
    <s v="HK5052"/>
    <x v="12"/>
    <x v="4"/>
    <n v="4"/>
    <n v="915"/>
    <n v="2.4"/>
    <s v="27001"/>
    <x v="56"/>
    <x v="15"/>
    <n v="3"/>
    <s v="2,"/>
    <s v="4"/>
    <n v="124"/>
    <n v="2.0666666666666669"/>
  </r>
  <r>
    <s v="1GQ"/>
    <x v="20"/>
    <d v="2024-10-01T00:00:00"/>
    <x v="0"/>
    <x v="9"/>
    <s v="HK5052"/>
    <x v="12"/>
    <x v="4"/>
    <n v="1"/>
    <n v="1.45"/>
    <n v="2.4"/>
    <s v="50001"/>
    <x v="77"/>
    <x v="24"/>
    <n v="3"/>
    <s v="2,"/>
    <s v="4"/>
    <n v="124"/>
    <n v="2.0666666666666669"/>
  </r>
  <r>
    <s v="1GQ"/>
    <x v="20"/>
    <d v="2024-10-01T00:00:00"/>
    <x v="0"/>
    <x v="9"/>
    <s v="HK5052"/>
    <x v="12"/>
    <x v="4"/>
    <n v="1"/>
    <n v="166"/>
    <n v="0.25"/>
    <s v="5001"/>
    <x v="2"/>
    <x v="2"/>
    <n v="4"/>
    <s v="0,"/>
    <s v="25"/>
    <n v="25"/>
    <n v="0.41666666666666669"/>
  </r>
  <r>
    <s v="1GQ"/>
    <x v="20"/>
    <d v="2024-10-01T00:00:00"/>
    <x v="0"/>
    <x v="9"/>
    <s v="HK5052"/>
    <x v="12"/>
    <x v="4"/>
    <n v="1"/>
    <n v="166"/>
    <n v="0.25"/>
    <s v="54001"/>
    <x v="52"/>
    <x v="12"/>
    <n v="4"/>
    <s v="0,"/>
    <s v="25"/>
    <n v="25"/>
    <n v="0.41666666666666669"/>
  </r>
  <r>
    <s v="1GQ"/>
    <x v="20"/>
    <d v="2024-10-01T00:00:00"/>
    <x v="0"/>
    <x v="9"/>
    <s v="HK5052"/>
    <x v="12"/>
    <x v="4"/>
    <n v="2"/>
    <n v="749"/>
    <n v="2.1"/>
    <s v="5615"/>
    <x v="16"/>
    <x v="2"/>
    <n v="3"/>
    <s v="2,"/>
    <s v="1"/>
    <n v="121"/>
    <n v="2.0166666666666666"/>
  </r>
  <r>
    <s v="1GQ"/>
    <x v="20"/>
    <d v="2024-10-01T00:00:00"/>
    <x v="0"/>
    <x v="9"/>
    <s v="HK5052"/>
    <x v="12"/>
    <x v="4"/>
    <n v="3"/>
    <n v="1581"/>
    <n v="4.3499999999999996"/>
    <s v="68001"/>
    <x v="8"/>
    <x v="6"/>
    <n v="4"/>
    <s v="4,"/>
    <s v="35"/>
    <n v="275"/>
    <n v="4.583333333333333"/>
  </r>
  <r>
    <s v="1GQ"/>
    <x v="20"/>
    <d v="2024-10-01T00:00:00"/>
    <x v="0"/>
    <x v="9"/>
    <s v="HK5052"/>
    <x v="12"/>
    <x v="4"/>
    <n v="1"/>
    <n v="333"/>
    <n v="0.55000000000000004"/>
    <s v="76001"/>
    <x v="106"/>
    <x v="27"/>
    <n v="4"/>
    <s v="0,"/>
    <s v="55"/>
    <n v="55"/>
    <n v="0.91666666666666663"/>
  </r>
  <r>
    <s v="1GQ"/>
    <x v="20"/>
    <d v="2024-10-01T00:00:00"/>
    <x v="0"/>
    <x v="9"/>
    <s v="HK5052"/>
    <x v="12"/>
    <x v="4"/>
    <n v="4"/>
    <n v="2331"/>
    <n v="7"/>
    <s v="8001"/>
    <x v="53"/>
    <x v="5"/>
    <n v="1"/>
    <s v="7"/>
    <n v="0"/>
    <n v="420"/>
    <n v="7"/>
  </r>
  <r>
    <s v="1GQ"/>
    <x v="20"/>
    <d v="2024-10-01T00:00:00"/>
    <x v="0"/>
    <x v="9"/>
    <s v="HK5052"/>
    <x v="12"/>
    <x v="4"/>
    <n v="2"/>
    <n v="832"/>
    <n v="2.2999999999999998"/>
    <s v="81001"/>
    <x v="55"/>
    <x v="14"/>
    <n v="3"/>
    <s v="2,"/>
    <s v="3"/>
    <n v="123"/>
    <n v="2.0499999999999998"/>
  </r>
  <r>
    <s v="1GQ"/>
    <x v="20"/>
    <d v="2024-10-01T00:00:00"/>
    <x v="0"/>
    <x v="9"/>
    <s v="HK5052"/>
    <x v="12"/>
    <x v="4"/>
    <n v="3"/>
    <n v="1082"/>
    <n v="3.05"/>
    <s v="81736"/>
    <x v="59"/>
    <x v="14"/>
    <n v="4"/>
    <s v="3,"/>
    <s v="05"/>
    <n v="185"/>
    <n v="3.0833333333333335"/>
  </r>
  <r>
    <s v="1GQ"/>
    <x v="20"/>
    <d v="2024-10-01T00:00:00"/>
    <x v="0"/>
    <x v="9"/>
    <s v="HK5052"/>
    <x v="12"/>
    <x v="4"/>
    <n v="1"/>
    <n v="499"/>
    <n v="1.2"/>
    <s v="85001"/>
    <x v="4"/>
    <x v="4"/>
    <n v="3"/>
    <s v="1,"/>
    <s v="2"/>
    <n v="62"/>
    <n v="1.0333333333333334"/>
  </r>
  <r>
    <s v="1GQ"/>
    <x v="20"/>
    <d v="2024-10-01T00:00:00"/>
    <x v="0"/>
    <x v="9"/>
    <s v="HK5052"/>
    <x v="12"/>
    <x v="4"/>
    <n v="6"/>
    <n v="3330"/>
    <n v="10.55"/>
    <s v="88001"/>
    <x v="60"/>
    <x v="18"/>
    <n v="5"/>
    <s v="10"/>
    <s v=",55"/>
    <n v="600.54999999999995"/>
    <n v="10.009166666666665"/>
  </r>
  <r>
    <s v="1GQ"/>
    <x v="20"/>
    <d v="2024-10-01T00:00:00"/>
    <x v="0"/>
    <x v="9"/>
    <s v="HK5052"/>
    <x v="12"/>
    <x v="4"/>
    <n v="2"/>
    <n v="2081"/>
    <n v="6.05"/>
    <s v="88564"/>
    <x v="78"/>
    <x v="18"/>
    <n v="4"/>
    <s v="6,"/>
    <s v="05"/>
    <n v="365"/>
    <n v="6.083333333333333"/>
  </r>
  <r>
    <s v="1GQ"/>
    <x v="20"/>
    <d v="2024-10-01T00:00:00"/>
    <x v="0"/>
    <x v="9"/>
    <s v="HK5052"/>
    <x v="12"/>
    <x v="4"/>
    <n v="4"/>
    <n v="3330"/>
    <n v="10.55"/>
    <s v="91001"/>
    <x v="61"/>
    <x v="19"/>
    <n v="5"/>
    <s v="10"/>
    <s v=",55"/>
    <n v="600.54999999999995"/>
    <n v="10.009166666666665"/>
  </r>
  <r>
    <s v="1GQ"/>
    <x v="20"/>
    <d v="2024-10-01T00:00:00"/>
    <x v="0"/>
    <x v="9"/>
    <s v="HK5052"/>
    <x v="12"/>
    <x v="4"/>
    <n v="2"/>
    <n v="1498"/>
    <n v="4.2"/>
    <s v="99001"/>
    <x v="58"/>
    <x v="17"/>
    <n v="3"/>
    <s v="4,"/>
    <s v="2"/>
    <n v="242"/>
    <n v="4.0333333333333332"/>
  </r>
  <r>
    <s v="1GQ"/>
    <x v="20"/>
    <d v="2024-10-01T00:00:00"/>
    <x v="0"/>
    <x v="9"/>
    <s v="HK5123"/>
    <x v="12"/>
    <x v="4"/>
    <n v="15"/>
    <n v="3330"/>
    <n v="31.15"/>
    <s v="11001"/>
    <x v="10"/>
    <x v="8"/>
    <n v="5"/>
    <s v="31"/>
    <s v=",15"/>
    <n v="1860.15"/>
    <n v="31.002500000000001"/>
  </r>
  <r>
    <s v="1GQ"/>
    <x v="20"/>
    <d v="2024-10-01T00:00:00"/>
    <x v="0"/>
    <x v="9"/>
    <s v="HK5123"/>
    <x v="12"/>
    <x v="4"/>
    <n v="1"/>
    <n v="582"/>
    <n v="1.4"/>
    <s v="20001"/>
    <x v="7"/>
    <x v="7"/>
    <n v="3"/>
    <s v="1,"/>
    <s v="4"/>
    <n v="64"/>
    <n v="1.0666666666666667"/>
  </r>
  <r>
    <s v="1GQ"/>
    <x v="20"/>
    <d v="2024-10-01T00:00:00"/>
    <x v="0"/>
    <x v="9"/>
    <s v="HK5123"/>
    <x v="12"/>
    <x v="4"/>
    <n v="2"/>
    <n v="416"/>
    <n v="1.1499999999999999"/>
    <s v="27001"/>
    <x v="56"/>
    <x v="15"/>
    <n v="4"/>
    <s v="1,"/>
    <s v="15"/>
    <n v="75"/>
    <n v="1.25"/>
  </r>
  <r>
    <s v="1GQ"/>
    <x v="20"/>
    <d v="2024-10-01T00:00:00"/>
    <x v="0"/>
    <x v="9"/>
    <s v="HK5123"/>
    <x v="12"/>
    <x v="4"/>
    <n v="1"/>
    <n v="582"/>
    <n v="1.45"/>
    <s v="47001"/>
    <x v="74"/>
    <x v="23"/>
    <n v="4"/>
    <s v="1,"/>
    <s v="45"/>
    <n v="105"/>
    <n v="1.75"/>
  </r>
  <r>
    <s v="1GQ"/>
    <x v="20"/>
    <d v="2024-10-01T00:00:00"/>
    <x v="0"/>
    <x v="9"/>
    <s v="HK5123"/>
    <x v="12"/>
    <x v="4"/>
    <n v="2"/>
    <n v="666"/>
    <n v="2"/>
    <s v="5001"/>
    <x v="2"/>
    <x v="2"/>
    <n v="1"/>
    <s v="2"/>
    <n v="0"/>
    <n v="120"/>
    <n v="2"/>
  </r>
  <r>
    <s v="1GQ"/>
    <x v="20"/>
    <d v="2024-10-01T00:00:00"/>
    <x v="0"/>
    <x v="9"/>
    <s v="HK5123"/>
    <x v="12"/>
    <x v="4"/>
    <n v="1"/>
    <n v="416"/>
    <n v="1.1000000000000001"/>
    <s v="5045"/>
    <x v="110"/>
    <x v="2"/>
    <n v="3"/>
    <s v="1,"/>
    <s v="1"/>
    <n v="61"/>
    <n v="1.0166666666666666"/>
  </r>
  <r>
    <s v="1GQ"/>
    <x v="20"/>
    <d v="2024-10-01T00:00:00"/>
    <x v="0"/>
    <x v="9"/>
    <s v="HK5123"/>
    <x v="12"/>
    <x v="4"/>
    <n v="2"/>
    <n v="749"/>
    <n v="2.0499999999999998"/>
    <s v="5615"/>
    <x v="16"/>
    <x v="2"/>
    <n v="4"/>
    <s v="2,"/>
    <s v="05"/>
    <n v="125"/>
    <n v="2.0833333333333335"/>
  </r>
  <r>
    <s v="1GQ"/>
    <x v="20"/>
    <d v="2024-10-01T00:00:00"/>
    <x v="0"/>
    <x v="9"/>
    <s v="HK5123"/>
    <x v="12"/>
    <x v="4"/>
    <n v="1"/>
    <n v="749"/>
    <n v="2.1"/>
    <s v="8001"/>
    <x v="53"/>
    <x v="5"/>
    <n v="3"/>
    <s v="2,"/>
    <s v="1"/>
    <n v="121"/>
    <n v="2.0166666666666666"/>
  </r>
  <r>
    <s v="1GQ"/>
    <x v="20"/>
    <d v="2024-10-01T00:00:00"/>
    <x v="0"/>
    <x v="9"/>
    <s v="HK5123"/>
    <x v="12"/>
    <x v="4"/>
    <n v="1"/>
    <n v="416"/>
    <n v="1.1499999999999999"/>
    <s v="81001"/>
    <x v="55"/>
    <x v="14"/>
    <n v="4"/>
    <s v="1,"/>
    <s v="15"/>
    <n v="75"/>
    <n v="1.25"/>
  </r>
  <r>
    <s v="1GQ"/>
    <x v="20"/>
    <d v="2024-10-01T00:00:00"/>
    <x v="0"/>
    <x v="9"/>
    <s v="HK5123"/>
    <x v="12"/>
    <x v="4"/>
    <n v="1"/>
    <n v="416"/>
    <n v="1.05"/>
    <s v="81736"/>
    <x v="59"/>
    <x v="14"/>
    <n v="4"/>
    <s v="1,"/>
    <s v="05"/>
    <n v="65"/>
    <n v="1.0833333333333333"/>
  </r>
  <r>
    <s v="1GQ"/>
    <x v="20"/>
    <d v="2024-10-01T00:00:00"/>
    <x v="0"/>
    <x v="9"/>
    <s v="HK5123"/>
    <x v="12"/>
    <x v="4"/>
    <n v="4"/>
    <n v="2913"/>
    <n v="8.01"/>
    <s v="88001"/>
    <x v="60"/>
    <x v="18"/>
    <n v="4"/>
    <s v="8,"/>
    <s v="01"/>
    <n v="481"/>
    <n v="8.0166666666666675"/>
  </r>
  <r>
    <s v="1GQ"/>
    <x v="20"/>
    <d v="2024-10-01T00:00:00"/>
    <x v="0"/>
    <x v="9"/>
    <s v="HK5123"/>
    <x v="12"/>
    <x v="4"/>
    <n v="5"/>
    <n v="3330"/>
    <n v="10.15"/>
    <s v="91001"/>
    <x v="61"/>
    <x v="19"/>
    <n v="5"/>
    <s v="10"/>
    <s v=",15"/>
    <n v="600.15"/>
    <n v="10.0025"/>
  </r>
  <r>
    <s v="1GQ"/>
    <x v="20"/>
    <d v="2024-10-01T00:00:00"/>
    <x v="0"/>
    <x v="9"/>
    <s v="HK5123"/>
    <x v="12"/>
    <x v="4"/>
    <n v="1"/>
    <n v="915"/>
    <n v="2.35"/>
    <s v="91798"/>
    <x v="88"/>
    <x v="19"/>
    <n v="4"/>
    <s v="2,"/>
    <s v="35"/>
    <n v="155"/>
    <n v="2.5833333333333335"/>
  </r>
  <r>
    <s v="1GQ"/>
    <x v="20"/>
    <d v="2024-10-01T00:00:00"/>
    <x v="0"/>
    <x v="9"/>
    <s v="HK5123"/>
    <x v="12"/>
    <x v="4"/>
    <n v="2"/>
    <n v="749"/>
    <n v="2.15"/>
    <s v="95001"/>
    <x v="81"/>
    <x v="26"/>
    <n v="4"/>
    <s v="2,"/>
    <s v="15"/>
    <n v="135"/>
    <n v="2.25"/>
  </r>
  <r>
    <s v="1GQ"/>
    <x v="20"/>
    <d v="2024-10-01T00:00:00"/>
    <x v="0"/>
    <x v="9"/>
    <s v="HK5279"/>
    <x v="12"/>
    <x v="4"/>
    <n v="26"/>
    <n v="3330"/>
    <n v="56.5"/>
    <s v="11001"/>
    <x v="10"/>
    <x v="8"/>
    <n v="4"/>
    <s v="56"/>
    <s v=",5"/>
    <n v="3360.5"/>
    <n v="56.008333333333333"/>
  </r>
  <r>
    <s v="1GQ"/>
    <x v="20"/>
    <d v="2024-10-01T00:00:00"/>
    <x v="0"/>
    <x v="9"/>
    <s v="HK5279"/>
    <x v="12"/>
    <x v="4"/>
    <n v="2"/>
    <n v="915"/>
    <n v="2.35"/>
    <s v="23001"/>
    <x v="0"/>
    <x v="0"/>
    <n v="4"/>
    <s v="2,"/>
    <s v="35"/>
    <n v="155"/>
    <n v="2.5833333333333335"/>
  </r>
  <r>
    <s v="1GQ"/>
    <x v="20"/>
    <d v="2024-10-01T00:00:00"/>
    <x v="0"/>
    <x v="9"/>
    <s v="HK5279"/>
    <x v="12"/>
    <x v="4"/>
    <n v="2"/>
    <n v="666"/>
    <n v="1.55"/>
    <s v="27001"/>
    <x v="56"/>
    <x v="15"/>
    <n v="4"/>
    <s v="1,"/>
    <s v="55"/>
    <n v="115"/>
    <n v="1.9166666666666667"/>
  </r>
  <r>
    <s v="1GQ"/>
    <x v="20"/>
    <d v="2024-10-01T00:00:00"/>
    <x v="0"/>
    <x v="9"/>
    <s v="HK5279"/>
    <x v="12"/>
    <x v="4"/>
    <n v="3"/>
    <n v="1665"/>
    <n v="5"/>
    <s v="50001"/>
    <x v="77"/>
    <x v="24"/>
    <n v="1"/>
    <s v="5"/>
    <n v="0"/>
    <n v="300"/>
    <n v="5"/>
  </r>
  <r>
    <s v="1GQ"/>
    <x v="20"/>
    <d v="2024-10-01T00:00:00"/>
    <x v="0"/>
    <x v="9"/>
    <s v="HK5279"/>
    <x v="12"/>
    <x v="4"/>
    <n v="2"/>
    <n v="499"/>
    <n v="1.2"/>
    <s v="68001"/>
    <x v="8"/>
    <x v="6"/>
    <n v="3"/>
    <s v="1,"/>
    <s v="2"/>
    <n v="62"/>
    <n v="1.0333333333333334"/>
  </r>
  <r>
    <s v="1GQ"/>
    <x v="20"/>
    <d v="2024-10-01T00:00:00"/>
    <x v="0"/>
    <x v="9"/>
    <s v="HK5279"/>
    <x v="12"/>
    <x v="4"/>
    <n v="4"/>
    <n v="2913"/>
    <n v="8.35"/>
    <s v="8001"/>
    <x v="53"/>
    <x v="5"/>
    <n v="4"/>
    <s v="8,"/>
    <s v="35"/>
    <n v="515"/>
    <n v="8.5833333333333339"/>
  </r>
  <r>
    <s v="1GQ"/>
    <x v="20"/>
    <d v="2024-10-01T00:00:00"/>
    <x v="0"/>
    <x v="9"/>
    <s v="HK5279"/>
    <x v="12"/>
    <x v="4"/>
    <n v="4"/>
    <n v="1581"/>
    <n v="4.3499999999999996"/>
    <s v="81001"/>
    <x v="55"/>
    <x v="14"/>
    <n v="4"/>
    <s v="4,"/>
    <s v="35"/>
    <n v="275"/>
    <n v="4.583333333333333"/>
  </r>
  <r>
    <s v="1GQ"/>
    <x v="20"/>
    <d v="2024-10-01T00:00:00"/>
    <x v="0"/>
    <x v="9"/>
    <s v="HK5279"/>
    <x v="12"/>
    <x v="4"/>
    <n v="3"/>
    <n v="999"/>
    <n v="3"/>
    <s v="81736"/>
    <x v="59"/>
    <x v="14"/>
    <n v="1"/>
    <s v="3"/>
    <n v="0"/>
    <n v="180"/>
    <n v="3"/>
  </r>
  <r>
    <s v="1GQ"/>
    <x v="20"/>
    <d v="2024-10-01T00:00:00"/>
    <x v="0"/>
    <x v="9"/>
    <s v="HK5279"/>
    <x v="12"/>
    <x v="4"/>
    <n v="1"/>
    <n v="582"/>
    <n v="1.4"/>
    <s v="85001"/>
    <x v="4"/>
    <x v="4"/>
    <n v="3"/>
    <s v="1,"/>
    <s v="4"/>
    <n v="64"/>
    <n v="1.0666666666666667"/>
  </r>
  <r>
    <s v="1GQ"/>
    <x v="20"/>
    <d v="2024-10-01T00:00:00"/>
    <x v="0"/>
    <x v="9"/>
    <s v="HK5279"/>
    <x v="12"/>
    <x v="4"/>
    <n v="10"/>
    <n v="3330"/>
    <n v="20.25"/>
    <s v="88001"/>
    <x v="60"/>
    <x v="18"/>
    <n v="5"/>
    <s v="20"/>
    <s v=",25"/>
    <n v="1200.25"/>
    <n v="20.004166666666666"/>
  </r>
  <r>
    <s v="1GQ"/>
    <x v="20"/>
    <d v="2024-10-01T00:00:00"/>
    <x v="0"/>
    <x v="9"/>
    <s v="HK5279"/>
    <x v="12"/>
    <x v="4"/>
    <n v="3"/>
    <n v="1415"/>
    <n v="4.0999999999999996"/>
    <s v="88564"/>
    <x v="78"/>
    <x v="18"/>
    <n v="3"/>
    <s v="4,"/>
    <s v="1"/>
    <n v="241"/>
    <n v="4.0166666666666666"/>
  </r>
  <r>
    <s v="1GQ"/>
    <x v="20"/>
    <d v="2024-10-01T00:00:00"/>
    <x v="0"/>
    <x v="9"/>
    <s v="HK5279"/>
    <x v="12"/>
    <x v="4"/>
    <n v="7"/>
    <n v="3829"/>
    <n v="14.7"/>
    <s v="91001"/>
    <x v="61"/>
    <x v="19"/>
    <n v="4"/>
    <s v="14"/>
    <s v=",7"/>
    <n v="840.7"/>
    <n v="14.011666666666667"/>
  </r>
  <r>
    <s v="1GQ"/>
    <x v="20"/>
    <d v="2024-10-01T00:00:00"/>
    <x v="0"/>
    <x v="9"/>
    <s v="HK5279"/>
    <x v="12"/>
    <x v="4"/>
    <n v="1"/>
    <n v="832"/>
    <n v="2.2000000000000002"/>
    <s v="91407"/>
    <x v="87"/>
    <x v="19"/>
    <n v="3"/>
    <s v="2,"/>
    <s v="2"/>
    <n v="122"/>
    <n v="2.0333333333333332"/>
  </r>
  <r>
    <s v="1GQ"/>
    <x v="20"/>
    <d v="2024-10-01T00:00:00"/>
    <x v="0"/>
    <x v="9"/>
    <s v="HK5279"/>
    <x v="12"/>
    <x v="4"/>
    <n v="1"/>
    <n v="666"/>
    <n v="1.5"/>
    <s v="94001"/>
    <x v="68"/>
    <x v="21"/>
    <n v="3"/>
    <s v="1,"/>
    <s v="5"/>
    <n v="65"/>
    <n v="1.0833333333333333"/>
  </r>
  <r>
    <s v="1GQ"/>
    <x v="20"/>
    <d v="2024-10-01T00:00:00"/>
    <x v="0"/>
    <x v="9"/>
    <s v="HK5279"/>
    <x v="12"/>
    <x v="4"/>
    <n v="1"/>
    <n v="333"/>
    <n v="0.55000000000000004"/>
    <s v="95001"/>
    <x v="81"/>
    <x v="26"/>
    <n v="4"/>
    <s v="0,"/>
    <s v="55"/>
    <n v="55"/>
    <n v="0.91666666666666663"/>
  </r>
  <r>
    <s v="1GQ"/>
    <x v="20"/>
    <d v="2024-10-01T00:00:00"/>
    <x v="0"/>
    <x v="9"/>
    <s v="HK5279"/>
    <x v="12"/>
    <x v="4"/>
    <n v="5"/>
    <n v="3330"/>
    <n v="10.050000000000001"/>
    <s v="99001"/>
    <x v="58"/>
    <x v="17"/>
    <n v="5"/>
    <s v="10"/>
    <s v=",05"/>
    <n v="600.04999999999995"/>
    <n v="10.000833333333333"/>
  </r>
  <r>
    <s v="1GQ"/>
    <x v="20"/>
    <d v="2024-10-01T00:00:00"/>
    <x v="0"/>
    <x v="9"/>
    <s v="HK5279"/>
    <x v="12"/>
    <x v="4"/>
    <n v="1"/>
    <n v="333"/>
    <n v="0.55000000000000004"/>
    <s v="99773"/>
    <x v="71"/>
    <x v="17"/>
    <n v="4"/>
    <s v="0,"/>
    <s v="55"/>
    <n v="55"/>
    <n v="0.91666666666666663"/>
  </r>
  <r>
    <s v="1GQ"/>
    <x v="20"/>
    <d v="2024-10-01T00:00:00"/>
    <x v="0"/>
    <x v="9"/>
    <s v="HK5333"/>
    <x v="23"/>
    <x v="4"/>
    <n v="15"/>
    <n v="3330"/>
    <n v="17.22"/>
    <s v="11001"/>
    <x v="10"/>
    <x v="8"/>
    <n v="5"/>
    <s v="17"/>
    <s v=",22"/>
    <n v="1020.22"/>
    <n v="17.003666666666668"/>
  </r>
  <r>
    <s v="1GQ"/>
    <x v="20"/>
    <d v="2024-10-01T00:00:00"/>
    <x v="0"/>
    <x v="9"/>
    <s v="HK5333"/>
    <x v="23"/>
    <x v="4"/>
    <n v="1"/>
    <n v="666"/>
    <n v="2"/>
    <s v="23001"/>
    <x v="0"/>
    <x v="0"/>
    <n v="1"/>
    <s v="2"/>
    <n v="0"/>
    <n v="120"/>
    <n v="2"/>
  </r>
  <r>
    <s v="1GQ"/>
    <x v="20"/>
    <d v="2024-10-01T00:00:00"/>
    <x v="0"/>
    <x v="9"/>
    <s v="HK5333"/>
    <x v="23"/>
    <x v="4"/>
    <n v="2"/>
    <n v="1165"/>
    <n v="3.3"/>
    <s v="50001"/>
    <x v="77"/>
    <x v="24"/>
    <n v="3"/>
    <s v="3,"/>
    <s v="3"/>
    <n v="183"/>
    <n v="3.05"/>
  </r>
  <r>
    <s v="1GQ"/>
    <x v="20"/>
    <d v="2024-10-01T00:00:00"/>
    <x v="0"/>
    <x v="9"/>
    <s v="HK5333"/>
    <x v="23"/>
    <x v="4"/>
    <n v="1"/>
    <n v="333"/>
    <n v="1"/>
    <s v="52356"/>
    <x v="114"/>
    <x v="13"/>
    <n v="1"/>
    <s v="1"/>
    <n v="0"/>
    <n v="60"/>
    <n v="1"/>
  </r>
  <r>
    <s v="1GQ"/>
    <x v="20"/>
    <d v="2024-10-01T00:00:00"/>
    <x v="0"/>
    <x v="9"/>
    <s v="HK5333"/>
    <x v="23"/>
    <x v="4"/>
    <n v="3"/>
    <n v="749"/>
    <n v="2.15"/>
    <s v="68001"/>
    <x v="8"/>
    <x v="6"/>
    <n v="4"/>
    <s v="2,"/>
    <s v="15"/>
    <n v="135"/>
    <n v="2.25"/>
  </r>
  <r>
    <s v="1GQ"/>
    <x v="20"/>
    <d v="2024-10-01T00:00:00"/>
    <x v="0"/>
    <x v="9"/>
    <s v="HK5333"/>
    <x v="23"/>
    <x v="4"/>
    <n v="1"/>
    <n v="249"/>
    <n v="0.46"/>
    <s v="76001"/>
    <x v="106"/>
    <x v="27"/>
    <n v="4"/>
    <s v="0,"/>
    <s v="46"/>
    <n v="46"/>
    <n v="0.76666666666666672"/>
  </r>
  <r>
    <s v="1GQ"/>
    <x v="20"/>
    <d v="2024-10-01T00:00:00"/>
    <x v="0"/>
    <x v="9"/>
    <s v="HK5333"/>
    <x v="23"/>
    <x v="4"/>
    <n v="1"/>
    <n v="666"/>
    <n v="1.59"/>
    <s v="8001"/>
    <x v="53"/>
    <x v="5"/>
    <n v="4"/>
    <s v="1,"/>
    <s v="59"/>
    <n v="119"/>
    <n v="1.9833333333333334"/>
  </r>
  <r>
    <s v="1GQ"/>
    <x v="20"/>
    <d v="2024-10-01T00:00:00"/>
    <x v="0"/>
    <x v="9"/>
    <s v="HK5333"/>
    <x v="23"/>
    <x v="4"/>
    <n v="1"/>
    <n v="416"/>
    <n v="1.1000000000000001"/>
    <s v="81001"/>
    <x v="55"/>
    <x v="14"/>
    <n v="3"/>
    <s v="1,"/>
    <s v="1"/>
    <n v="61"/>
    <n v="1.0166666666666666"/>
  </r>
  <r>
    <s v="1GQ"/>
    <x v="20"/>
    <d v="2024-10-01T00:00:00"/>
    <x v="0"/>
    <x v="9"/>
    <s v="HK5333"/>
    <x v="23"/>
    <x v="4"/>
    <n v="4"/>
    <n v="1248"/>
    <n v="3.35"/>
    <s v="81736"/>
    <x v="59"/>
    <x v="14"/>
    <n v="4"/>
    <s v="3,"/>
    <s v="35"/>
    <n v="215"/>
    <n v="3.5833333333333335"/>
  </r>
  <r>
    <s v="1GQ"/>
    <x v="20"/>
    <d v="2024-10-01T00:00:00"/>
    <x v="0"/>
    <x v="9"/>
    <s v="HK5333"/>
    <x v="23"/>
    <x v="4"/>
    <n v="1"/>
    <n v="166"/>
    <n v="0.35"/>
    <s v="85001"/>
    <x v="4"/>
    <x v="4"/>
    <n v="4"/>
    <s v="0,"/>
    <s v="35"/>
    <n v="35"/>
    <n v="0.58333333333333337"/>
  </r>
  <r>
    <s v="1GQ"/>
    <x v="20"/>
    <d v="2024-10-01T00:00:00"/>
    <x v="0"/>
    <x v="9"/>
    <s v="HK5333"/>
    <x v="23"/>
    <x v="4"/>
    <n v="4"/>
    <n v="2747"/>
    <n v="8.0500000000000007"/>
    <s v="91001"/>
    <x v="61"/>
    <x v="19"/>
    <n v="4"/>
    <s v="8,"/>
    <s v="05"/>
    <n v="485"/>
    <n v="8.0833333333333339"/>
  </r>
  <r>
    <s v="1GQ"/>
    <x v="20"/>
    <d v="2024-10-01T00:00:00"/>
    <x v="0"/>
    <x v="9"/>
    <s v="HK5333"/>
    <x v="23"/>
    <x v="4"/>
    <n v="8"/>
    <n v="3330"/>
    <n v="11.13"/>
    <s v="95001"/>
    <x v="81"/>
    <x v="26"/>
    <n v="5"/>
    <s v="11"/>
    <s v=",13"/>
    <n v="660.13"/>
    <n v="11.002166666666666"/>
  </r>
  <r>
    <s v="1GQ"/>
    <x v="20"/>
    <d v="2024-10-01T00:00:00"/>
    <x v="0"/>
    <x v="9"/>
    <s v="HK5333"/>
    <x v="23"/>
    <x v="4"/>
    <n v="5"/>
    <n v="3246"/>
    <n v="9.35"/>
    <s v="99001"/>
    <x v="58"/>
    <x v="17"/>
    <n v="4"/>
    <s v="9,"/>
    <s v="35"/>
    <n v="575"/>
    <n v="9.5833333333333339"/>
  </r>
  <r>
    <s v="1GS"/>
    <x v="21"/>
    <d v="2024-10-01T00:00:00"/>
    <x v="0"/>
    <x v="9"/>
    <s v="HK4179"/>
    <x v="3"/>
    <x v="4"/>
    <n v="1"/>
    <n v="215"/>
    <n v="0.35"/>
    <s v="11001"/>
    <x v="10"/>
    <x v="8"/>
    <n v="4"/>
    <s v="0,"/>
    <s v="35"/>
    <n v="35"/>
    <n v="0.58333333333333337"/>
  </r>
  <r>
    <s v="1GS"/>
    <x v="21"/>
    <d v="2024-10-01T00:00:00"/>
    <x v="0"/>
    <x v="9"/>
    <s v="HK4179"/>
    <x v="3"/>
    <x v="4"/>
    <n v="1"/>
    <n v="472"/>
    <n v="1.2"/>
    <s v="13001"/>
    <x v="67"/>
    <x v="10"/>
    <n v="3"/>
    <s v="1,"/>
    <s v="2"/>
    <n v="62"/>
    <n v="1.0333333333333334"/>
  </r>
  <r>
    <s v="1GS"/>
    <x v="21"/>
    <d v="2024-10-01T00:00:00"/>
    <x v="0"/>
    <x v="9"/>
    <s v="HK4179"/>
    <x v="3"/>
    <x v="4"/>
    <n v="7"/>
    <n v="1288"/>
    <n v="4.2"/>
    <s v="19318"/>
    <x v="62"/>
    <x v="20"/>
    <n v="3"/>
    <s v="4,"/>
    <s v="2"/>
    <n v="242"/>
    <n v="4.0333333333333332"/>
  </r>
  <r>
    <s v="1GS"/>
    <x v="21"/>
    <d v="2024-10-01T00:00:00"/>
    <x v="0"/>
    <x v="9"/>
    <s v="HK4179"/>
    <x v="3"/>
    <x v="4"/>
    <n v="4"/>
    <n v="1154"/>
    <n v="3.3"/>
    <s v="23001"/>
    <x v="0"/>
    <x v="0"/>
    <n v="3"/>
    <s v="3,"/>
    <s v="3"/>
    <n v="183"/>
    <n v="3.05"/>
  </r>
  <r>
    <s v="1GS"/>
    <x v="21"/>
    <d v="2024-10-01T00:00:00"/>
    <x v="0"/>
    <x v="9"/>
    <s v="HK4179"/>
    <x v="3"/>
    <x v="4"/>
    <n v="1"/>
    <n v="961"/>
    <n v="2.4"/>
    <s v="44001"/>
    <x v="84"/>
    <x v="28"/>
    <n v="3"/>
    <s v="2,"/>
    <s v="4"/>
    <n v="124"/>
    <n v="2.0666666666666669"/>
  </r>
  <r>
    <s v="1GS"/>
    <x v="21"/>
    <d v="2024-10-01T00:00:00"/>
    <x v="0"/>
    <x v="9"/>
    <s v="HK4179"/>
    <x v="3"/>
    <x v="4"/>
    <n v="1"/>
    <n v="214"/>
    <n v="0.4"/>
    <s v="5045"/>
    <x v="110"/>
    <x v="2"/>
    <n v="3"/>
    <s v="0,"/>
    <s v="4"/>
    <n v="4"/>
    <n v="6.6666666666666666E-2"/>
  </r>
  <r>
    <s v="1GS"/>
    <x v="21"/>
    <d v="2024-10-01T00:00:00"/>
    <x v="0"/>
    <x v="9"/>
    <s v="HK4179"/>
    <x v="3"/>
    <x v="4"/>
    <n v="1"/>
    <n v="325"/>
    <n v="1"/>
    <s v="52835"/>
    <x v="104"/>
    <x v="13"/>
    <n v="1"/>
    <s v="1"/>
    <n v="0"/>
    <n v="60"/>
    <n v="1"/>
  </r>
  <r>
    <s v="1GS"/>
    <x v="21"/>
    <d v="2024-10-01T00:00:00"/>
    <x v="0"/>
    <x v="9"/>
    <s v="HK4179"/>
    <x v="3"/>
    <x v="4"/>
    <n v="1"/>
    <n v="409"/>
    <n v="1"/>
    <s v="54498"/>
    <x v="72"/>
    <x v="12"/>
    <n v="1"/>
    <s v="1"/>
    <n v="0"/>
    <n v="60"/>
    <n v="1"/>
  </r>
  <r>
    <s v="1GS"/>
    <x v="21"/>
    <d v="2024-10-01T00:00:00"/>
    <x v="0"/>
    <x v="9"/>
    <s v="HK4179"/>
    <x v="3"/>
    <x v="4"/>
    <n v="1"/>
    <n v="307"/>
    <n v="1"/>
    <s v="5615"/>
    <x v="16"/>
    <x v="2"/>
    <n v="1"/>
    <s v="1"/>
    <n v="0"/>
    <n v="60"/>
    <n v="1"/>
  </r>
  <r>
    <s v="1GS"/>
    <x v="21"/>
    <d v="2024-10-01T00:00:00"/>
    <x v="0"/>
    <x v="9"/>
    <s v="HK4179"/>
    <x v="3"/>
    <x v="4"/>
    <n v="1"/>
    <n v="153"/>
    <n v="0.3"/>
    <s v="66001"/>
    <x v="98"/>
    <x v="31"/>
    <n v="3"/>
    <s v="0,"/>
    <s v="3"/>
    <n v="3"/>
    <n v="0.05"/>
  </r>
  <r>
    <s v="1GS"/>
    <x v="21"/>
    <d v="2024-10-01T00:00:00"/>
    <x v="0"/>
    <x v="9"/>
    <s v="HK4179"/>
    <x v="3"/>
    <x v="4"/>
    <n v="1"/>
    <n v="59"/>
    <n v="2"/>
    <s v="81001"/>
    <x v="55"/>
    <x v="14"/>
    <n v="1"/>
    <s v="2"/>
    <n v="0"/>
    <n v="120"/>
    <n v="2"/>
  </r>
  <r>
    <s v="1GS"/>
    <x v="21"/>
    <d v="2024-10-01T00:00:00"/>
    <x v="0"/>
    <x v="9"/>
    <s v="HK4179"/>
    <x v="3"/>
    <x v="4"/>
    <n v="1"/>
    <n v="990"/>
    <n v="2.5"/>
    <s v="88001"/>
    <x v="60"/>
    <x v="18"/>
    <n v="3"/>
    <s v="2,"/>
    <s v="5"/>
    <n v="125"/>
    <n v="2.0833333333333335"/>
  </r>
  <r>
    <s v="1GS"/>
    <x v="21"/>
    <d v="2024-10-01T00:00:00"/>
    <x v="0"/>
    <x v="9"/>
    <s v="HK4179"/>
    <x v="3"/>
    <x v="4"/>
    <n v="1"/>
    <n v="1044"/>
    <n v="2.4"/>
    <s v="91001"/>
    <x v="61"/>
    <x v="19"/>
    <n v="3"/>
    <s v="2,"/>
    <s v="4"/>
    <n v="124"/>
    <n v="2.0666666666666669"/>
  </r>
  <r>
    <s v="1GS"/>
    <x v="21"/>
    <d v="2024-10-01T00:00:00"/>
    <x v="0"/>
    <x v="9"/>
    <s v="HK4754"/>
    <x v="7"/>
    <x v="4"/>
    <n v="4"/>
    <n v="744"/>
    <n v="3.05"/>
    <s v="19318"/>
    <x v="62"/>
    <x v="20"/>
    <n v="4"/>
    <s v="3,"/>
    <s v="05"/>
    <n v="185"/>
    <n v="3.0833333333333335"/>
  </r>
  <r>
    <s v="1GS"/>
    <x v="21"/>
    <d v="2024-10-01T00:00:00"/>
    <x v="0"/>
    <x v="9"/>
    <s v="HK4754"/>
    <x v="7"/>
    <x v="4"/>
    <n v="3"/>
    <n v="544"/>
    <n v="2.15"/>
    <s v="19809"/>
    <x v="63"/>
    <x v="20"/>
    <n v="4"/>
    <s v="2,"/>
    <s v="15"/>
    <n v="135"/>
    <n v="2.25"/>
  </r>
  <r>
    <s v="1GS"/>
    <x v="21"/>
    <d v="2024-10-01T00:00:00"/>
    <x v="0"/>
    <x v="9"/>
    <s v="HK4754"/>
    <x v="7"/>
    <x v="4"/>
    <n v="1"/>
    <n v="133"/>
    <n v="0.35"/>
    <s v="27001"/>
    <x v="56"/>
    <x v="15"/>
    <n v="4"/>
    <s v="0,"/>
    <s v="35"/>
    <n v="35"/>
    <n v="0.58333333333333337"/>
  </r>
  <r>
    <s v="5AD"/>
    <x v="22"/>
    <d v="2024-10-01T00:00:00"/>
    <x v="0"/>
    <x v="9"/>
    <s v="HK5427"/>
    <x v="1"/>
    <x v="0"/>
    <n v="2"/>
    <n v="324"/>
    <n v="43.3"/>
    <s v="25175"/>
    <x v="1"/>
    <x v="1"/>
    <n v="4"/>
    <s v="43"/>
    <s v=",3"/>
    <n v="2580.3000000000002"/>
    <n v="43.005000000000003"/>
  </r>
  <r>
    <s v="OAA"/>
    <x v="23"/>
    <d v="2024-10-01T00:00:00"/>
    <x v="0"/>
    <x v="9"/>
    <s v="HK5124"/>
    <x v="14"/>
    <x v="1"/>
    <n v="5"/>
    <n v="3204"/>
    <n v="11.42"/>
    <s v="25175"/>
    <x v="1"/>
    <x v="1"/>
    <n v="5"/>
    <s v="11"/>
    <s v=",42"/>
    <n v="660.42"/>
    <n v="11.007"/>
  </r>
  <r>
    <s v="OAA"/>
    <x v="23"/>
    <d v="2024-10-01T00:00:00"/>
    <x v="0"/>
    <x v="9"/>
    <s v="HK5124"/>
    <x v="14"/>
    <x v="1"/>
    <n v="21"/>
    <n v="16484"/>
    <n v="60.17"/>
    <s v="44001"/>
    <x v="84"/>
    <x v="28"/>
    <n v="5"/>
    <s v="60"/>
    <s v=",17"/>
    <n v="3600.17"/>
    <n v="60.002833333333335"/>
  </r>
  <r>
    <s v="OAA"/>
    <x v="23"/>
    <d v="2024-10-01T00:00:00"/>
    <x v="0"/>
    <x v="9"/>
    <s v="HK5195"/>
    <x v="3"/>
    <x v="1"/>
    <n v="1"/>
    <n v="913"/>
    <n v="3.05"/>
    <s v="25175"/>
    <x v="1"/>
    <x v="1"/>
    <n v="4"/>
    <s v="3,"/>
    <s v="05"/>
    <n v="185"/>
    <n v="3.0833333333333335"/>
  </r>
  <r>
    <s v="OEZ"/>
    <x v="26"/>
    <d v="2024-10-01T00:00:00"/>
    <x v="0"/>
    <x v="9"/>
    <s v="HK5002"/>
    <x v="12"/>
    <x v="4"/>
    <n v="2"/>
    <n v="1350"/>
    <n v="3"/>
    <s v="11001"/>
    <x v="10"/>
    <x v="8"/>
    <n v="1"/>
    <s v="3"/>
    <n v="0"/>
    <n v="180"/>
    <n v="3"/>
  </r>
  <r>
    <s v="OEZ"/>
    <x v="26"/>
    <d v="2024-10-01T00:00:00"/>
    <x v="0"/>
    <x v="9"/>
    <s v="HK5002"/>
    <x v="12"/>
    <x v="4"/>
    <n v="1"/>
    <n v="350"/>
    <n v="0.45"/>
    <s v="23001"/>
    <x v="0"/>
    <x v="0"/>
    <n v="4"/>
    <s v="0,"/>
    <s v="45"/>
    <n v="45"/>
    <n v="0.75"/>
  </r>
  <r>
    <s v="OEZ"/>
    <x v="26"/>
    <d v="2024-10-01T00:00:00"/>
    <x v="0"/>
    <x v="9"/>
    <s v="HK5002"/>
    <x v="12"/>
    <x v="4"/>
    <n v="2"/>
    <n v="680"/>
    <n v="1.3"/>
    <s v="27001"/>
    <x v="56"/>
    <x v="15"/>
    <n v="3"/>
    <s v="1,"/>
    <s v="3"/>
    <n v="63"/>
    <n v="1.05"/>
  </r>
  <r>
    <s v="OEZ"/>
    <x v="26"/>
    <d v="2024-10-01T00:00:00"/>
    <x v="0"/>
    <x v="9"/>
    <s v="HK5002"/>
    <x v="12"/>
    <x v="4"/>
    <n v="1"/>
    <n v="550"/>
    <n v="1.1499999999999999"/>
    <s v="54498"/>
    <x v="72"/>
    <x v="12"/>
    <n v="4"/>
    <s v="1,"/>
    <s v="15"/>
    <n v="75"/>
    <n v="1.25"/>
  </r>
  <r>
    <s v="OEZ"/>
    <x v="26"/>
    <d v="2024-10-01T00:00:00"/>
    <x v="0"/>
    <x v="9"/>
    <s v="HK5002"/>
    <x v="12"/>
    <x v="4"/>
    <n v="2"/>
    <n v="1800"/>
    <n v="2"/>
    <s v="68001"/>
    <x v="8"/>
    <x v="6"/>
    <n v="1"/>
    <s v="2"/>
    <n v="0"/>
    <n v="120"/>
    <n v="2"/>
  </r>
  <r>
    <s v="OEZ"/>
    <x v="26"/>
    <d v="2024-10-01T00:00:00"/>
    <x v="0"/>
    <x v="9"/>
    <s v="HK5002"/>
    <x v="12"/>
    <x v="4"/>
    <n v="7"/>
    <n v="3150"/>
    <n v="7"/>
    <s v="81001"/>
    <x v="55"/>
    <x v="14"/>
    <n v="1"/>
    <s v="7"/>
    <n v="0"/>
    <n v="420"/>
    <n v="7"/>
  </r>
  <r>
    <s v="OEZ"/>
    <x v="26"/>
    <d v="2024-10-01T00:00:00"/>
    <x v="0"/>
    <x v="9"/>
    <s v="HK5002"/>
    <x v="12"/>
    <x v="4"/>
    <n v="7"/>
    <n v="3150"/>
    <n v="7"/>
    <s v="81736"/>
    <x v="59"/>
    <x v="14"/>
    <n v="1"/>
    <s v="7"/>
    <n v="0"/>
    <n v="420"/>
    <n v="7"/>
  </r>
  <r>
    <s v="OEZ"/>
    <x v="26"/>
    <d v="2024-10-01T00:00:00"/>
    <x v="0"/>
    <x v="9"/>
    <s v="HK5002"/>
    <x v="12"/>
    <x v="4"/>
    <n v="2"/>
    <n v="1800"/>
    <n v="2"/>
    <s v="85001"/>
    <x v="4"/>
    <x v="4"/>
    <n v="1"/>
    <s v="2"/>
    <n v="0"/>
    <n v="120"/>
    <n v="2"/>
  </r>
  <r>
    <s v="OEZ"/>
    <x v="26"/>
    <d v="2024-10-01T00:00:00"/>
    <x v="0"/>
    <x v="9"/>
    <s v="HK5002"/>
    <x v="12"/>
    <x v="4"/>
    <n v="1"/>
    <n v="680"/>
    <n v="1.3"/>
    <s v="86573"/>
    <x v="109"/>
    <x v="29"/>
    <n v="3"/>
    <s v="1,"/>
    <s v="3"/>
    <n v="63"/>
    <n v="1.05"/>
  </r>
  <r>
    <s v="OEZ"/>
    <x v="26"/>
    <d v="2024-10-01T00:00:00"/>
    <x v="0"/>
    <x v="9"/>
    <s v="HK5002"/>
    <x v="12"/>
    <x v="4"/>
    <n v="8"/>
    <n v="9000"/>
    <n v="20"/>
    <s v="88001"/>
    <x v="60"/>
    <x v="18"/>
    <n v="2"/>
    <s v="20"/>
    <n v="0"/>
    <n v="1200"/>
    <n v="20"/>
  </r>
  <r>
    <s v="OEZ"/>
    <x v="26"/>
    <d v="2024-10-01T00:00:00"/>
    <x v="0"/>
    <x v="9"/>
    <s v="HK5002"/>
    <x v="12"/>
    <x v="4"/>
    <n v="7"/>
    <n v="9450"/>
    <n v="21"/>
    <s v="91001"/>
    <x v="61"/>
    <x v="19"/>
    <n v="2"/>
    <s v="21"/>
    <n v="0"/>
    <n v="1260"/>
    <n v="21"/>
  </r>
  <r>
    <s v="OEZ"/>
    <x v="26"/>
    <d v="2024-10-01T00:00:00"/>
    <x v="0"/>
    <x v="9"/>
    <s v="HK5002"/>
    <x v="12"/>
    <x v="4"/>
    <n v="1"/>
    <n v="450"/>
    <n v="1"/>
    <s v="91407"/>
    <x v="87"/>
    <x v="19"/>
    <n v="1"/>
    <s v="1"/>
    <n v="0"/>
    <n v="60"/>
    <n v="1"/>
  </r>
  <r>
    <s v="OEZ"/>
    <x v="26"/>
    <d v="2024-10-01T00:00:00"/>
    <x v="0"/>
    <x v="9"/>
    <s v="HK5002"/>
    <x v="12"/>
    <x v="4"/>
    <n v="1"/>
    <n v="1800"/>
    <n v="2"/>
    <s v="94001"/>
    <x v="68"/>
    <x v="21"/>
    <n v="1"/>
    <s v="2"/>
    <n v="0"/>
    <n v="120"/>
    <n v="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57FF2D5-193A-48E4-ABF9-238EBB93F680}" name="TablaDinámica2" cacheId="99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A23:B34" firstHeaderRow="1" firstDataRow="1" firstDataCol="1" rowPageCount="1" colPageCount="1"/>
  <pivotFields count="19">
    <pivotField showAll="0"/>
    <pivotField showAll="0"/>
    <pivotField numFmtId="164" showAll="0"/>
    <pivotField axis="axisPage" numFmtId="165" showAll="0">
      <items count="2">
        <item x="0"/>
        <item t="default"/>
      </items>
    </pivotField>
    <pivotField axis="axisRow" numFmtId="165" showAll="0">
      <items count="11">
        <item x="0"/>
        <item x="1"/>
        <item x="2"/>
        <item x="3"/>
        <item x="4"/>
        <item x="5"/>
        <item x="6"/>
        <item x="7"/>
        <item x="8"/>
        <item x="9"/>
        <item t="default"/>
      </items>
    </pivotField>
    <pivotField showAll="0"/>
    <pivotField showAll="0"/>
    <pivotField showAll="0"/>
    <pivotField numFmtId="3" showAll="0"/>
    <pivotField dataField="1" numFmtId="3" showAll="0"/>
    <pivotField numFmtId="3" showAll="0"/>
    <pivotField showAll="0"/>
    <pivotField showAll="0"/>
    <pivotField showAll="0"/>
    <pivotField showAll="0"/>
    <pivotField showAll="0"/>
    <pivotField showAll="0"/>
    <pivotField numFmtId="166" showAll="0"/>
    <pivotField numFmtId="166" showAll="0"/>
  </pivotFields>
  <rowFields count="1">
    <field x="4"/>
  </rowFields>
  <rowItems count="1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 t="grand">
      <x/>
    </i>
  </rowItems>
  <colItems count="1">
    <i/>
  </colItems>
  <pageFields count="1">
    <pageField fld="3" hier="-1"/>
  </pageFields>
  <dataFields count="1">
    <dataField name="Suma de Distancia Recorrida (Km.)" fld="9" baseField="0" baseItem="0"/>
  </dataFields>
  <formats count="3">
    <format dxfId="295">
      <pivotArea outline="0" collapsedLevelsAreSubtotals="1" fieldPosition="0"/>
    </format>
    <format dxfId="294">
      <pivotArea outline="0" collapsedLevelsAreSubtotals="1" fieldPosition="0"/>
    </format>
    <format dxfId="293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700-000001000000}" name="TablaDinámica11" cacheId="0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A684:H713" firstHeaderRow="1" firstDataRow="2" firstDataCol="1" rowPageCount="1" colPageCount="1"/>
  <pivotFields count="14">
    <pivotField showAll="0"/>
    <pivotField showAll="0"/>
    <pivotField numFmtId="164" showAll="0"/>
    <pivotField axis="axisPage" numFmtId="165" showAll="0">
      <items count="2">
        <item x="0"/>
        <item t="default"/>
      </items>
    </pivotField>
    <pivotField axis="axisCol" numFmtId="165" showAll="0">
      <items count="13">
        <item m="1" x="9"/>
        <item m="1" x="7"/>
        <item m="1" x="10"/>
        <item m="1" x="11"/>
        <item m="1" x="6"/>
        <item m="1" x="8"/>
        <item x="0"/>
        <item x="1"/>
        <item x="2"/>
        <item x="3"/>
        <item x="4"/>
        <item x="5"/>
        <item t="default"/>
      </items>
    </pivotField>
    <pivotField showAll="0"/>
    <pivotField axis="axisRow" showAll="0" sortType="descending">
      <items count="28">
        <item x="6"/>
        <item x="18"/>
        <item x="23"/>
        <item x="13"/>
        <item x="19"/>
        <item x="10"/>
        <item x="12"/>
        <item x="0"/>
        <item x="25"/>
        <item x="1"/>
        <item x="11"/>
        <item x="24"/>
        <item x="5"/>
        <item x="9"/>
        <item x="17"/>
        <item x="20"/>
        <item x="21"/>
        <item x="26"/>
        <item x="4"/>
        <item x="16"/>
        <item x="22"/>
        <item x="2"/>
        <item x="14"/>
        <item x="7"/>
        <item x="3"/>
        <item x="15"/>
        <item x="8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dataField="1" numFmtId="3" showAll="0"/>
    <pivotField numFmtId="3" showAll="0"/>
    <pivotField numFmtId="3" showAll="0"/>
    <pivotField showAll="0"/>
    <pivotField showAll="0"/>
    <pivotField showAll="0"/>
  </pivotFields>
  <rowFields count="1">
    <field x="6"/>
  </rowFields>
  <rowItems count="28">
    <i>
      <x v="23"/>
    </i>
    <i>
      <x v="3"/>
    </i>
    <i>
      <x v="2"/>
    </i>
    <i>
      <x v="1"/>
    </i>
    <i>
      <x v="9"/>
    </i>
    <i>
      <x v="4"/>
    </i>
    <i>
      <x/>
    </i>
    <i>
      <x v="24"/>
    </i>
    <i>
      <x v="20"/>
    </i>
    <i>
      <x v="7"/>
    </i>
    <i>
      <x v="19"/>
    </i>
    <i>
      <x v="15"/>
    </i>
    <i>
      <x v="12"/>
    </i>
    <i>
      <x v="25"/>
    </i>
    <i>
      <x v="14"/>
    </i>
    <i>
      <x v="26"/>
    </i>
    <i>
      <x v="22"/>
    </i>
    <i>
      <x v="10"/>
    </i>
    <i>
      <x v="18"/>
    </i>
    <i>
      <x v="21"/>
    </i>
    <i>
      <x v="6"/>
    </i>
    <i>
      <x v="17"/>
    </i>
    <i>
      <x v="11"/>
    </i>
    <i>
      <x v="5"/>
    </i>
    <i>
      <x v="13"/>
    </i>
    <i>
      <x v="16"/>
    </i>
    <i>
      <x v="8"/>
    </i>
    <i t="grand">
      <x/>
    </i>
  </rowItems>
  <colFields count="1">
    <field x="4"/>
  </colFields>
  <colItems count="7">
    <i>
      <x v="6"/>
    </i>
    <i>
      <x v="7"/>
    </i>
    <i>
      <x v="8"/>
    </i>
    <i>
      <x v="9"/>
    </i>
    <i>
      <x v="10"/>
    </i>
    <i>
      <x v="11"/>
    </i>
    <i t="grand">
      <x/>
    </i>
  </colItems>
  <pageFields count="1">
    <pageField fld="3" hier="-1"/>
  </pageFields>
  <dataFields count="1">
    <dataField name="Suma de Número de Vuelos" fld="8" baseField="0" baseItem="0"/>
  </dataFields>
  <formats count="3">
    <format dxfId="271">
      <pivotArea outline="0" collapsedLevelsAreSubtotals="1" fieldPosition="0"/>
    </format>
    <format dxfId="270">
      <pivotArea outline="0" collapsedLevelsAreSubtotals="1" fieldPosition="0"/>
    </format>
    <format dxfId="269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582C0A1-DA79-4590-AD3B-30C3B1CBE55F}" name="TablaDinámica2" cacheId="99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A256:L418" firstHeaderRow="1" firstDataRow="2" firstDataCol="1" rowPageCount="1" colPageCount="1"/>
  <pivotFields count="19">
    <pivotField showAll="0"/>
    <pivotField showAll="0"/>
    <pivotField numFmtId="164" showAll="0"/>
    <pivotField axis="axisPage" numFmtId="165" showAll="0">
      <items count="2">
        <item x="0"/>
        <item t="default"/>
      </items>
    </pivotField>
    <pivotField axis="axisCol" numFmtId="165" showAll="0">
      <items count="11">
        <item x="0"/>
        <item x="1"/>
        <item x="2"/>
        <item x="3"/>
        <item x="4"/>
        <item x="5"/>
        <item x="6"/>
        <item x="7"/>
        <item x="8"/>
        <item x="9"/>
        <item t="default"/>
      </items>
    </pivotField>
    <pivotField showAll="0"/>
    <pivotField showAll="0"/>
    <pivotField showAll="0"/>
    <pivotField dataField="1" numFmtId="3" showAll="0"/>
    <pivotField numFmtId="3" showAll="0"/>
    <pivotField numFmtId="3" showAll="0"/>
    <pivotField showAll="0"/>
    <pivotField axis="axisRow" showAll="0" sortType="descending">
      <items count="161">
        <item x="133"/>
        <item x="21"/>
        <item x="22"/>
        <item x="122"/>
        <item x="76"/>
        <item x="45"/>
        <item x="6"/>
        <item x="53"/>
        <item x="8"/>
        <item x="146"/>
        <item x="86"/>
        <item x="107"/>
        <item x="83"/>
        <item x="38"/>
        <item x="82"/>
        <item x="24"/>
        <item x="13"/>
        <item x="73"/>
        <item x="71"/>
        <item x="148"/>
        <item x="97"/>
        <item x="105"/>
        <item x="127"/>
        <item x="17"/>
        <item x="18"/>
        <item x="19"/>
        <item x="128"/>
        <item x="25"/>
        <item x="26"/>
        <item x="62"/>
        <item x="118"/>
        <item x="124"/>
        <item x="114"/>
        <item x="15"/>
        <item x="94"/>
        <item x="80"/>
        <item x="75"/>
        <item x="135"/>
        <item x="87"/>
        <item x="66"/>
        <item x="132"/>
        <item x="9"/>
        <item x="61"/>
        <item x="69"/>
        <item x="3"/>
        <item x="129"/>
        <item x="112"/>
        <item x="90"/>
        <item x="51"/>
        <item x="130"/>
        <item x="27"/>
        <item x="141"/>
        <item x="145"/>
        <item x="136"/>
        <item x="54"/>
        <item x="98"/>
        <item x="147"/>
        <item x="120"/>
        <item x="115"/>
        <item x="78"/>
        <item x="84"/>
        <item x="119"/>
        <item x="16"/>
        <item x="11"/>
        <item x="60"/>
        <item x="28"/>
        <item x="89"/>
        <item x="29"/>
        <item x="101"/>
        <item x="74"/>
        <item x="59"/>
        <item x="125"/>
        <item x="95"/>
        <item x="5"/>
        <item x="30"/>
        <item x="140"/>
        <item x="103"/>
        <item x="88"/>
        <item x="14"/>
        <item x="126"/>
        <item x="20"/>
        <item x="31"/>
        <item x="134"/>
        <item x="7"/>
        <item x="139"/>
        <item x="77"/>
        <item x="4"/>
        <item x="131"/>
        <item x="32"/>
        <item x="33"/>
        <item x="34"/>
        <item x="35"/>
        <item x="36"/>
        <item x="37"/>
        <item x="39"/>
        <item x="40"/>
        <item x="41"/>
        <item x="42"/>
        <item x="43"/>
        <item x="117"/>
        <item x="137"/>
        <item x="144"/>
        <item x="44"/>
        <item x="46"/>
        <item x="47"/>
        <item x="48"/>
        <item x="49"/>
        <item x="108"/>
        <item x="121"/>
        <item x="138"/>
        <item x="23"/>
        <item x="150"/>
        <item x="151"/>
        <item x="152"/>
        <item x="154"/>
        <item x="155"/>
        <item x="0"/>
        <item x="1"/>
        <item x="2"/>
        <item x="10"/>
        <item x="12"/>
        <item x="50"/>
        <item x="52"/>
        <item x="55"/>
        <item x="56"/>
        <item x="57"/>
        <item x="58"/>
        <item x="63"/>
        <item x="64"/>
        <item x="65"/>
        <item x="67"/>
        <item x="68"/>
        <item x="70"/>
        <item x="72"/>
        <item x="79"/>
        <item x="81"/>
        <item x="85"/>
        <item x="91"/>
        <item x="92"/>
        <item x="93"/>
        <item x="96"/>
        <item x="99"/>
        <item x="100"/>
        <item x="102"/>
        <item x="104"/>
        <item x="106"/>
        <item x="109"/>
        <item x="110"/>
        <item x="111"/>
        <item x="113"/>
        <item x="116"/>
        <item x="123"/>
        <item x="142"/>
        <item x="143"/>
        <item x="149"/>
        <item x="153"/>
        <item x="156"/>
        <item x="157"/>
        <item x="158"/>
        <item x="159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numFmtId="166" showAll="0"/>
    <pivotField numFmtId="166" showAll="0"/>
  </pivotFields>
  <rowFields count="1">
    <field x="12"/>
  </rowFields>
  <rowItems count="161">
    <i>
      <x v="85"/>
    </i>
    <i>
      <x v="118"/>
    </i>
    <i>
      <x v="117"/>
    </i>
    <i>
      <x v="124"/>
    </i>
    <i>
      <x v="125"/>
    </i>
    <i>
      <x v="131"/>
    </i>
    <i>
      <x v="64"/>
    </i>
    <i>
      <x v="119"/>
    </i>
    <i>
      <x v="135"/>
    </i>
    <i>
      <x v="83"/>
    </i>
    <i>
      <x v="46"/>
    </i>
    <i>
      <x v="130"/>
    </i>
    <i>
      <x v="126"/>
    </i>
    <i>
      <x v="70"/>
    </i>
    <i>
      <x v="116"/>
    </i>
    <i>
      <x v="36"/>
    </i>
    <i>
      <x v="42"/>
    </i>
    <i>
      <x v="62"/>
    </i>
    <i>
      <x v="134"/>
    </i>
    <i>
      <x v="39"/>
    </i>
    <i>
      <x v="122"/>
    </i>
    <i>
      <x v="22"/>
    </i>
    <i>
      <x v="29"/>
    </i>
    <i>
      <x v="123"/>
    </i>
    <i>
      <x v="18"/>
    </i>
    <i>
      <x v="82"/>
    </i>
    <i>
      <x v="7"/>
    </i>
    <i>
      <x v="127"/>
    </i>
    <i>
      <x v="145"/>
    </i>
    <i>
      <x v="66"/>
    </i>
    <i>
      <x v="8"/>
    </i>
    <i>
      <x v="140"/>
    </i>
    <i>
      <x v="86"/>
    </i>
    <i>
      <x v="11"/>
    </i>
    <i>
      <x v="47"/>
    </i>
    <i>
      <x v="78"/>
    </i>
    <i>
      <x v="54"/>
    </i>
    <i>
      <x v="79"/>
    </i>
    <i>
      <x v="38"/>
    </i>
    <i>
      <x v="17"/>
    </i>
    <i>
      <x v="87"/>
    </i>
    <i>
      <x v="59"/>
    </i>
    <i>
      <x v="69"/>
    </i>
    <i>
      <x v="50"/>
    </i>
    <i>
      <x v="45"/>
    </i>
    <i>
      <x v="49"/>
    </i>
    <i>
      <x v="136"/>
    </i>
    <i>
      <x v="26"/>
    </i>
    <i>
      <x v="19"/>
    </i>
    <i>
      <x v="43"/>
    </i>
    <i>
      <x v="23"/>
    </i>
    <i>
      <x v="60"/>
    </i>
    <i>
      <x v="77"/>
    </i>
    <i>
      <x v="148"/>
    </i>
    <i>
      <x v="48"/>
    </i>
    <i>
      <x v="6"/>
    </i>
    <i>
      <x v="128"/>
    </i>
    <i>
      <x v="55"/>
    </i>
    <i>
      <x v="35"/>
    </i>
    <i>
      <x v="149"/>
    </i>
    <i>
      <x v="24"/>
    </i>
    <i>
      <x v="133"/>
    </i>
    <i>
      <x v="12"/>
    </i>
    <i>
      <x v="37"/>
    </i>
    <i>
      <x v="53"/>
    </i>
    <i>
      <x v="150"/>
    </i>
    <i>
      <x v="20"/>
    </i>
    <i>
      <x v="44"/>
    </i>
    <i>
      <x v="139"/>
    </i>
    <i>
      <x v="21"/>
    </i>
    <i>
      <x v="147"/>
    </i>
    <i>
      <x v="115"/>
    </i>
    <i>
      <x v="4"/>
    </i>
    <i>
      <x v="132"/>
    </i>
    <i>
      <x v="141"/>
    </i>
    <i>
      <x v="146"/>
    </i>
    <i>
      <x v="121"/>
    </i>
    <i>
      <x v="137"/>
    </i>
    <i>
      <x v="34"/>
    </i>
    <i>
      <x v="71"/>
    </i>
    <i>
      <x v="80"/>
    </i>
    <i>
      <x v="144"/>
    </i>
    <i>
      <x v="72"/>
    </i>
    <i>
      <x v="13"/>
    </i>
    <i>
      <x v="106"/>
    </i>
    <i>
      <x v="31"/>
    </i>
    <i>
      <x v="143"/>
    </i>
    <i>
      <x v="1"/>
    </i>
    <i>
      <x v="74"/>
    </i>
    <i>
      <x v="5"/>
    </i>
    <i>
      <x v="65"/>
    </i>
    <i>
      <x v="32"/>
    </i>
    <i>
      <x v="52"/>
    </i>
    <i>
      <x v="96"/>
    </i>
    <i>
      <x v="76"/>
    </i>
    <i>
      <x v="9"/>
    </i>
    <i>
      <x v="154"/>
    </i>
    <i>
      <x v="41"/>
    </i>
    <i>
      <x/>
    </i>
    <i>
      <x v="151"/>
    </i>
    <i>
      <x v="27"/>
    </i>
    <i>
      <x v="10"/>
    </i>
    <i>
      <x v="58"/>
    </i>
    <i>
      <x v="138"/>
    </i>
    <i>
      <x v="92"/>
    </i>
    <i>
      <x v="97"/>
    </i>
    <i>
      <x v="73"/>
    </i>
    <i>
      <x v="28"/>
    </i>
    <i>
      <x v="94"/>
    </i>
    <i>
      <x v="75"/>
    </i>
    <i>
      <x v="142"/>
    </i>
    <i>
      <x v="103"/>
    </i>
    <i>
      <x v="120"/>
    </i>
    <i>
      <x v="111"/>
    </i>
    <i>
      <x v="95"/>
    </i>
    <i>
      <x v="30"/>
    </i>
    <i>
      <x v="14"/>
    </i>
    <i>
      <x v="112"/>
    </i>
    <i>
      <x v="109"/>
    </i>
    <i>
      <x v="81"/>
    </i>
    <i>
      <x v="110"/>
    </i>
    <i>
      <x v="56"/>
    </i>
    <i>
      <x v="25"/>
    </i>
    <i>
      <x v="153"/>
    </i>
    <i>
      <x v="93"/>
    </i>
    <i>
      <x v="105"/>
    </i>
    <i>
      <x v="101"/>
    </i>
    <i>
      <x v="61"/>
    </i>
    <i>
      <x v="33"/>
    </i>
    <i>
      <x v="3"/>
    </i>
    <i>
      <x v="113"/>
    </i>
    <i>
      <x v="155"/>
    </i>
    <i>
      <x v="100"/>
    </i>
    <i>
      <x v="159"/>
    </i>
    <i>
      <x v="108"/>
    </i>
    <i>
      <x v="157"/>
    </i>
    <i>
      <x v="91"/>
    </i>
    <i>
      <x v="114"/>
    </i>
    <i>
      <x v="89"/>
    </i>
    <i>
      <x v="15"/>
    </i>
    <i>
      <x v="90"/>
    </i>
    <i>
      <x v="67"/>
    </i>
    <i>
      <x v="57"/>
    </i>
    <i>
      <x v="84"/>
    </i>
    <i>
      <x v="51"/>
    </i>
    <i>
      <x v="2"/>
    </i>
    <i>
      <x v="107"/>
    </i>
    <i>
      <x v="99"/>
    </i>
    <i>
      <x v="129"/>
    </i>
    <i>
      <x v="68"/>
    </i>
    <i>
      <x v="152"/>
    </i>
    <i>
      <x v="40"/>
    </i>
    <i>
      <x v="63"/>
    </i>
    <i>
      <x v="102"/>
    </i>
    <i>
      <x v="156"/>
    </i>
    <i>
      <x v="16"/>
    </i>
    <i>
      <x v="158"/>
    </i>
    <i>
      <x v="104"/>
    </i>
    <i>
      <x v="88"/>
    </i>
    <i>
      <x v="98"/>
    </i>
    <i t="grand">
      <x/>
    </i>
  </rowItems>
  <colFields count="1">
    <field x="4"/>
  </colFields>
  <colItems count="1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 t="grand">
      <x/>
    </i>
  </colItems>
  <pageFields count="1">
    <pageField fld="3" hier="-1"/>
  </pageFields>
  <dataFields count="1">
    <dataField name="Suma de Número de Vuelos" fld="8" baseField="0" baseItem="0"/>
  </dataFields>
  <formats count="3">
    <format dxfId="274">
      <pivotArea outline="0" collapsedLevelsAreSubtotals="1" fieldPosition="0"/>
    </format>
    <format dxfId="273">
      <pivotArea outline="0" collapsedLevelsAreSubtotals="1" fieldPosition="0"/>
    </format>
    <format dxfId="272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B939ADE-D7F2-42E1-933D-ADE77CAD7EE4}" name="TablaDinámica9" cacheId="99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A422:L457" firstHeaderRow="1" firstDataRow="2" firstDataCol="1" rowPageCount="1" colPageCount="1"/>
  <pivotFields count="19">
    <pivotField showAll="0"/>
    <pivotField showAll="0"/>
    <pivotField numFmtId="164" showAll="0"/>
    <pivotField axis="axisPage" numFmtId="165" showAll="0">
      <items count="2">
        <item x="0"/>
        <item t="default"/>
      </items>
    </pivotField>
    <pivotField axis="axisCol" numFmtId="165" showAll="0">
      <items count="11">
        <item x="0"/>
        <item x="1"/>
        <item x="2"/>
        <item x="3"/>
        <item x="4"/>
        <item x="5"/>
        <item x="6"/>
        <item x="7"/>
        <item x="8"/>
        <item x="9"/>
        <item t="default"/>
      </items>
    </pivotField>
    <pivotField showAll="0"/>
    <pivotField showAll="0"/>
    <pivotField showAll="0"/>
    <pivotField numFmtId="3" showAll="0"/>
    <pivotField numFmtId="3" showAll="0"/>
    <pivotField numFmtId="3" showAll="0"/>
    <pivotField showAll="0"/>
    <pivotField showAll="0"/>
    <pivotField axis="axisRow" showAll="0" sortType="descending">
      <items count="36">
        <item x="19"/>
        <item x="2"/>
        <item x="14"/>
        <item x="9"/>
        <item x="4"/>
        <item x="20"/>
        <item x="7"/>
        <item x="1"/>
        <item x="26"/>
        <item x="11"/>
        <item x="23"/>
        <item x="24"/>
        <item x="12"/>
        <item x="29"/>
        <item x="25"/>
        <item x="31"/>
        <item x="6"/>
        <item x="22"/>
        <item x="3"/>
        <item x="17"/>
        <item x="0"/>
        <item x="5"/>
        <item x="10"/>
        <item x="13"/>
        <item x="15"/>
        <item x="16"/>
        <item m="1" x="34"/>
        <item m="1" x="33"/>
        <item x="27"/>
        <item x="28"/>
        <item x="30"/>
        <item x="32"/>
        <item x="8"/>
        <item x="18"/>
        <item x="21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numFmtId="166" showAll="0"/>
    <pivotField dataField="1" numFmtId="166" showAll="0"/>
  </pivotFields>
  <rowFields count="1">
    <field x="13"/>
  </rowFields>
  <rowItems count="34">
    <i>
      <x v="32"/>
    </i>
    <i>
      <x/>
    </i>
    <i>
      <x v="11"/>
    </i>
    <i>
      <x v="1"/>
    </i>
    <i>
      <x v="2"/>
    </i>
    <i>
      <x v="19"/>
    </i>
    <i>
      <x v="34"/>
    </i>
    <i>
      <x v="33"/>
    </i>
    <i>
      <x v="24"/>
    </i>
    <i>
      <x v="25"/>
    </i>
    <i>
      <x v="7"/>
    </i>
    <i>
      <x v="21"/>
    </i>
    <i>
      <x v="5"/>
    </i>
    <i>
      <x v="20"/>
    </i>
    <i>
      <x v="16"/>
    </i>
    <i>
      <x v="6"/>
    </i>
    <i>
      <x v="8"/>
    </i>
    <i>
      <x v="28"/>
    </i>
    <i>
      <x v="12"/>
    </i>
    <i>
      <x v="4"/>
    </i>
    <i>
      <x v="23"/>
    </i>
    <i>
      <x v="29"/>
    </i>
    <i>
      <x v="31"/>
    </i>
    <i>
      <x v="9"/>
    </i>
    <i>
      <x v="18"/>
    </i>
    <i>
      <x v="22"/>
    </i>
    <i>
      <x v="30"/>
    </i>
    <i>
      <x v="10"/>
    </i>
    <i>
      <x v="13"/>
    </i>
    <i>
      <x v="15"/>
    </i>
    <i>
      <x v="17"/>
    </i>
    <i>
      <x v="14"/>
    </i>
    <i>
      <x v="3"/>
    </i>
    <i t="grand">
      <x/>
    </i>
  </rowItems>
  <colFields count="1">
    <field x="4"/>
  </colFields>
  <colItems count="1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 t="grand">
      <x/>
    </i>
  </colItems>
  <pageFields count="1">
    <pageField fld="3" hier="-1"/>
  </pageFields>
  <dataFields count="1">
    <dataField name="Suma de Total Horas Bloque" fld="18" baseField="0" baseItem="0"/>
  </dataFields>
  <formats count="3">
    <format dxfId="277">
      <pivotArea outline="0" collapsedLevelsAreSubtotals="1" fieldPosition="0"/>
    </format>
    <format dxfId="276">
      <pivotArea outline="0" collapsedLevelsAreSubtotals="1" fieldPosition="0"/>
    </format>
    <format dxfId="275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700-000002000000}" name="TablaDinámica13" cacheId="0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A719:B747" firstHeaderRow="1" firstDataRow="1" firstDataCol="1" rowPageCount="1" colPageCount="1"/>
  <pivotFields count="14">
    <pivotField showAll="0"/>
    <pivotField axis="axisRow" showAll="0" sortType="descending">
      <items count="28">
        <item x="12"/>
        <item x="19"/>
        <item x="0"/>
        <item x="26"/>
        <item x="11"/>
        <item x="20"/>
        <item x="13"/>
        <item x="4"/>
        <item x="1"/>
        <item x="10"/>
        <item x="3"/>
        <item x="9"/>
        <item x="7"/>
        <item x="5"/>
        <item x="14"/>
        <item x="15"/>
        <item x="25"/>
        <item x="24"/>
        <item x="2"/>
        <item x="22"/>
        <item x="16"/>
        <item x="17"/>
        <item x="6"/>
        <item x="18"/>
        <item x="8"/>
        <item x="21"/>
        <item x="23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numFmtId="164" showAll="0"/>
    <pivotField axis="axisPage" numFmtId="165" showAll="0">
      <items count="2">
        <item x="0"/>
        <item t="default"/>
      </items>
    </pivotField>
    <pivotField numFmtId="165" showAll="0"/>
    <pivotField showAll="0"/>
    <pivotField showAll="0"/>
    <pivotField showAll="0"/>
    <pivotField dataField="1" numFmtId="3" showAll="0"/>
    <pivotField numFmtId="3" showAll="0"/>
    <pivotField numFmtId="3" showAll="0"/>
    <pivotField showAll="0"/>
    <pivotField showAll="0"/>
    <pivotField showAll="0"/>
  </pivotFields>
  <rowFields count="1">
    <field x="1"/>
  </rowFields>
  <rowItems count="28">
    <i>
      <x v="4"/>
    </i>
    <i>
      <x v="5"/>
    </i>
    <i>
      <x v="21"/>
    </i>
    <i>
      <x v="22"/>
    </i>
    <i>
      <x v="7"/>
    </i>
    <i>
      <x v="1"/>
    </i>
    <i>
      <x v="3"/>
    </i>
    <i>
      <x v="25"/>
    </i>
    <i>
      <x v="23"/>
    </i>
    <i>
      <x/>
    </i>
    <i>
      <x v="17"/>
    </i>
    <i>
      <x v="6"/>
    </i>
    <i>
      <x v="2"/>
    </i>
    <i>
      <x v="16"/>
    </i>
    <i>
      <x v="24"/>
    </i>
    <i>
      <x v="13"/>
    </i>
    <i>
      <x v="14"/>
    </i>
    <i>
      <x v="20"/>
    </i>
    <i>
      <x v="15"/>
    </i>
    <i>
      <x v="11"/>
    </i>
    <i>
      <x v="18"/>
    </i>
    <i>
      <x v="10"/>
    </i>
    <i>
      <x v="26"/>
    </i>
    <i>
      <x v="8"/>
    </i>
    <i>
      <x v="19"/>
    </i>
    <i>
      <x v="9"/>
    </i>
    <i>
      <x v="12"/>
    </i>
    <i t="grand">
      <x/>
    </i>
  </rowItems>
  <colItems count="1">
    <i/>
  </colItems>
  <pageFields count="1">
    <pageField fld="3" hier="-1"/>
  </pageFields>
  <dataFields count="1">
    <dataField name="Suma de Número de Vuelos" fld="8" baseField="0" baseItem="0"/>
  </dataFields>
  <formats count="3">
    <format dxfId="280">
      <pivotArea outline="0" collapsedLevelsAreSubtotals="1" fieldPosition="0"/>
    </format>
    <format dxfId="279">
      <pivotArea outline="0" collapsedLevelsAreSubtotals="1" fieldPosition="0"/>
    </format>
    <format dxfId="278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657D46E-35B7-4C46-B15E-32B57BCE9F16}" name="TablaDinámica1" cacheId="99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A49:L211" firstHeaderRow="1" firstDataRow="2" firstDataCol="1" rowPageCount="1" colPageCount="1"/>
  <pivotFields count="19">
    <pivotField showAll="0"/>
    <pivotField showAll="0"/>
    <pivotField numFmtId="164" showAll="0"/>
    <pivotField axis="axisPage" numFmtId="165" showAll="0">
      <items count="2">
        <item x="0"/>
        <item t="default"/>
      </items>
    </pivotField>
    <pivotField axis="axisCol" numFmtId="165" showAll="0">
      <items count="11">
        <item x="0"/>
        <item x="1"/>
        <item x="2"/>
        <item x="3"/>
        <item x="4"/>
        <item x="5"/>
        <item x="6"/>
        <item x="7"/>
        <item x="8"/>
        <item x="9"/>
        <item t="default"/>
      </items>
    </pivotField>
    <pivotField showAll="0"/>
    <pivotField showAll="0"/>
    <pivotField showAll="0"/>
    <pivotField numFmtId="3" showAll="0"/>
    <pivotField dataField="1" numFmtId="3" showAll="0"/>
    <pivotField numFmtId="3" showAll="0"/>
    <pivotField showAll="0"/>
    <pivotField axis="axisRow" showAll="0" sortType="descending">
      <items count="161">
        <item x="133"/>
        <item x="21"/>
        <item x="22"/>
        <item x="122"/>
        <item x="76"/>
        <item x="45"/>
        <item x="6"/>
        <item x="53"/>
        <item x="8"/>
        <item x="146"/>
        <item x="86"/>
        <item x="107"/>
        <item x="83"/>
        <item x="38"/>
        <item x="82"/>
        <item x="24"/>
        <item x="13"/>
        <item x="73"/>
        <item x="71"/>
        <item x="148"/>
        <item x="97"/>
        <item x="105"/>
        <item x="127"/>
        <item x="17"/>
        <item x="18"/>
        <item x="19"/>
        <item x="128"/>
        <item x="25"/>
        <item x="26"/>
        <item x="62"/>
        <item x="118"/>
        <item x="124"/>
        <item x="114"/>
        <item x="15"/>
        <item x="94"/>
        <item x="80"/>
        <item x="75"/>
        <item x="135"/>
        <item x="87"/>
        <item x="66"/>
        <item x="132"/>
        <item x="9"/>
        <item x="61"/>
        <item x="69"/>
        <item x="3"/>
        <item x="129"/>
        <item x="112"/>
        <item x="90"/>
        <item x="51"/>
        <item x="130"/>
        <item x="27"/>
        <item x="141"/>
        <item x="145"/>
        <item x="136"/>
        <item x="54"/>
        <item x="98"/>
        <item x="147"/>
        <item x="120"/>
        <item x="115"/>
        <item x="78"/>
        <item x="84"/>
        <item x="119"/>
        <item x="16"/>
        <item x="11"/>
        <item x="60"/>
        <item x="28"/>
        <item x="89"/>
        <item x="29"/>
        <item x="101"/>
        <item x="74"/>
        <item x="59"/>
        <item x="125"/>
        <item x="95"/>
        <item x="5"/>
        <item x="30"/>
        <item x="140"/>
        <item x="103"/>
        <item x="88"/>
        <item x="14"/>
        <item x="126"/>
        <item x="20"/>
        <item x="31"/>
        <item x="134"/>
        <item x="7"/>
        <item x="139"/>
        <item x="77"/>
        <item x="4"/>
        <item x="131"/>
        <item x="32"/>
        <item x="33"/>
        <item x="34"/>
        <item x="35"/>
        <item x="36"/>
        <item x="37"/>
        <item x="39"/>
        <item x="40"/>
        <item x="41"/>
        <item x="42"/>
        <item x="43"/>
        <item x="117"/>
        <item x="137"/>
        <item x="144"/>
        <item x="44"/>
        <item x="46"/>
        <item x="47"/>
        <item x="48"/>
        <item x="49"/>
        <item x="108"/>
        <item x="121"/>
        <item x="138"/>
        <item x="23"/>
        <item x="150"/>
        <item x="151"/>
        <item x="152"/>
        <item x="154"/>
        <item x="155"/>
        <item x="0"/>
        <item x="1"/>
        <item x="2"/>
        <item x="10"/>
        <item x="12"/>
        <item x="50"/>
        <item x="52"/>
        <item x="55"/>
        <item x="56"/>
        <item x="57"/>
        <item x="58"/>
        <item x="63"/>
        <item x="64"/>
        <item x="65"/>
        <item x="67"/>
        <item x="68"/>
        <item x="70"/>
        <item x="72"/>
        <item x="79"/>
        <item x="81"/>
        <item x="85"/>
        <item x="91"/>
        <item x="92"/>
        <item x="93"/>
        <item x="96"/>
        <item x="99"/>
        <item x="100"/>
        <item x="102"/>
        <item x="104"/>
        <item x="106"/>
        <item x="109"/>
        <item x="110"/>
        <item x="111"/>
        <item x="113"/>
        <item x="116"/>
        <item x="123"/>
        <item x="142"/>
        <item x="143"/>
        <item x="149"/>
        <item x="153"/>
        <item x="156"/>
        <item x="157"/>
        <item x="158"/>
        <item x="159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numFmtId="166" showAll="0"/>
    <pivotField numFmtId="166" showAll="0"/>
  </pivotFields>
  <rowFields count="1">
    <field x="12"/>
  </rowFields>
  <rowItems count="161">
    <i>
      <x v="42"/>
    </i>
    <i>
      <x v="70"/>
    </i>
    <i>
      <x v="64"/>
    </i>
    <i>
      <x v="124"/>
    </i>
    <i>
      <x v="85"/>
    </i>
    <i>
      <x v="119"/>
    </i>
    <i>
      <x v="131"/>
    </i>
    <i>
      <x v="126"/>
    </i>
    <i>
      <x v="123"/>
    </i>
    <i>
      <x v="125"/>
    </i>
    <i>
      <x v="7"/>
    </i>
    <i>
      <x v="135"/>
    </i>
    <i>
      <x v="118"/>
    </i>
    <i>
      <x v="116"/>
    </i>
    <i>
      <x v="18"/>
    </i>
    <i>
      <x v="39"/>
    </i>
    <i>
      <x v="36"/>
    </i>
    <i>
      <x v="117"/>
    </i>
    <i>
      <x v="83"/>
    </i>
    <i>
      <x v="122"/>
    </i>
    <i>
      <x v="8"/>
    </i>
    <i>
      <x v="134"/>
    </i>
    <i>
      <x v="86"/>
    </i>
    <i>
      <x v="29"/>
    </i>
    <i>
      <x v="59"/>
    </i>
    <i>
      <x v="145"/>
    </i>
    <i>
      <x v="127"/>
    </i>
    <i>
      <x v="38"/>
    </i>
    <i>
      <x v="54"/>
    </i>
    <i>
      <x v="60"/>
    </i>
    <i>
      <x v="130"/>
    </i>
    <i>
      <x v="140"/>
    </i>
    <i>
      <x v="62"/>
    </i>
    <i>
      <x v="22"/>
    </i>
    <i>
      <x v="128"/>
    </i>
    <i>
      <x v="47"/>
    </i>
    <i>
      <x v="77"/>
    </i>
    <i>
      <x v="50"/>
    </i>
    <i>
      <x v="11"/>
    </i>
    <i>
      <x v="48"/>
    </i>
    <i>
      <x v="35"/>
    </i>
    <i>
      <x v="69"/>
    </i>
    <i>
      <x v="82"/>
    </i>
    <i>
      <x v="66"/>
    </i>
    <i>
      <x v="6"/>
    </i>
    <i>
      <x v="133"/>
    </i>
    <i>
      <x v="132"/>
    </i>
    <i>
      <x v="20"/>
    </i>
    <i>
      <x v="55"/>
    </i>
    <i>
      <x v="79"/>
    </i>
    <i>
      <x v="21"/>
    </i>
    <i>
      <x v="44"/>
    </i>
    <i>
      <x v="136"/>
    </i>
    <i>
      <x v="17"/>
    </i>
    <i>
      <x v="34"/>
    </i>
    <i>
      <x v="141"/>
    </i>
    <i>
      <x v="12"/>
    </i>
    <i>
      <x v="139"/>
    </i>
    <i>
      <x v="137"/>
    </i>
    <i>
      <x v="19"/>
    </i>
    <i>
      <x v="121"/>
    </i>
    <i>
      <x v="46"/>
    </i>
    <i>
      <x v="147"/>
    </i>
    <i>
      <x v="13"/>
    </i>
    <i>
      <x v="76"/>
    </i>
    <i>
      <x v="71"/>
    </i>
    <i>
      <x v="4"/>
    </i>
    <i>
      <x v="31"/>
    </i>
    <i>
      <x v="149"/>
    </i>
    <i>
      <x v="144"/>
    </i>
    <i>
      <x v="72"/>
    </i>
    <i>
      <x/>
    </i>
    <i>
      <x v="1"/>
    </i>
    <i>
      <x v="150"/>
    </i>
    <i>
      <x v="146"/>
    </i>
    <i>
      <x v="52"/>
    </i>
    <i>
      <x v="32"/>
    </i>
    <i>
      <x v="10"/>
    </i>
    <i>
      <x v="9"/>
    </i>
    <i>
      <x v="74"/>
    </i>
    <i>
      <x v="45"/>
    </i>
    <i>
      <x v="23"/>
    </i>
    <i>
      <x v="106"/>
    </i>
    <i>
      <x v="43"/>
    </i>
    <i>
      <x v="5"/>
    </i>
    <i>
      <x v="78"/>
    </i>
    <i>
      <x v="96"/>
    </i>
    <i>
      <x v="37"/>
    </i>
    <i>
      <x v="58"/>
    </i>
    <i>
      <x v="73"/>
    </i>
    <i>
      <x v="41"/>
    </i>
    <i>
      <x v="154"/>
    </i>
    <i>
      <x v="65"/>
    </i>
    <i>
      <x v="75"/>
    </i>
    <i>
      <x v="30"/>
    </i>
    <i>
      <x v="151"/>
    </i>
    <i>
      <x v="101"/>
    </i>
    <i>
      <x v="49"/>
    </i>
    <i>
      <x v="120"/>
    </i>
    <i>
      <x v="24"/>
    </i>
    <i>
      <x v="142"/>
    </i>
    <i>
      <x v="138"/>
    </i>
    <i>
      <x v="97"/>
    </i>
    <i>
      <x v="26"/>
    </i>
    <i>
      <x v="87"/>
    </i>
    <i>
      <x v="143"/>
    </i>
    <i>
      <x v="27"/>
    </i>
    <i>
      <x v="92"/>
    </i>
    <i>
      <x v="153"/>
    </i>
    <i>
      <x v="111"/>
    </i>
    <i>
      <x v="94"/>
    </i>
    <i>
      <x v="53"/>
    </i>
    <i>
      <x v="112"/>
    </i>
    <i>
      <x v="95"/>
    </i>
    <i>
      <x v="148"/>
    </i>
    <i>
      <x v="80"/>
    </i>
    <i>
      <x v="3"/>
    </i>
    <i>
      <x v="100"/>
    </i>
    <i>
      <x v="33"/>
    </i>
    <i>
      <x v="103"/>
    </i>
    <i>
      <x v="157"/>
    </i>
    <i>
      <x v="155"/>
    </i>
    <i>
      <x v="113"/>
    </i>
    <i>
      <x v="152"/>
    </i>
    <i>
      <x v="84"/>
    </i>
    <i>
      <x v="61"/>
    </i>
    <i>
      <x v="93"/>
    </i>
    <i>
      <x v="28"/>
    </i>
    <i>
      <x v="14"/>
    </i>
    <i>
      <x v="56"/>
    </i>
    <i>
      <x v="110"/>
    </i>
    <i>
      <x v="81"/>
    </i>
    <i>
      <x v="159"/>
    </i>
    <i>
      <x v="88"/>
    </i>
    <i>
      <x v="89"/>
    </i>
    <i>
      <x v="115"/>
    </i>
    <i>
      <x v="109"/>
    </i>
    <i>
      <x v="129"/>
    </i>
    <i>
      <x v="2"/>
    </i>
    <i>
      <x v="57"/>
    </i>
    <i>
      <x v="156"/>
    </i>
    <i>
      <x v="108"/>
    </i>
    <i>
      <x v="91"/>
    </i>
    <i>
      <x v="90"/>
    </i>
    <i>
      <x v="107"/>
    </i>
    <i>
      <x v="63"/>
    </i>
    <i>
      <x v="40"/>
    </i>
    <i>
      <x v="158"/>
    </i>
    <i>
      <x v="25"/>
    </i>
    <i>
      <x v="105"/>
    </i>
    <i>
      <x v="67"/>
    </i>
    <i>
      <x v="15"/>
    </i>
    <i>
      <x v="114"/>
    </i>
    <i>
      <x v="98"/>
    </i>
    <i>
      <x v="104"/>
    </i>
    <i>
      <x v="99"/>
    </i>
    <i>
      <x v="51"/>
    </i>
    <i>
      <x v="102"/>
    </i>
    <i>
      <x v="16"/>
    </i>
    <i>
      <x v="68"/>
    </i>
    <i t="grand">
      <x/>
    </i>
  </rowItems>
  <colFields count="1">
    <field x="4"/>
  </colFields>
  <colItems count="1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 t="grand">
      <x/>
    </i>
  </colItems>
  <pageFields count="1">
    <pageField fld="3" hier="-1"/>
  </pageFields>
  <dataFields count="1">
    <dataField name="Suma de Distancia Recorrida (Km.)" fld="9" baseField="0" baseItem="0"/>
  </dataFields>
  <formats count="3">
    <format dxfId="283">
      <pivotArea outline="0" collapsedLevelsAreSubtotals="1" fieldPosition="0"/>
    </format>
    <format dxfId="282">
      <pivotArea outline="0" collapsedLevelsAreSubtotals="1" fieldPosition="0"/>
    </format>
    <format dxfId="281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C295BD3-6B27-4F35-98C8-6D7E77B9D6C0}" name="TablaDinámica1" cacheId="99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A108:L469" firstHeaderRow="1" firstDataRow="2" firstDataCol="1"/>
  <pivotFields count="19">
    <pivotField showAll="0"/>
    <pivotField showAll="0"/>
    <pivotField numFmtId="164" showAll="0"/>
    <pivotField numFmtId="165" showAll="0"/>
    <pivotField axis="axisCol" numFmtId="165" multipleItemSelectionAllowed="1" showAll="0">
      <items count="11">
        <item x="0"/>
        <item x="1"/>
        <item x="2"/>
        <item x="3"/>
        <item x="4"/>
        <item x="5"/>
        <item x="6"/>
        <item x="7"/>
        <item x="8"/>
        <item x="9"/>
        <item t="default"/>
      </items>
    </pivotField>
    <pivotField showAll="0"/>
    <pivotField axis="axisRow" showAll="0" sortType="descending">
      <items count="28">
        <item x="6"/>
        <item x="18"/>
        <item x="23"/>
        <item x="12"/>
        <item x="19"/>
        <item x="10"/>
        <item x="13"/>
        <item x="0"/>
        <item x="25"/>
        <item x="1"/>
        <item x="11"/>
        <item x="24"/>
        <item x="5"/>
        <item x="9"/>
        <item x="17"/>
        <item x="20"/>
        <item x="21"/>
        <item x="26"/>
        <item x="4"/>
        <item x="16"/>
        <item x="22"/>
        <item x="2"/>
        <item x="14"/>
        <item x="7"/>
        <item x="3"/>
        <item x="15"/>
        <item x="8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numFmtId="3" showAll="0"/>
    <pivotField dataField="1" numFmtId="3" showAll="0"/>
    <pivotField numFmtId="3" showAll="0"/>
    <pivotField showAll="0"/>
    <pivotField showAll="0"/>
    <pivotField axis="axisRow" showAll="0">
      <items count="36">
        <item x="19"/>
        <item x="2"/>
        <item x="14"/>
        <item x="9"/>
        <item x="4"/>
        <item x="20"/>
        <item x="7"/>
        <item x="1"/>
        <item x="26"/>
        <item x="11"/>
        <item x="23"/>
        <item x="24"/>
        <item x="12"/>
        <item x="29"/>
        <item x="25"/>
        <item x="31"/>
        <item x="6"/>
        <item x="22"/>
        <item x="3"/>
        <item x="17"/>
        <item x="0"/>
        <item x="5"/>
        <item x="10"/>
        <item x="13"/>
        <item x="15"/>
        <item x="16"/>
        <item m="1" x="34"/>
        <item m="1" x="33"/>
        <item x="27"/>
        <item x="28"/>
        <item x="30"/>
        <item x="32"/>
        <item x="8"/>
        <item x="18"/>
        <item x="21"/>
        <item t="default"/>
      </items>
    </pivotField>
    <pivotField showAll="0"/>
    <pivotField showAll="0"/>
    <pivotField showAll="0"/>
    <pivotField numFmtId="166" showAll="0"/>
    <pivotField numFmtId="166" showAll="0"/>
  </pivotFields>
  <rowFields count="2">
    <field x="13"/>
    <field x="6"/>
  </rowFields>
  <rowItems count="360">
    <i>
      <x/>
    </i>
    <i r="1">
      <x v="3"/>
    </i>
    <i r="1">
      <x v="23"/>
    </i>
    <i r="1">
      <x/>
    </i>
    <i r="1">
      <x v="2"/>
    </i>
    <i r="1">
      <x v="10"/>
    </i>
    <i r="1">
      <x v="24"/>
    </i>
    <i r="1">
      <x v="9"/>
    </i>
    <i r="1">
      <x v="26"/>
    </i>
    <i r="1">
      <x v="17"/>
    </i>
    <i r="1">
      <x v="19"/>
    </i>
    <i>
      <x v="1"/>
    </i>
    <i r="1">
      <x v="3"/>
    </i>
    <i r="1">
      <x v="7"/>
    </i>
    <i r="1">
      <x v="23"/>
    </i>
    <i r="1">
      <x v="9"/>
    </i>
    <i r="1">
      <x v="4"/>
    </i>
    <i r="1">
      <x v="1"/>
    </i>
    <i r="1">
      <x v="2"/>
    </i>
    <i r="1">
      <x v="24"/>
    </i>
    <i r="1">
      <x v="15"/>
    </i>
    <i r="1">
      <x v="22"/>
    </i>
    <i r="1">
      <x v="19"/>
    </i>
    <i r="1">
      <x v="6"/>
    </i>
    <i r="1">
      <x v="14"/>
    </i>
    <i r="1">
      <x v="20"/>
    </i>
    <i r="1">
      <x v="18"/>
    </i>
    <i r="1">
      <x v="12"/>
    </i>
    <i>
      <x v="2"/>
    </i>
    <i r="1">
      <x v="3"/>
    </i>
    <i r="1">
      <x v="23"/>
    </i>
    <i r="1">
      <x v="9"/>
    </i>
    <i r="1">
      <x/>
    </i>
    <i r="1">
      <x v="12"/>
    </i>
    <i r="1">
      <x v="2"/>
    </i>
    <i r="1">
      <x v="24"/>
    </i>
    <i r="1">
      <x v="20"/>
    </i>
    <i r="1">
      <x v="10"/>
    </i>
    <i r="1">
      <x v="6"/>
    </i>
    <i r="1">
      <x v="19"/>
    </i>
    <i r="1">
      <x v="15"/>
    </i>
    <i r="1">
      <x v="18"/>
    </i>
    <i>
      <x v="3"/>
    </i>
    <i r="1">
      <x v="3"/>
    </i>
    <i r="1">
      <x v="23"/>
    </i>
    <i r="1">
      <x v="1"/>
    </i>
    <i r="1">
      <x v="9"/>
    </i>
    <i r="1">
      <x v="14"/>
    </i>
    <i r="1">
      <x v="7"/>
    </i>
    <i r="1">
      <x v="15"/>
    </i>
    <i>
      <x v="4"/>
    </i>
    <i r="1">
      <x v="3"/>
    </i>
    <i r="1">
      <x v="23"/>
    </i>
    <i r="1">
      <x v="9"/>
    </i>
    <i r="1">
      <x v="7"/>
    </i>
    <i r="1">
      <x v="6"/>
    </i>
    <i r="1">
      <x v="2"/>
    </i>
    <i r="1">
      <x/>
    </i>
    <i r="1">
      <x v="24"/>
    </i>
    <i r="1">
      <x v="15"/>
    </i>
    <i r="1">
      <x v="18"/>
    </i>
    <i r="1">
      <x v="26"/>
    </i>
    <i r="1">
      <x v="12"/>
    </i>
    <i r="1">
      <x v="20"/>
    </i>
    <i r="1">
      <x v="10"/>
    </i>
    <i r="1">
      <x v="19"/>
    </i>
    <i>
      <x v="5"/>
    </i>
    <i r="1">
      <x v="23"/>
    </i>
    <i r="1">
      <x v="24"/>
    </i>
    <i r="1">
      <x v="3"/>
    </i>
    <i r="1">
      <x v="7"/>
    </i>
    <i r="1">
      <x/>
    </i>
    <i r="1">
      <x v="1"/>
    </i>
    <i r="1">
      <x v="12"/>
    </i>
    <i r="1">
      <x v="15"/>
    </i>
    <i r="1">
      <x v="20"/>
    </i>
    <i>
      <x v="6"/>
    </i>
    <i r="1">
      <x v="7"/>
    </i>
    <i r="1">
      <x v="9"/>
    </i>
    <i r="1">
      <x v="3"/>
    </i>
    <i r="1">
      <x v="23"/>
    </i>
    <i r="1">
      <x v="24"/>
    </i>
    <i r="1">
      <x v="1"/>
    </i>
    <i r="1">
      <x v="6"/>
    </i>
    <i r="1">
      <x v="18"/>
    </i>
    <i r="1">
      <x v="14"/>
    </i>
    <i r="1">
      <x v="22"/>
    </i>
    <i r="1">
      <x v="26"/>
    </i>
    <i r="1">
      <x/>
    </i>
    <i r="1">
      <x v="15"/>
    </i>
    <i r="1">
      <x v="2"/>
    </i>
    <i>
      <x v="7"/>
    </i>
    <i r="1">
      <x v="23"/>
    </i>
    <i r="1">
      <x v="1"/>
    </i>
    <i r="1">
      <x v="9"/>
    </i>
    <i r="1">
      <x v="24"/>
    </i>
    <i r="1">
      <x v="7"/>
    </i>
    <i r="1">
      <x v="22"/>
    </i>
    <i r="1">
      <x/>
    </i>
    <i r="1">
      <x v="10"/>
    </i>
    <i r="1">
      <x v="26"/>
    </i>
    <i r="1">
      <x v="3"/>
    </i>
    <i r="1">
      <x v="21"/>
    </i>
    <i r="1">
      <x v="5"/>
    </i>
    <i>
      <x v="8"/>
    </i>
    <i r="1">
      <x v="23"/>
    </i>
    <i r="1">
      <x v="9"/>
    </i>
    <i r="1">
      <x v="3"/>
    </i>
    <i r="1">
      <x v="2"/>
    </i>
    <i r="1">
      <x v="24"/>
    </i>
    <i r="1">
      <x/>
    </i>
    <i r="1">
      <x v="10"/>
    </i>
    <i r="1">
      <x v="12"/>
    </i>
    <i r="1">
      <x v="26"/>
    </i>
    <i r="1">
      <x v="15"/>
    </i>
    <i>
      <x v="9"/>
    </i>
    <i r="1">
      <x v="7"/>
    </i>
    <i r="1">
      <x v="24"/>
    </i>
    <i r="1">
      <x v="3"/>
    </i>
    <i r="1">
      <x v="23"/>
    </i>
    <i r="1">
      <x v="9"/>
    </i>
    <i r="1">
      <x v="18"/>
    </i>
    <i r="1">
      <x v="10"/>
    </i>
    <i r="1">
      <x v="15"/>
    </i>
    <i>
      <x v="10"/>
    </i>
    <i r="1">
      <x v="3"/>
    </i>
    <i r="1">
      <x v="23"/>
    </i>
    <i r="1">
      <x v="2"/>
    </i>
    <i r="1">
      <x v="1"/>
    </i>
    <i r="1">
      <x v="24"/>
    </i>
    <i r="1">
      <x/>
    </i>
    <i r="1">
      <x v="6"/>
    </i>
    <i r="1">
      <x v="9"/>
    </i>
    <i>
      <x v="11"/>
    </i>
    <i r="1">
      <x v="23"/>
    </i>
    <i r="1">
      <x v="9"/>
    </i>
    <i r="1">
      <x v="20"/>
    </i>
    <i r="1">
      <x v="3"/>
    </i>
    <i r="1">
      <x v="24"/>
    </i>
    <i r="1">
      <x v="2"/>
    </i>
    <i r="1">
      <x/>
    </i>
    <i r="1">
      <x v="14"/>
    </i>
    <i r="1">
      <x v="18"/>
    </i>
    <i r="1">
      <x v="10"/>
    </i>
    <i r="1">
      <x v="22"/>
    </i>
    <i r="1">
      <x v="12"/>
    </i>
    <i r="1">
      <x v="5"/>
    </i>
    <i r="1">
      <x v="26"/>
    </i>
    <i r="1">
      <x v="15"/>
    </i>
    <i r="1">
      <x v="25"/>
    </i>
    <i r="1">
      <x v="19"/>
    </i>
    <i>
      <x v="12"/>
    </i>
    <i r="1">
      <x v="3"/>
    </i>
    <i r="1">
      <x v="23"/>
    </i>
    <i r="1">
      <x/>
    </i>
    <i r="1">
      <x v="7"/>
    </i>
    <i r="1">
      <x v="24"/>
    </i>
    <i r="1">
      <x v="15"/>
    </i>
    <i r="1">
      <x v="18"/>
    </i>
    <i r="1">
      <x v="26"/>
    </i>
    <i r="1">
      <x v="2"/>
    </i>
    <i r="1">
      <x v="9"/>
    </i>
    <i r="1">
      <x v="12"/>
    </i>
    <i>
      <x v="13"/>
    </i>
    <i r="1">
      <x v="23"/>
    </i>
    <i r="1">
      <x v="3"/>
    </i>
    <i r="1">
      <x v="24"/>
    </i>
    <i r="1">
      <x v="15"/>
    </i>
    <i r="1">
      <x v="14"/>
    </i>
    <i>
      <x v="14"/>
    </i>
    <i r="1">
      <x v="23"/>
    </i>
    <i r="1">
      <x v="3"/>
    </i>
    <i r="1">
      <x v="14"/>
    </i>
    <i r="1">
      <x v="24"/>
    </i>
    <i>
      <x v="15"/>
    </i>
    <i r="1">
      <x v="3"/>
    </i>
    <i r="1">
      <x v="23"/>
    </i>
    <i r="1">
      <x v="24"/>
    </i>
    <i r="1">
      <x v="2"/>
    </i>
    <i r="1">
      <x v="12"/>
    </i>
    <i r="1">
      <x v="26"/>
    </i>
    <i r="1">
      <x v="15"/>
    </i>
    <i r="1">
      <x/>
    </i>
    <i>
      <x v="16"/>
    </i>
    <i r="1">
      <x v="3"/>
    </i>
    <i r="1">
      <x v="9"/>
    </i>
    <i r="1">
      <x v="23"/>
    </i>
    <i r="1">
      <x v="6"/>
    </i>
    <i r="1">
      <x v="7"/>
    </i>
    <i r="1">
      <x v="24"/>
    </i>
    <i r="1">
      <x v="12"/>
    </i>
    <i r="1">
      <x v="2"/>
    </i>
    <i r="1">
      <x v="18"/>
    </i>
    <i r="1">
      <x/>
    </i>
    <i r="1">
      <x v="19"/>
    </i>
    <i r="1">
      <x v="15"/>
    </i>
    <i r="1">
      <x v="20"/>
    </i>
    <i r="1">
      <x v="26"/>
    </i>
    <i>
      <x v="17"/>
    </i>
    <i r="1">
      <x v="23"/>
    </i>
    <i r="1">
      <x v="24"/>
    </i>
    <i r="1">
      <x v="3"/>
    </i>
    <i r="1">
      <x/>
    </i>
    <i>
      <x v="18"/>
    </i>
    <i r="1">
      <x v="9"/>
    </i>
    <i r="1">
      <x v="7"/>
    </i>
    <i r="1">
      <x v="3"/>
    </i>
    <i r="1">
      <x v="2"/>
    </i>
    <i r="1">
      <x v="23"/>
    </i>
    <i r="1">
      <x v="19"/>
    </i>
    <i r="1">
      <x/>
    </i>
    <i r="1">
      <x v="20"/>
    </i>
    <i r="1">
      <x v="15"/>
    </i>
    <i>
      <x v="19"/>
    </i>
    <i r="1">
      <x v="23"/>
    </i>
    <i r="1">
      <x v="3"/>
    </i>
    <i r="1">
      <x v="9"/>
    </i>
    <i r="1">
      <x v="12"/>
    </i>
    <i r="1">
      <x/>
    </i>
    <i r="1">
      <x v="10"/>
    </i>
    <i r="1">
      <x v="2"/>
    </i>
    <i r="1">
      <x v="20"/>
    </i>
    <i r="1">
      <x v="5"/>
    </i>
    <i r="1">
      <x v="26"/>
    </i>
    <i r="1">
      <x v="24"/>
    </i>
    <i>
      <x v="20"/>
    </i>
    <i r="1">
      <x v="3"/>
    </i>
    <i r="1">
      <x v="23"/>
    </i>
    <i r="1">
      <x v="21"/>
    </i>
    <i r="1">
      <x v="24"/>
    </i>
    <i r="1">
      <x v="22"/>
    </i>
    <i r="1">
      <x v="7"/>
    </i>
    <i r="1">
      <x v="9"/>
    </i>
    <i r="1">
      <x/>
    </i>
    <i r="1">
      <x v="2"/>
    </i>
    <i r="1">
      <x v="15"/>
    </i>
    <i r="1">
      <x v="19"/>
    </i>
    <i r="1">
      <x v="18"/>
    </i>
    <i>
      <x v="21"/>
    </i>
    <i r="1">
      <x v="3"/>
    </i>
    <i r="1">
      <x v="24"/>
    </i>
    <i r="1">
      <x v="23"/>
    </i>
    <i r="1">
      <x v="2"/>
    </i>
    <i r="1">
      <x v="15"/>
    </i>
    <i r="1">
      <x/>
    </i>
    <i r="1">
      <x v="11"/>
    </i>
    <i r="1">
      <x v="7"/>
    </i>
    <i r="1">
      <x v="19"/>
    </i>
    <i r="1">
      <x v="18"/>
    </i>
    <i r="1">
      <x v="13"/>
    </i>
    <i r="1">
      <x v="12"/>
    </i>
    <i r="1">
      <x v="9"/>
    </i>
    <i>
      <x v="22"/>
    </i>
    <i r="1">
      <x v="3"/>
    </i>
    <i r="1">
      <x v="24"/>
    </i>
    <i r="1">
      <x v="23"/>
    </i>
    <i r="1">
      <x v="7"/>
    </i>
    <i r="1">
      <x v="9"/>
    </i>
    <i r="1">
      <x v="14"/>
    </i>
    <i r="1">
      <x/>
    </i>
    <i>
      <x v="23"/>
    </i>
    <i r="1">
      <x v="23"/>
    </i>
    <i r="1">
      <x v="3"/>
    </i>
    <i r="1">
      <x v="24"/>
    </i>
    <i r="1">
      <x/>
    </i>
    <i r="1">
      <x v="2"/>
    </i>
    <i r="1">
      <x v="18"/>
    </i>
    <i r="1">
      <x v="15"/>
    </i>
    <i>
      <x v="24"/>
    </i>
    <i r="1">
      <x v="23"/>
    </i>
    <i r="1">
      <x v="3"/>
    </i>
    <i r="1">
      <x v="7"/>
    </i>
    <i r="1">
      <x v="12"/>
    </i>
    <i r="1">
      <x/>
    </i>
    <i r="1">
      <x v="2"/>
    </i>
    <i r="1">
      <x v="24"/>
    </i>
    <i r="1">
      <x v="22"/>
    </i>
    <i r="1">
      <x v="9"/>
    </i>
    <i r="1">
      <x v="15"/>
    </i>
    <i r="1">
      <x v="19"/>
    </i>
    <i>
      <x v="25"/>
    </i>
    <i r="1">
      <x v="23"/>
    </i>
    <i r="1">
      <x v="9"/>
    </i>
    <i r="1">
      <x v="3"/>
    </i>
    <i r="1">
      <x/>
    </i>
    <i r="1">
      <x v="10"/>
    </i>
    <i r="1">
      <x v="26"/>
    </i>
    <i r="1">
      <x v="2"/>
    </i>
    <i r="1">
      <x v="5"/>
    </i>
    <i r="1">
      <x v="20"/>
    </i>
    <i r="1">
      <x v="12"/>
    </i>
    <i>
      <x v="28"/>
    </i>
    <i r="1">
      <x v="3"/>
    </i>
    <i r="1">
      <x v="23"/>
    </i>
    <i r="1">
      <x v="7"/>
    </i>
    <i r="1">
      <x v="15"/>
    </i>
    <i r="1">
      <x v="19"/>
    </i>
    <i r="1">
      <x v="24"/>
    </i>
    <i r="1">
      <x v="2"/>
    </i>
    <i r="1">
      <x v="9"/>
    </i>
    <i>
      <x v="29"/>
    </i>
    <i r="1">
      <x v="22"/>
    </i>
    <i r="1">
      <x v="23"/>
    </i>
    <i r="1">
      <x v="24"/>
    </i>
    <i r="1">
      <x v="3"/>
    </i>
    <i r="1">
      <x v="14"/>
    </i>
    <i r="1">
      <x v="15"/>
    </i>
    <i r="1">
      <x v="9"/>
    </i>
    <i r="1">
      <x v="7"/>
    </i>
    <i r="1">
      <x v="12"/>
    </i>
    <i>
      <x v="30"/>
    </i>
    <i r="1">
      <x v="23"/>
    </i>
    <i r="1">
      <x v="3"/>
    </i>
    <i r="1">
      <x v="9"/>
    </i>
    <i r="1">
      <x v="15"/>
    </i>
    <i r="1">
      <x/>
    </i>
    <i r="1">
      <x v="20"/>
    </i>
    <i>
      <x v="31"/>
    </i>
    <i r="1">
      <x v="1"/>
    </i>
    <i r="1">
      <x v="23"/>
    </i>
    <i r="1">
      <x v="14"/>
    </i>
    <i r="1">
      <x v="3"/>
    </i>
    <i r="1">
      <x v="24"/>
    </i>
    <i>
      <x v="32"/>
    </i>
    <i r="1">
      <x v="3"/>
    </i>
    <i r="1">
      <x v="2"/>
    </i>
    <i r="1">
      <x/>
    </i>
    <i r="1">
      <x v="23"/>
    </i>
    <i r="1">
      <x v="19"/>
    </i>
    <i r="1">
      <x v="24"/>
    </i>
    <i r="1">
      <x v="7"/>
    </i>
    <i r="1">
      <x v="15"/>
    </i>
    <i r="1">
      <x v="14"/>
    </i>
    <i r="1">
      <x v="9"/>
    </i>
    <i r="1">
      <x v="18"/>
    </i>
    <i r="1">
      <x v="1"/>
    </i>
    <i>
      <x v="33"/>
    </i>
    <i r="1">
      <x v="3"/>
    </i>
    <i r="1">
      <x/>
    </i>
    <i r="1">
      <x v="24"/>
    </i>
    <i r="1">
      <x v="2"/>
    </i>
    <i r="1">
      <x v="17"/>
    </i>
    <i r="1">
      <x v="23"/>
    </i>
    <i r="1">
      <x v="19"/>
    </i>
    <i r="1">
      <x v="8"/>
    </i>
    <i r="1">
      <x v="16"/>
    </i>
    <i>
      <x v="34"/>
    </i>
    <i r="1">
      <x v="23"/>
    </i>
    <i r="1">
      <x v="9"/>
    </i>
    <i r="1">
      <x v="3"/>
    </i>
    <i r="1">
      <x v="10"/>
    </i>
    <i r="1">
      <x/>
    </i>
    <i r="1">
      <x v="5"/>
    </i>
    <i r="1">
      <x v="26"/>
    </i>
    <i r="1">
      <x v="20"/>
    </i>
    <i r="1">
      <x v="12"/>
    </i>
    <i r="1">
      <x v="22"/>
    </i>
    <i r="1">
      <x v="13"/>
    </i>
    <i r="1">
      <x v="2"/>
    </i>
    <i t="grand">
      <x/>
    </i>
  </rowItems>
  <colFields count="1">
    <field x="4"/>
  </colFields>
  <colItems count="1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 t="grand">
      <x/>
    </i>
  </colItems>
  <dataFields count="1">
    <dataField name="Suma de Distancia Recorrida (Km.)" fld="9" baseField="0" baseItem="0"/>
  </dataFields>
  <formats count="3">
    <format dxfId="238">
      <pivotArea outline="0" collapsedLevelsAreSubtotals="1" fieldPosition="0"/>
    </format>
    <format dxfId="239">
      <pivotArea outline="0" collapsedLevelsAreSubtotals="1" fieldPosition="0"/>
    </format>
    <format dxfId="24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80ACB42-C1FD-4B94-9BB0-87E864292489}" name="TablaDinámica5" cacheId="99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A74:L103" firstHeaderRow="1" firstDataRow="2" firstDataCol="1" rowPageCount="1" colPageCount="1"/>
  <pivotFields count="19">
    <pivotField showAll="0"/>
    <pivotField showAll="0"/>
    <pivotField numFmtId="164" showAll="0"/>
    <pivotField axis="axisPage" numFmtId="165" showAll="0">
      <items count="2">
        <item x="0"/>
        <item t="default"/>
      </items>
    </pivotField>
    <pivotField axis="axisCol" numFmtId="165" showAll="0">
      <items count="11">
        <item x="0"/>
        <item x="1"/>
        <item x="2"/>
        <item x="3"/>
        <item x="4"/>
        <item x="5"/>
        <item x="6"/>
        <item x="7"/>
        <item x="8"/>
        <item x="9"/>
        <item t="default"/>
      </items>
    </pivotField>
    <pivotField showAll="0"/>
    <pivotField axis="axisRow" showAll="0" sortType="descending">
      <items count="28">
        <item x="6"/>
        <item x="18"/>
        <item x="23"/>
        <item x="12"/>
        <item x="19"/>
        <item x="10"/>
        <item x="13"/>
        <item x="0"/>
        <item x="25"/>
        <item x="1"/>
        <item x="11"/>
        <item x="24"/>
        <item x="5"/>
        <item x="9"/>
        <item x="17"/>
        <item x="20"/>
        <item x="21"/>
        <item x="4"/>
        <item x="16"/>
        <item x="22"/>
        <item x="2"/>
        <item x="14"/>
        <item x="7"/>
        <item x="3"/>
        <item x="15"/>
        <item x="8"/>
        <item x="26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numFmtId="3" showAll="0"/>
    <pivotField numFmtId="3" showAll="0"/>
    <pivotField numFmtId="3" showAll="0"/>
    <pivotField showAll="0"/>
    <pivotField showAll="0"/>
    <pivotField showAll="0"/>
    <pivotField showAll="0"/>
    <pivotField showAll="0"/>
    <pivotField showAll="0"/>
    <pivotField numFmtId="166" showAll="0"/>
    <pivotField dataField="1" numFmtId="166" showAll="0"/>
  </pivotFields>
  <rowFields count="1">
    <field x="6"/>
  </rowFields>
  <rowItems count="28">
    <i>
      <x v="3"/>
    </i>
    <i>
      <x v="22"/>
    </i>
    <i>
      <x v="9"/>
    </i>
    <i>
      <x v="7"/>
    </i>
    <i>
      <x/>
    </i>
    <i>
      <x v="2"/>
    </i>
    <i>
      <x v="23"/>
    </i>
    <i>
      <x v="1"/>
    </i>
    <i>
      <x v="15"/>
    </i>
    <i>
      <x v="18"/>
    </i>
    <i>
      <x v="12"/>
    </i>
    <i>
      <x v="19"/>
    </i>
    <i>
      <x v="10"/>
    </i>
    <i>
      <x v="4"/>
    </i>
    <i>
      <x v="21"/>
    </i>
    <i>
      <x v="14"/>
    </i>
    <i>
      <x v="6"/>
    </i>
    <i>
      <x v="25"/>
    </i>
    <i>
      <x v="20"/>
    </i>
    <i>
      <x v="17"/>
    </i>
    <i>
      <x v="5"/>
    </i>
    <i>
      <x v="26"/>
    </i>
    <i>
      <x v="11"/>
    </i>
    <i>
      <x v="13"/>
    </i>
    <i>
      <x v="8"/>
    </i>
    <i>
      <x v="16"/>
    </i>
    <i>
      <x v="24"/>
    </i>
    <i t="grand">
      <x/>
    </i>
  </rowItems>
  <colFields count="1">
    <field x="4"/>
  </colFields>
  <colItems count="1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 t="grand">
      <x/>
    </i>
  </colItems>
  <pageFields count="1">
    <pageField fld="3" hier="-1"/>
  </pageFields>
  <dataFields count="1">
    <dataField name="Suma de Total Horas Bloque" fld="18" baseField="0" baseItem="0"/>
  </dataFields>
  <formats count="3">
    <format dxfId="246">
      <pivotArea outline="0" collapsedLevelsAreSubtotals="1" fieldPosition="0"/>
    </format>
    <format dxfId="245">
      <pivotArea outline="0" collapsedLevelsAreSubtotals="1" fieldPosition="0"/>
    </format>
    <format dxfId="244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E369434-2D99-4841-B025-7291EF86EDF0}" name="TablaDinámica4" cacheId="99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A41:L70" firstHeaderRow="1" firstDataRow="2" firstDataCol="1" rowPageCount="1" colPageCount="1"/>
  <pivotFields count="19">
    <pivotField showAll="0"/>
    <pivotField showAll="0"/>
    <pivotField numFmtId="164" showAll="0"/>
    <pivotField axis="axisPage" numFmtId="165" showAll="0">
      <items count="2">
        <item x="0"/>
        <item t="default"/>
      </items>
    </pivotField>
    <pivotField axis="axisCol" numFmtId="165" showAll="0">
      <items count="11">
        <item x="0"/>
        <item x="1"/>
        <item x="2"/>
        <item x="3"/>
        <item x="4"/>
        <item x="5"/>
        <item x="6"/>
        <item x="7"/>
        <item x="8"/>
        <item x="9"/>
        <item t="default"/>
      </items>
    </pivotField>
    <pivotField showAll="0"/>
    <pivotField axis="axisRow" showAll="0" sortType="descending">
      <items count="28">
        <item x="6"/>
        <item x="18"/>
        <item x="23"/>
        <item x="12"/>
        <item x="19"/>
        <item x="10"/>
        <item x="13"/>
        <item x="0"/>
        <item x="25"/>
        <item x="1"/>
        <item x="11"/>
        <item x="24"/>
        <item x="5"/>
        <item x="9"/>
        <item x="17"/>
        <item x="20"/>
        <item x="21"/>
        <item x="26"/>
        <item x="4"/>
        <item x="16"/>
        <item x="22"/>
        <item x="2"/>
        <item x="14"/>
        <item x="7"/>
        <item x="3"/>
        <item x="15"/>
        <item x="8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dataField="1" numFmtId="3" showAll="0"/>
    <pivotField numFmtId="3" showAll="0"/>
    <pivotField numFmtId="3" showAll="0"/>
    <pivotField showAll="0"/>
    <pivotField showAll="0"/>
    <pivotField showAll="0"/>
    <pivotField showAll="0"/>
    <pivotField showAll="0"/>
    <pivotField showAll="0"/>
    <pivotField numFmtId="166" showAll="0"/>
    <pivotField numFmtId="166" showAll="0"/>
  </pivotFields>
  <rowFields count="1">
    <field x="6"/>
  </rowFields>
  <rowItems count="28">
    <i>
      <x v="23"/>
    </i>
    <i>
      <x v="3"/>
    </i>
    <i>
      <x v="9"/>
    </i>
    <i>
      <x v="2"/>
    </i>
    <i>
      <x v="1"/>
    </i>
    <i>
      <x/>
    </i>
    <i>
      <x v="24"/>
    </i>
    <i>
      <x v="4"/>
    </i>
    <i>
      <x v="7"/>
    </i>
    <i>
      <x v="20"/>
    </i>
    <i>
      <x v="15"/>
    </i>
    <i>
      <x v="12"/>
    </i>
    <i>
      <x v="19"/>
    </i>
    <i>
      <x v="10"/>
    </i>
    <i>
      <x v="22"/>
    </i>
    <i>
      <x v="25"/>
    </i>
    <i>
      <x v="18"/>
    </i>
    <i>
      <x v="14"/>
    </i>
    <i>
      <x v="26"/>
    </i>
    <i>
      <x v="6"/>
    </i>
    <i>
      <x v="5"/>
    </i>
    <i>
      <x v="21"/>
    </i>
    <i>
      <x v="17"/>
    </i>
    <i>
      <x v="11"/>
    </i>
    <i>
      <x v="13"/>
    </i>
    <i>
      <x v="16"/>
    </i>
    <i>
      <x v="8"/>
    </i>
    <i t="grand">
      <x/>
    </i>
  </rowItems>
  <colFields count="1">
    <field x="4"/>
  </colFields>
  <colItems count="1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 t="grand">
      <x/>
    </i>
  </colItems>
  <pageFields count="1">
    <pageField fld="3" hier="-1"/>
  </pageFields>
  <dataFields count="1">
    <dataField name="Suma de Número de Vuelos" fld="8" baseField="0" baseItem="0"/>
  </dataFields>
  <formats count="3">
    <format dxfId="249">
      <pivotArea outline="0" collapsedLevelsAreSubtotals="1" fieldPosition="0"/>
    </format>
    <format dxfId="248">
      <pivotArea outline="0" collapsedLevelsAreSubtotals="1" fieldPosition="0"/>
    </format>
    <format dxfId="247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65D5A61-D738-4468-B263-0C787DA8722D}" name="TablaDinámica3" cacheId="99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A7:L36" firstHeaderRow="1" firstDataRow="2" firstDataCol="1" rowPageCount="1" colPageCount="1"/>
  <pivotFields count="19">
    <pivotField showAll="0"/>
    <pivotField showAll="0"/>
    <pivotField numFmtId="164" showAll="0"/>
    <pivotField axis="axisPage" numFmtId="165" showAll="0">
      <items count="2">
        <item x="0"/>
        <item t="default"/>
      </items>
    </pivotField>
    <pivotField axis="axisCol" numFmtId="165" showAll="0">
      <items count="11">
        <item x="0"/>
        <item x="1"/>
        <item x="2"/>
        <item x="3"/>
        <item x="4"/>
        <item x="5"/>
        <item x="6"/>
        <item x="7"/>
        <item x="8"/>
        <item x="9"/>
        <item t="default"/>
      </items>
    </pivotField>
    <pivotField showAll="0"/>
    <pivotField axis="axisRow" showAll="0" sortType="descending">
      <items count="28">
        <item x="6"/>
        <item x="18"/>
        <item x="23"/>
        <item x="12"/>
        <item x="19"/>
        <item x="10"/>
        <item x="13"/>
        <item x="0"/>
        <item x="25"/>
        <item x="1"/>
        <item x="11"/>
        <item x="24"/>
        <item x="5"/>
        <item x="9"/>
        <item x="17"/>
        <item x="20"/>
        <item x="21"/>
        <item x="26"/>
        <item x="4"/>
        <item x="16"/>
        <item x="22"/>
        <item x="2"/>
        <item x="14"/>
        <item x="7"/>
        <item x="3"/>
        <item x="15"/>
        <item x="8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numFmtId="3" showAll="0"/>
    <pivotField dataField="1" numFmtId="3" showAll="0"/>
    <pivotField numFmtId="3" showAll="0"/>
    <pivotField showAll="0"/>
    <pivotField showAll="0"/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numFmtId="166" showAll="0"/>
    <pivotField numFmtId="166" showAll="0"/>
  </pivotFields>
  <rowFields count="1">
    <field x="6"/>
  </rowFields>
  <rowItems count="28">
    <i>
      <x v="3"/>
    </i>
    <i>
      <x v="23"/>
    </i>
    <i>
      <x v="9"/>
    </i>
    <i>
      <x/>
    </i>
    <i>
      <x v="24"/>
    </i>
    <i>
      <x v="7"/>
    </i>
    <i>
      <x v="2"/>
    </i>
    <i>
      <x v="12"/>
    </i>
    <i>
      <x v="10"/>
    </i>
    <i>
      <x v="20"/>
    </i>
    <i>
      <x v="1"/>
    </i>
    <i>
      <x v="22"/>
    </i>
    <i>
      <x v="4"/>
    </i>
    <i>
      <x v="15"/>
    </i>
    <i>
      <x v="19"/>
    </i>
    <i>
      <x v="21"/>
    </i>
    <i>
      <x v="26"/>
    </i>
    <i>
      <x v="14"/>
    </i>
    <i>
      <x v="6"/>
    </i>
    <i>
      <x v="18"/>
    </i>
    <i>
      <x v="5"/>
    </i>
    <i>
      <x v="17"/>
    </i>
    <i>
      <x v="11"/>
    </i>
    <i>
      <x v="13"/>
    </i>
    <i>
      <x v="8"/>
    </i>
    <i>
      <x v="16"/>
    </i>
    <i>
      <x v="25"/>
    </i>
    <i t="grand">
      <x/>
    </i>
  </rowItems>
  <colFields count="1">
    <field x="4"/>
  </colFields>
  <colItems count="1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 t="grand">
      <x/>
    </i>
  </colItems>
  <pageFields count="1">
    <pageField fld="3" hier="-1"/>
  </pageFields>
  <dataFields count="1">
    <dataField name="Suma de Distancia Recorrida (Km.)" fld="9" baseField="0" baseItem="0"/>
  </dataFields>
  <formats count="3">
    <format dxfId="252">
      <pivotArea outline="0" collapsedLevelsAreSubtotals="1" fieldPosition="0"/>
    </format>
    <format dxfId="251">
      <pivotArea outline="0" collapsedLevelsAreSubtotals="1" fieldPosition="0"/>
    </format>
    <format dxfId="25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C359B70-B7E0-4CDA-AA59-1BA2671C2309}" name="TablaDinámica2" cacheId="99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A473:L502" firstHeaderRow="1" firstDataRow="2" firstDataCol="1" rowPageCount="1" colPageCount="1"/>
  <pivotFields count="19">
    <pivotField showAll="0"/>
    <pivotField axis="axisRow" showAll="0" sortType="descending">
      <items count="28">
        <item x="12"/>
        <item x="19"/>
        <item x="0"/>
        <item x="26"/>
        <item x="11"/>
        <item x="20"/>
        <item x="13"/>
        <item x="4"/>
        <item x="1"/>
        <item x="10"/>
        <item x="3"/>
        <item x="9"/>
        <item x="7"/>
        <item x="5"/>
        <item x="14"/>
        <item x="15"/>
        <item x="25"/>
        <item x="24"/>
        <item x="2"/>
        <item x="22"/>
        <item x="16"/>
        <item x="17"/>
        <item x="6"/>
        <item x="18"/>
        <item x="8"/>
        <item x="21"/>
        <item x="23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numFmtId="164" showAll="0"/>
    <pivotField axis="axisPage" numFmtId="165" showAll="0">
      <items count="2">
        <item x="0"/>
        <item t="default"/>
      </items>
    </pivotField>
    <pivotField axis="axisCol" numFmtId="165" showAll="0">
      <items count="11">
        <item x="0"/>
        <item x="1"/>
        <item x="2"/>
        <item x="3"/>
        <item x="4"/>
        <item x="5"/>
        <item x="6"/>
        <item x="7"/>
        <item x="8"/>
        <item x="9"/>
        <item t="default"/>
      </items>
    </pivotField>
    <pivotField showAll="0"/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dataField="1" numFmtId="3" showAll="0"/>
    <pivotField numFmtId="3" showAll="0"/>
    <pivotField numFmtId="3" showAll="0"/>
    <pivotField showAll="0"/>
    <pivotField showAll="0"/>
    <pivotField showAll="0"/>
    <pivotField showAll="0"/>
    <pivotField showAll="0"/>
    <pivotField showAll="0"/>
    <pivotField numFmtId="166" showAll="0"/>
    <pivotField numFmtId="166" showAll="0"/>
  </pivotFields>
  <rowFields count="1">
    <field x="1"/>
  </rowFields>
  <rowItems count="28">
    <i>
      <x v="4"/>
    </i>
    <i>
      <x v="5"/>
    </i>
    <i>
      <x v="22"/>
    </i>
    <i>
      <x v="21"/>
    </i>
    <i>
      <x v="7"/>
    </i>
    <i>
      <x v="3"/>
    </i>
    <i>
      <x v="1"/>
    </i>
    <i>
      <x v="25"/>
    </i>
    <i>
      <x/>
    </i>
    <i>
      <x v="6"/>
    </i>
    <i>
      <x v="23"/>
    </i>
    <i>
      <x v="2"/>
    </i>
    <i>
      <x v="13"/>
    </i>
    <i>
      <x v="16"/>
    </i>
    <i>
      <x v="24"/>
    </i>
    <i>
      <x v="17"/>
    </i>
    <i>
      <x v="20"/>
    </i>
    <i>
      <x v="11"/>
    </i>
    <i>
      <x v="14"/>
    </i>
    <i>
      <x v="15"/>
    </i>
    <i>
      <x v="18"/>
    </i>
    <i>
      <x v="10"/>
    </i>
    <i>
      <x v="26"/>
    </i>
    <i>
      <x v="9"/>
    </i>
    <i>
      <x v="19"/>
    </i>
    <i>
      <x v="8"/>
    </i>
    <i>
      <x v="12"/>
    </i>
    <i t="grand">
      <x/>
    </i>
  </rowItems>
  <colFields count="1">
    <field x="4"/>
  </colFields>
  <colItems count="1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 t="grand">
      <x/>
    </i>
  </colItems>
  <pageFields count="1">
    <pageField fld="3" hier="-1"/>
  </pageFields>
  <dataFields count="1">
    <dataField name="Suma de Número de Vuelos" fld="8" baseField="0" baseItem="0" numFmtId="166"/>
  </dataFields>
  <formats count="3">
    <format dxfId="255">
      <pivotArea outline="0" collapsedLevelsAreSubtotals="1" fieldPosition="0"/>
    </format>
    <format dxfId="254">
      <pivotArea outline="0" collapsedLevelsAreSubtotals="1" fieldPosition="0"/>
    </format>
    <format dxfId="253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430F0C0-D8BA-4820-BC2F-8795FCF6D840}" name="TablaDinámica1" cacheId="99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A7:B18" firstHeaderRow="1" firstDataRow="1" firstDataCol="1" rowPageCount="1" colPageCount="1"/>
  <pivotFields count="19">
    <pivotField showAll="0"/>
    <pivotField showAll="0"/>
    <pivotField numFmtId="164" showAll="0"/>
    <pivotField axis="axisPage" numFmtId="165" showAll="0">
      <items count="2">
        <item x="0"/>
        <item t="default"/>
      </items>
    </pivotField>
    <pivotField axis="axisRow" numFmtId="165" showAll="0">
      <items count="11">
        <item x="0"/>
        <item x="1"/>
        <item x="2"/>
        <item x="3"/>
        <item x="4"/>
        <item x="5"/>
        <item x="6"/>
        <item x="7"/>
        <item x="8"/>
        <item x="9"/>
        <item t="default"/>
      </items>
    </pivotField>
    <pivotField showAll="0"/>
    <pivotField showAll="0"/>
    <pivotField showAll="0"/>
    <pivotField dataField="1" numFmtId="3" showAll="0"/>
    <pivotField numFmtId="3" showAll="0"/>
    <pivotField numFmtId="3" showAll="0"/>
    <pivotField showAll="0"/>
    <pivotField showAll="0"/>
    <pivotField showAll="0"/>
    <pivotField showAll="0"/>
    <pivotField showAll="0"/>
    <pivotField showAll="0"/>
    <pivotField numFmtId="166" showAll="0"/>
    <pivotField numFmtId="166" showAll="0"/>
  </pivotFields>
  <rowFields count="1">
    <field x="4"/>
  </rowFields>
  <rowItems count="1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 t="grand">
      <x/>
    </i>
  </rowItems>
  <colItems count="1">
    <i/>
  </colItems>
  <pageFields count="1">
    <pageField fld="3" hier="-1"/>
  </pageFields>
  <dataFields count="1">
    <dataField name="Suma de Número de Vuelos" fld="8" baseField="0" baseItem="0" numFmtId="166"/>
  </dataFields>
  <formats count="3">
    <format dxfId="298">
      <pivotArea outline="0" collapsedLevelsAreSubtotals="1" fieldPosition="0"/>
    </format>
    <format dxfId="297">
      <pivotArea outline="0" collapsedLevelsAreSubtotals="1" fieldPosition="0"/>
    </format>
    <format dxfId="296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CFD8D50-24C7-434C-8913-BDD3AD0E52A3}" name="TablaDinámica6" cacheId="99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A509:L538" firstHeaderRow="1" firstDataRow="2" firstDataCol="1" rowPageCount="1" colPageCount="1"/>
  <pivotFields count="19">
    <pivotField showAll="0"/>
    <pivotField axis="axisRow" showAll="0" sortType="descending">
      <items count="28">
        <item x="12"/>
        <item x="19"/>
        <item x="0"/>
        <item x="26"/>
        <item x="11"/>
        <item x="20"/>
        <item x="13"/>
        <item x="4"/>
        <item x="1"/>
        <item x="10"/>
        <item x="3"/>
        <item x="9"/>
        <item x="7"/>
        <item x="5"/>
        <item x="14"/>
        <item x="15"/>
        <item x="25"/>
        <item x="24"/>
        <item x="2"/>
        <item x="22"/>
        <item x="16"/>
        <item x="17"/>
        <item x="6"/>
        <item x="18"/>
        <item x="8"/>
        <item x="21"/>
        <item x="23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numFmtId="164" showAll="0"/>
    <pivotField axis="axisPage" numFmtId="165" showAll="0">
      <items count="2">
        <item x="0"/>
        <item t="default"/>
      </items>
    </pivotField>
    <pivotField axis="axisCol" numFmtId="165" showAll="0">
      <items count="11">
        <item x="0"/>
        <item x="1"/>
        <item x="2"/>
        <item x="3"/>
        <item x="4"/>
        <item x="5"/>
        <item x="6"/>
        <item x="7"/>
        <item x="8"/>
        <item x="9"/>
        <item t="default"/>
      </items>
    </pivotField>
    <pivotField showAll="0"/>
    <pivotField showAll="0"/>
    <pivotField showAll="0"/>
    <pivotField numFmtId="3" showAll="0"/>
    <pivotField numFmtId="3" showAll="0"/>
    <pivotField numFmtId="3" showAll="0"/>
    <pivotField showAll="0"/>
    <pivotField showAll="0"/>
    <pivotField showAll="0"/>
    <pivotField showAll="0"/>
    <pivotField showAll="0"/>
    <pivotField showAll="0"/>
    <pivotField numFmtId="166" showAll="0"/>
    <pivotField dataField="1" numFmtId="166" showAll="0"/>
  </pivotFields>
  <rowFields count="1">
    <field x="1"/>
  </rowFields>
  <rowItems count="28">
    <i>
      <x v="5"/>
    </i>
    <i>
      <x v="22"/>
    </i>
    <i>
      <x v="4"/>
    </i>
    <i>
      <x v="7"/>
    </i>
    <i>
      <x v="3"/>
    </i>
    <i>
      <x v="13"/>
    </i>
    <i>
      <x v="2"/>
    </i>
    <i>
      <x v="1"/>
    </i>
    <i>
      <x v="21"/>
    </i>
    <i>
      <x v="25"/>
    </i>
    <i>
      <x/>
    </i>
    <i>
      <x v="23"/>
    </i>
    <i>
      <x v="6"/>
    </i>
    <i>
      <x v="24"/>
    </i>
    <i>
      <x v="16"/>
    </i>
    <i>
      <x v="18"/>
    </i>
    <i>
      <x v="26"/>
    </i>
    <i>
      <x v="14"/>
    </i>
    <i>
      <x v="17"/>
    </i>
    <i>
      <x v="20"/>
    </i>
    <i>
      <x v="19"/>
    </i>
    <i>
      <x v="9"/>
    </i>
    <i>
      <x v="11"/>
    </i>
    <i>
      <x v="15"/>
    </i>
    <i>
      <x v="10"/>
    </i>
    <i>
      <x v="8"/>
    </i>
    <i>
      <x v="12"/>
    </i>
    <i t="grand">
      <x/>
    </i>
  </rowItems>
  <colFields count="1">
    <field x="4"/>
  </colFields>
  <colItems count="1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 t="grand">
      <x/>
    </i>
  </colItems>
  <pageFields count="1">
    <pageField fld="3" hier="-1"/>
  </pageFields>
  <dataFields count="1">
    <dataField name="Suma de Total Horas Bloque" fld="18" baseField="0" baseItem="0"/>
  </dataFields>
  <formats count="5">
    <format dxfId="260">
      <pivotArea outline="0" collapsedLevelsAreSubtotals="1" fieldPosition="0"/>
    </format>
    <format dxfId="259">
      <pivotArea outline="0" collapsedLevelsAreSubtotals="1" fieldPosition="0"/>
    </format>
    <format dxfId="258">
      <pivotArea outline="0" collapsedLevelsAreSubtotals="1" fieldPosition="0"/>
    </format>
    <format dxfId="257">
      <pivotArea grandRow="1" outline="0" collapsedLevelsAreSubtotals="1" fieldPosition="0"/>
    </format>
    <format dxfId="256">
      <pivotArea dataOnly="0" labelOnly="1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8525FAB-7174-48B9-8502-BCDD59E7C5F0}" name="TablaDinámica3" cacheId="99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A39:B50" firstHeaderRow="1" firstDataRow="1" firstDataCol="1" rowPageCount="1" colPageCount="1"/>
  <pivotFields count="19">
    <pivotField showAll="0"/>
    <pivotField showAll="0"/>
    <pivotField numFmtId="164" showAll="0"/>
    <pivotField axis="axisPage" numFmtId="165" showAll="0">
      <items count="2">
        <item x="0"/>
        <item t="default"/>
      </items>
    </pivotField>
    <pivotField axis="axisRow" numFmtId="165" showAll="0">
      <items count="11">
        <item x="0"/>
        <item x="1"/>
        <item x="2"/>
        <item x="3"/>
        <item x="4"/>
        <item x="5"/>
        <item x="6"/>
        <item x="7"/>
        <item x="8"/>
        <item x="9"/>
        <item t="default"/>
      </items>
    </pivotField>
    <pivotField showAll="0"/>
    <pivotField showAll="0"/>
    <pivotField showAll="0"/>
    <pivotField numFmtId="3" showAll="0"/>
    <pivotField numFmtId="3" showAll="0"/>
    <pivotField numFmtId="3" showAll="0"/>
    <pivotField showAll="0"/>
    <pivotField showAll="0"/>
    <pivotField showAll="0"/>
    <pivotField showAll="0"/>
    <pivotField showAll="0"/>
    <pivotField showAll="0"/>
    <pivotField numFmtId="166" showAll="0"/>
    <pivotField dataField="1" numFmtId="166" showAll="0"/>
  </pivotFields>
  <rowFields count="1">
    <field x="4"/>
  </rowFields>
  <rowItems count="1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 t="grand">
      <x/>
    </i>
  </rowItems>
  <colItems count="1">
    <i/>
  </colItems>
  <pageFields count="1">
    <pageField fld="3" hier="-1"/>
  </pageFields>
  <dataFields count="1">
    <dataField name="Suma de Total Horas Bloque" fld="18" baseField="0" baseItem="0"/>
  </dataFields>
  <formats count="3">
    <format dxfId="301">
      <pivotArea outline="0" collapsedLevelsAreSubtotals="1" fieldPosition="0"/>
    </format>
    <format dxfId="300">
      <pivotArea outline="0" collapsedLevelsAreSubtotals="1" fieldPosition="0"/>
    </format>
    <format dxfId="299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5F68FA6-B9F4-4C15-A6EE-199F4F4D2258}" name="TablaDinámica5" cacheId="99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A8:L20" firstHeaderRow="1" firstDataRow="2" firstDataCol="1" rowPageCount="1" colPageCount="1"/>
  <pivotFields count="19">
    <pivotField showAll="0"/>
    <pivotField showAll="0"/>
    <pivotField numFmtId="164" showAll="0"/>
    <pivotField axis="axisPage" numFmtId="165" showAll="0">
      <items count="2">
        <item x="0"/>
        <item t="default"/>
      </items>
    </pivotField>
    <pivotField axis="axisCol" numFmtId="165" showAll="0">
      <items count="11">
        <item x="0"/>
        <item x="1"/>
        <item x="2"/>
        <item x="3"/>
        <item x="4"/>
        <item x="5"/>
        <item x="6"/>
        <item x="7"/>
        <item x="8"/>
        <item x="9"/>
        <item t="default"/>
      </items>
    </pivotField>
    <pivotField showAll="0"/>
    <pivotField showAll="0"/>
    <pivotField axis="axisRow" showAll="0" sortType="descending">
      <items count="15">
        <item x="1"/>
        <item x="0"/>
        <item x="4"/>
        <item x="2"/>
        <item n="TRASLADO" x="9"/>
        <item x="3"/>
        <item x="7"/>
        <item m="1" x="12"/>
        <item x="6"/>
        <item x="5"/>
        <item m="1" x="11"/>
        <item m="1" x="10"/>
        <item m="1" x="13"/>
        <item x="8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numFmtId="3" showAll="0"/>
    <pivotField dataField="1" numFmtId="3" showAll="0"/>
    <pivotField numFmtId="3" showAll="0"/>
    <pivotField showAll="0"/>
    <pivotField showAll="0"/>
    <pivotField showAll="0"/>
    <pivotField showAll="0"/>
    <pivotField showAll="0"/>
    <pivotField showAll="0"/>
    <pivotField numFmtId="166" showAll="0"/>
    <pivotField numFmtId="166" showAll="0"/>
  </pivotFields>
  <rowFields count="1">
    <field x="7"/>
  </rowFields>
  <rowItems count="11">
    <i>
      <x v="2"/>
    </i>
    <i>
      <x v="1"/>
    </i>
    <i>
      <x/>
    </i>
    <i>
      <x v="13"/>
    </i>
    <i>
      <x v="9"/>
    </i>
    <i>
      <x v="6"/>
    </i>
    <i>
      <x v="8"/>
    </i>
    <i>
      <x v="4"/>
    </i>
    <i>
      <x v="5"/>
    </i>
    <i>
      <x v="3"/>
    </i>
    <i t="grand">
      <x/>
    </i>
  </rowItems>
  <colFields count="1">
    <field x="4"/>
  </colFields>
  <colItems count="1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 t="grand">
      <x/>
    </i>
  </colItems>
  <pageFields count="1">
    <pageField fld="3" hier="-1"/>
  </pageFields>
  <dataFields count="1">
    <dataField name="Suma de Distancia Recorrida (Km.)" fld="9" baseField="0" baseItem="0"/>
  </dataFields>
  <formats count="3">
    <format dxfId="286">
      <pivotArea outline="0" collapsedLevelsAreSubtotals="1" fieldPosition="0"/>
    </format>
    <format dxfId="285">
      <pivotArea outline="0" collapsedLevelsAreSubtotals="1" fieldPosition="0"/>
    </format>
    <format dxfId="284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9946DE1-250A-4115-87A8-A722070A3AD5}" name="TablaDinámica6" cacheId="99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A26:L38" firstHeaderRow="1" firstDataRow="2" firstDataCol="1" rowPageCount="1" colPageCount="1"/>
  <pivotFields count="19">
    <pivotField showAll="0"/>
    <pivotField showAll="0"/>
    <pivotField numFmtId="164" showAll="0"/>
    <pivotField axis="axisPage" numFmtId="165" showAll="0">
      <items count="2">
        <item x="0"/>
        <item t="default"/>
      </items>
    </pivotField>
    <pivotField axis="axisCol" numFmtId="165" showAll="0">
      <items count="11">
        <item x="0"/>
        <item x="1"/>
        <item x="2"/>
        <item x="3"/>
        <item x="4"/>
        <item x="5"/>
        <item x="6"/>
        <item x="7"/>
        <item x="8"/>
        <item x="9"/>
        <item t="default"/>
      </items>
    </pivotField>
    <pivotField showAll="0"/>
    <pivotField showAll="0"/>
    <pivotField axis="axisRow" showAll="0" sortType="descending">
      <items count="15">
        <item x="1"/>
        <item x="0"/>
        <item x="4"/>
        <item x="2"/>
        <item n="TRASLADO" x="9"/>
        <item x="3"/>
        <item x="7"/>
        <item m="1" x="12"/>
        <item x="6"/>
        <item x="5"/>
        <item x="8"/>
        <item m="1" x="10"/>
        <item m="1" x="11"/>
        <item m="1" x="13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numFmtId="3" showAll="0"/>
    <pivotField numFmtId="3" showAll="0"/>
    <pivotField numFmtId="3" showAll="0"/>
    <pivotField showAll="0"/>
    <pivotField showAll="0"/>
    <pivotField showAll="0"/>
    <pivotField showAll="0"/>
    <pivotField showAll="0"/>
    <pivotField showAll="0"/>
    <pivotField numFmtId="166" showAll="0"/>
    <pivotField dataField="1" numFmtId="166" showAll="0"/>
  </pivotFields>
  <rowFields count="1">
    <field x="7"/>
  </rowFields>
  <rowItems count="11">
    <i>
      <x v="2"/>
    </i>
    <i>
      <x v="1"/>
    </i>
    <i>
      <x/>
    </i>
    <i>
      <x v="10"/>
    </i>
    <i>
      <x v="9"/>
    </i>
    <i>
      <x v="6"/>
    </i>
    <i>
      <x v="8"/>
    </i>
    <i>
      <x v="4"/>
    </i>
    <i>
      <x v="5"/>
    </i>
    <i>
      <x v="3"/>
    </i>
    <i t="grand">
      <x/>
    </i>
  </rowItems>
  <colFields count="1">
    <field x="4"/>
  </colFields>
  <colItems count="1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 t="grand">
      <x/>
    </i>
  </colItems>
  <pageFields count="1">
    <pageField fld="3" hier="-1"/>
  </pageFields>
  <dataFields count="1">
    <dataField name="Suma de Total Horas Bloque" fld="18" baseField="0" baseItem="0"/>
  </dataFields>
  <formats count="3">
    <format dxfId="289">
      <pivotArea outline="0" collapsedLevelsAreSubtotals="1" fieldPosition="0"/>
    </format>
    <format dxfId="288">
      <pivotArea outline="0" collapsedLevelsAreSubtotals="1" fieldPosition="0"/>
    </format>
    <format dxfId="287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661C3AF-D121-46C7-A775-D9DD07493E5D}" name="TablaDinámica4" cacheId="99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A44:L56" firstHeaderRow="1" firstDataRow="2" firstDataCol="1" rowPageCount="1" colPageCount="1"/>
  <pivotFields count="19">
    <pivotField showAll="0"/>
    <pivotField showAll="0"/>
    <pivotField numFmtId="164" showAll="0"/>
    <pivotField axis="axisPage" numFmtId="165" showAll="0">
      <items count="2">
        <item x="0"/>
        <item t="default"/>
      </items>
    </pivotField>
    <pivotField axis="axisCol" numFmtId="165" showAll="0">
      <items count="11">
        <item x="0"/>
        <item x="1"/>
        <item x="2"/>
        <item x="3"/>
        <item x="4"/>
        <item x="5"/>
        <item x="6"/>
        <item x="7"/>
        <item x="8"/>
        <item x="9"/>
        <item t="default"/>
      </items>
    </pivotField>
    <pivotField showAll="0"/>
    <pivotField showAll="0"/>
    <pivotField axis="axisRow" showAll="0" sortType="descending">
      <items count="15">
        <item x="2"/>
        <item x="4"/>
        <item x="0"/>
        <item x="5"/>
        <item x="1"/>
        <item n="TRASLADO2" x="9"/>
        <item x="3"/>
        <item x="7"/>
        <item m="1" x="12"/>
        <item x="6"/>
        <item x="8"/>
        <item m="1" x="10"/>
        <item m="1" x="11"/>
        <item m="1" x="13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dataField="1" numFmtId="3" showAll="0"/>
    <pivotField numFmtId="3" showAll="0"/>
    <pivotField numFmtId="3" showAll="0"/>
    <pivotField showAll="0"/>
    <pivotField showAll="0"/>
    <pivotField showAll="0"/>
    <pivotField showAll="0"/>
    <pivotField showAll="0"/>
    <pivotField showAll="0"/>
    <pivotField numFmtId="166" showAll="0"/>
    <pivotField numFmtId="166" showAll="0"/>
  </pivotFields>
  <rowFields count="1">
    <field x="7"/>
  </rowFields>
  <rowItems count="11">
    <i>
      <x v="1"/>
    </i>
    <i>
      <x v="10"/>
    </i>
    <i>
      <x v="7"/>
    </i>
    <i>
      <x v="2"/>
    </i>
    <i>
      <x v="4"/>
    </i>
    <i>
      <x v="3"/>
    </i>
    <i>
      <x v="9"/>
    </i>
    <i>
      <x v="6"/>
    </i>
    <i>
      <x v="5"/>
    </i>
    <i>
      <x/>
    </i>
    <i t="grand">
      <x/>
    </i>
  </rowItems>
  <colFields count="1">
    <field x="4"/>
  </colFields>
  <colItems count="1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 t="grand">
      <x/>
    </i>
  </colItems>
  <pageFields count="1">
    <pageField fld="3" hier="-1"/>
  </pageFields>
  <dataFields count="1">
    <dataField name="Suma de Número de Vuelos" fld="8" baseField="0" baseItem="0"/>
  </dataFields>
  <formats count="3">
    <format dxfId="292">
      <pivotArea outline="0" collapsedLevelsAreSubtotals="1" fieldPosition="0"/>
    </format>
    <format dxfId="291">
      <pivotArea outline="0" collapsedLevelsAreSubtotals="1" fieldPosition="0"/>
    </format>
    <format dxfId="29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553989E-E62B-49F6-9603-BDFE4FA69144}" name="TablaDinámica8" cacheId="99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A10:L45" firstHeaderRow="1" firstDataRow="2" firstDataCol="1" rowPageCount="1" colPageCount="1"/>
  <pivotFields count="19">
    <pivotField showAll="0"/>
    <pivotField showAll="0"/>
    <pivotField numFmtId="164" showAll="0"/>
    <pivotField axis="axisPage" numFmtId="165" showAll="0">
      <items count="2">
        <item x="0"/>
        <item t="default"/>
      </items>
    </pivotField>
    <pivotField axis="axisCol" numFmtId="165" showAll="0">
      <items count="11">
        <item x="0"/>
        <item x="1"/>
        <item x="2"/>
        <item x="3"/>
        <item x="4"/>
        <item x="5"/>
        <item x="6"/>
        <item x="7"/>
        <item x="8"/>
        <item x="9"/>
        <item t="default"/>
      </items>
    </pivotField>
    <pivotField showAll="0"/>
    <pivotField showAll="0"/>
    <pivotField showAll="0"/>
    <pivotField numFmtId="3" showAll="0"/>
    <pivotField dataField="1" numFmtId="3" showAll="0"/>
    <pivotField numFmtId="3" showAll="0"/>
    <pivotField showAll="0"/>
    <pivotField showAll="0"/>
    <pivotField axis="axisRow" showAll="0" sortType="descending">
      <items count="36">
        <item x="19"/>
        <item x="2"/>
        <item x="14"/>
        <item x="9"/>
        <item x="4"/>
        <item x="20"/>
        <item x="7"/>
        <item x="1"/>
        <item x="26"/>
        <item x="11"/>
        <item x="23"/>
        <item x="24"/>
        <item x="12"/>
        <item x="29"/>
        <item x="25"/>
        <item x="31"/>
        <item x="6"/>
        <item x="22"/>
        <item x="3"/>
        <item x="17"/>
        <item x="5"/>
        <item x="10"/>
        <item x="27"/>
        <item x="28"/>
        <item x="32"/>
        <item x="0"/>
        <item x="13"/>
        <item x="15"/>
        <item x="16"/>
        <item m="1" x="34"/>
        <item m="1" x="33"/>
        <item x="30"/>
        <item x="8"/>
        <item x="18"/>
        <item x="21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numFmtId="166" showAll="0"/>
    <pivotField numFmtId="166" showAll="0"/>
  </pivotFields>
  <rowFields count="1">
    <field x="13"/>
  </rowFields>
  <rowItems count="34">
    <i>
      <x/>
    </i>
    <i>
      <x v="2"/>
    </i>
    <i>
      <x v="19"/>
    </i>
    <i>
      <x v="11"/>
    </i>
    <i>
      <x v="33"/>
    </i>
    <i>
      <x v="1"/>
    </i>
    <i>
      <x v="27"/>
    </i>
    <i>
      <x v="34"/>
    </i>
    <i>
      <x v="32"/>
    </i>
    <i>
      <x v="8"/>
    </i>
    <i>
      <x v="28"/>
    </i>
    <i>
      <x v="20"/>
    </i>
    <i>
      <x v="25"/>
    </i>
    <i>
      <x v="5"/>
    </i>
    <i>
      <x v="7"/>
    </i>
    <i>
      <x v="16"/>
    </i>
    <i>
      <x v="12"/>
    </i>
    <i>
      <x v="6"/>
    </i>
    <i>
      <x v="22"/>
    </i>
    <i>
      <x v="4"/>
    </i>
    <i>
      <x v="26"/>
    </i>
    <i>
      <x v="23"/>
    </i>
    <i>
      <x v="21"/>
    </i>
    <i>
      <x v="24"/>
    </i>
    <i>
      <x v="9"/>
    </i>
    <i>
      <x v="31"/>
    </i>
    <i>
      <x v="10"/>
    </i>
    <i>
      <x v="18"/>
    </i>
    <i>
      <x v="13"/>
    </i>
    <i>
      <x v="15"/>
    </i>
    <i>
      <x v="17"/>
    </i>
    <i>
      <x v="14"/>
    </i>
    <i>
      <x v="3"/>
    </i>
    <i t="grand">
      <x/>
    </i>
  </rowItems>
  <colFields count="1">
    <field x="4"/>
  </colFields>
  <colItems count="1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 t="grand">
      <x/>
    </i>
  </colItems>
  <pageFields count="1">
    <pageField fld="3" hier="-1"/>
  </pageFields>
  <dataFields count="1">
    <dataField name="Suma de Distancia Recorrida (Km.)" fld="9" baseField="0" baseItem="0"/>
  </dataFields>
  <formats count="3">
    <format dxfId="241">
      <pivotArea outline="0" collapsedLevelsAreSubtotals="1" fieldPosition="0"/>
    </format>
    <format dxfId="242">
      <pivotArea outline="0" collapsedLevelsAreSubtotals="1" fieldPosition="0"/>
    </format>
    <format dxfId="243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0FDA9C5-12EC-4387-9295-B009EF0483B0}" name="TablaDinámica10" cacheId="99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A461:L623" firstHeaderRow="1" firstDataRow="2" firstDataCol="1" rowPageCount="1" colPageCount="1"/>
  <pivotFields count="19">
    <pivotField showAll="0"/>
    <pivotField showAll="0"/>
    <pivotField numFmtId="164" showAll="0"/>
    <pivotField axis="axisPage" numFmtId="165" showAll="0">
      <items count="2">
        <item x="0"/>
        <item t="default"/>
      </items>
    </pivotField>
    <pivotField axis="axisCol" numFmtId="165" showAll="0">
      <items count="11">
        <item x="0"/>
        <item x="1"/>
        <item x="2"/>
        <item x="3"/>
        <item x="4"/>
        <item x="5"/>
        <item x="6"/>
        <item x="7"/>
        <item x="8"/>
        <item x="9"/>
        <item t="default"/>
      </items>
    </pivotField>
    <pivotField showAll="0"/>
    <pivotField showAll="0"/>
    <pivotField showAll="0"/>
    <pivotField numFmtId="3" showAll="0"/>
    <pivotField numFmtId="3" showAll="0"/>
    <pivotField numFmtId="3" showAll="0"/>
    <pivotField showAll="0"/>
    <pivotField axis="axisRow" showAll="0" sortType="descending">
      <items count="161">
        <item x="133"/>
        <item x="21"/>
        <item x="22"/>
        <item x="122"/>
        <item x="76"/>
        <item x="45"/>
        <item x="6"/>
        <item x="53"/>
        <item x="8"/>
        <item x="146"/>
        <item x="86"/>
        <item x="107"/>
        <item x="83"/>
        <item x="38"/>
        <item x="82"/>
        <item x="24"/>
        <item x="13"/>
        <item x="73"/>
        <item x="71"/>
        <item x="148"/>
        <item x="97"/>
        <item x="105"/>
        <item x="127"/>
        <item x="17"/>
        <item x="18"/>
        <item x="19"/>
        <item x="128"/>
        <item x="25"/>
        <item x="26"/>
        <item x="62"/>
        <item x="118"/>
        <item x="124"/>
        <item x="114"/>
        <item x="15"/>
        <item x="94"/>
        <item x="80"/>
        <item x="75"/>
        <item x="135"/>
        <item x="87"/>
        <item x="66"/>
        <item x="132"/>
        <item x="9"/>
        <item x="61"/>
        <item x="69"/>
        <item x="3"/>
        <item x="129"/>
        <item x="112"/>
        <item x="90"/>
        <item x="51"/>
        <item x="130"/>
        <item x="27"/>
        <item x="141"/>
        <item x="145"/>
        <item x="136"/>
        <item x="54"/>
        <item x="98"/>
        <item x="147"/>
        <item x="120"/>
        <item x="115"/>
        <item x="78"/>
        <item x="84"/>
        <item x="119"/>
        <item x="16"/>
        <item x="11"/>
        <item x="60"/>
        <item x="28"/>
        <item x="89"/>
        <item x="29"/>
        <item x="101"/>
        <item x="74"/>
        <item x="59"/>
        <item x="125"/>
        <item x="95"/>
        <item x="5"/>
        <item x="30"/>
        <item x="140"/>
        <item x="103"/>
        <item x="88"/>
        <item x="14"/>
        <item x="126"/>
        <item x="20"/>
        <item x="31"/>
        <item x="134"/>
        <item x="7"/>
        <item x="139"/>
        <item x="77"/>
        <item x="4"/>
        <item x="131"/>
        <item x="32"/>
        <item x="33"/>
        <item x="34"/>
        <item x="35"/>
        <item x="36"/>
        <item x="37"/>
        <item x="39"/>
        <item x="40"/>
        <item x="41"/>
        <item x="42"/>
        <item x="43"/>
        <item x="117"/>
        <item x="137"/>
        <item x="144"/>
        <item x="44"/>
        <item x="46"/>
        <item x="47"/>
        <item x="48"/>
        <item x="49"/>
        <item x="108"/>
        <item x="121"/>
        <item x="138"/>
        <item x="23"/>
        <item x="150"/>
        <item x="151"/>
        <item x="152"/>
        <item x="154"/>
        <item x="155"/>
        <item x="0"/>
        <item x="1"/>
        <item x="2"/>
        <item x="10"/>
        <item x="12"/>
        <item x="50"/>
        <item x="52"/>
        <item x="55"/>
        <item x="56"/>
        <item x="57"/>
        <item x="58"/>
        <item x="63"/>
        <item x="64"/>
        <item x="65"/>
        <item x="67"/>
        <item x="68"/>
        <item x="70"/>
        <item x="72"/>
        <item x="79"/>
        <item x="81"/>
        <item x="85"/>
        <item x="91"/>
        <item x="92"/>
        <item x="93"/>
        <item x="96"/>
        <item x="99"/>
        <item x="100"/>
        <item x="102"/>
        <item x="104"/>
        <item x="106"/>
        <item x="109"/>
        <item x="110"/>
        <item x="111"/>
        <item x="113"/>
        <item x="116"/>
        <item x="123"/>
        <item x="142"/>
        <item x="143"/>
        <item x="149"/>
        <item x="153"/>
        <item x="156"/>
        <item x="157"/>
        <item x="158"/>
        <item x="159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numFmtId="166" showAll="0"/>
    <pivotField dataField="1" numFmtId="166" showAll="0"/>
  </pivotFields>
  <rowFields count="1">
    <field x="12"/>
  </rowFields>
  <rowItems count="161">
    <i>
      <x v="119"/>
    </i>
    <i>
      <x v="42"/>
    </i>
    <i>
      <x v="85"/>
    </i>
    <i>
      <x v="64"/>
    </i>
    <i>
      <x v="70"/>
    </i>
    <i>
      <x v="124"/>
    </i>
    <i>
      <x v="131"/>
    </i>
    <i>
      <x v="126"/>
    </i>
    <i>
      <x v="118"/>
    </i>
    <i>
      <x v="125"/>
    </i>
    <i>
      <x v="123"/>
    </i>
    <i>
      <x v="7"/>
    </i>
    <i>
      <x v="116"/>
    </i>
    <i>
      <x v="117"/>
    </i>
    <i>
      <x v="18"/>
    </i>
    <i>
      <x v="36"/>
    </i>
    <i>
      <x v="83"/>
    </i>
    <i>
      <x v="39"/>
    </i>
    <i>
      <x v="8"/>
    </i>
    <i>
      <x v="86"/>
    </i>
    <i>
      <x v="122"/>
    </i>
    <i>
      <x v="135"/>
    </i>
    <i>
      <x v="145"/>
    </i>
    <i>
      <x v="134"/>
    </i>
    <i>
      <x v="29"/>
    </i>
    <i>
      <x v="127"/>
    </i>
    <i>
      <x v="22"/>
    </i>
    <i>
      <x v="62"/>
    </i>
    <i>
      <x v="60"/>
    </i>
    <i>
      <x v="54"/>
    </i>
    <i>
      <x v="82"/>
    </i>
    <i>
      <x v="140"/>
    </i>
    <i>
      <x v="6"/>
    </i>
    <i>
      <x v="59"/>
    </i>
    <i>
      <x v="38"/>
    </i>
    <i>
      <x v="48"/>
    </i>
    <i>
      <x v="19"/>
    </i>
    <i>
      <x v="130"/>
    </i>
    <i>
      <x v="50"/>
    </i>
    <i>
      <x v="94"/>
    </i>
    <i>
      <x v="47"/>
    </i>
    <i>
      <x v="44"/>
    </i>
    <i>
      <x v="69"/>
    </i>
    <i>
      <x v="139"/>
    </i>
    <i>
      <x v="35"/>
    </i>
    <i>
      <x v="66"/>
    </i>
    <i>
      <x v="77"/>
    </i>
    <i>
      <x v="20"/>
    </i>
    <i>
      <x v="12"/>
    </i>
    <i>
      <x v="136"/>
    </i>
    <i>
      <x v="133"/>
    </i>
    <i>
      <x v="128"/>
    </i>
    <i>
      <x v="21"/>
    </i>
    <i>
      <x v="71"/>
    </i>
    <i>
      <x v="79"/>
    </i>
    <i>
      <x v="55"/>
    </i>
    <i>
      <x v="121"/>
    </i>
    <i>
      <x v="13"/>
    </i>
    <i>
      <x v="46"/>
    </i>
    <i>
      <x v="31"/>
    </i>
    <i>
      <x v="17"/>
    </i>
    <i>
      <x v="1"/>
    </i>
    <i>
      <x v="137"/>
    </i>
    <i>
      <x v="34"/>
    </i>
    <i>
      <x v="74"/>
    </i>
    <i>
      <x v="132"/>
    </i>
    <i>
      <x v="106"/>
    </i>
    <i>
      <x v="11"/>
    </i>
    <i>
      <x v="72"/>
    </i>
    <i>
      <x v="23"/>
    </i>
    <i>
      <x v="45"/>
    </i>
    <i>
      <x v="4"/>
    </i>
    <i>
      <x v="76"/>
    </i>
    <i>
      <x v="96"/>
    </i>
    <i>
      <x v="78"/>
    </i>
    <i>
      <x v="144"/>
    </i>
    <i>
      <x v="150"/>
    </i>
    <i>
      <x v="141"/>
    </i>
    <i>
      <x v="37"/>
    </i>
    <i>
      <x v="73"/>
    </i>
    <i>
      <x v="41"/>
    </i>
    <i>
      <x v="147"/>
    </i>
    <i>
      <x v="154"/>
    </i>
    <i>
      <x/>
    </i>
    <i>
      <x v="65"/>
    </i>
    <i>
      <x v="146"/>
    </i>
    <i>
      <x v="43"/>
    </i>
    <i>
      <x v="120"/>
    </i>
    <i>
      <x v="49"/>
    </i>
    <i>
      <x v="5"/>
    </i>
    <i>
      <x v="24"/>
    </i>
    <i>
      <x v="97"/>
    </i>
    <i>
      <x v="52"/>
    </i>
    <i>
      <x v="9"/>
    </i>
    <i>
      <x v="58"/>
    </i>
    <i>
      <x v="27"/>
    </i>
    <i>
      <x v="87"/>
    </i>
    <i>
      <x v="149"/>
    </i>
    <i>
      <x v="92"/>
    </i>
    <i>
      <x v="111"/>
    </i>
    <i>
      <x v="112"/>
    </i>
    <i>
      <x v="75"/>
    </i>
    <i>
      <x v="53"/>
    </i>
    <i>
      <x v="151"/>
    </i>
    <i>
      <x v="32"/>
    </i>
    <i>
      <x v="26"/>
    </i>
    <i>
      <x v="95"/>
    </i>
    <i>
      <x v="143"/>
    </i>
    <i>
      <x v="100"/>
    </i>
    <i>
      <x v="101"/>
    </i>
    <i>
      <x v="142"/>
    </i>
    <i>
      <x v="103"/>
    </i>
    <i>
      <x v="80"/>
    </i>
    <i>
      <x v="33"/>
    </i>
    <i>
      <x v="30"/>
    </i>
    <i>
      <x v="10"/>
    </i>
    <i>
      <x v="110"/>
    </i>
    <i>
      <x v="153"/>
    </i>
    <i>
      <x v="113"/>
    </i>
    <i>
      <x v="155"/>
    </i>
    <i>
      <x v="157"/>
    </i>
    <i>
      <x v="93"/>
    </i>
    <i>
      <x v="14"/>
    </i>
    <i>
      <x v="81"/>
    </i>
    <i>
      <x v="28"/>
    </i>
    <i>
      <x v="3"/>
    </i>
    <i>
      <x v="115"/>
    </i>
    <i>
      <x v="138"/>
    </i>
    <i>
      <x v="159"/>
    </i>
    <i>
      <x v="88"/>
    </i>
    <i>
      <x v="89"/>
    </i>
    <i>
      <x v="148"/>
    </i>
    <i>
      <x v="2"/>
    </i>
    <i>
      <x v="109"/>
    </i>
    <i>
      <x v="152"/>
    </i>
    <i>
      <x v="156"/>
    </i>
    <i>
      <x v="84"/>
    </i>
    <i>
      <x v="63"/>
    </i>
    <i>
      <x v="105"/>
    </i>
    <i>
      <x v="25"/>
    </i>
    <i>
      <x v="67"/>
    </i>
    <i>
      <x v="40"/>
    </i>
    <i>
      <x v="15"/>
    </i>
    <i>
      <x v="61"/>
    </i>
    <i>
      <x v="98"/>
    </i>
    <i>
      <x v="56"/>
    </i>
    <i>
      <x v="90"/>
    </i>
    <i>
      <x v="91"/>
    </i>
    <i>
      <x v="104"/>
    </i>
    <i>
      <x v="107"/>
    </i>
    <i>
      <x v="114"/>
    </i>
    <i>
      <x v="57"/>
    </i>
    <i>
      <x v="102"/>
    </i>
    <i>
      <x v="158"/>
    </i>
    <i>
      <x v="99"/>
    </i>
    <i>
      <x v="16"/>
    </i>
    <i>
      <x v="129"/>
    </i>
    <i>
      <x v="108"/>
    </i>
    <i>
      <x v="51"/>
    </i>
    <i>
      <x v="68"/>
    </i>
    <i t="grand">
      <x/>
    </i>
  </rowItems>
  <colFields count="1">
    <field x="4"/>
  </colFields>
  <colItems count="1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 t="grand">
      <x/>
    </i>
  </colItems>
  <pageFields count="1">
    <pageField fld="3" hier="-1"/>
  </pageFields>
  <dataFields count="1">
    <dataField name="Suma de Total Horas Bloque" fld="18" baseField="0" baseItem="0"/>
  </dataFields>
  <formats count="3">
    <format dxfId="263">
      <pivotArea outline="0" collapsedLevelsAreSubtotals="1" fieldPosition="0"/>
    </format>
    <format dxfId="262">
      <pivotArea outline="0" collapsedLevelsAreSubtotals="1" fieldPosition="0"/>
    </format>
    <format dxfId="261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FF5FA1F-B183-43C0-8143-CDDA9923F67D}" name="TablaDinámica7" cacheId="99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A216:L251" firstHeaderRow="1" firstDataRow="2" firstDataCol="1" rowPageCount="1" colPageCount="1"/>
  <pivotFields count="19">
    <pivotField showAll="0"/>
    <pivotField showAll="0"/>
    <pivotField numFmtId="164" showAll="0"/>
    <pivotField axis="axisPage" numFmtId="165" showAll="0">
      <items count="2">
        <item x="0"/>
        <item t="default"/>
      </items>
    </pivotField>
    <pivotField axis="axisCol" numFmtId="165" showAll="0">
      <items count="11">
        <item x="0"/>
        <item x="1"/>
        <item x="2"/>
        <item x="3"/>
        <item x="4"/>
        <item x="5"/>
        <item x="6"/>
        <item x="7"/>
        <item x="8"/>
        <item x="9"/>
        <item t="default"/>
      </items>
    </pivotField>
    <pivotField showAll="0"/>
    <pivotField showAll="0"/>
    <pivotField showAll="0"/>
    <pivotField dataField="1" numFmtId="3" showAll="0"/>
    <pivotField numFmtId="3" showAll="0"/>
    <pivotField numFmtId="3" showAll="0"/>
    <pivotField showAll="0"/>
    <pivotField showAll="0"/>
    <pivotField axis="axisRow" showAll="0" sortType="descending">
      <items count="36">
        <item x="19"/>
        <item x="2"/>
        <item x="14"/>
        <item x="9"/>
        <item x="4"/>
        <item x="20"/>
        <item x="7"/>
        <item x="1"/>
        <item x="26"/>
        <item x="11"/>
        <item x="23"/>
        <item x="24"/>
        <item x="12"/>
        <item x="29"/>
        <item x="25"/>
        <item x="31"/>
        <item x="6"/>
        <item x="22"/>
        <item x="3"/>
        <item x="17"/>
        <item x="5"/>
        <item x="10"/>
        <item x="27"/>
        <item x="28"/>
        <item x="32"/>
        <item x="0"/>
        <item x="13"/>
        <item x="15"/>
        <item x="16"/>
        <item m="1" x="34"/>
        <item m="1" x="33"/>
        <item x="30"/>
        <item x="8"/>
        <item x="18"/>
        <item x="21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numFmtId="166" showAll="0"/>
    <pivotField numFmtId="166" showAll="0"/>
  </pivotFields>
  <rowFields count="1">
    <field x="13"/>
  </rowFields>
  <rowItems count="34">
    <i>
      <x v="11"/>
    </i>
    <i>
      <x v="1"/>
    </i>
    <i>
      <x v="7"/>
    </i>
    <i>
      <x v="34"/>
    </i>
    <i>
      <x v="27"/>
    </i>
    <i>
      <x v="28"/>
    </i>
    <i>
      <x v="33"/>
    </i>
    <i>
      <x v="19"/>
    </i>
    <i>
      <x v="32"/>
    </i>
    <i>
      <x v="8"/>
    </i>
    <i>
      <x v="2"/>
    </i>
    <i>
      <x v="24"/>
    </i>
    <i>
      <x v="6"/>
    </i>
    <i>
      <x/>
    </i>
    <i>
      <x v="21"/>
    </i>
    <i>
      <x v="5"/>
    </i>
    <i>
      <x v="25"/>
    </i>
    <i>
      <x v="12"/>
    </i>
    <i>
      <x v="20"/>
    </i>
    <i>
      <x v="22"/>
    </i>
    <i>
      <x v="16"/>
    </i>
    <i>
      <x v="26"/>
    </i>
    <i>
      <x v="4"/>
    </i>
    <i>
      <x v="17"/>
    </i>
    <i>
      <x v="10"/>
    </i>
    <i>
      <x v="3"/>
    </i>
    <i>
      <x v="9"/>
    </i>
    <i>
      <x v="23"/>
    </i>
    <i>
      <x v="31"/>
    </i>
    <i>
      <x v="18"/>
    </i>
    <i>
      <x v="15"/>
    </i>
    <i>
      <x v="13"/>
    </i>
    <i>
      <x v="14"/>
    </i>
    <i t="grand">
      <x/>
    </i>
  </rowItems>
  <colFields count="1">
    <field x="4"/>
  </colFields>
  <colItems count="1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 t="grand">
      <x/>
    </i>
  </colItems>
  <pageFields count="1">
    <pageField fld="3" hier="-1"/>
  </pageFields>
  <dataFields count="1">
    <dataField name="Suma de Número de Vuelos" fld="8" baseField="0" baseItem="0"/>
  </dataFields>
  <formats count="5">
    <format dxfId="268">
      <pivotArea outline="0" collapsedLevelsAreSubtotals="1" fieldPosition="0"/>
    </format>
    <format dxfId="267">
      <pivotArea outline="0" collapsedLevelsAreSubtotals="1" fieldPosition="0"/>
    </format>
    <format dxfId="266">
      <pivotArea outline="0" collapsedLevelsAreSubtotals="1" fieldPosition="0"/>
    </format>
    <format dxfId="265">
      <pivotArea grandRow="1" outline="0" collapsedLevelsAreSubtotals="1" fieldPosition="0"/>
    </format>
    <format dxfId="264">
      <pivotArea dataOnly="0" labelOnly="1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40000"/>
                <a:satMod val="155000"/>
              </a:schemeClr>
            </a:gs>
            <a:gs pos="65000">
              <a:schemeClr val="phClr">
                <a:shade val="85000"/>
                <a:satMod val="155000"/>
              </a:schemeClr>
            </a:gs>
            <a:gs pos="100000">
              <a:schemeClr val="phClr">
                <a:shade val="95000"/>
                <a:satMod val="155000"/>
              </a:schemeClr>
            </a:gs>
          </a:gsLst>
          <a:lin ang="16200000" scaled="0"/>
        </a:gradFill>
      </a:fillStyleLst>
      <a:lnStyleLst>
        <a:ln w="6350" cap="rnd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4925" cap="rnd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50800" algn="tl" rotWithShape="0">
              <a:srgbClr val="000000">
                <a:alpha val="64000"/>
              </a:srgbClr>
            </a:outerShdw>
          </a:effectLst>
        </a:effectStyle>
        <a:effectStyle>
          <a:effectLst>
            <a:outerShdw blurRad="39000" dist="25400" dir="5400000">
              <a:srgbClr val="000000">
                <a:alpha val="35000"/>
              </a:srgbClr>
            </a:outerShdw>
          </a:effectLst>
        </a:effectStyle>
        <a:effectStyle>
          <a:effectLst>
            <a:outerShdw blurRad="39000" dist="25400" dir="5400000">
              <a:srgbClr val="000000">
                <a:alpha val="35000"/>
              </a:srgbClr>
            </a:outerShdw>
          </a:effectLst>
          <a:scene3d>
            <a:camera prst="orthographicFront" fov="0">
              <a:rot lat="0" lon="0" rev="0"/>
            </a:camera>
            <a:lightRig rig="threePt" dir="t">
              <a:rot lat="0" lon="0" rev="0"/>
            </a:lightRig>
          </a:scene3d>
          <a:sp3d prstMaterial="matte">
            <a:bevelT h="22225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shade val="50000"/>
                <a:satMod val="155000"/>
              </a:schemeClr>
            </a:gs>
            <a:gs pos="35000">
              <a:schemeClr val="phClr">
                <a:shade val="75000"/>
                <a:satMod val="155000"/>
              </a:schemeClr>
            </a:gs>
            <a:gs pos="100000">
              <a:schemeClr val="phClr">
                <a:tint val="80000"/>
                <a:satMod val="255000"/>
              </a:schemeClr>
            </a:gs>
          </a:gsLst>
          <a:lin ang="16200000" scaled="0"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3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4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6.xml"/><Relationship Id="rId2" Type="http://schemas.openxmlformats.org/officeDocument/2006/relationships/pivotTable" Target="../pivotTables/pivotTable5.xml"/><Relationship Id="rId1" Type="http://schemas.openxmlformats.org/officeDocument/2006/relationships/pivotTable" Target="../pivotTables/pivotTable4.xml"/><Relationship Id="rId5" Type="http://schemas.openxmlformats.org/officeDocument/2006/relationships/drawing" Target="../drawings/drawing6.xml"/><Relationship Id="rId4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pivotTable" Target="../pivotTables/pivotTable14.xml"/><Relationship Id="rId3" Type="http://schemas.openxmlformats.org/officeDocument/2006/relationships/pivotTable" Target="../pivotTables/pivotTable9.xml"/><Relationship Id="rId7" Type="http://schemas.openxmlformats.org/officeDocument/2006/relationships/pivotTable" Target="../pivotTables/pivotTable13.xml"/><Relationship Id="rId2" Type="http://schemas.openxmlformats.org/officeDocument/2006/relationships/pivotTable" Target="../pivotTables/pivotTable8.xml"/><Relationship Id="rId1" Type="http://schemas.openxmlformats.org/officeDocument/2006/relationships/pivotTable" Target="../pivotTables/pivotTable7.xml"/><Relationship Id="rId6" Type="http://schemas.openxmlformats.org/officeDocument/2006/relationships/pivotTable" Target="../pivotTables/pivotTable12.xml"/><Relationship Id="rId5" Type="http://schemas.openxmlformats.org/officeDocument/2006/relationships/pivotTable" Target="../pivotTables/pivotTable11.xml"/><Relationship Id="rId10" Type="http://schemas.openxmlformats.org/officeDocument/2006/relationships/drawing" Target="../drawings/drawing7.xml"/><Relationship Id="rId4" Type="http://schemas.openxmlformats.org/officeDocument/2006/relationships/pivotTable" Target="../pivotTables/pivotTable10.xml"/><Relationship Id="rId9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17.xml"/><Relationship Id="rId7" Type="http://schemas.openxmlformats.org/officeDocument/2006/relationships/drawing" Target="../drawings/drawing8.xml"/><Relationship Id="rId2" Type="http://schemas.openxmlformats.org/officeDocument/2006/relationships/pivotTable" Target="../pivotTables/pivotTable16.xml"/><Relationship Id="rId1" Type="http://schemas.openxmlformats.org/officeDocument/2006/relationships/pivotTable" Target="../pivotTables/pivotTable15.xml"/><Relationship Id="rId6" Type="http://schemas.openxmlformats.org/officeDocument/2006/relationships/pivotTable" Target="../pivotTables/pivotTable20.xml"/><Relationship Id="rId5" Type="http://schemas.openxmlformats.org/officeDocument/2006/relationships/pivotTable" Target="../pivotTables/pivotTable19.xml"/><Relationship Id="rId4" Type="http://schemas.openxmlformats.org/officeDocument/2006/relationships/pivotTable" Target="../pivotTables/pivotTable1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2">
    <pageSetUpPr fitToPage="1"/>
  </sheetPr>
  <dimension ref="A1:XFC37"/>
  <sheetViews>
    <sheetView tabSelected="1" zoomScaleNormal="100" workbookViewId="0">
      <selection activeCell="U17" sqref="U17"/>
    </sheetView>
  </sheetViews>
  <sheetFormatPr baseColWidth="10" defaultColWidth="0" defaultRowHeight="12.75" customHeight="1" zeroHeight="1"/>
  <cols>
    <col min="1" max="1" width="113.42578125" style="8" customWidth="1"/>
    <col min="2" max="2" width="11.42578125" style="8" hidden="1" customWidth="1"/>
    <col min="3" max="16381" width="11.42578125" style="8" hidden="1"/>
    <col min="16382" max="16382" width="11.42578125" style="8" hidden="1" customWidth="1"/>
    <col min="16383" max="16383" width="11.42578125" style="8" hidden="1"/>
    <col min="16384" max="16384" width="1.140625" style="8" hidden="1"/>
  </cols>
  <sheetData>
    <row r="1"/>
    <row r="2"/>
    <row r="3"/>
    <row r="4"/>
    <row r="5"/>
    <row r="6"/>
    <row r="7"/>
    <row r="8"/>
    <row r="9"/>
    <row r="10"/>
    <row r="11"/>
    <row r="12"/>
    <row r="13"/>
    <row r="14"/>
    <row r="15"/>
    <row r="16"/>
    <row r="17"/>
    <row r="18"/>
    <row r="19"/>
    <row r="20"/>
    <row r="21"/>
    <row r="22"/>
    <row r="23"/>
    <row r="24"/>
    <row r="25"/>
    <row r="26"/>
    <row r="27"/>
    <row r="28"/>
    <row r="29"/>
    <row r="30"/>
    <row r="31"/>
    <row r="32"/>
    <row r="33"/>
    <row r="34"/>
    <row r="35"/>
    <row r="36"/>
    <row r="37"/>
  </sheetData>
  <sheetProtection algorithmName="SHA-512" hashValue="oke6jw0PD6wBL/MMwLehJZwrkzOSBlgR/ogeTDELBn4yFLAnr3BjW7V4MHLtQVhWYv1+acXpvVxEnbzRwP9HhA==" saltValue="vA3YBwEQv1eP+PnSOWuTyg==" spinCount="100000" sheet="1" objects="1" scenarios="1" selectLockedCells="1" selectUnlockedCells="1"/>
  <printOptions horizontalCentered="1" verticalCentered="1"/>
  <pageMargins left="0.7" right="0.7" top="0.75" bottom="0.75" header="0.3" footer="0.3"/>
  <pageSetup scale="91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A42302-A0D0-4C36-92D5-0F3B3D4A0650}">
  <sheetPr codeName="Hoja10"/>
  <dimension ref="A1:B3"/>
  <sheetViews>
    <sheetView showGridLines="0" workbookViewId="0">
      <selection activeCell="B1" sqref="B1:B3"/>
    </sheetView>
  </sheetViews>
  <sheetFormatPr baseColWidth="10" defaultRowHeight="15"/>
  <cols>
    <col min="1" max="1" width="11.42578125" style="56"/>
    <col min="2" max="2" width="63.140625" style="56" bestFit="1" customWidth="1"/>
    <col min="3" max="16384" width="11.42578125" style="56"/>
  </cols>
  <sheetData>
    <row r="1" spans="1:2" ht="18">
      <c r="A1" s="54" t="s">
        <v>518</v>
      </c>
      <c r="B1" s="55" t="s">
        <v>616</v>
      </c>
    </row>
    <row r="2" spans="1:2" ht="18">
      <c r="A2" s="54" t="s">
        <v>519</v>
      </c>
      <c r="B2" s="55" t="s">
        <v>617</v>
      </c>
    </row>
    <row r="3" spans="1:2" ht="18">
      <c r="A3" s="54" t="s">
        <v>394</v>
      </c>
      <c r="B3" s="55" t="s">
        <v>571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3">
    <pageSetUpPr fitToPage="1"/>
  </sheetPr>
  <dimension ref="A1:XFC61"/>
  <sheetViews>
    <sheetView zoomScale="85" zoomScaleNormal="85" workbookViewId="0"/>
  </sheetViews>
  <sheetFormatPr baseColWidth="10" defaultColWidth="0" defaultRowHeight="12.75" customHeight="1" zeroHeight="1"/>
  <cols>
    <col min="1" max="1" width="144.140625" style="8" customWidth="1"/>
    <col min="2" max="2" width="1.140625" style="8" hidden="1"/>
    <col min="3" max="3" width="11.85546875" style="8" hidden="1"/>
    <col min="4" max="16383" width="11.42578125" style="8" hidden="1"/>
    <col min="16384" max="16384" width="4.28515625" style="8" hidden="1"/>
  </cols>
  <sheetData>
    <row r="1" spans="1:1"/>
    <row r="2" spans="1:1"/>
    <row r="3" spans="1:1"/>
    <row r="4" spans="1:1"/>
    <row r="5" spans="1:1"/>
    <row r="6" spans="1:1"/>
    <row r="7" spans="1:1"/>
    <row r="8" spans="1:1"/>
    <row r="9" spans="1:1"/>
    <row r="10" spans="1:1"/>
    <row r="11" spans="1:1"/>
    <row r="12" spans="1:1"/>
    <row r="13" spans="1:1">
      <c r="A13" s="9"/>
    </row>
    <row r="14" spans="1:1"/>
    <row r="15" spans="1:1"/>
    <row r="16" spans="1:1"/>
    <row r="17"/>
    <row r="18"/>
    <row r="19"/>
    <row r="20"/>
    <row r="21"/>
    <row r="22"/>
    <row r="23"/>
    <row r="24"/>
    <row r="25"/>
    <row r="26"/>
    <row r="27"/>
    <row r="28"/>
    <row r="29"/>
    <row r="30"/>
    <row r="31"/>
    <row r="32"/>
    <row r="33"/>
    <row r="34"/>
    <row r="35"/>
    <row r="36"/>
    <row r="37"/>
    <row r="38"/>
    <row r="39"/>
    <row r="40"/>
    <row r="41"/>
    <row r="42"/>
    <row r="43"/>
    <row r="44"/>
    <row r="45"/>
    <row r="46"/>
    <row r="47"/>
    <row r="48"/>
    <row r="49"/>
    <row r="50"/>
    <row r="51"/>
    <row r="52"/>
    <row r="53" hidden="1"/>
    <row r="54" hidden="1"/>
    <row r="55" hidden="1"/>
    <row r="56" hidden="1"/>
    <row r="57" hidden="1"/>
    <row r="58" hidden="1"/>
    <row r="59" hidden="1"/>
    <row r="60" hidden="1"/>
    <row r="61" hidden="1"/>
  </sheetData>
  <sheetProtection algorithmName="SHA-512" hashValue="Zo1MbBiuT2i8o5MKIyl0XHXonQJhpgtA5RRkMuIfYcfwbbt354MkKfD2U1ubHlYig4MkiiExcChMK9rsP/QqZA==" saltValue="qT7vKi6PoeDQuzOsdhJnng==" spinCount="100000" sheet="1" objects="1" scenarios="1" selectLockedCells="1" selectUnlockedCells="1"/>
  <printOptions horizontalCentered="1" verticalCentered="1"/>
  <pageMargins left="0.7" right="0.7" top="0.75" bottom="0.75" header="0.3" footer="0.3"/>
  <pageSetup scale="84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4">
    <pageSetUpPr fitToPage="1"/>
  </sheetPr>
  <dimension ref="A1:XFC87"/>
  <sheetViews>
    <sheetView zoomScale="70" zoomScaleNormal="70" workbookViewId="0">
      <selection activeCell="A81" sqref="A81"/>
    </sheetView>
  </sheetViews>
  <sheetFormatPr baseColWidth="10" defaultColWidth="0" defaultRowHeight="12.75" customHeight="1" zeroHeight="1"/>
  <cols>
    <col min="1" max="1" width="181.140625" style="8" customWidth="1"/>
    <col min="2" max="2" width="11.42578125" style="8" customWidth="1"/>
    <col min="3" max="3" width="7.5703125" style="8" customWidth="1"/>
    <col min="4" max="4" width="11.42578125" style="8" hidden="1" customWidth="1"/>
    <col min="5" max="16383" width="11.42578125" style="8" hidden="1"/>
    <col min="16384" max="16384" width="4.28515625" style="8" hidden="1" customWidth="1"/>
  </cols>
  <sheetData>
    <row r="1"/>
    <row r="2"/>
    <row r="3"/>
    <row r="4"/>
    <row r="5"/>
    <row r="6"/>
    <row r="7"/>
    <row r="8"/>
    <row r="9"/>
    <row r="10"/>
    <row r="11"/>
    <row r="12"/>
    <row r="13"/>
    <row r="14"/>
    <row r="15"/>
    <row r="16"/>
    <row r="17" spans="1:1"/>
    <row r="18" spans="1:1">
      <c r="A18" s="10"/>
    </row>
    <row r="19" spans="1:1"/>
    <row r="20" spans="1:1"/>
    <row r="21" spans="1:1"/>
    <row r="22" spans="1:1"/>
    <row r="23" spans="1:1"/>
    <row r="24" spans="1:1"/>
    <row r="25" spans="1:1"/>
    <row r="26" spans="1:1"/>
    <row r="27" spans="1:1"/>
    <row r="28" spans="1:1" hidden="1"/>
    <row r="29" spans="1:1" hidden="1"/>
    <row r="30" spans="1:1" hidden="1"/>
    <row r="31" spans="1:1" hidden="1"/>
    <row r="32" spans="1:1" hidden="1"/>
    <row r="33" hidden="1"/>
    <row r="34" hidden="1"/>
    <row r="35" hidden="1"/>
    <row r="36" hidden="1"/>
    <row r="37" hidden="1"/>
    <row r="38" hidden="1"/>
    <row r="39" hidden="1"/>
    <row r="40" hidden="1"/>
    <row r="41" hidden="1"/>
    <row r="42" hidden="1"/>
    <row r="43" hidden="1"/>
    <row r="44" hidden="1"/>
    <row r="45" hidden="1"/>
    <row r="46" hidden="1"/>
    <row r="47" hidden="1"/>
    <row r="48" hidden="1"/>
    <row r="49" hidden="1"/>
    <row r="50" hidden="1"/>
    <row r="51" hidden="1"/>
    <row r="52" hidden="1"/>
    <row r="53" hidden="1"/>
    <row r="54" hidden="1"/>
    <row r="55" hidden="1"/>
    <row r="56" hidden="1"/>
    <row r="57" hidden="1"/>
    <row r="58" hidden="1"/>
    <row r="59" hidden="1"/>
    <row r="60" hidden="1"/>
    <row r="61" hidden="1"/>
    <row r="62" hidden="1"/>
    <row r="63" hidden="1"/>
    <row r="64" hidden="1"/>
    <row r="65" hidden="1"/>
    <row r="66" hidden="1"/>
    <row r="67" hidden="1"/>
    <row r="68" hidden="1"/>
    <row r="69" hidden="1"/>
    <row r="70" hidden="1"/>
    <row r="71" hidden="1"/>
    <row r="72" hidden="1"/>
    <row r="73" hidden="1"/>
    <row r="74" hidden="1"/>
    <row r="75" hidden="1"/>
    <row r="76" hidden="1"/>
    <row r="77"/>
    <row r="78"/>
    <row r="79"/>
    <row r="80"/>
    <row r="81"/>
    <row r="82" hidden="1"/>
    <row r="83" hidden="1"/>
    <row r="84" hidden="1"/>
    <row r="85" hidden="1"/>
    <row r="86" hidden="1"/>
    <row r="87" hidden="1"/>
  </sheetData>
  <sheetProtection algorithmName="SHA-512" hashValue="OTH+HVrCZKbkLHXohzVpamK2Ew1uVuQQwHN/2aH1HjylozWd/f42QgnPFIWYfIzr+0+hd++9F2c2Fht09ssIdg==" saltValue="CQCwHzl4fJdgcAnBLObX8w==" spinCount="100000" sheet="1" objects="1" scenarios="1" selectLockedCells="1" selectUnlockedCells="1"/>
  <printOptions horizontalCentered="1" verticalCentered="1"/>
  <pageMargins left="0.7" right="0.7" top="0.75" bottom="0.75" header="0.3" footer="0.3"/>
  <pageSetup scale="62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C22971-323A-4CC5-BFB3-713AA23677E1}">
  <sheetPr codeName="Hoja1"/>
  <dimension ref="A1:G26"/>
  <sheetViews>
    <sheetView showGridLines="0" zoomScale="115" zoomScaleNormal="115" workbookViewId="0">
      <selection activeCell="E24" sqref="E24"/>
    </sheetView>
  </sheetViews>
  <sheetFormatPr baseColWidth="10" defaultColWidth="0" defaultRowHeight="12.75" customHeight="1" zeroHeight="1"/>
  <cols>
    <col min="1" max="1" width="11.42578125" customWidth="1"/>
    <col min="2" max="2" width="22.85546875" customWidth="1"/>
    <col min="3" max="3" width="16.7109375" customWidth="1"/>
    <col min="4" max="5" width="11.5703125" bestFit="1" customWidth="1"/>
    <col min="6" max="7" width="11.42578125" customWidth="1"/>
    <col min="8" max="8" width="11.42578125" hidden="1" customWidth="1"/>
    <col min="9" max="16384" width="11.42578125" hidden="1"/>
  </cols>
  <sheetData>
    <row r="1" spans="2:5"/>
    <row r="2" spans="2:5"/>
    <row r="3" spans="2:5"/>
    <row r="4" spans="2:5"/>
    <row r="5" spans="2:5"/>
    <row r="6" spans="2:5"/>
    <row r="7" spans="2:5"/>
    <row r="8" spans="2:5"/>
    <row r="9" spans="2:5"/>
    <row r="10" spans="2:5"/>
    <row r="11" spans="2:5"/>
    <row r="12" spans="2:5"/>
    <row r="13" spans="2:5"/>
    <row r="14" spans="2:5" ht="32.25" customHeight="1"/>
    <row r="15" spans="2:5"/>
    <row r="16" spans="2:5" ht="45">
      <c r="B16" s="31" t="s">
        <v>463</v>
      </c>
      <c r="C16" s="31" t="s">
        <v>9</v>
      </c>
      <c r="D16" s="31" t="s">
        <v>8</v>
      </c>
      <c r="E16" s="31" t="s">
        <v>425</v>
      </c>
    </row>
    <row r="17" spans="2:5">
      <c r="B17" t="s">
        <v>464</v>
      </c>
      <c r="C17" s="14">
        <f>+'[1]1. Vuelos-Horas Bloque-Distanci'!N15</f>
        <v>2838975.4299999997</v>
      </c>
      <c r="D17" s="14">
        <f>+'[1]1. Vuelos-Horas Bloque-Distanci'!O15</f>
        <v>22826</v>
      </c>
      <c r="E17" s="14">
        <f>+'[1]1. Vuelos-Horas Bloque-Distanci'!P15</f>
        <v>10215.381166666659</v>
      </c>
    </row>
    <row r="18" spans="2:5">
      <c r="B18" s="45" t="s">
        <v>465</v>
      </c>
      <c r="C18" s="46">
        <f>+'1. Vuelos-Horas Bloque-Distanci'!N18</f>
        <v>4147607.7199999997</v>
      </c>
      <c r="D18" s="46">
        <f>+'1. Vuelos-Horas Bloque-Distanci'!O18</f>
        <v>27712</v>
      </c>
      <c r="E18" s="46">
        <f>+'1. Vuelos-Horas Bloque-Distanci'!P18</f>
        <v>14815.714999999989</v>
      </c>
    </row>
    <row r="19" spans="2:5">
      <c r="B19" s="47" t="s">
        <v>466</v>
      </c>
      <c r="C19" s="48">
        <f>+C18-C17</f>
        <v>1308632.29</v>
      </c>
      <c r="D19" s="48">
        <f t="shared" ref="D19:E19" si="0">+D18-D17</f>
        <v>4886</v>
      </c>
      <c r="E19" s="48">
        <f t="shared" si="0"/>
        <v>4600.3338333333304</v>
      </c>
    </row>
    <row r="20" spans="2:5"/>
    <row r="21" spans="2:5"/>
    <row r="22" spans="2:5" ht="33" customHeight="1"/>
    <row r="23" spans="2:5"/>
    <row r="24" spans="2:5"/>
    <row r="25" spans="2:5"/>
    <row r="26" spans="2:5"/>
  </sheetData>
  <sheetProtection algorithmName="SHA-512" hashValue="RlrAGwTSAouaz3tN/MjckqPHtvg1CgQB655EYOLNqWf5aKe1JQgdUoQZ/mECGkG8pYO8pEi55vvx5WSfyKgKxw==" saltValue="qtJBGppEqdRCfS8k/yg0pA==" spinCount="100000" sheet="1" objects="1" scenarios="1" selectLockedCells="1" selectUnlockedCells="1"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5"/>
  <dimension ref="A2:Y422"/>
  <sheetViews>
    <sheetView showGridLines="0" zoomScale="85" zoomScaleNormal="85" workbookViewId="0">
      <pane ySplit="4" topLeftCell="A5" activePane="bottomLeft" state="frozen"/>
      <selection activeCell="M1" sqref="M1"/>
      <selection pane="bottomLeft" activeCell="R16" sqref="R16"/>
    </sheetView>
  </sheetViews>
  <sheetFormatPr baseColWidth="10" defaultColWidth="0" defaultRowHeight="12.75" outlineLevelCol="1"/>
  <cols>
    <col min="1" max="1" width="19.140625" hidden="1" customWidth="1" outlineLevel="1"/>
    <col min="2" max="2" width="28.140625" hidden="1" customWidth="1" outlineLevel="1"/>
    <col min="3" max="7" width="10.140625" hidden="1" customWidth="1" outlineLevel="1"/>
    <col min="8" max="8" width="13.140625" hidden="1" customWidth="1" outlineLevel="1"/>
    <col min="9" max="9" width="12.7109375" hidden="1" customWidth="1" outlineLevel="1"/>
    <col min="10" max="10" width="20" hidden="1" customWidth="1" outlineLevel="1"/>
    <col min="11" max="11" width="20.85546875" hidden="1" customWidth="1" outlineLevel="1"/>
    <col min="12" max="12" width="13.140625" hidden="1" customWidth="1" outlineLevel="1"/>
    <col min="13" max="13" width="40.7109375" customWidth="1" collapsed="1"/>
    <col min="14" max="14" width="19.7109375" bestFit="1" customWidth="1"/>
    <col min="15" max="15" width="17.28515625" customWidth="1"/>
    <col min="16" max="16" width="12.85546875" customWidth="1"/>
    <col min="17" max="17" width="11.42578125" customWidth="1"/>
    <col min="18" max="18" width="23.42578125" customWidth="1"/>
    <col min="19" max="19" width="26" customWidth="1"/>
    <col min="20" max="20" width="26.7109375" customWidth="1"/>
    <col min="21" max="21" width="21" customWidth="1"/>
    <col min="22" max="22" width="24" customWidth="1"/>
    <col min="23" max="25" width="11.42578125" customWidth="1"/>
    <col min="26" max="16384" width="11.42578125" hidden="1"/>
  </cols>
  <sheetData>
    <row r="2" spans="1:22" ht="18">
      <c r="M2" s="29" t="s">
        <v>429</v>
      </c>
    </row>
    <row r="3" spans="1:22" ht="18">
      <c r="M3" s="29" t="s">
        <v>393</v>
      </c>
    </row>
    <row r="4" spans="1:22" ht="18">
      <c r="M4" s="30" t="str">
        <f>+Entradas!$B$1</f>
        <v>Periodo del reporte: Enero a Octubre 2024</v>
      </c>
    </row>
    <row r="5" spans="1:22">
      <c r="A5" s="4" t="s">
        <v>3</v>
      </c>
      <c r="B5" t="s">
        <v>390</v>
      </c>
    </row>
    <row r="6" spans="1:22" ht="15">
      <c r="R6" s="59" t="s">
        <v>411</v>
      </c>
      <c r="S6" s="60"/>
      <c r="T6" s="60"/>
      <c r="U6" s="60"/>
      <c r="V6" s="61"/>
    </row>
    <row r="7" spans="1:22" ht="45">
      <c r="A7" s="4" t="s">
        <v>383</v>
      </c>
      <c r="B7" t="s">
        <v>391</v>
      </c>
      <c r="M7" s="31" t="s">
        <v>394</v>
      </c>
      <c r="N7" s="31" t="s">
        <v>9</v>
      </c>
      <c r="O7" s="31" t="s">
        <v>8</v>
      </c>
      <c r="P7" s="31" t="s">
        <v>425</v>
      </c>
      <c r="R7" s="31" t="s">
        <v>414</v>
      </c>
      <c r="S7" s="31" t="s">
        <v>461</v>
      </c>
      <c r="T7" s="31" t="s">
        <v>462</v>
      </c>
      <c r="U7" s="31" t="s">
        <v>412</v>
      </c>
      <c r="V7" s="31" t="s">
        <v>413</v>
      </c>
    </row>
    <row r="8" spans="1:22">
      <c r="A8" s="5" t="s">
        <v>384</v>
      </c>
      <c r="B8" s="6">
        <v>6541</v>
      </c>
      <c r="M8" s="2" t="str">
        <f>+A8</f>
        <v>enero</v>
      </c>
      <c r="N8" s="14">
        <f t="shared" ref="N8:N16" si="0">+B24</f>
        <v>511526</v>
      </c>
      <c r="O8" s="14">
        <f>+B8</f>
        <v>6541</v>
      </c>
      <c r="P8" s="14">
        <f t="shared" ref="P8:P16" si="1">+B40</f>
        <v>1615.9609999999986</v>
      </c>
      <c r="R8" s="22">
        <f t="shared" ref="R8:R13" si="2">+N8/P8</f>
        <v>316.5460057513767</v>
      </c>
      <c r="S8" s="22">
        <f>+N8/O8</f>
        <v>78.203027060082562</v>
      </c>
      <c r="T8" s="23">
        <f t="shared" ref="T8:T13" si="3">(P8*60)/O8</f>
        <v>14.823063751719907</v>
      </c>
      <c r="U8" s="24">
        <f t="shared" ref="U8:U13" si="4">+O8/P8</f>
        <v>4.0477462017957153</v>
      </c>
      <c r="V8" s="24">
        <f t="shared" ref="V8:V13" si="5">P8/O8</f>
        <v>0.24705106252866513</v>
      </c>
    </row>
    <row r="9" spans="1:22">
      <c r="A9" s="5" t="s">
        <v>385</v>
      </c>
      <c r="B9" s="6">
        <v>9989</v>
      </c>
      <c r="M9" s="2" t="str">
        <f t="shared" ref="M9:M17" si="6">+A9</f>
        <v>febrero</v>
      </c>
      <c r="N9" s="14">
        <f t="shared" si="0"/>
        <v>447766.36999999994</v>
      </c>
      <c r="O9" s="14">
        <f t="shared" ref="O9:O14" si="7">+B9</f>
        <v>9989</v>
      </c>
      <c r="P9" s="14">
        <f t="shared" si="1"/>
        <v>1606.2093333333312</v>
      </c>
      <c r="R9" s="22">
        <f t="shared" si="2"/>
        <v>278.77211314091926</v>
      </c>
      <c r="S9" s="22">
        <f t="shared" ref="S9:S13" si="8">+N9/O9</f>
        <v>44.825945540094096</v>
      </c>
      <c r="T9" s="23">
        <f t="shared" si="3"/>
        <v>9.6478686555210604</v>
      </c>
      <c r="U9" s="24">
        <f t="shared" si="4"/>
        <v>6.2189901357813966</v>
      </c>
      <c r="V9" s="24">
        <f t="shared" si="5"/>
        <v>0.160797810925351</v>
      </c>
    </row>
    <row r="10" spans="1:22">
      <c r="A10" s="5" t="s">
        <v>386</v>
      </c>
      <c r="B10" s="6">
        <v>1204</v>
      </c>
      <c r="M10" s="2" t="str">
        <f t="shared" si="6"/>
        <v>marzo</v>
      </c>
      <c r="N10" s="14">
        <f t="shared" si="0"/>
        <v>483414.57</v>
      </c>
      <c r="O10" s="14">
        <f t="shared" si="7"/>
        <v>1204</v>
      </c>
      <c r="P10" s="14">
        <f t="shared" si="1"/>
        <v>1685.1043333333316</v>
      </c>
      <c r="R10" s="22">
        <f t="shared" si="2"/>
        <v>286.87515688939567</v>
      </c>
      <c r="S10" s="22">
        <f t="shared" si="8"/>
        <v>401.50711794019935</v>
      </c>
      <c r="T10" s="23">
        <f t="shared" si="3"/>
        <v>83.975299003322164</v>
      </c>
      <c r="U10" s="24">
        <f t="shared" si="4"/>
        <v>0.71449581855762512</v>
      </c>
      <c r="V10" s="24">
        <f t="shared" si="5"/>
        <v>1.3995883167220362</v>
      </c>
    </row>
    <row r="11" spans="1:22">
      <c r="A11" s="5" t="s">
        <v>387</v>
      </c>
      <c r="B11" s="6">
        <v>732</v>
      </c>
      <c r="M11" s="2" t="str">
        <f t="shared" si="6"/>
        <v>abril</v>
      </c>
      <c r="N11" s="14">
        <f t="shared" si="0"/>
        <v>305072.3</v>
      </c>
      <c r="O11" s="14">
        <f t="shared" si="7"/>
        <v>732</v>
      </c>
      <c r="P11" s="14">
        <f t="shared" si="1"/>
        <v>1104.9059999999999</v>
      </c>
      <c r="R11" s="22">
        <f t="shared" si="2"/>
        <v>276.10701724852612</v>
      </c>
      <c r="S11" s="22">
        <f t="shared" si="8"/>
        <v>416.76543715846992</v>
      </c>
      <c r="T11" s="23">
        <f t="shared" si="3"/>
        <v>90.566065573770487</v>
      </c>
      <c r="U11" s="24">
        <f t="shared" si="4"/>
        <v>0.66249979636276757</v>
      </c>
      <c r="V11" s="24">
        <f t="shared" si="5"/>
        <v>1.5094344262295081</v>
      </c>
    </row>
    <row r="12" spans="1:22">
      <c r="A12" s="5" t="s">
        <v>388</v>
      </c>
      <c r="B12" s="6">
        <v>1068</v>
      </c>
      <c r="M12" s="2" t="str">
        <f t="shared" si="6"/>
        <v>mayo</v>
      </c>
      <c r="N12" s="14">
        <f t="shared" si="0"/>
        <v>312924.62</v>
      </c>
      <c r="O12" s="14">
        <f t="shared" si="7"/>
        <v>1068</v>
      </c>
      <c r="P12" s="14">
        <f t="shared" si="1"/>
        <v>1223.0305000000001</v>
      </c>
      <c r="R12" s="22">
        <f t="shared" si="2"/>
        <v>255.86002965584257</v>
      </c>
      <c r="S12" s="22">
        <f t="shared" si="8"/>
        <v>293.00058052434457</v>
      </c>
      <c r="T12" s="23">
        <f t="shared" si="3"/>
        <v>68.709578651685391</v>
      </c>
      <c r="U12" s="24">
        <f t="shared" si="4"/>
        <v>0.87324069187154363</v>
      </c>
      <c r="V12" s="24">
        <f t="shared" si="5"/>
        <v>1.1451596441947567</v>
      </c>
    </row>
    <row r="13" spans="1:22">
      <c r="A13" s="5" t="s">
        <v>389</v>
      </c>
      <c r="B13" s="6">
        <v>2142</v>
      </c>
      <c r="M13" s="2" t="str">
        <f t="shared" si="6"/>
        <v>junio</v>
      </c>
      <c r="N13" s="14">
        <f t="shared" si="0"/>
        <v>385375.14999999997</v>
      </c>
      <c r="O13" s="14">
        <f t="shared" si="7"/>
        <v>2142</v>
      </c>
      <c r="P13" s="14">
        <f t="shared" si="1"/>
        <v>1546.3633333333321</v>
      </c>
      <c r="R13" s="22">
        <f t="shared" si="2"/>
        <v>249.21384366330483</v>
      </c>
      <c r="S13" s="22">
        <f t="shared" si="8"/>
        <v>179.91370214752567</v>
      </c>
      <c r="T13" s="23">
        <f t="shared" si="3"/>
        <v>43.315499533146557</v>
      </c>
      <c r="U13" s="24">
        <f t="shared" si="4"/>
        <v>1.3851854566305042</v>
      </c>
      <c r="V13" s="24">
        <f t="shared" si="5"/>
        <v>0.72192499221910933</v>
      </c>
    </row>
    <row r="14" spans="1:22">
      <c r="A14" s="5" t="s">
        <v>460</v>
      </c>
      <c r="B14" s="6">
        <v>1203</v>
      </c>
      <c r="M14" s="2" t="str">
        <f t="shared" si="6"/>
        <v>julio</v>
      </c>
      <c r="N14" s="14">
        <f t="shared" si="0"/>
        <v>416911.72</v>
      </c>
      <c r="O14" s="14">
        <f t="shared" si="7"/>
        <v>1203</v>
      </c>
      <c r="P14" s="14">
        <f t="shared" si="1"/>
        <v>1447.7583333333323</v>
      </c>
      <c r="R14" s="22">
        <f t="shared" ref="R14" si="9">+N14/P14</f>
        <v>287.97051994174922</v>
      </c>
      <c r="S14" s="22">
        <f t="shared" ref="S14" si="10">+N14/O14</f>
        <v>346.56003325020777</v>
      </c>
      <c r="T14" s="23">
        <f t="shared" ref="T14" si="11">(P14*60)/O14</f>
        <v>72.207398171238523</v>
      </c>
      <c r="U14" s="24">
        <f t="shared" ref="U14" si="12">+O14/P14</f>
        <v>0.83093978622122766</v>
      </c>
      <c r="V14" s="24">
        <f t="shared" ref="V14" si="13">P14/O14</f>
        <v>1.2034566361873087</v>
      </c>
    </row>
    <row r="15" spans="1:22">
      <c r="A15" s="5" t="s">
        <v>517</v>
      </c>
      <c r="B15" s="6">
        <v>1160</v>
      </c>
      <c r="M15" s="2" t="str">
        <f t="shared" si="6"/>
        <v>agosto</v>
      </c>
      <c r="N15" s="14">
        <f t="shared" si="0"/>
        <v>378522.28</v>
      </c>
      <c r="O15" s="14">
        <f t="shared" ref="O15" si="14">+B15</f>
        <v>1160</v>
      </c>
      <c r="P15" s="14">
        <f t="shared" si="1"/>
        <v>1400.3319999999994</v>
      </c>
      <c r="R15" s="22">
        <f t="shared" ref="R15" si="15">+N15/P15</f>
        <v>270.30895530488499</v>
      </c>
      <c r="S15" s="22">
        <f t="shared" ref="S15" si="16">+N15/O15</f>
        <v>326.31231034482761</v>
      </c>
      <c r="T15" s="23">
        <f t="shared" ref="T15" si="17">(P15*60)/O15</f>
        <v>72.430965517241347</v>
      </c>
      <c r="U15" s="24">
        <f t="shared" ref="U15" si="18">+O15/P15</f>
        <v>0.82837498536061482</v>
      </c>
      <c r="V15" s="24">
        <f t="shared" ref="V15" si="19">P15/O15</f>
        <v>1.2071827586206891</v>
      </c>
    </row>
    <row r="16" spans="1:22">
      <c r="A16" s="5" t="s">
        <v>520</v>
      </c>
      <c r="B16" s="6">
        <v>1771</v>
      </c>
      <c r="M16" s="2" t="str">
        <f t="shared" si="6"/>
        <v>septiembre</v>
      </c>
      <c r="N16" s="14">
        <f t="shared" si="0"/>
        <v>394969.80999999994</v>
      </c>
      <c r="O16" s="14">
        <f t="shared" ref="O16" si="20">+B16</f>
        <v>1771</v>
      </c>
      <c r="P16" s="14">
        <f t="shared" si="1"/>
        <v>1271.7749999999992</v>
      </c>
      <c r="R16" s="22">
        <f t="shared" ref="R16" si="21">+N16/P16</f>
        <v>310.56579190501481</v>
      </c>
      <c r="S16" s="22">
        <f t="shared" ref="S16" si="22">+N16/O16</f>
        <v>223.02078486730656</v>
      </c>
      <c r="T16" s="23">
        <f t="shared" ref="T16" si="23">(P16*60)/O16</f>
        <v>43.086674195369824</v>
      </c>
      <c r="U16" s="24">
        <f t="shared" ref="U16" si="24">+O16/P16</f>
        <v>1.3925419197578197</v>
      </c>
      <c r="V16" s="24">
        <f t="shared" ref="V16" si="25">P16/O16</f>
        <v>0.71811123658949705</v>
      </c>
    </row>
    <row r="17" spans="1:22">
      <c r="A17" s="5" t="s">
        <v>571</v>
      </c>
      <c r="B17" s="6">
        <v>1902</v>
      </c>
      <c r="M17" s="2" t="str">
        <f t="shared" si="6"/>
        <v>Octubre</v>
      </c>
      <c r="N17" s="14">
        <f t="shared" ref="N17" si="26">+B33</f>
        <v>511124.9</v>
      </c>
      <c r="O17" s="14">
        <f t="shared" ref="O17" si="27">+B17</f>
        <v>1902</v>
      </c>
      <c r="P17" s="14">
        <f t="shared" ref="P17" si="28">+B49</f>
        <v>1914.2751666666636</v>
      </c>
      <c r="R17" s="22">
        <f t="shared" ref="R17" si="29">+N17/P17</f>
        <v>267.0070159714939</v>
      </c>
      <c r="S17" s="22">
        <f t="shared" ref="S17" si="30">+N17/O17</f>
        <v>268.73023133543637</v>
      </c>
      <c r="T17" s="23">
        <f t="shared" ref="T17" si="31">(P17*60)/O17</f>
        <v>60.387229232386865</v>
      </c>
      <c r="U17" s="24">
        <f t="shared" ref="U17" si="32">+O17/P17</f>
        <v>0.99358756417028671</v>
      </c>
      <c r="V17" s="24">
        <f t="shared" ref="V17" si="33">P17/O17</f>
        <v>1.0064538205397811</v>
      </c>
    </row>
    <row r="18" spans="1:22" ht="15">
      <c r="A18" s="5" t="s">
        <v>382</v>
      </c>
      <c r="B18" s="6">
        <v>27712</v>
      </c>
      <c r="M18" s="32" t="str">
        <f>+Entradas!$B$2</f>
        <v>Total Enero - Octubre</v>
      </c>
      <c r="N18" s="33">
        <f>SUM(N8:N17)</f>
        <v>4147607.7199999997</v>
      </c>
      <c r="O18" s="33">
        <f t="shared" ref="O18:P18" si="34">SUM(O8:O17)</f>
        <v>27712</v>
      </c>
      <c r="P18" s="33">
        <f t="shared" si="34"/>
        <v>14815.714999999989</v>
      </c>
      <c r="R18" s="34">
        <f>+N18/P18</f>
        <v>279.94651085013464</v>
      </c>
      <c r="S18" s="34">
        <f>+N18/O18</f>
        <v>149.66829243648959</v>
      </c>
      <c r="T18" s="34">
        <f>(P18*60)/O18</f>
        <v>32.077904878752861</v>
      </c>
      <c r="U18" s="34">
        <f>+O18/P18</f>
        <v>1.8704463470038415</v>
      </c>
      <c r="V18" s="34">
        <f>P18/O18</f>
        <v>0.53463174797921442</v>
      </c>
    </row>
    <row r="19" spans="1:22">
      <c r="A19" s="5"/>
      <c r="B19" s="6"/>
    </row>
    <row r="20" spans="1:22" ht="15">
      <c r="M20" s="35" t="s">
        <v>395</v>
      </c>
      <c r="N20" s="12">
        <f>AVERAGE(N8:N17)</f>
        <v>414760.772</v>
      </c>
      <c r="O20" s="12">
        <f t="shared" ref="O20:P20" si="35">AVERAGE(O8:O17)</f>
        <v>2771.2</v>
      </c>
      <c r="P20" s="12">
        <f t="shared" si="35"/>
        <v>1481.5714999999989</v>
      </c>
    </row>
    <row r="21" spans="1:22" ht="15">
      <c r="A21" s="4" t="s">
        <v>3</v>
      </c>
      <c r="B21" t="s">
        <v>390</v>
      </c>
      <c r="M21" s="36" t="s">
        <v>396</v>
      </c>
      <c r="N21" s="13">
        <f>_xlfn.STDEV.P(N8:N17)</f>
        <v>70304.68161869586</v>
      </c>
      <c r="O21" s="13">
        <f t="shared" ref="O21:P21" si="36">_xlfn.STDEV.P(O8:O17)</f>
        <v>2881.4994291167227</v>
      </c>
      <c r="P21" s="13">
        <f t="shared" si="36"/>
        <v>229.54940467145897</v>
      </c>
    </row>
    <row r="22" spans="1:22" ht="15" hidden="1">
      <c r="M22" s="37" t="s">
        <v>397</v>
      </c>
      <c r="N22" s="12">
        <f>MEDIAN(N8:N17)</f>
        <v>405940.76499999996</v>
      </c>
      <c r="O22" s="12">
        <f t="shared" ref="O22:P22" si="37">MEDIAN(O8:O17)</f>
        <v>1487.5</v>
      </c>
      <c r="P22" s="12">
        <f t="shared" si="37"/>
        <v>1497.0608333333321</v>
      </c>
    </row>
    <row r="23" spans="1:22" ht="15">
      <c r="A23" s="4" t="s">
        <v>383</v>
      </c>
      <c r="B23" t="s">
        <v>392</v>
      </c>
      <c r="M23" s="37" t="s">
        <v>398</v>
      </c>
      <c r="N23" s="12">
        <f>+MIN(N8:N17)</f>
        <v>305072.3</v>
      </c>
      <c r="O23" s="12">
        <f t="shared" ref="O23:P23" si="38">+MIN(O8:O17)</f>
        <v>732</v>
      </c>
      <c r="P23" s="12">
        <f t="shared" si="38"/>
        <v>1104.9059999999999</v>
      </c>
    </row>
    <row r="24" spans="1:22" ht="15">
      <c r="A24" s="5" t="s">
        <v>384</v>
      </c>
      <c r="B24" s="6">
        <v>511526</v>
      </c>
      <c r="M24" s="37" t="s">
        <v>399</v>
      </c>
      <c r="N24" s="12">
        <f>+MAX(N8:N17)</f>
        <v>511526</v>
      </c>
      <c r="O24" s="12">
        <f t="shared" ref="O24:P24" si="39">+MAX(O8:O17)</f>
        <v>9989</v>
      </c>
      <c r="P24" s="12">
        <f t="shared" si="39"/>
        <v>1914.2751666666636</v>
      </c>
    </row>
    <row r="25" spans="1:22">
      <c r="A25" s="5" t="s">
        <v>385</v>
      </c>
      <c r="B25" s="6">
        <v>447766.36999999994</v>
      </c>
    </row>
    <row r="26" spans="1:22">
      <c r="A26" s="5" t="s">
        <v>386</v>
      </c>
      <c r="B26" s="6">
        <v>483414.57</v>
      </c>
    </row>
    <row r="27" spans="1:22">
      <c r="A27" s="5" t="s">
        <v>387</v>
      </c>
      <c r="B27" s="6">
        <v>305072.3</v>
      </c>
    </row>
    <row r="28" spans="1:22">
      <c r="A28" s="5" t="s">
        <v>388</v>
      </c>
      <c r="B28" s="6">
        <v>312924.62</v>
      </c>
    </row>
    <row r="29" spans="1:22">
      <c r="A29" s="5" t="s">
        <v>389</v>
      </c>
      <c r="B29" s="6">
        <v>385375.14999999997</v>
      </c>
    </row>
    <row r="30" spans="1:22">
      <c r="A30" s="5" t="s">
        <v>460</v>
      </c>
      <c r="B30" s="6">
        <v>416911.72</v>
      </c>
    </row>
    <row r="31" spans="1:22">
      <c r="A31" s="5" t="s">
        <v>517</v>
      </c>
      <c r="B31" s="6">
        <v>378522.28</v>
      </c>
    </row>
    <row r="32" spans="1:22">
      <c r="A32" s="5" t="s">
        <v>520</v>
      </c>
      <c r="B32" s="6">
        <v>394969.80999999994</v>
      </c>
    </row>
    <row r="33" spans="1:8">
      <c r="A33" s="5" t="s">
        <v>571</v>
      </c>
      <c r="B33" s="6">
        <v>511124.9</v>
      </c>
    </row>
    <row r="34" spans="1:8">
      <c r="A34" s="5" t="s">
        <v>382</v>
      </c>
      <c r="B34" s="6">
        <v>4147607.7199999997</v>
      </c>
    </row>
    <row r="37" spans="1:8">
      <c r="A37" s="4" t="s">
        <v>3</v>
      </c>
      <c r="B37" t="s">
        <v>390</v>
      </c>
    </row>
    <row r="39" spans="1:8">
      <c r="A39" s="4" t="s">
        <v>383</v>
      </c>
      <c r="B39" t="s">
        <v>410</v>
      </c>
    </row>
    <row r="40" spans="1:8">
      <c r="A40" s="5" t="s">
        <v>384</v>
      </c>
      <c r="B40" s="6">
        <v>1615.9609999999986</v>
      </c>
    </row>
    <row r="41" spans="1:8">
      <c r="A41" s="5" t="s">
        <v>385</v>
      </c>
      <c r="B41" s="6">
        <v>1606.2093333333312</v>
      </c>
    </row>
    <row r="42" spans="1:8">
      <c r="A42" s="5" t="s">
        <v>386</v>
      </c>
      <c r="B42" s="6">
        <v>1685.1043333333316</v>
      </c>
    </row>
    <row r="43" spans="1:8">
      <c r="A43" s="5" t="s">
        <v>387</v>
      </c>
      <c r="B43" s="6">
        <v>1104.9059999999999</v>
      </c>
    </row>
    <row r="44" spans="1:8">
      <c r="A44" s="5" t="s">
        <v>388</v>
      </c>
      <c r="B44" s="6">
        <v>1223.0305000000001</v>
      </c>
    </row>
    <row r="45" spans="1:8">
      <c r="A45" s="5" t="s">
        <v>389</v>
      </c>
      <c r="B45" s="6">
        <v>1546.3633333333321</v>
      </c>
    </row>
    <row r="46" spans="1:8">
      <c r="A46" s="5" t="s">
        <v>460</v>
      </c>
      <c r="B46" s="6">
        <v>1447.7583333333323</v>
      </c>
    </row>
    <row r="47" spans="1:8">
      <c r="A47" s="5" t="s">
        <v>517</v>
      </c>
      <c r="B47" s="6">
        <v>1400.3319999999994</v>
      </c>
    </row>
    <row r="48" spans="1:8">
      <c r="A48" s="5" t="s">
        <v>520</v>
      </c>
      <c r="B48" s="6">
        <v>1271.7749999999992</v>
      </c>
      <c r="C48" s="2"/>
      <c r="D48" s="2"/>
      <c r="E48" s="2"/>
      <c r="F48" s="2"/>
      <c r="G48" s="2"/>
      <c r="H48" s="2"/>
    </row>
    <row r="49" spans="1:8">
      <c r="A49" s="5" t="s">
        <v>571</v>
      </c>
      <c r="B49" s="6">
        <v>1914.2751666666636</v>
      </c>
      <c r="C49" s="6"/>
      <c r="D49" s="6"/>
      <c r="E49" s="6"/>
      <c r="F49" s="6"/>
      <c r="G49" s="6"/>
      <c r="H49" s="6"/>
    </row>
    <row r="50" spans="1:8">
      <c r="A50" s="5" t="s">
        <v>382</v>
      </c>
      <c r="B50" s="6">
        <v>14815.714999999989</v>
      </c>
      <c r="C50" s="6"/>
      <c r="D50" s="6"/>
      <c r="E50" s="6"/>
      <c r="F50" s="6"/>
      <c r="G50" s="6"/>
      <c r="H50" s="6"/>
    </row>
    <row r="51" spans="1:8">
      <c r="A51" s="7"/>
      <c r="B51" s="6"/>
      <c r="C51" s="6"/>
      <c r="D51" s="6"/>
      <c r="E51" s="6"/>
      <c r="F51" s="6"/>
      <c r="G51" s="6"/>
      <c r="H51" s="6"/>
    </row>
    <row r="52" spans="1:8">
      <c r="A52" s="7"/>
      <c r="B52" s="6"/>
      <c r="C52" s="6"/>
      <c r="D52" s="6"/>
      <c r="E52" s="6"/>
      <c r="F52" s="6"/>
      <c r="G52" s="6"/>
      <c r="H52" s="6"/>
    </row>
    <row r="53" spans="1:8">
      <c r="A53" s="7"/>
      <c r="B53" s="6"/>
      <c r="C53" s="6"/>
      <c r="D53" s="6"/>
      <c r="E53" s="6"/>
      <c r="F53" s="6"/>
      <c r="G53" s="6"/>
      <c r="H53" s="6"/>
    </row>
    <row r="54" spans="1:8">
      <c r="A54" s="7"/>
      <c r="B54" s="6"/>
      <c r="C54" s="6"/>
      <c r="D54" s="6"/>
      <c r="E54" s="6"/>
      <c r="F54" s="6"/>
      <c r="G54" s="6"/>
      <c r="H54" s="6"/>
    </row>
    <row r="55" spans="1:8">
      <c r="A55" s="7"/>
      <c r="B55" s="6"/>
      <c r="C55" s="6"/>
      <c r="D55" s="6"/>
      <c r="E55" s="6"/>
      <c r="F55" s="6"/>
      <c r="G55" s="6"/>
      <c r="H55" s="6"/>
    </row>
    <row r="56" spans="1:8">
      <c r="A56" s="7"/>
      <c r="B56" s="6"/>
      <c r="C56" s="6"/>
      <c r="D56" s="6"/>
      <c r="E56" s="6"/>
      <c r="F56" s="6"/>
      <c r="G56" s="6"/>
      <c r="H56" s="6"/>
    </row>
    <row r="57" spans="1:8">
      <c r="A57" s="7"/>
      <c r="B57" s="6"/>
      <c r="C57" s="6"/>
      <c r="D57" s="6"/>
      <c r="E57" s="6"/>
      <c r="F57" s="6"/>
      <c r="G57" s="6"/>
      <c r="H57" s="6"/>
    </row>
    <row r="58" spans="1:8">
      <c r="A58" s="7"/>
      <c r="B58" s="6"/>
      <c r="C58" s="6"/>
      <c r="D58" s="6"/>
      <c r="E58" s="6"/>
      <c r="F58" s="6"/>
      <c r="G58" s="6"/>
      <c r="H58" s="6"/>
    </row>
    <row r="59" spans="1:8">
      <c r="A59" s="7"/>
      <c r="B59" s="6"/>
      <c r="C59" s="6"/>
      <c r="D59" s="6"/>
      <c r="E59" s="6"/>
      <c r="F59" s="6"/>
      <c r="G59" s="6"/>
      <c r="H59" s="6"/>
    </row>
    <row r="66" spans="1:8">
      <c r="B66" s="2"/>
      <c r="C66" s="2"/>
      <c r="D66" s="2"/>
      <c r="E66" s="2"/>
      <c r="F66" s="2"/>
      <c r="G66" s="2"/>
      <c r="H66" s="2"/>
    </row>
    <row r="67" spans="1:8">
      <c r="A67" s="7"/>
      <c r="B67" s="6"/>
      <c r="C67" s="6"/>
      <c r="D67" s="6"/>
      <c r="E67" s="6"/>
      <c r="F67" s="6"/>
      <c r="G67" s="6"/>
      <c r="H67" s="6"/>
    </row>
    <row r="68" spans="1:8">
      <c r="A68" s="7"/>
      <c r="B68" s="6"/>
      <c r="C68" s="6"/>
      <c r="D68" s="6"/>
      <c r="E68" s="6"/>
      <c r="F68" s="6"/>
      <c r="G68" s="6"/>
      <c r="H68" s="6"/>
    </row>
    <row r="69" spans="1:8">
      <c r="A69" s="7"/>
      <c r="B69" s="6"/>
      <c r="C69" s="6"/>
      <c r="D69" s="6"/>
      <c r="E69" s="6"/>
      <c r="F69" s="6"/>
      <c r="G69" s="6"/>
      <c r="H69" s="6"/>
    </row>
    <row r="70" spans="1:8">
      <c r="A70" s="7"/>
      <c r="B70" s="6"/>
      <c r="C70" s="6"/>
      <c r="D70" s="6"/>
      <c r="E70" s="6"/>
      <c r="F70" s="6"/>
      <c r="G70" s="6"/>
      <c r="H70" s="6"/>
    </row>
    <row r="71" spans="1:8">
      <c r="A71" s="7"/>
      <c r="B71" s="6"/>
      <c r="C71" s="6"/>
      <c r="D71" s="6"/>
      <c r="E71" s="6"/>
      <c r="F71" s="6"/>
      <c r="G71" s="6"/>
      <c r="H71" s="6"/>
    </row>
    <row r="72" spans="1:8">
      <c r="A72" s="7"/>
      <c r="B72" s="6"/>
      <c r="C72" s="6"/>
      <c r="D72" s="6"/>
      <c r="E72" s="6"/>
      <c r="F72" s="6"/>
      <c r="G72" s="6"/>
      <c r="H72" s="6"/>
    </row>
    <row r="73" spans="1:8">
      <c r="A73" s="7"/>
      <c r="B73" s="6"/>
      <c r="C73" s="6"/>
      <c r="D73" s="6"/>
      <c r="E73" s="6"/>
      <c r="F73" s="6"/>
      <c r="G73" s="6"/>
      <c r="H73" s="6"/>
    </row>
    <row r="74" spans="1:8">
      <c r="A74" s="7"/>
      <c r="B74" s="6"/>
      <c r="C74" s="6"/>
      <c r="D74" s="6"/>
      <c r="E74" s="6"/>
      <c r="F74" s="6"/>
      <c r="G74" s="6"/>
      <c r="H74" s="6"/>
    </row>
    <row r="75" spans="1:8">
      <c r="A75" s="7"/>
      <c r="B75" s="6"/>
      <c r="C75" s="6"/>
      <c r="D75" s="6"/>
      <c r="E75" s="6"/>
      <c r="F75" s="6"/>
      <c r="G75" s="6"/>
      <c r="H75" s="6"/>
    </row>
    <row r="76" spans="1:8">
      <c r="A76" s="7"/>
      <c r="B76" s="6"/>
      <c r="C76" s="6"/>
      <c r="D76" s="6"/>
      <c r="E76" s="6"/>
      <c r="F76" s="6"/>
      <c r="G76" s="6"/>
      <c r="H76" s="6"/>
    </row>
    <row r="77" spans="1:8">
      <c r="A77" s="7"/>
      <c r="B77" s="6"/>
      <c r="C77" s="6"/>
      <c r="D77" s="6"/>
      <c r="E77" s="6"/>
      <c r="F77" s="6"/>
      <c r="G77" s="6"/>
      <c r="H77" s="6"/>
    </row>
    <row r="84" spans="1:8">
      <c r="B84" s="2"/>
      <c r="C84" s="2"/>
      <c r="D84" s="2"/>
      <c r="E84" s="2"/>
      <c r="F84" s="2"/>
      <c r="G84" s="2"/>
      <c r="H84" s="2"/>
    </row>
    <row r="85" spans="1:8">
      <c r="A85" s="7"/>
      <c r="B85" s="6"/>
      <c r="C85" s="6"/>
      <c r="D85" s="6"/>
      <c r="E85" s="6"/>
      <c r="F85" s="6"/>
      <c r="G85" s="6"/>
      <c r="H85" s="6"/>
    </row>
    <row r="86" spans="1:8">
      <c r="A86" s="7"/>
      <c r="B86" s="6"/>
      <c r="C86" s="6"/>
      <c r="D86" s="6"/>
      <c r="E86" s="6"/>
      <c r="F86" s="6"/>
      <c r="G86" s="6"/>
      <c r="H86" s="6"/>
    </row>
    <row r="87" spans="1:8">
      <c r="A87" s="7"/>
      <c r="B87" s="6"/>
      <c r="C87" s="6"/>
      <c r="D87" s="6"/>
      <c r="E87" s="6"/>
      <c r="F87" s="6"/>
      <c r="G87" s="6"/>
      <c r="H87" s="6"/>
    </row>
    <row r="88" spans="1:8">
      <c r="A88" s="7"/>
      <c r="B88" s="6"/>
      <c r="C88" s="6"/>
      <c r="D88" s="6"/>
      <c r="E88" s="6"/>
      <c r="F88" s="6"/>
      <c r="G88" s="6"/>
      <c r="H88" s="6"/>
    </row>
    <row r="89" spans="1:8">
      <c r="A89" s="7"/>
      <c r="B89" s="6"/>
      <c r="C89" s="6"/>
      <c r="D89" s="6"/>
      <c r="E89" s="6"/>
      <c r="F89" s="6"/>
      <c r="G89" s="6"/>
      <c r="H89" s="6"/>
    </row>
    <row r="90" spans="1:8">
      <c r="A90" s="7"/>
      <c r="B90" s="6"/>
      <c r="C90" s="6"/>
      <c r="D90" s="6"/>
      <c r="E90" s="6"/>
      <c r="F90" s="6"/>
      <c r="G90" s="6"/>
      <c r="H90" s="6"/>
    </row>
    <row r="91" spans="1:8">
      <c r="A91" s="7"/>
      <c r="B91" s="6"/>
      <c r="C91" s="6"/>
      <c r="D91" s="6"/>
      <c r="E91" s="6"/>
      <c r="F91" s="6"/>
      <c r="G91" s="6"/>
      <c r="H91" s="6"/>
    </row>
    <row r="92" spans="1:8">
      <c r="A92" s="7"/>
      <c r="B92" s="6"/>
      <c r="C92" s="6"/>
      <c r="D92" s="6"/>
      <c r="E92" s="6"/>
      <c r="F92" s="6"/>
      <c r="G92" s="6"/>
      <c r="H92" s="6"/>
    </row>
    <row r="93" spans="1:8">
      <c r="A93" s="7"/>
      <c r="B93" s="6"/>
      <c r="C93" s="6"/>
      <c r="D93" s="6"/>
      <c r="E93" s="6"/>
      <c r="F93" s="6"/>
      <c r="G93" s="6"/>
      <c r="H93" s="6"/>
    </row>
    <row r="94" spans="1:8">
      <c r="A94" s="7"/>
      <c r="B94" s="6"/>
      <c r="C94" s="6"/>
      <c r="D94" s="6"/>
      <c r="E94" s="6"/>
      <c r="F94" s="6"/>
      <c r="G94" s="6"/>
      <c r="H94" s="6"/>
    </row>
    <row r="95" spans="1:8">
      <c r="A95" s="7"/>
      <c r="B95" s="6"/>
      <c r="C95" s="6"/>
      <c r="D95" s="6"/>
      <c r="E95" s="6"/>
      <c r="F95" s="6"/>
      <c r="G95" s="6"/>
      <c r="H95" s="6"/>
    </row>
    <row r="102" spans="1:8">
      <c r="B102" s="2"/>
      <c r="C102" s="2"/>
      <c r="D102" s="2"/>
      <c r="E102" s="2"/>
      <c r="F102" s="2"/>
      <c r="G102" s="2"/>
      <c r="H102" s="2"/>
    </row>
    <row r="103" spans="1:8">
      <c r="A103" s="7"/>
      <c r="B103" s="6"/>
      <c r="C103" s="6"/>
      <c r="D103" s="6"/>
      <c r="E103" s="6"/>
      <c r="F103" s="6"/>
      <c r="G103" s="6"/>
      <c r="H103" s="6"/>
    </row>
    <row r="104" spans="1:8">
      <c r="A104" s="7"/>
      <c r="B104" s="6"/>
      <c r="C104" s="6"/>
      <c r="D104" s="6"/>
      <c r="E104" s="6"/>
      <c r="F104" s="6"/>
      <c r="G104" s="6"/>
      <c r="H104" s="6"/>
    </row>
    <row r="105" spans="1:8">
      <c r="A105" s="7"/>
      <c r="B105" s="6"/>
      <c r="C105" s="6"/>
      <c r="D105" s="6"/>
      <c r="E105" s="6"/>
      <c r="F105" s="6"/>
      <c r="G105" s="6"/>
      <c r="H105" s="6"/>
    </row>
    <row r="106" spans="1:8">
      <c r="A106" s="7"/>
      <c r="B106" s="6"/>
      <c r="C106" s="6"/>
      <c r="D106" s="6"/>
      <c r="E106" s="6"/>
      <c r="F106" s="6"/>
      <c r="G106" s="6"/>
      <c r="H106" s="6"/>
    </row>
    <row r="107" spans="1:8">
      <c r="A107" s="7"/>
      <c r="B107" s="6"/>
      <c r="C107" s="6"/>
      <c r="D107" s="6"/>
      <c r="E107" s="6"/>
      <c r="F107" s="6"/>
      <c r="G107" s="6"/>
      <c r="H107" s="6"/>
    </row>
    <row r="108" spans="1:8">
      <c r="A108" s="7"/>
      <c r="B108" s="6"/>
      <c r="C108" s="6"/>
      <c r="D108" s="6"/>
      <c r="E108" s="6"/>
      <c r="F108" s="6"/>
      <c r="G108" s="6"/>
      <c r="H108" s="6"/>
    </row>
    <row r="109" spans="1:8">
      <c r="A109" s="7"/>
      <c r="B109" s="6"/>
      <c r="C109" s="6"/>
      <c r="D109" s="6"/>
      <c r="E109" s="6"/>
      <c r="F109" s="6"/>
      <c r="G109" s="6"/>
      <c r="H109" s="6"/>
    </row>
    <row r="110" spans="1:8">
      <c r="A110" s="7"/>
      <c r="B110" s="6"/>
      <c r="C110" s="6"/>
      <c r="D110" s="6"/>
      <c r="E110" s="6"/>
      <c r="F110" s="6"/>
      <c r="G110" s="6"/>
      <c r="H110" s="6"/>
    </row>
    <row r="111" spans="1:8">
      <c r="A111" s="7"/>
      <c r="B111" s="6"/>
      <c r="C111" s="6"/>
      <c r="D111" s="6"/>
      <c r="E111" s="6"/>
      <c r="F111" s="6"/>
      <c r="G111" s="6"/>
      <c r="H111" s="6"/>
    </row>
    <row r="112" spans="1:8">
      <c r="A112" s="7"/>
      <c r="B112" s="6"/>
      <c r="C112" s="6"/>
      <c r="D112" s="6"/>
      <c r="E112" s="6"/>
      <c r="F112" s="6"/>
      <c r="G112" s="6"/>
      <c r="H112" s="6"/>
    </row>
    <row r="113" spans="1:8">
      <c r="A113" s="7"/>
      <c r="B113" s="6"/>
      <c r="C113" s="6"/>
      <c r="D113" s="6"/>
      <c r="E113" s="6"/>
      <c r="F113" s="6"/>
      <c r="G113" s="6"/>
      <c r="H113" s="6"/>
    </row>
    <row r="114" spans="1:8">
      <c r="A114" s="7"/>
      <c r="B114" s="6"/>
      <c r="C114" s="6"/>
      <c r="D114" s="6"/>
      <c r="E114" s="6"/>
      <c r="F114" s="6"/>
      <c r="G114" s="6"/>
      <c r="H114" s="6"/>
    </row>
    <row r="115" spans="1:8">
      <c r="A115" s="7"/>
      <c r="B115" s="6"/>
      <c r="C115" s="6"/>
      <c r="D115" s="6"/>
      <c r="E115" s="6"/>
      <c r="F115" s="6"/>
      <c r="G115" s="6"/>
      <c r="H115" s="6"/>
    </row>
    <row r="116" spans="1:8">
      <c r="A116" s="7"/>
      <c r="B116" s="6"/>
      <c r="C116" s="6"/>
      <c r="D116" s="6"/>
      <c r="E116" s="6"/>
      <c r="F116" s="6"/>
      <c r="G116" s="6"/>
      <c r="H116" s="6"/>
    </row>
    <row r="117" spans="1:8">
      <c r="A117" s="7"/>
      <c r="B117" s="6"/>
      <c r="C117" s="6"/>
      <c r="D117" s="6"/>
      <c r="E117" s="6"/>
      <c r="F117" s="6"/>
      <c r="G117" s="6"/>
      <c r="H117" s="6"/>
    </row>
    <row r="118" spans="1:8">
      <c r="A118" s="7"/>
      <c r="B118" s="6"/>
      <c r="C118" s="6"/>
      <c r="D118" s="6"/>
      <c r="E118" s="6"/>
      <c r="F118" s="6"/>
      <c r="G118" s="6"/>
      <c r="H118" s="6"/>
    </row>
    <row r="119" spans="1:8">
      <c r="A119" s="7"/>
      <c r="B119" s="6"/>
      <c r="C119" s="6"/>
      <c r="D119" s="6"/>
      <c r="E119" s="6"/>
      <c r="F119" s="6"/>
      <c r="G119" s="6"/>
      <c r="H119" s="6"/>
    </row>
    <row r="120" spans="1:8">
      <c r="A120" s="7"/>
      <c r="B120" s="6"/>
      <c r="C120" s="6"/>
      <c r="D120" s="6"/>
      <c r="E120" s="6"/>
      <c r="F120" s="6"/>
      <c r="G120" s="6"/>
      <c r="H120" s="6"/>
    </row>
    <row r="121" spans="1:8">
      <c r="A121" s="7"/>
      <c r="B121" s="6"/>
      <c r="C121" s="6"/>
      <c r="D121" s="6"/>
      <c r="E121" s="6"/>
      <c r="F121" s="6"/>
      <c r="G121" s="6"/>
      <c r="H121" s="6"/>
    </row>
    <row r="122" spans="1:8">
      <c r="A122" s="7"/>
      <c r="B122" s="6"/>
      <c r="C122" s="6"/>
      <c r="D122" s="6"/>
      <c r="E122" s="6"/>
      <c r="F122" s="6"/>
      <c r="G122" s="6"/>
      <c r="H122" s="6"/>
    </row>
    <row r="123" spans="1:8">
      <c r="A123" s="7"/>
      <c r="B123" s="6"/>
      <c r="C123" s="6"/>
      <c r="D123" s="6"/>
      <c r="E123" s="6"/>
      <c r="F123" s="6"/>
      <c r="G123" s="6"/>
      <c r="H123" s="6"/>
    </row>
    <row r="124" spans="1:8">
      <c r="A124" s="7"/>
      <c r="B124" s="6"/>
      <c r="C124" s="6"/>
      <c r="D124" s="6"/>
      <c r="E124" s="6"/>
      <c r="F124" s="6"/>
      <c r="G124" s="6"/>
      <c r="H124" s="6"/>
    </row>
    <row r="125" spans="1:8">
      <c r="A125" s="7"/>
      <c r="B125" s="6"/>
      <c r="C125" s="6"/>
      <c r="D125" s="6"/>
      <c r="E125" s="6"/>
      <c r="F125" s="6"/>
      <c r="G125" s="6"/>
      <c r="H125" s="6"/>
    </row>
    <row r="126" spans="1:8">
      <c r="A126" s="7"/>
      <c r="B126" s="6"/>
      <c r="C126" s="6"/>
      <c r="D126" s="6"/>
      <c r="E126" s="6"/>
      <c r="F126" s="6"/>
      <c r="G126" s="6"/>
      <c r="H126" s="6"/>
    </row>
    <row r="127" spans="1:8">
      <c r="A127" s="7"/>
      <c r="B127" s="6"/>
      <c r="C127" s="6"/>
      <c r="D127" s="6"/>
      <c r="E127" s="6"/>
      <c r="F127" s="6"/>
      <c r="G127" s="6"/>
      <c r="H127" s="6"/>
    </row>
    <row r="128" spans="1:8">
      <c r="A128" s="7"/>
      <c r="B128" s="6"/>
      <c r="C128" s="6"/>
      <c r="D128" s="6"/>
      <c r="E128" s="6"/>
      <c r="F128" s="6"/>
      <c r="G128" s="6"/>
      <c r="H128" s="6"/>
    </row>
    <row r="129" spans="1:8">
      <c r="A129" s="7"/>
      <c r="B129" s="6"/>
      <c r="C129" s="6"/>
      <c r="D129" s="6"/>
      <c r="E129" s="6"/>
      <c r="F129" s="6"/>
      <c r="G129" s="6"/>
      <c r="H129" s="6"/>
    </row>
    <row r="130" spans="1:8">
      <c r="A130" s="7"/>
      <c r="B130" s="6"/>
      <c r="C130" s="6"/>
      <c r="D130" s="6"/>
      <c r="E130" s="6"/>
      <c r="F130" s="6"/>
      <c r="G130" s="6"/>
      <c r="H130" s="6"/>
    </row>
    <row r="131" spans="1:8">
      <c r="A131" s="7"/>
      <c r="B131" s="6"/>
      <c r="C131" s="6"/>
      <c r="D131" s="6"/>
      <c r="E131" s="6"/>
      <c r="F131" s="6"/>
      <c r="G131" s="6"/>
      <c r="H131" s="6"/>
    </row>
    <row r="132" spans="1:8">
      <c r="A132" s="7"/>
      <c r="B132" s="6"/>
      <c r="C132" s="6"/>
      <c r="D132" s="6"/>
      <c r="E132" s="6"/>
      <c r="F132" s="6"/>
      <c r="G132" s="6"/>
      <c r="H132" s="6"/>
    </row>
    <row r="133" spans="1:8">
      <c r="A133" s="7"/>
      <c r="B133" s="6"/>
      <c r="C133" s="6"/>
      <c r="D133" s="6"/>
      <c r="E133" s="6"/>
      <c r="F133" s="6"/>
      <c r="G133" s="6"/>
      <c r="H133" s="6"/>
    </row>
    <row r="134" spans="1:8">
      <c r="A134" s="7"/>
      <c r="B134" s="6"/>
      <c r="C134" s="6"/>
      <c r="D134" s="6"/>
      <c r="E134" s="6"/>
      <c r="F134" s="6"/>
      <c r="G134" s="6"/>
      <c r="H134" s="6"/>
    </row>
    <row r="135" spans="1:8">
      <c r="A135" s="7"/>
      <c r="B135" s="6"/>
      <c r="C135" s="6"/>
      <c r="D135" s="6"/>
      <c r="E135" s="6"/>
      <c r="F135" s="6"/>
      <c r="G135" s="6"/>
      <c r="H135" s="6"/>
    </row>
    <row r="136" spans="1:8">
      <c r="A136" s="7"/>
      <c r="B136" s="6"/>
      <c r="C136" s="6"/>
      <c r="D136" s="6"/>
      <c r="E136" s="6"/>
      <c r="F136" s="6"/>
      <c r="G136" s="6"/>
      <c r="H136" s="6"/>
    </row>
    <row r="143" spans="1:8">
      <c r="B143" s="2"/>
      <c r="C143" s="2"/>
      <c r="D143" s="2"/>
      <c r="E143" s="2"/>
      <c r="F143" s="2"/>
      <c r="G143" s="2"/>
      <c r="H143" s="2"/>
    </row>
    <row r="144" spans="1:8">
      <c r="A144" s="7"/>
      <c r="B144" s="6"/>
      <c r="C144" s="6"/>
      <c r="D144" s="6"/>
      <c r="E144" s="6"/>
      <c r="F144" s="6"/>
      <c r="G144" s="6"/>
      <c r="H144" s="6"/>
    </row>
    <row r="145" spans="1:8">
      <c r="A145" s="7"/>
      <c r="B145" s="6"/>
      <c r="C145" s="6"/>
      <c r="D145" s="6"/>
      <c r="E145" s="6"/>
      <c r="F145" s="6"/>
      <c r="G145" s="6"/>
      <c r="H145" s="6"/>
    </row>
    <row r="146" spans="1:8">
      <c r="A146" s="7"/>
      <c r="B146" s="6"/>
      <c r="C146" s="6"/>
      <c r="D146" s="6"/>
      <c r="E146" s="6"/>
      <c r="F146" s="6"/>
      <c r="G146" s="6"/>
      <c r="H146" s="6"/>
    </row>
    <row r="147" spans="1:8">
      <c r="A147" s="7"/>
      <c r="B147" s="6"/>
      <c r="C147" s="6"/>
      <c r="D147" s="6"/>
      <c r="E147" s="6"/>
      <c r="F147" s="6"/>
      <c r="G147" s="6"/>
      <c r="H147" s="6"/>
    </row>
    <row r="148" spans="1:8">
      <c r="A148" s="7"/>
      <c r="B148" s="6"/>
      <c r="C148" s="6"/>
      <c r="D148" s="6"/>
      <c r="E148" s="6"/>
      <c r="F148" s="6"/>
      <c r="G148" s="6"/>
      <c r="H148" s="6"/>
    </row>
    <row r="149" spans="1:8">
      <c r="A149" s="7"/>
      <c r="B149" s="6"/>
      <c r="C149" s="6"/>
      <c r="D149" s="6"/>
      <c r="E149" s="6"/>
      <c r="F149" s="6"/>
      <c r="G149" s="6"/>
      <c r="H149" s="6"/>
    </row>
    <row r="150" spans="1:8">
      <c r="A150" s="7"/>
      <c r="B150" s="6"/>
      <c r="C150" s="6"/>
      <c r="D150" s="6"/>
      <c r="E150" s="6"/>
      <c r="F150" s="6"/>
      <c r="G150" s="6"/>
      <c r="H150" s="6"/>
    </row>
    <row r="151" spans="1:8">
      <c r="A151" s="7"/>
      <c r="B151" s="6"/>
      <c r="C151" s="6"/>
      <c r="D151" s="6"/>
      <c r="E151" s="6"/>
      <c r="F151" s="6"/>
      <c r="G151" s="6"/>
      <c r="H151" s="6"/>
    </row>
    <row r="152" spans="1:8">
      <c r="A152" s="7"/>
      <c r="B152" s="6"/>
      <c r="C152" s="6"/>
      <c r="D152" s="6"/>
      <c r="E152" s="6"/>
      <c r="F152" s="6"/>
      <c r="G152" s="6"/>
      <c r="H152" s="6"/>
    </row>
    <row r="153" spans="1:8">
      <c r="A153" s="7"/>
      <c r="B153" s="6"/>
      <c r="C153" s="6"/>
      <c r="D153" s="6"/>
      <c r="E153" s="6"/>
      <c r="F153" s="6"/>
      <c r="G153" s="6"/>
      <c r="H153" s="6"/>
    </row>
    <row r="154" spans="1:8">
      <c r="A154" s="7"/>
      <c r="B154" s="6"/>
      <c r="C154" s="6"/>
      <c r="D154" s="6"/>
      <c r="E154" s="6"/>
      <c r="F154" s="6"/>
      <c r="G154" s="6"/>
      <c r="H154" s="6"/>
    </row>
    <row r="155" spans="1:8">
      <c r="A155" s="7"/>
      <c r="B155" s="6"/>
      <c r="C155" s="6"/>
      <c r="D155" s="6"/>
      <c r="E155" s="6"/>
      <c r="F155" s="6"/>
      <c r="G155" s="6"/>
      <c r="H155" s="6"/>
    </row>
    <row r="156" spans="1:8">
      <c r="A156" s="7"/>
      <c r="B156" s="6"/>
      <c r="C156" s="6"/>
      <c r="D156" s="6"/>
      <c r="E156" s="6"/>
      <c r="F156" s="6"/>
      <c r="G156" s="6"/>
      <c r="H156" s="6"/>
    </row>
    <row r="157" spans="1:8">
      <c r="A157" s="7"/>
      <c r="B157" s="6"/>
      <c r="C157" s="6"/>
      <c r="D157" s="6"/>
      <c r="E157" s="6"/>
      <c r="F157" s="6"/>
      <c r="G157" s="6"/>
      <c r="H157" s="6"/>
    </row>
    <row r="158" spans="1:8">
      <c r="A158" s="7"/>
      <c r="B158" s="6"/>
      <c r="C158" s="6"/>
      <c r="D158" s="6"/>
      <c r="E158" s="6"/>
      <c r="F158" s="6"/>
      <c r="G158" s="6"/>
      <c r="H158" s="6"/>
    </row>
    <row r="159" spans="1:8">
      <c r="A159" s="7"/>
      <c r="B159" s="6"/>
      <c r="C159" s="6"/>
      <c r="D159" s="6"/>
      <c r="E159" s="6"/>
      <c r="F159" s="6"/>
      <c r="G159" s="6"/>
      <c r="H159" s="6"/>
    </row>
    <row r="160" spans="1:8">
      <c r="A160" s="7"/>
      <c r="B160" s="6"/>
      <c r="C160" s="6"/>
      <c r="D160" s="6"/>
      <c r="E160" s="6"/>
      <c r="F160" s="6"/>
      <c r="G160" s="6"/>
      <c r="H160" s="6"/>
    </row>
    <row r="161" spans="1:8">
      <c r="A161" s="7"/>
      <c r="B161" s="6"/>
      <c r="C161" s="6"/>
      <c r="D161" s="6"/>
      <c r="E161" s="6"/>
      <c r="F161" s="6"/>
      <c r="G161" s="6"/>
      <c r="H161" s="6"/>
    </row>
    <row r="162" spans="1:8">
      <c r="A162" s="7"/>
      <c r="B162" s="6"/>
      <c r="C162" s="6"/>
      <c r="D162" s="6"/>
      <c r="E162" s="6"/>
      <c r="F162" s="6"/>
      <c r="G162" s="6"/>
      <c r="H162" s="6"/>
    </row>
    <row r="163" spans="1:8">
      <c r="A163" s="7"/>
      <c r="B163" s="6"/>
      <c r="C163" s="6"/>
      <c r="D163" s="6"/>
      <c r="E163" s="6"/>
      <c r="F163" s="6"/>
      <c r="G163" s="6"/>
      <c r="H163" s="6"/>
    </row>
    <row r="164" spans="1:8">
      <c r="A164" s="7"/>
      <c r="B164" s="6"/>
      <c r="C164" s="6"/>
      <c r="D164" s="6"/>
      <c r="E164" s="6"/>
      <c r="F164" s="6"/>
      <c r="G164" s="6"/>
      <c r="H164" s="6"/>
    </row>
    <row r="165" spans="1:8">
      <c r="A165" s="7"/>
      <c r="B165" s="6"/>
      <c r="C165" s="6"/>
      <c r="D165" s="6"/>
      <c r="E165" s="6"/>
      <c r="F165" s="6"/>
      <c r="G165" s="6"/>
      <c r="H165" s="6"/>
    </row>
    <row r="166" spans="1:8">
      <c r="A166" s="7"/>
      <c r="B166" s="6"/>
      <c r="C166" s="6"/>
      <c r="D166" s="6"/>
      <c r="E166" s="6"/>
      <c r="F166" s="6"/>
      <c r="G166" s="6"/>
      <c r="H166" s="6"/>
    </row>
    <row r="167" spans="1:8">
      <c r="A167" s="7"/>
      <c r="B167" s="6"/>
      <c r="C167" s="6"/>
      <c r="D167" s="6"/>
      <c r="E167" s="6"/>
      <c r="F167" s="6"/>
      <c r="G167" s="6"/>
      <c r="H167" s="6"/>
    </row>
    <row r="168" spans="1:8">
      <c r="A168" s="7"/>
      <c r="B168" s="6"/>
      <c r="C168" s="6"/>
      <c r="D168" s="6"/>
      <c r="E168" s="6"/>
      <c r="F168" s="6"/>
      <c r="G168" s="6"/>
      <c r="H168" s="6"/>
    </row>
    <row r="169" spans="1:8">
      <c r="A169" s="7"/>
      <c r="B169" s="6"/>
      <c r="C169" s="6"/>
      <c r="D169" s="6"/>
      <c r="E169" s="6"/>
      <c r="F169" s="6"/>
      <c r="G169" s="6"/>
      <c r="H169" s="6"/>
    </row>
    <row r="170" spans="1:8">
      <c r="A170" s="7"/>
      <c r="B170" s="6"/>
      <c r="C170" s="6"/>
      <c r="D170" s="6"/>
      <c r="E170" s="6"/>
      <c r="F170" s="6"/>
      <c r="G170" s="6"/>
      <c r="H170" s="6"/>
    </row>
    <row r="171" spans="1:8">
      <c r="A171" s="7"/>
      <c r="B171" s="6"/>
      <c r="C171" s="6"/>
      <c r="D171" s="6"/>
      <c r="E171" s="6"/>
      <c r="F171" s="6"/>
      <c r="G171" s="6"/>
      <c r="H171" s="6"/>
    </row>
    <row r="172" spans="1:8">
      <c r="A172" s="7"/>
      <c r="B172" s="6"/>
      <c r="C172" s="6"/>
      <c r="D172" s="6"/>
      <c r="E172" s="6"/>
      <c r="F172" s="6"/>
      <c r="G172" s="6"/>
      <c r="H172" s="6"/>
    </row>
    <row r="173" spans="1:8">
      <c r="A173" s="7"/>
      <c r="B173" s="6"/>
      <c r="C173" s="6"/>
      <c r="D173" s="6"/>
      <c r="E173" s="6"/>
      <c r="F173" s="6"/>
      <c r="G173" s="6"/>
      <c r="H173" s="6"/>
    </row>
    <row r="174" spans="1:8">
      <c r="A174" s="7"/>
      <c r="B174" s="6"/>
      <c r="C174" s="6"/>
      <c r="D174" s="6"/>
      <c r="E174" s="6"/>
      <c r="F174" s="6"/>
      <c r="G174" s="6"/>
      <c r="H174" s="6"/>
    </row>
    <row r="175" spans="1:8">
      <c r="A175" s="7"/>
      <c r="B175" s="6"/>
      <c r="C175" s="6"/>
      <c r="D175" s="6"/>
      <c r="E175" s="6"/>
      <c r="F175" s="6"/>
      <c r="G175" s="6"/>
      <c r="H175" s="6"/>
    </row>
    <row r="176" spans="1:8">
      <c r="A176" s="7"/>
      <c r="B176" s="6"/>
      <c r="C176" s="6"/>
      <c r="D176" s="6"/>
      <c r="E176" s="6"/>
      <c r="F176" s="6"/>
      <c r="G176" s="6"/>
      <c r="H176" s="6"/>
    </row>
    <row r="177" spans="1:8">
      <c r="A177" s="7"/>
      <c r="B177" s="6"/>
      <c r="C177" s="6"/>
      <c r="D177" s="6"/>
      <c r="E177" s="6"/>
      <c r="F177" s="6"/>
      <c r="G177" s="6"/>
      <c r="H177" s="6"/>
    </row>
    <row r="184" spans="1:8">
      <c r="B184" s="2"/>
      <c r="C184" s="2"/>
      <c r="D184" s="2"/>
      <c r="E184" s="2"/>
      <c r="F184" s="2"/>
      <c r="G184" s="2"/>
      <c r="H184" s="2"/>
    </row>
    <row r="185" spans="1:8">
      <c r="A185" s="7"/>
      <c r="B185" s="6"/>
      <c r="C185" s="6"/>
      <c r="D185" s="6"/>
      <c r="E185" s="6"/>
      <c r="F185" s="6"/>
      <c r="G185" s="6"/>
      <c r="H185" s="6"/>
    </row>
    <row r="186" spans="1:8">
      <c r="A186" s="7"/>
      <c r="B186" s="6"/>
      <c r="C186" s="6"/>
      <c r="D186" s="6"/>
      <c r="E186" s="6"/>
      <c r="F186" s="6"/>
      <c r="G186" s="6"/>
      <c r="H186" s="6"/>
    </row>
    <row r="187" spans="1:8">
      <c r="A187" s="7"/>
      <c r="B187" s="6"/>
      <c r="C187" s="6"/>
      <c r="D187" s="6"/>
      <c r="E187" s="6"/>
      <c r="F187" s="6"/>
      <c r="G187" s="6"/>
      <c r="H187" s="6"/>
    </row>
    <row r="188" spans="1:8">
      <c r="A188" s="7"/>
      <c r="B188" s="6"/>
      <c r="C188" s="6"/>
      <c r="D188" s="6"/>
      <c r="E188" s="6"/>
      <c r="F188" s="6"/>
      <c r="G188" s="6"/>
      <c r="H188" s="6"/>
    </row>
    <row r="189" spans="1:8">
      <c r="A189" s="7"/>
      <c r="B189" s="6"/>
      <c r="C189" s="6"/>
      <c r="D189" s="6"/>
      <c r="E189" s="6"/>
      <c r="F189" s="6"/>
      <c r="G189" s="6"/>
      <c r="H189" s="6"/>
    </row>
    <row r="190" spans="1:8">
      <c r="A190" s="7"/>
      <c r="B190" s="6"/>
      <c r="C190" s="6"/>
      <c r="D190" s="6"/>
      <c r="E190" s="6"/>
      <c r="F190" s="6"/>
      <c r="G190" s="6"/>
      <c r="H190" s="6"/>
    </row>
    <row r="191" spans="1:8">
      <c r="A191" s="7"/>
      <c r="B191" s="6"/>
      <c r="C191" s="6"/>
      <c r="D191" s="6"/>
      <c r="E191" s="6"/>
      <c r="F191" s="6"/>
      <c r="G191" s="6"/>
      <c r="H191" s="6"/>
    </row>
    <row r="192" spans="1:8">
      <c r="A192" s="7"/>
      <c r="B192" s="6"/>
      <c r="C192" s="6"/>
      <c r="D192" s="6"/>
      <c r="E192" s="6"/>
      <c r="F192" s="6"/>
      <c r="G192" s="6"/>
      <c r="H192" s="6"/>
    </row>
    <row r="193" spans="1:8">
      <c r="A193" s="7"/>
      <c r="B193" s="6"/>
      <c r="C193" s="6"/>
      <c r="D193" s="6"/>
      <c r="E193" s="6"/>
      <c r="F193" s="6"/>
      <c r="G193" s="6"/>
      <c r="H193" s="6"/>
    </row>
    <row r="194" spans="1:8">
      <c r="A194" s="7"/>
      <c r="B194" s="6"/>
      <c r="C194" s="6"/>
      <c r="D194" s="6"/>
      <c r="E194" s="6"/>
      <c r="F194" s="6"/>
      <c r="G194" s="6"/>
      <c r="H194" s="6"/>
    </row>
    <row r="195" spans="1:8">
      <c r="A195" s="7"/>
      <c r="B195" s="6"/>
      <c r="C195" s="6"/>
      <c r="D195" s="6"/>
      <c r="E195" s="6"/>
      <c r="F195" s="6"/>
      <c r="G195" s="6"/>
      <c r="H195" s="6"/>
    </row>
    <row r="196" spans="1:8">
      <c r="A196" s="7"/>
      <c r="B196" s="6"/>
      <c r="C196" s="6"/>
      <c r="D196" s="6"/>
      <c r="E196" s="6"/>
      <c r="F196" s="6"/>
      <c r="G196" s="6"/>
      <c r="H196" s="6"/>
    </row>
    <row r="197" spans="1:8">
      <c r="A197" s="7"/>
      <c r="B197" s="6"/>
      <c r="C197" s="6"/>
      <c r="D197" s="6"/>
      <c r="E197" s="6"/>
      <c r="F197" s="6"/>
      <c r="G197" s="6"/>
      <c r="H197" s="6"/>
    </row>
    <row r="198" spans="1:8">
      <c r="A198" s="7"/>
      <c r="B198" s="6"/>
      <c r="C198" s="6"/>
      <c r="D198" s="6"/>
      <c r="E198" s="6"/>
      <c r="F198" s="6"/>
      <c r="G198" s="6"/>
      <c r="H198" s="6"/>
    </row>
    <row r="199" spans="1:8">
      <c r="A199" s="7"/>
      <c r="B199" s="6"/>
      <c r="C199" s="6"/>
      <c r="D199" s="6"/>
      <c r="E199" s="6"/>
      <c r="F199" s="6"/>
      <c r="G199" s="6"/>
      <c r="H199" s="6"/>
    </row>
    <row r="200" spans="1:8">
      <c r="A200" s="7"/>
      <c r="B200" s="6"/>
      <c r="C200" s="6"/>
      <c r="D200" s="6"/>
      <c r="E200" s="6"/>
      <c r="F200" s="6"/>
      <c r="G200" s="6"/>
      <c r="H200" s="6"/>
    </row>
    <row r="201" spans="1:8">
      <c r="A201" s="7"/>
      <c r="B201" s="6"/>
      <c r="C201" s="6"/>
      <c r="D201" s="6"/>
      <c r="E201" s="6"/>
      <c r="F201" s="6"/>
      <c r="G201" s="6"/>
      <c r="H201" s="6"/>
    </row>
    <row r="202" spans="1:8">
      <c r="A202" s="7"/>
      <c r="B202" s="6"/>
      <c r="C202" s="6"/>
      <c r="D202" s="6"/>
      <c r="E202" s="6"/>
      <c r="F202" s="6"/>
      <c r="G202" s="6"/>
      <c r="H202" s="6"/>
    </row>
    <row r="203" spans="1:8">
      <c r="A203" s="7"/>
      <c r="B203" s="6"/>
      <c r="C203" s="6"/>
      <c r="D203" s="6"/>
      <c r="E203" s="6"/>
      <c r="F203" s="6"/>
      <c r="G203" s="6"/>
      <c r="H203" s="6"/>
    </row>
    <row r="204" spans="1:8">
      <c r="A204" s="7"/>
      <c r="B204" s="6"/>
      <c r="C204" s="6"/>
      <c r="D204" s="6"/>
      <c r="E204" s="6"/>
      <c r="F204" s="6"/>
      <c r="G204" s="6"/>
      <c r="H204" s="6"/>
    </row>
    <row r="205" spans="1:8">
      <c r="A205" s="7"/>
      <c r="B205" s="6"/>
      <c r="C205" s="6"/>
      <c r="D205" s="6"/>
      <c r="E205" s="6"/>
      <c r="F205" s="6"/>
      <c r="G205" s="6"/>
      <c r="H205" s="6"/>
    </row>
    <row r="206" spans="1:8">
      <c r="A206" s="7"/>
      <c r="B206" s="6"/>
      <c r="C206" s="6"/>
      <c r="D206" s="6"/>
      <c r="E206" s="6"/>
      <c r="F206" s="6"/>
      <c r="G206" s="6"/>
      <c r="H206" s="6"/>
    </row>
    <row r="207" spans="1:8">
      <c r="A207" s="7"/>
      <c r="B207" s="6"/>
      <c r="C207" s="6"/>
      <c r="D207" s="6"/>
      <c r="E207" s="6"/>
      <c r="F207" s="6"/>
      <c r="G207" s="6"/>
      <c r="H207" s="6"/>
    </row>
    <row r="208" spans="1:8">
      <c r="A208" s="7"/>
      <c r="B208" s="6"/>
      <c r="C208" s="6"/>
      <c r="D208" s="6"/>
      <c r="E208" s="6"/>
      <c r="F208" s="6"/>
      <c r="G208" s="6"/>
      <c r="H208" s="6"/>
    </row>
    <row r="209" spans="1:8">
      <c r="A209" s="7"/>
      <c r="B209" s="6"/>
      <c r="C209" s="6"/>
      <c r="D209" s="6"/>
      <c r="E209" s="6"/>
      <c r="F209" s="6"/>
      <c r="G209" s="6"/>
      <c r="H209" s="6"/>
    </row>
    <row r="210" spans="1:8">
      <c r="A210" s="7"/>
      <c r="B210" s="6"/>
      <c r="C210" s="6"/>
      <c r="D210" s="6"/>
      <c r="E210" s="6"/>
      <c r="F210" s="6"/>
      <c r="G210" s="6"/>
      <c r="H210" s="6"/>
    </row>
    <row r="211" spans="1:8">
      <c r="A211" s="7"/>
      <c r="B211" s="6"/>
      <c r="C211" s="6"/>
      <c r="D211" s="6"/>
      <c r="E211" s="6"/>
      <c r="F211" s="6"/>
      <c r="G211" s="6"/>
      <c r="H211" s="6"/>
    </row>
    <row r="212" spans="1:8">
      <c r="A212" s="7"/>
      <c r="B212" s="6"/>
      <c r="C212" s="6"/>
      <c r="D212" s="6"/>
      <c r="E212" s="6"/>
      <c r="F212" s="6"/>
      <c r="G212" s="6"/>
      <c r="H212" s="6"/>
    </row>
    <row r="213" spans="1:8">
      <c r="A213" s="7"/>
      <c r="B213" s="6"/>
      <c r="C213" s="6"/>
      <c r="D213" s="6"/>
      <c r="E213" s="6"/>
      <c r="F213" s="6"/>
      <c r="G213" s="6"/>
      <c r="H213" s="6"/>
    </row>
    <row r="214" spans="1:8">
      <c r="A214" s="7"/>
      <c r="B214" s="6"/>
      <c r="C214" s="6"/>
      <c r="D214" s="6"/>
      <c r="E214" s="6"/>
      <c r="F214" s="6"/>
      <c r="G214" s="6"/>
      <c r="H214" s="6"/>
    </row>
    <row r="215" spans="1:8">
      <c r="A215" s="7"/>
      <c r="B215" s="6"/>
      <c r="C215" s="6"/>
      <c r="D215" s="6"/>
      <c r="E215" s="6"/>
      <c r="F215" s="6"/>
      <c r="G215" s="6"/>
      <c r="H215" s="6"/>
    </row>
    <row r="216" spans="1:8">
      <c r="A216" s="7"/>
      <c r="B216" s="6"/>
      <c r="C216" s="6"/>
      <c r="D216" s="6"/>
      <c r="E216" s="6"/>
      <c r="F216" s="6"/>
      <c r="G216" s="6"/>
      <c r="H216" s="6"/>
    </row>
    <row r="217" spans="1:8">
      <c r="A217" s="7"/>
      <c r="B217" s="6"/>
      <c r="C217" s="6"/>
      <c r="D217" s="6"/>
      <c r="E217" s="6"/>
      <c r="F217" s="6"/>
      <c r="G217" s="6"/>
      <c r="H217" s="6"/>
    </row>
    <row r="218" spans="1:8">
      <c r="A218" s="7"/>
      <c r="B218" s="6"/>
      <c r="C218" s="6"/>
      <c r="D218" s="6"/>
      <c r="E218" s="6"/>
      <c r="F218" s="6"/>
      <c r="G218" s="6"/>
      <c r="H218" s="6"/>
    </row>
    <row r="225" spans="1:8">
      <c r="B225" s="2"/>
      <c r="C225" s="2"/>
      <c r="D225" s="2"/>
      <c r="E225" s="2"/>
      <c r="F225" s="2"/>
      <c r="G225" s="2"/>
      <c r="H225" s="2"/>
    </row>
    <row r="226" spans="1:8">
      <c r="A226" s="7"/>
      <c r="B226" s="6"/>
      <c r="C226" s="6"/>
      <c r="D226" s="6"/>
      <c r="E226" s="6"/>
      <c r="F226" s="6"/>
      <c r="G226" s="6"/>
      <c r="H226" s="6"/>
    </row>
    <row r="227" spans="1:8">
      <c r="A227" s="7"/>
      <c r="B227" s="6"/>
      <c r="C227" s="6"/>
      <c r="D227" s="6"/>
      <c r="E227" s="6"/>
      <c r="F227" s="6"/>
      <c r="G227" s="6"/>
      <c r="H227" s="6"/>
    </row>
    <row r="228" spans="1:8">
      <c r="A228" s="7"/>
      <c r="B228" s="6"/>
      <c r="C228" s="6"/>
      <c r="D228" s="6"/>
      <c r="E228" s="6"/>
      <c r="F228" s="6"/>
      <c r="G228" s="6"/>
      <c r="H228" s="6"/>
    </row>
    <row r="229" spans="1:8">
      <c r="A229" s="7"/>
      <c r="B229" s="6"/>
      <c r="C229" s="6"/>
      <c r="D229" s="6"/>
      <c r="E229" s="6"/>
      <c r="F229" s="6"/>
      <c r="G229" s="6"/>
      <c r="H229" s="6"/>
    </row>
    <row r="230" spans="1:8">
      <c r="A230" s="7"/>
      <c r="B230" s="6"/>
      <c r="C230" s="6"/>
      <c r="D230" s="6"/>
      <c r="E230" s="6"/>
      <c r="F230" s="6"/>
      <c r="G230" s="6"/>
      <c r="H230" s="6"/>
    </row>
    <row r="231" spans="1:8">
      <c r="A231" s="7"/>
      <c r="B231" s="6"/>
      <c r="C231" s="6"/>
      <c r="D231" s="6"/>
      <c r="E231" s="6"/>
      <c r="F231" s="6"/>
      <c r="G231" s="6"/>
      <c r="H231" s="6"/>
    </row>
    <row r="232" spans="1:8">
      <c r="A232" s="7"/>
      <c r="B232" s="6"/>
      <c r="C232" s="6"/>
      <c r="D232" s="6"/>
      <c r="E232" s="6"/>
      <c r="F232" s="6"/>
      <c r="G232" s="6"/>
      <c r="H232" s="6"/>
    </row>
    <row r="233" spans="1:8">
      <c r="A233" s="7"/>
      <c r="B233" s="6"/>
      <c r="C233" s="6"/>
      <c r="D233" s="6"/>
      <c r="E233" s="6"/>
      <c r="F233" s="6"/>
      <c r="G233" s="6"/>
      <c r="H233" s="6"/>
    </row>
    <row r="234" spans="1:8">
      <c r="A234" s="7"/>
      <c r="B234" s="6"/>
      <c r="C234" s="6"/>
      <c r="D234" s="6"/>
      <c r="E234" s="6"/>
      <c r="F234" s="6"/>
      <c r="G234" s="6"/>
      <c r="H234" s="6"/>
    </row>
    <row r="235" spans="1:8">
      <c r="A235" s="7"/>
      <c r="B235" s="6"/>
      <c r="C235" s="6"/>
      <c r="D235" s="6"/>
      <c r="E235" s="6"/>
      <c r="F235" s="6"/>
      <c r="G235" s="6"/>
      <c r="H235" s="6"/>
    </row>
    <row r="236" spans="1:8">
      <c r="A236" s="7"/>
      <c r="B236" s="6"/>
      <c r="C236" s="6"/>
      <c r="D236" s="6"/>
      <c r="E236" s="6"/>
      <c r="F236" s="6"/>
      <c r="G236" s="6"/>
      <c r="H236" s="6"/>
    </row>
    <row r="237" spans="1:8">
      <c r="A237" s="7"/>
      <c r="B237" s="6"/>
      <c r="C237" s="6"/>
      <c r="D237" s="6"/>
      <c r="E237" s="6"/>
      <c r="F237" s="6"/>
      <c r="G237" s="6"/>
      <c r="H237" s="6"/>
    </row>
    <row r="238" spans="1:8">
      <c r="A238" s="7"/>
      <c r="B238" s="6"/>
      <c r="C238" s="6"/>
      <c r="D238" s="6"/>
      <c r="E238" s="6"/>
      <c r="F238" s="6"/>
      <c r="G238" s="6"/>
      <c r="H238" s="6"/>
    </row>
    <row r="239" spans="1:8">
      <c r="A239" s="7"/>
      <c r="B239" s="6"/>
      <c r="C239" s="6"/>
      <c r="D239" s="6"/>
      <c r="E239" s="6"/>
      <c r="F239" s="6"/>
      <c r="G239" s="6"/>
      <c r="H239" s="6"/>
    </row>
    <row r="240" spans="1:8">
      <c r="A240" s="7"/>
      <c r="B240" s="6"/>
      <c r="C240" s="6"/>
      <c r="D240" s="6"/>
      <c r="E240" s="6"/>
      <c r="F240" s="6"/>
      <c r="G240" s="6"/>
      <c r="H240" s="6"/>
    </row>
    <row r="241" spans="1:8">
      <c r="A241" s="7"/>
      <c r="B241" s="6"/>
      <c r="C241" s="6"/>
      <c r="D241" s="6"/>
      <c r="E241" s="6"/>
      <c r="F241" s="6"/>
      <c r="G241" s="6"/>
      <c r="H241" s="6"/>
    </row>
    <row r="242" spans="1:8">
      <c r="A242" s="7"/>
      <c r="B242" s="6"/>
      <c r="C242" s="6"/>
      <c r="D242" s="6"/>
      <c r="E242" s="6"/>
      <c r="F242" s="6"/>
      <c r="G242" s="6"/>
      <c r="H242" s="6"/>
    </row>
    <row r="243" spans="1:8">
      <c r="A243" s="7"/>
      <c r="B243" s="6"/>
      <c r="C243" s="6"/>
      <c r="D243" s="6"/>
      <c r="E243" s="6"/>
      <c r="F243" s="6"/>
      <c r="G243" s="6"/>
      <c r="H243" s="6"/>
    </row>
    <row r="244" spans="1:8">
      <c r="A244" s="7"/>
      <c r="B244" s="6"/>
      <c r="C244" s="6"/>
      <c r="D244" s="6"/>
      <c r="E244" s="6"/>
      <c r="F244" s="6"/>
      <c r="G244" s="6"/>
      <c r="H244" s="6"/>
    </row>
    <row r="245" spans="1:8">
      <c r="A245" s="7"/>
      <c r="B245" s="6"/>
      <c r="C245" s="6"/>
      <c r="D245" s="6"/>
      <c r="E245" s="6"/>
      <c r="F245" s="6"/>
      <c r="G245" s="6"/>
      <c r="H245" s="6"/>
    </row>
    <row r="246" spans="1:8">
      <c r="A246" s="7"/>
      <c r="B246" s="6"/>
      <c r="C246" s="6"/>
      <c r="D246" s="6"/>
      <c r="E246" s="6"/>
      <c r="F246" s="6"/>
      <c r="G246" s="6"/>
      <c r="H246" s="6"/>
    </row>
    <row r="247" spans="1:8">
      <c r="A247" s="7"/>
      <c r="B247" s="6"/>
      <c r="C247" s="6"/>
      <c r="D247" s="6"/>
      <c r="E247" s="6"/>
      <c r="F247" s="6"/>
      <c r="G247" s="6"/>
      <c r="H247" s="6"/>
    </row>
    <row r="248" spans="1:8">
      <c r="A248" s="7"/>
      <c r="B248" s="6"/>
      <c r="C248" s="6"/>
      <c r="D248" s="6"/>
      <c r="E248" s="6"/>
      <c r="F248" s="6"/>
      <c r="G248" s="6"/>
      <c r="H248" s="6"/>
    </row>
    <row r="249" spans="1:8">
      <c r="A249" s="7"/>
      <c r="B249" s="6"/>
      <c r="C249" s="6"/>
      <c r="D249" s="6"/>
      <c r="E249" s="6"/>
      <c r="F249" s="6"/>
      <c r="G249" s="6"/>
      <c r="H249" s="6"/>
    </row>
    <row r="250" spans="1:8">
      <c r="A250" s="7"/>
      <c r="B250" s="6"/>
      <c r="C250" s="6"/>
      <c r="D250" s="6"/>
      <c r="E250" s="6"/>
      <c r="F250" s="6"/>
      <c r="G250" s="6"/>
      <c r="H250" s="6"/>
    </row>
    <row r="251" spans="1:8">
      <c r="A251" s="7"/>
      <c r="B251" s="6"/>
      <c r="C251" s="6"/>
      <c r="D251" s="6"/>
      <c r="E251" s="6"/>
      <c r="F251" s="6"/>
      <c r="G251" s="6"/>
      <c r="H251" s="6"/>
    </row>
    <row r="252" spans="1:8">
      <c r="A252" s="7"/>
      <c r="B252" s="6"/>
      <c r="C252" s="6"/>
      <c r="D252" s="6"/>
      <c r="E252" s="6"/>
      <c r="F252" s="6"/>
      <c r="G252" s="6"/>
      <c r="H252" s="6"/>
    </row>
    <row r="253" spans="1:8">
      <c r="A253" s="7"/>
      <c r="B253" s="6"/>
      <c r="C253" s="6"/>
      <c r="D253" s="6"/>
      <c r="E253" s="6"/>
      <c r="F253" s="6"/>
      <c r="G253" s="6"/>
      <c r="H253" s="6"/>
    </row>
    <row r="254" spans="1:8">
      <c r="A254" s="7"/>
      <c r="B254" s="6"/>
      <c r="C254" s="6"/>
      <c r="D254" s="6"/>
      <c r="E254" s="6"/>
      <c r="F254" s="6"/>
      <c r="G254" s="6"/>
      <c r="H254" s="6"/>
    </row>
    <row r="255" spans="1:8">
      <c r="A255" s="7"/>
      <c r="B255" s="6"/>
      <c r="C255" s="6"/>
      <c r="D255" s="6"/>
      <c r="E255" s="6"/>
      <c r="F255" s="6"/>
      <c r="G255" s="6"/>
      <c r="H255" s="6"/>
    </row>
    <row r="256" spans="1:8">
      <c r="A256" s="7"/>
      <c r="B256" s="6"/>
      <c r="C256" s="6"/>
      <c r="D256" s="6"/>
      <c r="E256" s="6"/>
      <c r="F256" s="6"/>
      <c r="G256" s="6"/>
      <c r="H256" s="6"/>
    </row>
    <row r="257" spans="1:8">
      <c r="A257" s="7"/>
      <c r="B257" s="6"/>
      <c r="C257" s="6"/>
      <c r="D257" s="6"/>
      <c r="E257" s="6"/>
      <c r="F257" s="6"/>
      <c r="G257" s="6"/>
      <c r="H257" s="6"/>
    </row>
    <row r="258" spans="1:8">
      <c r="A258" s="7"/>
      <c r="B258" s="6"/>
      <c r="C258" s="6"/>
      <c r="D258" s="6"/>
      <c r="E258" s="6"/>
      <c r="F258" s="6"/>
      <c r="G258" s="6"/>
      <c r="H258" s="6"/>
    </row>
    <row r="259" spans="1:8">
      <c r="A259" s="7"/>
      <c r="B259" s="6"/>
      <c r="C259" s="6"/>
      <c r="D259" s="6"/>
      <c r="E259" s="6"/>
      <c r="F259" s="6"/>
      <c r="G259" s="6"/>
      <c r="H259" s="6"/>
    </row>
    <row r="260" spans="1:8">
      <c r="A260" s="7"/>
      <c r="B260" s="6"/>
      <c r="C260" s="6"/>
      <c r="D260" s="6"/>
      <c r="E260" s="6"/>
      <c r="F260" s="6"/>
      <c r="G260" s="6"/>
      <c r="H260" s="6"/>
    </row>
    <row r="261" spans="1:8">
      <c r="A261" s="7"/>
      <c r="B261" s="6"/>
      <c r="C261" s="6"/>
      <c r="D261" s="6"/>
      <c r="E261" s="6"/>
      <c r="F261" s="6"/>
      <c r="G261" s="6"/>
      <c r="H261" s="6"/>
    </row>
    <row r="262" spans="1:8">
      <c r="A262" s="7"/>
      <c r="B262" s="6"/>
      <c r="C262" s="6"/>
      <c r="D262" s="6"/>
      <c r="E262" s="6"/>
      <c r="F262" s="6"/>
      <c r="G262" s="6"/>
      <c r="H262" s="6"/>
    </row>
    <row r="263" spans="1:8">
      <c r="A263" s="7"/>
      <c r="B263" s="6"/>
      <c r="C263" s="6"/>
      <c r="D263" s="6"/>
      <c r="E263" s="6"/>
      <c r="F263" s="6"/>
      <c r="G263" s="6"/>
      <c r="H263" s="6"/>
    </row>
    <row r="264" spans="1:8">
      <c r="A264" s="7"/>
      <c r="B264" s="6"/>
      <c r="C264" s="6"/>
      <c r="D264" s="6"/>
      <c r="E264" s="6"/>
      <c r="F264" s="6"/>
      <c r="G264" s="6"/>
      <c r="H264" s="6"/>
    </row>
    <row r="265" spans="1:8">
      <c r="A265" s="7"/>
      <c r="B265" s="6"/>
      <c r="C265" s="6"/>
      <c r="D265" s="6"/>
      <c r="E265" s="6"/>
      <c r="F265" s="6"/>
      <c r="G265" s="6"/>
      <c r="H265" s="6"/>
    </row>
    <row r="266" spans="1:8">
      <c r="A266" s="7"/>
      <c r="B266" s="6"/>
      <c r="C266" s="6"/>
      <c r="D266" s="6"/>
      <c r="E266" s="6"/>
      <c r="F266" s="6"/>
      <c r="G266" s="6"/>
      <c r="H266" s="6"/>
    </row>
    <row r="267" spans="1:8">
      <c r="A267" s="7"/>
      <c r="B267" s="6"/>
      <c r="C267" s="6"/>
      <c r="D267" s="6"/>
      <c r="E267" s="6"/>
      <c r="F267" s="6"/>
      <c r="G267" s="6"/>
      <c r="H267" s="6"/>
    </row>
    <row r="268" spans="1:8">
      <c r="A268" s="7"/>
      <c r="B268" s="6"/>
      <c r="C268" s="6"/>
      <c r="D268" s="6"/>
      <c r="E268" s="6"/>
      <c r="F268" s="6"/>
      <c r="G268" s="6"/>
      <c r="H268" s="6"/>
    </row>
    <row r="269" spans="1:8">
      <c r="A269" s="7"/>
      <c r="B269" s="6"/>
      <c r="C269" s="6"/>
      <c r="D269" s="6"/>
      <c r="E269" s="6"/>
      <c r="F269" s="6"/>
      <c r="G269" s="6"/>
      <c r="H269" s="6"/>
    </row>
    <row r="270" spans="1:8">
      <c r="A270" s="7"/>
      <c r="B270" s="6"/>
      <c r="C270" s="6"/>
      <c r="D270" s="6"/>
      <c r="E270" s="6"/>
      <c r="F270" s="6"/>
      <c r="G270" s="6"/>
      <c r="H270" s="6"/>
    </row>
    <row r="271" spans="1:8">
      <c r="A271" s="7"/>
      <c r="B271" s="6"/>
      <c r="C271" s="6"/>
      <c r="D271" s="6"/>
      <c r="E271" s="6"/>
      <c r="F271" s="6"/>
      <c r="G271" s="6"/>
      <c r="H271" s="6"/>
    </row>
    <row r="272" spans="1:8">
      <c r="A272" s="7"/>
      <c r="B272" s="6"/>
      <c r="C272" s="6"/>
      <c r="D272" s="6"/>
      <c r="E272" s="6"/>
      <c r="F272" s="6"/>
      <c r="G272" s="6"/>
      <c r="H272" s="6"/>
    </row>
    <row r="273" spans="1:8">
      <c r="A273" s="7"/>
      <c r="B273" s="6"/>
      <c r="C273" s="6"/>
      <c r="D273" s="6"/>
      <c r="E273" s="6"/>
      <c r="F273" s="6"/>
      <c r="G273" s="6"/>
      <c r="H273" s="6"/>
    </row>
    <row r="274" spans="1:8">
      <c r="A274" s="7"/>
      <c r="B274" s="6"/>
      <c r="C274" s="6"/>
      <c r="D274" s="6"/>
      <c r="E274" s="6"/>
      <c r="F274" s="6"/>
      <c r="G274" s="6"/>
      <c r="H274" s="6"/>
    </row>
    <row r="275" spans="1:8">
      <c r="A275" s="7"/>
      <c r="B275" s="6"/>
      <c r="C275" s="6"/>
      <c r="D275" s="6"/>
      <c r="E275" s="6"/>
      <c r="F275" s="6"/>
      <c r="G275" s="6"/>
      <c r="H275" s="6"/>
    </row>
    <row r="276" spans="1:8">
      <c r="A276" s="7"/>
      <c r="B276" s="6"/>
      <c r="C276" s="6"/>
      <c r="D276" s="6"/>
      <c r="E276" s="6"/>
      <c r="F276" s="6"/>
      <c r="G276" s="6"/>
      <c r="H276" s="6"/>
    </row>
    <row r="277" spans="1:8">
      <c r="A277" s="7"/>
      <c r="B277" s="6"/>
      <c r="C277" s="6"/>
      <c r="D277" s="6"/>
      <c r="E277" s="6"/>
      <c r="F277" s="6"/>
      <c r="G277" s="6"/>
      <c r="H277" s="6"/>
    </row>
    <row r="278" spans="1:8">
      <c r="A278" s="7"/>
      <c r="B278" s="6"/>
      <c r="C278" s="6"/>
      <c r="D278" s="6"/>
      <c r="E278" s="6"/>
      <c r="F278" s="6"/>
      <c r="G278" s="6"/>
      <c r="H278" s="6"/>
    </row>
    <row r="279" spans="1:8">
      <c r="A279" s="7"/>
      <c r="B279" s="6"/>
      <c r="C279" s="6"/>
      <c r="D279" s="6"/>
      <c r="E279" s="6"/>
      <c r="F279" s="6"/>
      <c r="G279" s="6"/>
      <c r="H279" s="6"/>
    </row>
    <row r="280" spans="1:8">
      <c r="A280" s="7"/>
      <c r="B280" s="6"/>
      <c r="C280" s="6"/>
      <c r="D280" s="6"/>
      <c r="E280" s="6"/>
      <c r="F280" s="6"/>
      <c r="G280" s="6"/>
      <c r="H280" s="6"/>
    </row>
    <row r="281" spans="1:8">
      <c r="A281" s="7"/>
      <c r="B281" s="6"/>
      <c r="C281" s="6"/>
      <c r="D281" s="6"/>
      <c r="E281" s="6"/>
      <c r="F281" s="6"/>
      <c r="G281" s="6"/>
      <c r="H281" s="6"/>
    </row>
    <row r="282" spans="1:8">
      <c r="A282" s="7"/>
      <c r="B282" s="6"/>
      <c r="C282" s="6"/>
      <c r="D282" s="6"/>
      <c r="E282" s="6"/>
      <c r="F282" s="6"/>
      <c r="G282" s="6"/>
      <c r="H282" s="6"/>
    </row>
    <row r="283" spans="1:8">
      <c r="A283" s="7"/>
      <c r="B283" s="6"/>
      <c r="C283" s="6"/>
      <c r="D283" s="6"/>
      <c r="E283" s="6"/>
      <c r="F283" s="6"/>
      <c r="G283" s="6"/>
      <c r="H283" s="6"/>
    </row>
    <row r="284" spans="1:8">
      <c r="A284" s="7"/>
      <c r="B284" s="6"/>
      <c r="C284" s="6"/>
      <c r="D284" s="6"/>
      <c r="E284" s="6"/>
      <c r="F284" s="6"/>
      <c r="G284" s="6"/>
      <c r="H284" s="6"/>
    </row>
    <row r="285" spans="1:8">
      <c r="A285" s="7"/>
      <c r="B285" s="6"/>
      <c r="C285" s="6"/>
      <c r="D285" s="6"/>
      <c r="E285" s="6"/>
      <c r="F285" s="6"/>
      <c r="G285" s="6"/>
      <c r="H285" s="6"/>
    </row>
    <row r="286" spans="1:8">
      <c r="A286" s="7"/>
      <c r="B286" s="6"/>
      <c r="C286" s="6"/>
      <c r="D286" s="6"/>
      <c r="E286" s="6"/>
      <c r="F286" s="6"/>
      <c r="G286" s="6"/>
      <c r="H286" s="6"/>
    </row>
    <row r="287" spans="1:8">
      <c r="A287" s="7"/>
      <c r="B287" s="6"/>
      <c r="C287" s="6"/>
      <c r="D287" s="6"/>
      <c r="E287" s="6"/>
      <c r="F287" s="6"/>
      <c r="G287" s="6"/>
      <c r="H287" s="6"/>
    </row>
    <row r="288" spans="1:8">
      <c r="A288" s="7"/>
      <c r="B288" s="6"/>
      <c r="C288" s="6"/>
      <c r="D288" s="6"/>
      <c r="E288" s="6"/>
      <c r="F288" s="6"/>
      <c r="G288" s="6"/>
      <c r="H288" s="6"/>
    </row>
    <row r="289" spans="1:8">
      <c r="A289" s="7"/>
      <c r="B289" s="6"/>
      <c r="C289" s="6"/>
      <c r="D289" s="6"/>
      <c r="E289" s="6"/>
      <c r="F289" s="6"/>
      <c r="G289" s="6"/>
      <c r="H289" s="6"/>
    </row>
    <row r="290" spans="1:8">
      <c r="A290" s="7"/>
      <c r="B290" s="6"/>
      <c r="C290" s="6"/>
      <c r="D290" s="6"/>
      <c r="E290" s="6"/>
      <c r="F290" s="6"/>
      <c r="G290" s="6"/>
      <c r="H290" s="6"/>
    </row>
    <row r="291" spans="1:8">
      <c r="A291" s="7"/>
      <c r="B291" s="6"/>
      <c r="C291" s="6"/>
      <c r="D291" s="6"/>
      <c r="E291" s="6"/>
      <c r="F291" s="6"/>
      <c r="G291" s="6"/>
      <c r="H291" s="6"/>
    </row>
    <row r="292" spans="1:8">
      <c r="A292" s="7"/>
      <c r="B292" s="6"/>
      <c r="C292" s="6"/>
      <c r="D292" s="6"/>
      <c r="E292" s="6"/>
      <c r="F292" s="6"/>
      <c r="G292" s="6"/>
      <c r="H292" s="6"/>
    </row>
    <row r="293" spans="1:8">
      <c r="A293" s="7"/>
      <c r="B293" s="6"/>
      <c r="C293" s="6"/>
      <c r="D293" s="6"/>
      <c r="E293" s="6"/>
      <c r="F293" s="6"/>
      <c r="G293" s="6"/>
      <c r="H293" s="6"/>
    </row>
    <row r="294" spans="1:8">
      <c r="A294" s="7"/>
      <c r="B294" s="6"/>
      <c r="C294" s="6"/>
      <c r="D294" s="6"/>
      <c r="E294" s="6"/>
      <c r="F294" s="6"/>
      <c r="G294" s="6"/>
      <c r="H294" s="6"/>
    </row>
    <row r="295" spans="1:8">
      <c r="A295" s="7"/>
      <c r="B295" s="6"/>
      <c r="C295" s="6"/>
      <c r="D295" s="6"/>
      <c r="E295" s="6"/>
      <c r="F295" s="6"/>
      <c r="G295" s="6"/>
      <c r="H295" s="6"/>
    </row>
    <row r="296" spans="1:8">
      <c r="A296" s="7"/>
      <c r="B296" s="6"/>
      <c r="C296" s="6"/>
      <c r="D296" s="6"/>
      <c r="E296" s="6"/>
      <c r="F296" s="6"/>
      <c r="G296" s="6"/>
      <c r="H296" s="6"/>
    </row>
    <row r="297" spans="1:8">
      <c r="A297" s="7"/>
      <c r="B297" s="6"/>
      <c r="C297" s="6"/>
      <c r="D297" s="6"/>
      <c r="E297" s="6"/>
      <c r="F297" s="6"/>
      <c r="G297" s="6"/>
      <c r="H297" s="6"/>
    </row>
    <row r="298" spans="1:8">
      <c r="A298" s="7"/>
      <c r="B298" s="6"/>
      <c r="C298" s="6"/>
      <c r="D298" s="6"/>
      <c r="E298" s="6"/>
      <c r="F298" s="6"/>
      <c r="G298" s="6"/>
      <c r="H298" s="6"/>
    </row>
    <row r="299" spans="1:8">
      <c r="A299" s="7"/>
      <c r="B299" s="6"/>
      <c r="C299" s="6"/>
      <c r="D299" s="6"/>
      <c r="E299" s="6"/>
      <c r="F299" s="6"/>
      <c r="G299" s="6"/>
      <c r="H299" s="6"/>
    </row>
    <row r="300" spans="1:8">
      <c r="A300" s="7"/>
      <c r="B300" s="6"/>
      <c r="C300" s="6"/>
      <c r="D300" s="6"/>
      <c r="E300" s="6"/>
      <c r="F300" s="6"/>
      <c r="G300" s="6"/>
      <c r="H300" s="6"/>
    </row>
    <row r="301" spans="1:8">
      <c r="A301" s="7"/>
      <c r="B301" s="6"/>
      <c r="C301" s="6"/>
      <c r="D301" s="6"/>
      <c r="E301" s="6"/>
      <c r="F301" s="6"/>
      <c r="G301" s="6"/>
      <c r="H301" s="6"/>
    </row>
    <row r="302" spans="1:8">
      <c r="A302" s="7"/>
      <c r="B302" s="6"/>
      <c r="C302" s="6"/>
      <c r="D302" s="6"/>
      <c r="E302" s="6"/>
      <c r="F302" s="6"/>
      <c r="G302" s="6"/>
      <c r="H302" s="6"/>
    </row>
    <row r="303" spans="1:8">
      <c r="A303" s="7"/>
      <c r="B303" s="6"/>
      <c r="C303" s="6"/>
      <c r="D303" s="6"/>
      <c r="E303" s="6"/>
      <c r="F303" s="6"/>
      <c r="G303" s="6"/>
      <c r="H303" s="6"/>
    </row>
    <row r="304" spans="1:8">
      <c r="A304" s="7"/>
      <c r="B304" s="6"/>
      <c r="C304" s="6"/>
      <c r="D304" s="6"/>
      <c r="E304" s="6"/>
      <c r="F304" s="6"/>
      <c r="G304" s="6"/>
      <c r="H304" s="6"/>
    </row>
    <row r="305" spans="1:8">
      <c r="A305" s="7"/>
      <c r="B305" s="6"/>
      <c r="C305" s="6"/>
      <c r="D305" s="6"/>
      <c r="E305" s="6"/>
      <c r="F305" s="6"/>
      <c r="G305" s="6"/>
      <c r="H305" s="6"/>
    </row>
    <row r="306" spans="1:8">
      <c r="A306" s="7"/>
      <c r="B306" s="6"/>
      <c r="C306" s="6"/>
      <c r="D306" s="6"/>
      <c r="E306" s="6"/>
      <c r="F306" s="6"/>
      <c r="G306" s="6"/>
      <c r="H306" s="6"/>
    </row>
    <row r="307" spans="1:8">
      <c r="A307" s="7"/>
      <c r="B307" s="6"/>
      <c r="C307" s="6"/>
      <c r="D307" s="6"/>
      <c r="E307" s="6"/>
      <c r="F307" s="6"/>
      <c r="G307" s="6"/>
      <c r="H307" s="6"/>
    </row>
    <row r="308" spans="1:8">
      <c r="A308" s="7"/>
      <c r="B308" s="6"/>
      <c r="C308" s="6"/>
      <c r="D308" s="6"/>
      <c r="E308" s="6"/>
      <c r="F308" s="6"/>
      <c r="G308" s="6"/>
      <c r="H308" s="6"/>
    </row>
    <row r="309" spans="1:8">
      <c r="A309" s="7"/>
      <c r="B309" s="6"/>
      <c r="C309" s="6"/>
      <c r="D309" s="6"/>
      <c r="E309" s="6"/>
      <c r="F309" s="6"/>
      <c r="G309" s="6"/>
      <c r="H309" s="6"/>
    </row>
    <row r="310" spans="1:8">
      <c r="A310" s="7"/>
      <c r="B310" s="6"/>
      <c r="C310" s="6"/>
      <c r="D310" s="6"/>
      <c r="E310" s="6"/>
      <c r="F310" s="6"/>
      <c r="G310" s="6"/>
      <c r="H310" s="6"/>
    </row>
    <row r="311" spans="1:8">
      <c r="A311" s="7"/>
      <c r="B311" s="6"/>
      <c r="C311" s="6"/>
      <c r="D311" s="6"/>
      <c r="E311" s="6"/>
      <c r="F311" s="6"/>
      <c r="G311" s="6"/>
      <c r="H311" s="6"/>
    </row>
    <row r="312" spans="1:8">
      <c r="A312" s="7"/>
      <c r="B312" s="6"/>
      <c r="C312" s="6"/>
      <c r="D312" s="6"/>
      <c r="E312" s="6"/>
      <c r="F312" s="6"/>
      <c r="G312" s="6"/>
      <c r="H312" s="6"/>
    </row>
    <row r="313" spans="1:8">
      <c r="A313" s="7"/>
      <c r="B313" s="6"/>
      <c r="C313" s="6"/>
      <c r="D313" s="6"/>
      <c r="E313" s="6"/>
      <c r="F313" s="6"/>
      <c r="G313" s="6"/>
      <c r="H313" s="6"/>
    </row>
    <row r="314" spans="1:8">
      <c r="A314" s="7"/>
      <c r="B314" s="6"/>
      <c r="C314" s="6"/>
      <c r="D314" s="6"/>
      <c r="E314" s="6"/>
      <c r="F314" s="6"/>
      <c r="G314" s="6"/>
      <c r="H314" s="6"/>
    </row>
    <row r="315" spans="1:8">
      <c r="A315" s="7"/>
      <c r="B315" s="6"/>
      <c r="C315" s="6"/>
      <c r="D315" s="6"/>
      <c r="E315" s="6"/>
      <c r="F315" s="6"/>
      <c r="G315" s="6"/>
      <c r="H315" s="6"/>
    </row>
    <row r="316" spans="1:8">
      <c r="A316" s="7"/>
      <c r="B316" s="6"/>
      <c r="C316" s="6"/>
      <c r="D316" s="6"/>
      <c r="E316" s="6"/>
      <c r="F316" s="6"/>
      <c r="G316" s="6"/>
      <c r="H316" s="6"/>
    </row>
    <row r="317" spans="1:8">
      <c r="A317" s="7"/>
      <c r="B317" s="6"/>
      <c r="C317" s="6"/>
      <c r="D317" s="6"/>
      <c r="E317" s="6"/>
      <c r="F317" s="6"/>
      <c r="G317" s="6"/>
      <c r="H317" s="6"/>
    </row>
    <row r="318" spans="1:8">
      <c r="A318" s="7"/>
      <c r="B318" s="6"/>
      <c r="C318" s="6"/>
      <c r="D318" s="6"/>
      <c r="E318" s="6"/>
      <c r="F318" s="6"/>
      <c r="G318" s="6"/>
      <c r="H318" s="6"/>
    </row>
    <row r="319" spans="1:8">
      <c r="A319" s="7"/>
      <c r="B319" s="6"/>
      <c r="C319" s="6"/>
      <c r="D319" s="6"/>
      <c r="E319" s="6"/>
      <c r="F319" s="6"/>
      <c r="G319" s="6"/>
      <c r="H319" s="6"/>
    </row>
    <row r="320" spans="1:8">
      <c r="A320" s="7"/>
      <c r="B320" s="6"/>
      <c r="C320" s="6"/>
      <c r="D320" s="6"/>
      <c r="E320" s="6"/>
      <c r="F320" s="6"/>
      <c r="G320" s="6"/>
      <c r="H320" s="6"/>
    </row>
    <row r="321" spans="1:8">
      <c r="A321" s="7"/>
      <c r="B321" s="6"/>
      <c r="C321" s="6"/>
      <c r="D321" s="6"/>
      <c r="E321" s="6"/>
      <c r="F321" s="6"/>
      <c r="G321" s="6"/>
      <c r="H321" s="6"/>
    </row>
    <row r="322" spans="1:8">
      <c r="A322" s="7"/>
      <c r="B322" s="6"/>
      <c r="C322" s="6"/>
      <c r="D322" s="6"/>
      <c r="E322" s="6"/>
      <c r="F322" s="6"/>
      <c r="G322" s="6"/>
      <c r="H322" s="6"/>
    </row>
    <row r="323" spans="1:8">
      <c r="A323" s="7"/>
      <c r="B323" s="6"/>
      <c r="C323" s="6"/>
      <c r="D323" s="6"/>
      <c r="E323" s="6"/>
      <c r="F323" s="6"/>
      <c r="G323" s="6"/>
      <c r="H323" s="6"/>
    </row>
    <row r="324" spans="1:8">
      <c r="A324" s="7"/>
      <c r="B324" s="6"/>
      <c r="C324" s="6"/>
      <c r="D324" s="6"/>
      <c r="E324" s="6"/>
      <c r="F324" s="6"/>
      <c r="G324" s="6"/>
      <c r="H324" s="6"/>
    </row>
    <row r="325" spans="1:8">
      <c r="A325" s="7"/>
      <c r="B325" s="6"/>
      <c r="C325" s="6"/>
      <c r="D325" s="6"/>
      <c r="E325" s="6"/>
      <c r="F325" s="6"/>
      <c r="G325" s="6"/>
      <c r="H325" s="6"/>
    </row>
    <row r="326" spans="1:8">
      <c r="A326" s="7"/>
      <c r="B326" s="6"/>
      <c r="C326" s="6"/>
      <c r="D326" s="6"/>
      <c r="E326" s="6"/>
      <c r="F326" s="6"/>
      <c r="G326" s="6"/>
      <c r="H326" s="6"/>
    </row>
    <row r="327" spans="1:8">
      <c r="A327" s="7"/>
      <c r="B327" s="6"/>
      <c r="C327" s="6"/>
      <c r="D327" s="6"/>
      <c r="E327" s="6"/>
      <c r="F327" s="6"/>
      <c r="G327" s="6"/>
      <c r="H327" s="6"/>
    </row>
    <row r="328" spans="1:8">
      <c r="A328" s="7"/>
      <c r="B328" s="6"/>
      <c r="C328" s="6"/>
      <c r="D328" s="6"/>
      <c r="E328" s="6"/>
      <c r="F328" s="6"/>
      <c r="G328" s="6"/>
      <c r="H328" s="6"/>
    </row>
    <row r="329" spans="1:8">
      <c r="A329" s="7"/>
      <c r="B329" s="6"/>
      <c r="C329" s="6"/>
      <c r="D329" s="6"/>
      <c r="E329" s="6"/>
      <c r="F329" s="6"/>
      <c r="G329" s="6"/>
      <c r="H329" s="6"/>
    </row>
    <row r="330" spans="1:8">
      <c r="A330" s="7"/>
      <c r="B330" s="6"/>
      <c r="C330" s="6"/>
      <c r="D330" s="6"/>
      <c r="E330" s="6"/>
      <c r="F330" s="6"/>
      <c r="G330" s="6"/>
      <c r="H330" s="6"/>
    </row>
    <row r="331" spans="1:8">
      <c r="A331" s="7"/>
      <c r="B331" s="6"/>
      <c r="C331" s="6"/>
      <c r="D331" s="6"/>
      <c r="E331" s="6"/>
      <c r="F331" s="6"/>
      <c r="G331" s="6"/>
      <c r="H331" s="6"/>
    </row>
    <row r="332" spans="1:8">
      <c r="A332" s="7"/>
      <c r="B332" s="6"/>
      <c r="C332" s="6"/>
      <c r="D332" s="6"/>
      <c r="E332" s="6"/>
      <c r="F332" s="6"/>
      <c r="G332" s="6"/>
      <c r="H332" s="6"/>
    </row>
    <row r="333" spans="1:8">
      <c r="A333" s="7"/>
      <c r="B333" s="6"/>
      <c r="C333" s="6"/>
      <c r="D333" s="6"/>
      <c r="E333" s="6"/>
      <c r="F333" s="6"/>
      <c r="G333" s="6"/>
      <c r="H333" s="6"/>
    </row>
    <row r="334" spans="1:8">
      <c r="A334" s="7"/>
      <c r="B334" s="6"/>
      <c r="C334" s="6"/>
      <c r="D334" s="6"/>
      <c r="E334" s="6"/>
      <c r="F334" s="6"/>
      <c r="G334" s="6"/>
      <c r="H334" s="6"/>
    </row>
    <row r="335" spans="1:8">
      <c r="A335" s="7"/>
      <c r="B335" s="6"/>
      <c r="C335" s="6"/>
      <c r="D335" s="6"/>
      <c r="E335" s="6"/>
      <c r="F335" s="6"/>
      <c r="G335" s="6"/>
      <c r="H335" s="6"/>
    </row>
    <row r="336" spans="1:8">
      <c r="A336" s="7"/>
      <c r="B336" s="6"/>
      <c r="C336" s="6"/>
      <c r="D336" s="6"/>
      <c r="E336" s="6"/>
      <c r="F336" s="6"/>
      <c r="G336" s="6"/>
      <c r="H336" s="6"/>
    </row>
    <row r="337" spans="1:8">
      <c r="A337" s="7"/>
      <c r="B337" s="6"/>
      <c r="C337" s="6"/>
      <c r="D337" s="6"/>
      <c r="E337" s="6"/>
      <c r="F337" s="6"/>
      <c r="G337" s="6"/>
      <c r="H337" s="6"/>
    </row>
    <row r="338" spans="1:8">
      <c r="A338" s="7"/>
      <c r="B338" s="6"/>
      <c r="C338" s="6"/>
      <c r="D338" s="6"/>
      <c r="E338" s="6"/>
      <c r="F338" s="6"/>
      <c r="G338" s="6"/>
      <c r="H338" s="6"/>
    </row>
    <row r="339" spans="1:8">
      <c r="A339" s="7"/>
      <c r="B339" s="6"/>
      <c r="C339" s="6"/>
      <c r="D339" s="6"/>
      <c r="E339" s="6"/>
      <c r="F339" s="6"/>
      <c r="G339" s="6"/>
      <c r="H339" s="6"/>
    </row>
    <row r="340" spans="1:8">
      <c r="A340" s="7"/>
      <c r="B340" s="6"/>
      <c r="C340" s="6"/>
      <c r="D340" s="6"/>
      <c r="E340" s="6"/>
      <c r="F340" s="6"/>
      <c r="G340" s="6"/>
      <c r="H340" s="6"/>
    </row>
    <row r="341" spans="1:8">
      <c r="A341" s="7"/>
      <c r="B341" s="6"/>
      <c r="C341" s="6"/>
      <c r="D341" s="6"/>
      <c r="E341" s="6"/>
      <c r="F341" s="6"/>
      <c r="G341" s="6"/>
      <c r="H341" s="6"/>
    </row>
    <row r="342" spans="1:8">
      <c r="A342" s="7"/>
      <c r="B342" s="6"/>
      <c r="C342" s="6"/>
      <c r="D342" s="6"/>
      <c r="E342" s="6"/>
      <c r="F342" s="6"/>
      <c r="G342" s="6"/>
      <c r="H342" s="6"/>
    </row>
    <row r="343" spans="1:8">
      <c r="A343" s="7"/>
      <c r="B343" s="6"/>
      <c r="C343" s="6"/>
      <c r="D343" s="6"/>
      <c r="E343" s="6"/>
      <c r="F343" s="6"/>
      <c r="G343" s="6"/>
      <c r="H343" s="6"/>
    </row>
    <row r="344" spans="1:8">
      <c r="A344" s="7"/>
      <c r="B344" s="6"/>
      <c r="C344" s="6"/>
      <c r="D344" s="6"/>
      <c r="E344" s="6"/>
      <c r="F344" s="6"/>
      <c r="G344" s="6"/>
      <c r="H344" s="6"/>
    </row>
    <row r="345" spans="1:8">
      <c r="A345" s="7"/>
      <c r="B345" s="6"/>
      <c r="C345" s="6"/>
      <c r="D345" s="6"/>
      <c r="E345" s="6"/>
      <c r="F345" s="6"/>
      <c r="G345" s="6"/>
      <c r="H345" s="6"/>
    </row>
    <row r="346" spans="1:8">
      <c r="A346" s="7"/>
      <c r="B346" s="6"/>
      <c r="C346" s="6"/>
      <c r="D346" s="6"/>
      <c r="E346" s="6"/>
      <c r="F346" s="6"/>
      <c r="G346" s="6"/>
      <c r="H346" s="6"/>
    </row>
    <row r="347" spans="1:8">
      <c r="A347" s="7"/>
      <c r="B347" s="6"/>
      <c r="C347" s="6"/>
      <c r="D347" s="6"/>
      <c r="E347" s="6"/>
      <c r="F347" s="6"/>
      <c r="G347" s="6"/>
      <c r="H347" s="6"/>
    </row>
    <row r="348" spans="1:8">
      <c r="A348" s="7"/>
      <c r="B348" s="6"/>
      <c r="C348" s="6"/>
      <c r="D348" s="6"/>
      <c r="E348" s="6"/>
      <c r="F348" s="6"/>
      <c r="G348" s="6"/>
      <c r="H348" s="6"/>
    </row>
    <row r="349" spans="1:8">
      <c r="A349" s="7"/>
      <c r="B349" s="6"/>
      <c r="C349" s="6"/>
      <c r="D349" s="6"/>
      <c r="E349" s="6"/>
      <c r="F349" s="6"/>
      <c r="G349" s="6"/>
      <c r="H349" s="6"/>
    </row>
    <row r="350" spans="1:8">
      <c r="A350" s="7"/>
      <c r="B350" s="6"/>
      <c r="C350" s="6"/>
      <c r="D350" s="6"/>
      <c r="E350" s="6"/>
      <c r="F350" s="6"/>
      <c r="G350" s="6"/>
      <c r="H350" s="6"/>
    </row>
    <row r="351" spans="1:8">
      <c r="A351" s="7"/>
      <c r="B351" s="6"/>
      <c r="C351" s="6"/>
      <c r="D351" s="6"/>
      <c r="E351" s="6"/>
      <c r="F351" s="6"/>
      <c r="G351" s="6"/>
      <c r="H351" s="6"/>
    </row>
    <row r="352" spans="1:8">
      <c r="A352" s="7"/>
      <c r="B352" s="6"/>
      <c r="C352" s="6"/>
      <c r="D352" s="6"/>
      <c r="E352" s="6"/>
      <c r="F352" s="6"/>
      <c r="G352" s="6"/>
      <c r="H352" s="6"/>
    </row>
    <row r="353" spans="1:8">
      <c r="A353" s="7"/>
      <c r="B353" s="6"/>
      <c r="C353" s="6"/>
      <c r="D353" s="6"/>
      <c r="E353" s="6"/>
      <c r="F353" s="6"/>
      <c r="G353" s="6"/>
      <c r="H353" s="6"/>
    </row>
    <row r="360" spans="1:8">
      <c r="B360" s="2"/>
      <c r="C360" s="2"/>
      <c r="D360" s="2"/>
      <c r="E360" s="2"/>
      <c r="F360" s="2"/>
      <c r="G360" s="2"/>
      <c r="H360" s="2"/>
    </row>
    <row r="361" spans="1:8">
      <c r="A361" s="7"/>
      <c r="B361" s="6"/>
      <c r="C361" s="6"/>
      <c r="D361" s="6"/>
      <c r="E361" s="6"/>
      <c r="F361" s="6"/>
      <c r="G361" s="6"/>
      <c r="H361" s="6"/>
    </row>
    <row r="362" spans="1:8">
      <c r="A362" s="7"/>
      <c r="B362" s="6"/>
      <c r="C362" s="6"/>
      <c r="D362" s="6"/>
      <c r="E362" s="6"/>
      <c r="F362" s="6"/>
      <c r="G362" s="6"/>
      <c r="H362" s="6"/>
    </row>
    <row r="363" spans="1:8">
      <c r="A363" s="7"/>
      <c r="B363" s="6"/>
      <c r="C363" s="6"/>
      <c r="D363" s="6"/>
      <c r="E363" s="6"/>
      <c r="F363" s="6"/>
      <c r="G363" s="6"/>
      <c r="H363" s="6"/>
    </row>
    <row r="364" spans="1:8">
      <c r="A364" s="7"/>
      <c r="B364" s="6"/>
      <c r="C364" s="6"/>
      <c r="D364" s="6"/>
      <c r="E364" s="6"/>
      <c r="F364" s="6"/>
      <c r="G364" s="6"/>
      <c r="H364" s="6"/>
    </row>
    <row r="365" spans="1:8">
      <c r="A365" s="7"/>
      <c r="B365" s="6"/>
      <c r="C365" s="6"/>
      <c r="D365" s="6"/>
      <c r="E365" s="6"/>
      <c r="F365" s="6"/>
      <c r="G365" s="6"/>
      <c r="H365" s="6"/>
    </row>
    <row r="366" spans="1:8">
      <c r="A366" s="7"/>
      <c r="B366" s="6"/>
      <c r="C366" s="6"/>
      <c r="D366" s="6"/>
      <c r="E366" s="6"/>
      <c r="F366" s="6"/>
      <c r="G366" s="6"/>
      <c r="H366" s="6"/>
    </row>
    <row r="367" spans="1:8">
      <c r="A367" s="7"/>
      <c r="B367" s="6"/>
      <c r="C367" s="6"/>
      <c r="D367" s="6"/>
      <c r="E367" s="6"/>
      <c r="F367" s="6"/>
      <c r="G367" s="6"/>
      <c r="H367" s="6"/>
    </row>
    <row r="368" spans="1:8">
      <c r="A368" s="7"/>
      <c r="B368" s="6"/>
      <c r="C368" s="6"/>
      <c r="D368" s="6"/>
      <c r="E368" s="6"/>
      <c r="F368" s="6"/>
      <c r="G368" s="6"/>
      <c r="H368" s="6"/>
    </row>
    <row r="369" spans="1:8">
      <c r="A369" s="7"/>
      <c r="B369" s="6"/>
      <c r="C369" s="6"/>
      <c r="D369" s="6"/>
      <c r="E369" s="6"/>
      <c r="F369" s="6"/>
      <c r="G369" s="6"/>
      <c r="H369" s="6"/>
    </row>
    <row r="370" spans="1:8">
      <c r="A370" s="7"/>
      <c r="B370" s="6"/>
      <c r="C370" s="6"/>
      <c r="D370" s="6"/>
      <c r="E370" s="6"/>
      <c r="F370" s="6"/>
      <c r="G370" s="6"/>
      <c r="H370" s="6"/>
    </row>
    <row r="371" spans="1:8">
      <c r="A371" s="7"/>
      <c r="B371" s="6"/>
      <c r="C371" s="6"/>
      <c r="D371" s="6"/>
      <c r="E371" s="6"/>
      <c r="F371" s="6"/>
      <c r="G371" s="6"/>
      <c r="H371" s="6"/>
    </row>
    <row r="372" spans="1:8">
      <c r="A372" s="7"/>
      <c r="B372" s="6"/>
      <c r="C372" s="6"/>
      <c r="D372" s="6"/>
      <c r="E372" s="6"/>
      <c r="F372" s="6"/>
      <c r="G372" s="6"/>
      <c r="H372" s="6"/>
    </row>
    <row r="373" spans="1:8">
      <c r="A373" s="7"/>
      <c r="B373" s="6"/>
      <c r="C373" s="6"/>
      <c r="D373" s="6"/>
      <c r="E373" s="6"/>
      <c r="F373" s="6"/>
      <c r="G373" s="6"/>
      <c r="H373" s="6"/>
    </row>
    <row r="374" spans="1:8">
      <c r="A374" s="7"/>
      <c r="B374" s="6"/>
      <c r="C374" s="6"/>
      <c r="D374" s="6"/>
      <c r="E374" s="6"/>
      <c r="F374" s="6"/>
      <c r="G374" s="6"/>
      <c r="H374" s="6"/>
    </row>
    <row r="375" spans="1:8">
      <c r="A375" s="7"/>
      <c r="B375" s="6"/>
      <c r="C375" s="6"/>
      <c r="D375" s="6"/>
      <c r="E375" s="6"/>
      <c r="F375" s="6"/>
      <c r="G375" s="6"/>
      <c r="H375" s="6"/>
    </row>
    <row r="376" spans="1:8">
      <c r="A376" s="7"/>
      <c r="B376" s="6"/>
      <c r="C376" s="6"/>
      <c r="D376" s="6"/>
      <c r="E376" s="6"/>
      <c r="F376" s="6"/>
      <c r="G376" s="6"/>
      <c r="H376" s="6"/>
    </row>
    <row r="377" spans="1:8">
      <c r="A377" s="7"/>
      <c r="B377" s="6"/>
      <c r="C377" s="6"/>
      <c r="D377" s="6"/>
      <c r="E377" s="6"/>
      <c r="F377" s="6"/>
      <c r="G377" s="6"/>
      <c r="H377" s="6"/>
    </row>
    <row r="378" spans="1:8">
      <c r="A378" s="7"/>
      <c r="B378" s="6"/>
      <c r="C378" s="6"/>
      <c r="D378" s="6"/>
      <c r="E378" s="6"/>
      <c r="F378" s="6"/>
      <c r="G378" s="6"/>
      <c r="H378" s="6"/>
    </row>
    <row r="379" spans="1:8">
      <c r="A379" s="7"/>
      <c r="B379" s="6"/>
      <c r="C379" s="6"/>
      <c r="D379" s="6"/>
      <c r="E379" s="6"/>
      <c r="F379" s="6"/>
      <c r="G379" s="6"/>
      <c r="H379" s="6"/>
    </row>
    <row r="380" spans="1:8">
      <c r="A380" s="7"/>
      <c r="B380" s="6"/>
      <c r="C380" s="6"/>
      <c r="D380" s="6"/>
      <c r="E380" s="6"/>
      <c r="F380" s="6"/>
      <c r="G380" s="6"/>
      <c r="H380" s="6"/>
    </row>
    <row r="381" spans="1:8">
      <c r="A381" s="7"/>
      <c r="B381" s="6"/>
      <c r="C381" s="6"/>
      <c r="D381" s="6"/>
      <c r="E381" s="6"/>
      <c r="F381" s="6"/>
      <c r="G381" s="6"/>
      <c r="H381" s="6"/>
    </row>
    <row r="382" spans="1:8">
      <c r="A382" s="7"/>
      <c r="B382" s="6"/>
      <c r="C382" s="6"/>
      <c r="D382" s="6"/>
      <c r="E382" s="6"/>
      <c r="F382" s="6"/>
      <c r="G382" s="6"/>
      <c r="H382" s="6"/>
    </row>
    <row r="383" spans="1:8">
      <c r="A383" s="7"/>
      <c r="B383" s="6"/>
      <c r="C383" s="6"/>
      <c r="D383" s="6"/>
      <c r="E383" s="6"/>
      <c r="F383" s="6"/>
      <c r="G383" s="6"/>
      <c r="H383" s="6"/>
    </row>
    <row r="384" spans="1:8">
      <c r="A384" s="7"/>
      <c r="B384" s="6"/>
      <c r="C384" s="6"/>
      <c r="D384" s="6"/>
      <c r="E384" s="6"/>
      <c r="F384" s="6"/>
      <c r="G384" s="6"/>
      <c r="H384" s="6"/>
    </row>
    <row r="385" spans="1:8">
      <c r="A385" s="7"/>
      <c r="B385" s="6"/>
      <c r="C385" s="6"/>
      <c r="D385" s="6"/>
      <c r="E385" s="6"/>
      <c r="F385" s="6"/>
      <c r="G385" s="6"/>
      <c r="H385" s="6"/>
    </row>
    <row r="386" spans="1:8">
      <c r="A386" s="7"/>
      <c r="B386" s="6"/>
      <c r="C386" s="6"/>
      <c r="D386" s="6"/>
      <c r="E386" s="6"/>
      <c r="F386" s="6"/>
      <c r="G386" s="6"/>
      <c r="H386" s="6"/>
    </row>
    <row r="387" spans="1:8">
      <c r="A387" s="7"/>
      <c r="B387" s="6"/>
      <c r="C387" s="6"/>
      <c r="D387" s="6"/>
      <c r="E387" s="6"/>
      <c r="F387" s="6"/>
      <c r="G387" s="6"/>
      <c r="H387" s="6"/>
    </row>
    <row r="388" spans="1:8">
      <c r="A388" s="7"/>
      <c r="B388" s="6"/>
      <c r="C388" s="6"/>
      <c r="D388" s="6"/>
      <c r="E388" s="6"/>
      <c r="F388" s="6"/>
      <c r="G388" s="6"/>
      <c r="H388" s="6"/>
    </row>
    <row r="395" spans="1:8">
      <c r="A395" s="7"/>
      <c r="B395" s="6"/>
    </row>
    <row r="396" spans="1:8">
      <c r="A396" s="7"/>
      <c r="B396" s="6"/>
    </row>
    <row r="397" spans="1:8">
      <c r="A397" s="7"/>
      <c r="B397" s="6"/>
    </row>
    <row r="398" spans="1:8">
      <c r="A398" s="7"/>
      <c r="B398" s="6"/>
    </row>
    <row r="399" spans="1:8">
      <c r="A399" s="7"/>
      <c r="B399" s="6"/>
    </row>
    <row r="400" spans="1:8">
      <c r="A400" s="7"/>
      <c r="B400" s="6"/>
    </row>
    <row r="401" spans="1:2">
      <c r="A401" s="7"/>
      <c r="B401" s="6"/>
    </row>
    <row r="402" spans="1:2">
      <c r="A402" s="7"/>
      <c r="B402" s="6"/>
    </row>
    <row r="403" spans="1:2">
      <c r="A403" s="7"/>
      <c r="B403" s="6"/>
    </row>
    <row r="404" spans="1:2">
      <c r="A404" s="7"/>
      <c r="B404" s="6"/>
    </row>
    <row r="405" spans="1:2">
      <c r="A405" s="7"/>
      <c r="B405" s="6"/>
    </row>
    <row r="406" spans="1:2">
      <c r="A406" s="7"/>
      <c r="B406" s="6"/>
    </row>
    <row r="407" spans="1:2">
      <c r="A407" s="7"/>
      <c r="B407" s="6"/>
    </row>
    <row r="408" spans="1:2">
      <c r="A408" s="7"/>
      <c r="B408" s="6"/>
    </row>
    <row r="409" spans="1:2">
      <c r="A409" s="7"/>
      <c r="B409" s="6"/>
    </row>
    <row r="410" spans="1:2">
      <c r="A410" s="7"/>
      <c r="B410" s="6"/>
    </row>
    <row r="411" spans="1:2">
      <c r="A411" s="7"/>
      <c r="B411" s="6"/>
    </row>
    <row r="412" spans="1:2">
      <c r="A412" s="7"/>
      <c r="B412" s="6"/>
    </row>
    <row r="413" spans="1:2">
      <c r="A413" s="7"/>
      <c r="B413" s="6"/>
    </row>
    <row r="414" spans="1:2">
      <c r="A414" s="7"/>
      <c r="B414" s="6"/>
    </row>
    <row r="415" spans="1:2">
      <c r="A415" s="7"/>
      <c r="B415" s="6"/>
    </row>
    <row r="416" spans="1:2">
      <c r="A416" s="7"/>
      <c r="B416" s="6"/>
    </row>
    <row r="417" spans="1:2">
      <c r="A417" s="7"/>
      <c r="B417" s="6"/>
    </row>
    <row r="418" spans="1:2">
      <c r="A418" s="7"/>
      <c r="B418" s="6"/>
    </row>
    <row r="419" spans="1:2">
      <c r="A419" s="7"/>
      <c r="B419" s="6"/>
    </row>
    <row r="420" spans="1:2">
      <c r="A420" s="7"/>
      <c r="B420" s="6"/>
    </row>
    <row r="421" spans="1:2">
      <c r="A421" s="7"/>
      <c r="B421" s="6"/>
    </row>
    <row r="422" spans="1:2">
      <c r="A422" s="7"/>
      <c r="B422" s="6"/>
    </row>
  </sheetData>
  <mergeCells count="1">
    <mergeCell ref="R6:V6"/>
  </mergeCells>
  <pageMargins left="0.7" right="0.7" top="0.75" bottom="0.75" header="0.3" footer="0.3"/>
  <drawing r:id="rId4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6"/>
  <dimension ref="A2:AK456"/>
  <sheetViews>
    <sheetView showGridLines="0" topLeftCell="N1" zoomScale="85" zoomScaleNormal="85" workbookViewId="0">
      <pane ySplit="4" topLeftCell="A5" activePane="bottomLeft" state="frozen"/>
      <selection activeCell="U17" sqref="U17"/>
      <selection pane="bottomLeft" activeCell="N5" sqref="N5"/>
    </sheetView>
  </sheetViews>
  <sheetFormatPr baseColWidth="10" defaultColWidth="0" defaultRowHeight="12.75" outlineLevelCol="1"/>
  <cols>
    <col min="1" max="1" width="43.5703125" hidden="1" customWidth="1" outlineLevel="1"/>
    <col min="2" max="2" width="24.5703125" hidden="1" customWidth="1" outlineLevel="1"/>
    <col min="3" max="3" width="8.140625" hidden="1" customWidth="1" outlineLevel="1"/>
    <col min="4" max="4" width="8" hidden="1" customWidth="1" outlineLevel="1"/>
    <col min="5" max="5" width="6.42578125" hidden="1" customWidth="1" outlineLevel="1"/>
    <col min="6" max="9" width="8" hidden="1" customWidth="1" outlineLevel="1"/>
    <col min="10" max="10" width="12.140625" hidden="1" customWidth="1" outlineLevel="1"/>
    <col min="11" max="11" width="8.7109375" hidden="1" customWidth="1" outlineLevel="1"/>
    <col min="12" max="13" width="13.7109375" hidden="1" customWidth="1" outlineLevel="1"/>
    <col min="14" max="14" width="52.5703125" customWidth="1" collapsed="1"/>
    <col min="15" max="15" width="12.85546875" bestFit="1" customWidth="1"/>
    <col min="16" max="16" width="13.5703125" bestFit="1" customWidth="1"/>
    <col min="17" max="17" width="13.140625" bestFit="1" customWidth="1"/>
    <col min="18" max="18" width="13.5703125" bestFit="1" customWidth="1"/>
    <col min="19" max="19" width="13.140625" bestFit="1" customWidth="1"/>
    <col min="20" max="20" width="13.5703125" bestFit="1" customWidth="1"/>
    <col min="21" max="24" width="13.5703125" customWidth="1"/>
    <col min="25" max="25" width="16.7109375" bestFit="1" customWidth="1"/>
    <col min="26" max="26" width="16.7109375" customWidth="1"/>
    <col min="27" max="37" width="11.42578125" customWidth="1"/>
    <col min="38" max="16384" width="11.42578125" hidden="1"/>
  </cols>
  <sheetData>
    <row r="2" spans="1:26" ht="18">
      <c r="N2" s="29" t="s">
        <v>402</v>
      </c>
    </row>
    <row r="3" spans="1:26" ht="18">
      <c r="N3" s="29" t="s">
        <v>393</v>
      </c>
    </row>
    <row r="4" spans="1:26" ht="18">
      <c r="N4" s="30" t="str">
        <f>+Entradas!$B$1</f>
        <v>Periodo del reporte: Enero a Octubre 2024</v>
      </c>
    </row>
    <row r="6" spans="1:26">
      <c r="A6" s="4" t="s">
        <v>3</v>
      </c>
      <c r="B6" t="s">
        <v>390</v>
      </c>
    </row>
    <row r="7" spans="1:26" ht="18">
      <c r="N7" s="30" t="s">
        <v>400</v>
      </c>
    </row>
    <row r="8" spans="1:26">
      <c r="A8" s="4" t="s">
        <v>392</v>
      </c>
      <c r="B8" s="4" t="s">
        <v>381</v>
      </c>
    </row>
    <row r="9" spans="1:26" ht="30">
      <c r="A9" s="4" t="s">
        <v>383</v>
      </c>
      <c r="B9" s="2" t="s">
        <v>384</v>
      </c>
      <c r="C9" s="2" t="s">
        <v>385</v>
      </c>
      <c r="D9" s="2" t="s">
        <v>386</v>
      </c>
      <c r="E9" s="2" t="s">
        <v>387</v>
      </c>
      <c r="F9" s="2" t="s">
        <v>388</v>
      </c>
      <c r="G9" s="2" t="s">
        <v>389</v>
      </c>
      <c r="H9" s="2" t="s">
        <v>460</v>
      </c>
      <c r="I9" s="2" t="s">
        <v>517</v>
      </c>
      <c r="J9" s="2" t="s">
        <v>520</v>
      </c>
      <c r="K9" s="2" t="s">
        <v>571</v>
      </c>
      <c r="L9" s="2" t="s">
        <v>382</v>
      </c>
      <c r="M9" s="2"/>
      <c r="N9" s="31" t="s">
        <v>7</v>
      </c>
      <c r="O9" s="31" t="s">
        <v>384</v>
      </c>
      <c r="P9" s="31" t="s">
        <v>385</v>
      </c>
      <c r="Q9" s="31" t="s">
        <v>386</v>
      </c>
      <c r="R9" s="31" t="s">
        <v>387</v>
      </c>
      <c r="S9" s="31" t="s">
        <v>388</v>
      </c>
      <c r="T9" s="31" t="s">
        <v>389</v>
      </c>
      <c r="U9" s="31" t="s">
        <v>460</v>
      </c>
      <c r="V9" s="31" t="s">
        <v>517</v>
      </c>
      <c r="W9" s="31" t="s">
        <v>520</v>
      </c>
      <c r="X9" s="31" t="s">
        <v>619</v>
      </c>
      <c r="Y9" s="31" t="str">
        <f>+Entradas!$B$2</f>
        <v>Total Enero - Octubre</v>
      </c>
      <c r="Z9" s="38" t="s">
        <v>424</v>
      </c>
    </row>
    <row r="10" spans="1:26">
      <c r="A10" s="7" t="s">
        <v>98</v>
      </c>
      <c r="B10" s="6">
        <v>466746</v>
      </c>
      <c r="C10" s="6">
        <v>397642.36999999994</v>
      </c>
      <c r="D10" s="6">
        <v>449841.07</v>
      </c>
      <c r="E10" s="6">
        <v>283661.3</v>
      </c>
      <c r="F10" s="6">
        <v>290152.62</v>
      </c>
      <c r="G10" s="6">
        <v>354277.14999999997</v>
      </c>
      <c r="H10" s="6">
        <v>390518.22</v>
      </c>
      <c r="I10" s="6">
        <v>349876.28</v>
      </c>
      <c r="J10" s="6">
        <v>330687.80999999994</v>
      </c>
      <c r="K10" s="6">
        <v>420767.9</v>
      </c>
      <c r="L10" s="6">
        <v>3734170.7199999997</v>
      </c>
      <c r="M10" s="6"/>
      <c r="N10" s="7" t="str">
        <f>+A10</f>
        <v>AMBULANCIA</v>
      </c>
      <c r="O10" s="6">
        <f>+B10</f>
        <v>466746</v>
      </c>
      <c r="P10" s="6">
        <f t="shared" ref="P10:P19" si="0">+C10</f>
        <v>397642.36999999994</v>
      </c>
      <c r="Q10" s="6">
        <f t="shared" ref="Q10:Q19" si="1">+D10</f>
        <v>449841.07</v>
      </c>
      <c r="R10" s="6">
        <f t="shared" ref="R10:R19" si="2">+E10</f>
        <v>283661.3</v>
      </c>
      <c r="S10" s="6">
        <f t="shared" ref="S10:S19" si="3">+F10</f>
        <v>290152.62</v>
      </c>
      <c r="T10" s="6">
        <f t="shared" ref="T10:T19" si="4">+G10</f>
        <v>354277.14999999997</v>
      </c>
      <c r="U10" s="6">
        <f t="shared" ref="U10:U19" si="5">+H10</f>
        <v>390518.22</v>
      </c>
      <c r="V10" s="6">
        <f t="shared" ref="V10:V19" si="6">+I10</f>
        <v>349876.28</v>
      </c>
      <c r="W10" s="6">
        <f t="shared" ref="W10:W19" si="7">+J10</f>
        <v>330687.80999999994</v>
      </c>
      <c r="X10" s="6">
        <f t="shared" ref="X10:X19" si="8">+K10</f>
        <v>420767.9</v>
      </c>
      <c r="Y10" s="14">
        <f>SUM(O10:X10)</f>
        <v>3734170.7199999997</v>
      </c>
      <c r="Z10" s="51">
        <f t="shared" ref="Z10:Z19" si="9">+Y10/$Y$20</f>
        <v>0.90031916518855359</v>
      </c>
    </row>
    <row r="11" spans="1:26">
      <c r="A11" s="7" t="s">
        <v>18</v>
      </c>
      <c r="B11" s="6">
        <v>6458</v>
      </c>
      <c r="C11" s="6">
        <v>16560</v>
      </c>
      <c r="D11" s="6">
        <v>13871</v>
      </c>
      <c r="E11" s="6">
        <v>9775</v>
      </c>
      <c r="F11" s="6">
        <v>3642</v>
      </c>
      <c r="G11" s="6">
        <v>10872</v>
      </c>
      <c r="H11" s="6">
        <v>18187</v>
      </c>
      <c r="I11" s="6">
        <v>8113</v>
      </c>
      <c r="J11" s="6">
        <v>58615</v>
      </c>
      <c r="K11" s="6">
        <v>61350</v>
      </c>
      <c r="L11" s="6">
        <v>207443</v>
      </c>
      <c r="M11" s="6"/>
      <c r="N11" s="7" t="str">
        <f t="shared" ref="N11:N19" si="10">+A11</f>
        <v>AEROFOTOGRAMETRÍA</v>
      </c>
      <c r="O11" s="6">
        <f t="shared" ref="O11:O19" si="11">+B11</f>
        <v>6458</v>
      </c>
      <c r="P11" s="6">
        <f t="shared" si="0"/>
        <v>16560</v>
      </c>
      <c r="Q11" s="6">
        <f t="shared" si="1"/>
        <v>13871</v>
      </c>
      <c r="R11" s="6">
        <f t="shared" si="2"/>
        <v>9775</v>
      </c>
      <c r="S11" s="6">
        <f t="shared" si="3"/>
        <v>3642</v>
      </c>
      <c r="T11" s="6">
        <f t="shared" si="4"/>
        <v>10872</v>
      </c>
      <c r="U11" s="6">
        <f t="shared" si="5"/>
        <v>18187</v>
      </c>
      <c r="V11" s="6">
        <f t="shared" si="6"/>
        <v>8113</v>
      </c>
      <c r="W11" s="6">
        <f t="shared" si="7"/>
        <v>58615</v>
      </c>
      <c r="X11" s="6">
        <f t="shared" si="8"/>
        <v>61350</v>
      </c>
      <c r="Y11" s="14">
        <f t="shared" ref="Y11:Y19" si="12">SUM(O11:X11)</f>
        <v>207443</v>
      </c>
      <c r="Z11" s="51">
        <f t="shared" si="9"/>
        <v>5.0015096413216248E-2</v>
      </c>
    </row>
    <row r="12" spans="1:26">
      <c r="A12" s="7" t="s">
        <v>379</v>
      </c>
      <c r="B12" s="6">
        <v>7182</v>
      </c>
      <c r="C12" s="6">
        <v>20196</v>
      </c>
      <c r="D12" s="6">
        <v>13708.5</v>
      </c>
      <c r="E12" s="6">
        <v>11206</v>
      </c>
      <c r="F12" s="6">
        <v>9806</v>
      </c>
      <c r="G12" s="6">
        <v>5070</v>
      </c>
      <c r="H12" s="6">
        <v>3562.5</v>
      </c>
      <c r="I12" s="6">
        <v>14161</v>
      </c>
      <c r="J12" s="6">
        <v>1239</v>
      </c>
      <c r="K12" s="6">
        <v>25425</v>
      </c>
      <c r="L12" s="6">
        <v>111556</v>
      </c>
      <c r="M12" s="6"/>
      <c r="N12" s="7" t="str">
        <f t="shared" si="10"/>
        <v>AEROFOTOGRAFÍA</v>
      </c>
      <c r="O12" s="6">
        <f t="shared" si="11"/>
        <v>7182</v>
      </c>
      <c r="P12" s="6">
        <f t="shared" si="0"/>
        <v>20196</v>
      </c>
      <c r="Q12" s="6">
        <f t="shared" si="1"/>
        <v>13708.5</v>
      </c>
      <c r="R12" s="6">
        <f t="shared" si="2"/>
        <v>11206</v>
      </c>
      <c r="S12" s="6">
        <f t="shared" si="3"/>
        <v>9806</v>
      </c>
      <c r="T12" s="6">
        <f t="shared" si="4"/>
        <v>5070</v>
      </c>
      <c r="U12" s="6">
        <f t="shared" si="5"/>
        <v>3562.5</v>
      </c>
      <c r="V12" s="6">
        <f t="shared" si="6"/>
        <v>14161</v>
      </c>
      <c r="W12" s="6">
        <f t="shared" si="7"/>
        <v>1239</v>
      </c>
      <c r="X12" s="6">
        <f t="shared" si="8"/>
        <v>25425</v>
      </c>
      <c r="Y12" s="14">
        <f t="shared" si="12"/>
        <v>111556</v>
      </c>
      <c r="Z12" s="51">
        <f t="shared" si="9"/>
        <v>2.6896468405647585E-2</v>
      </c>
    </row>
    <row r="13" spans="1:26">
      <c r="A13" s="7" t="s">
        <v>618</v>
      </c>
      <c r="B13" s="6">
        <v>9324</v>
      </c>
      <c r="C13" s="6">
        <v>2718</v>
      </c>
      <c r="D13" s="6">
        <v>2376</v>
      </c>
      <c r="E13" s="6"/>
      <c r="F13" s="6">
        <v>9324</v>
      </c>
      <c r="G13" s="6">
        <v>12258</v>
      </c>
      <c r="H13" s="6">
        <v>3888</v>
      </c>
      <c r="I13" s="6">
        <v>5652</v>
      </c>
      <c r="J13" s="6">
        <v>4014</v>
      </c>
      <c r="K13" s="6">
        <v>3582</v>
      </c>
      <c r="L13" s="6">
        <v>53136</v>
      </c>
      <c r="M13" s="6"/>
      <c r="N13" s="7" t="str">
        <f t="shared" si="10"/>
        <v>LABORES AÉREAS DE CONSTRUCCIÓN</v>
      </c>
      <c r="O13" s="6">
        <f t="shared" si="11"/>
        <v>9324</v>
      </c>
      <c r="P13" s="6">
        <f t="shared" si="0"/>
        <v>2718</v>
      </c>
      <c r="Q13" s="6">
        <f t="shared" si="1"/>
        <v>2376</v>
      </c>
      <c r="R13" s="6">
        <f t="shared" si="2"/>
        <v>0</v>
      </c>
      <c r="S13" s="6">
        <f t="shared" si="3"/>
        <v>9324</v>
      </c>
      <c r="T13" s="6">
        <f t="shared" si="4"/>
        <v>12258</v>
      </c>
      <c r="U13" s="6">
        <f t="shared" si="5"/>
        <v>3888</v>
      </c>
      <c r="V13" s="6">
        <f t="shared" si="6"/>
        <v>5652</v>
      </c>
      <c r="W13" s="6">
        <f t="shared" si="7"/>
        <v>4014</v>
      </c>
      <c r="X13" s="6">
        <f t="shared" si="8"/>
        <v>3582</v>
      </c>
      <c r="Y13" s="14">
        <f t="shared" si="12"/>
        <v>53136</v>
      </c>
      <c r="Z13" s="51">
        <f t="shared" si="9"/>
        <v>1.2811240499860967E-2</v>
      </c>
    </row>
    <row r="14" spans="1:26">
      <c r="A14" s="7" t="s">
        <v>380</v>
      </c>
      <c r="B14" s="6">
        <v>15912</v>
      </c>
      <c r="C14" s="6">
        <v>2340</v>
      </c>
      <c r="D14" s="6">
        <v>3618</v>
      </c>
      <c r="E14" s="6"/>
      <c r="F14" s="6"/>
      <c r="G14" s="6">
        <v>2898</v>
      </c>
      <c r="H14" s="6">
        <v>756</v>
      </c>
      <c r="I14" s="6"/>
      <c r="J14" s="6"/>
      <c r="K14" s="6"/>
      <c r="L14" s="6">
        <v>25524</v>
      </c>
      <c r="M14" s="6"/>
      <c r="N14" s="7" t="str">
        <f t="shared" si="10"/>
        <v>AEROFOTOGRAFÍA Y AEROFOTOGRAMETRÍA</v>
      </c>
      <c r="O14" s="6">
        <f t="shared" si="11"/>
        <v>15912</v>
      </c>
      <c r="P14" s="6">
        <f t="shared" si="0"/>
        <v>2340</v>
      </c>
      <c r="Q14" s="6">
        <f t="shared" si="1"/>
        <v>3618</v>
      </c>
      <c r="R14" s="6">
        <f t="shared" si="2"/>
        <v>0</v>
      </c>
      <c r="S14" s="6">
        <f t="shared" si="3"/>
        <v>0</v>
      </c>
      <c r="T14" s="6">
        <f t="shared" si="4"/>
        <v>2898</v>
      </c>
      <c r="U14" s="6">
        <f t="shared" si="5"/>
        <v>756</v>
      </c>
      <c r="V14" s="6">
        <f t="shared" si="6"/>
        <v>0</v>
      </c>
      <c r="W14" s="6">
        <f t="shared" si="7"/>
        <v>0</v>
      </c>
      <c r="X14" s="6">
        <f t="shared" si="8"/>
        <v>0</v>
      </c>
      <c r="Y14" s="14">
        <f t="shared" si="12"/>
        <v>25524</v>
      </c>
      <c r="Z14" s="51">
        <f t="shared" si="9"/>
        <v>6.1539088850958166E-3</v>
      </c>
    </row>
    <row r="15" spans="1:26">
      <c r="A15" s="7" t="s">
        <v>469</v>
      </c>
      <c r="B15" s="6">
        <v>4878</v>
      </c>
      <c r="C15" s="6">
        <v>6642</v>
      </c>
      <c r="D15" s="6"/>
      <c r="E15" s="6"/>
      <c r="F15" s="6"/>
      <c r="G15" s="6"/>
      <c r="H15" s="6"/>
      <c r="I15" s="6"/>
      <c r="J15" s="6">
        <v>414</v>
      </c>
      <c r="K15" s="6"/>
      <c r="L15" s="6">
        <v>11934</v>
      </c>
      <c r="M15" s="6"/>
      <c r="N15" s="7" t="str">
        <f t="shared" si="10"/>
        <v>PREVENCION VIGILANCIA  EXTINCION Y CONTROL</v>
      </c>
      <c r="O15" s="6">
        <f t="shared" si="11"/>
        <v>4878</v>
      </c>
      <c r="P15" s="6">
        <f t="shared" si="0"/>
        <v>6642</v>
      </c>
      <c r="Q15" s="6">
        <f t="shared" si="1"/>
        <v>0</v>
      </c>
      <c r="R15" s="6">
        <f t="shared" si="2"/>
        <v>0</v>
      </c>
      <c r="S15" s="6">
        <f t="shared" si="3"/>
        <v>0</v>
      </c>
      <c r="T15" s="6">
        <f t="shared" si="4"/>
        <v>0</v>
      </c>
      <c r="U15" s="6">
        <f t="shared" si="5"/>
        <v>0</v>
      </c>
      <c r="V15" s="6">
        <f t="shared" si="6"/>
        <v>0</v>
      </c>
      <c r="W15" s="6">
        <f t="shared" si="7"/>
        <v>414</v>
      </c>
      <c r="X15" s="6">
        <f t="shared" si="8"/>
        <v>0</v>
      </c>
      <c r="Y15" s="14">
        <f t="shared" si="12"/>
        <v>11934</v>
      </c>
      <c r="Z15" s="51">
        <f t="shared" si="9"/>
        <v>2.8773212911273106E-3</v>
      </c>
    </row>
    <row r="16" spans="1:26">
      <c r="A16" s="7" t="s">
        <v>470</v>
      </c>
      <c r="B16" s="6">
        <v>1026</v>
      </c>
      <c r="C16" s="6">
        <v>1368</v>
      </c>
      <c r="D16" s="6"/>
      <c r="E16" s="6"/>
      <c r="F16" s="6"/>
      <c r="G16" s="6"/>
      <c r="H16" s="6"/>
      <c r="I16" s="6"/>
      <c r="J16" s="6"/>
      <c r="K16" s="6"/>
      <c r="L16" s="6">
        <v>2394</v>
      </c>
      <c r="M16" s="6"/>
      <c r="N16" s="7" t="str">
        <f t="shared" si="10"/>
        <v xml:space="preserve">
EMISIONES DE TELEVISION CONTROL</v>
      </c>
      <c r="O16" s="6">
        <f t="shared" si="11"/>
        <v>1026</v>
      </c>
      <c r="P16" s="6">
        <f t="shared" si="0"/>
        <v>1368</v>
      </c>
      <c r="Q16" s="6">
        <f t="shared" si="1"/>
        <v>0</v>
      </c>
      <c r="R16" s="6">
        <f t="shared" si="2"/>
        <v>0</v>
      </c>
      <c r="S16" s="6">
        <f t="shared" si="3"/>
        <v>0</v>
      </c>
      <c r="T16" s="6">
        <f t="shared" si="4"/>
        <v>0</v>
      </c>
      <c r="U16" s="6">
        <f t="shared" si="5"/>
        <v>0</v>
      </c>
      <c r="V16" s="6">
        <f t="shared" si="6"/>
        <v>0</v>
      </c>
      <c r="W16" s="6">
        <f t="shared" si="7"/>
        <v>0</v>
      </c>
      <c r="X16" s="6">
        <f t="shared" si="8"/>
        <v>0</v>
      </c>
      <c r="Y16" s="14">
        <f t="shared" si="12"/>
        <v>2394</v>
      </c>
      <c r="Z16" s="51">
        <f t="shared" si="9"/>
        <v>5.7720019867259773E-4</v>
      </c>
    </row>
    <row r="17" spans="1:26">
      <c r="A17" s="7" t="s">
        <v>401</v>
      </c>
      <c r="B17" s="6"/>
      <c r="C17" s="6"/>
      <c r="D17" s="6"/>
      <c r="E17" s="6">
        <v>430</v>
      </c>
      <c r="F17" s="6"/>
      <c r="G17" s="6"/>
      <c r="H17" s="6"/>
      <c r="I17" s="6">
        <v>720</v>
      </c>
      <c r="J17" s="6"/>
      <c r="K17" s="6"/>
      <c r="L17" s="6">
        <v>1150</v>
      </c>
      <c r="M17" s="6"/>
      <c r="N17" s="7" t="str">
        <f t="shared" si="10"/>
        <v>TRASLADO</v>
      </c>
      <c r="O17" s="6">
        <f t="shared" si="11"/>
        <v>0</v>
      </c>
      <c r="P17" s="6">
        <f t="shared" si="0"/>
        <v>0</v>
      </c>
      <c r="Q17" s="6">
        <f t="shared" si="1"/>
        <v>0</v>
      </c>
      <c r="R17" s="6">
        <f t="shared" si="2"/>
        <v>430</v>
      </c>
      <c r="S17" s="6">
        <f t="shared" si="3"/>
        <v>0</v>
      </c>
      <c r="T17" s="6">
        <f t="shared" si="4"/>
        <v>0</v>
      </c>
      <c r="U17" s="6">
        <f t="shared" si="5"/>
        <v>0</v>
      </c>
      <c r="V17" s="6">
        <f t="shared" si="6"/>
        <v>720</v>
      </c>
      <c r="W17" s="6">
        <f t="shared" si="7"/>
        <v>0</v>
      </c>
      <c r="X17" s="6">
        <f t="shared" si="8"/>
        <v>0</v>
      </c>
      <c r="Y17" s="14">
        <f t="shared" si="12"/>
        <v>1150</v>
      </c>
      <c r="Z17" s="51">
        <f t="shared" si="9"/>
        <v>2.772682658619413E-4</v>
      </c>
    </row>
    <row r="18" spans="1:26">
      <c r="A18" s="7" t="s">
        <v>467</v>
      </c>
      <c r="B18" s="6"/>
      <c r="C18" s="6">
        <v>180</v>
      </c>
      <c r="D18" s="6"/>
      <c r="E18" s="6"/>
      <c r="F18" s="6"/>
      <c r="G18" s="6"/>
      <c r="H18" s="6"/>
      <c r="I18" s="6"/>
      <c r="J18" s="6"/>
      <c r="K18" s="6"/>
      <c r="L18" s="6">
        <v>180</v>
      </c>
      <c r="M18" s="6"/>
      <c r="N18" s="7" t="str">
        <f t="shared" si="10"/>
        <v>ENTRENAMIENTO Y CHEQUEO</v>
      </c>
      <c r="O18" s="6">
        <f t="shared" si="11"/>
        <v>0</v>
      </c>
      <c r="P18" s="6">
        <f t="shared" si="0"/>
        <v>180</v>
      </c>
      <c r="Q18" s="6">
        <f t="shared" si="1"/>
        <v>0</v>
      </c>
      <c r="R18" s="6">
        <f t="shared" si="2"/>
        <v>0</v>
      </c>
      <c r="S18" s="6">
        <f t="shared" si="3"/>
        <v>0</v>
      </c>
      <c r="T18" s="6">
        <f t="shared" si="4"/>
        <v>0</v>
      </c>
      <c r="U18" s="6">
        <f t="shared" si="5"/>
        <v>0</v>
      </c>
      <c r="V18" s="6">
        <f t="shared" si="6"/>
        <v>0</v>
      </c>
      <c r="W18" s="6">
        <f t="shared" si="7"/>
        <v>0</v>
      </c>
      <c r="X18" s="6">
        <f t="shared" si="8"/>
        <v>0</v>
      </c>
      <c r="Y18" s="14">
        <f t="shared" si="12"/>
        <v>180</v>
      </c>
      <c r="Z18" s="51">
        <f t="shared" si="9"/>
        <v>4.3398511178390808E-5</v>
      </c>
    </row>
    <row r="19" spans="1:26">
      <c r="A19" s="7" t="s">
        <v>84</v>
      </c>
      <c r="B19" s="6"/>
      <c r="C19" s="6">
        <v>120</v>
      </c>
      <c r="D19" s="6"/>
      <c r="E19" s="6"/>
      <c r="F19" s="6"/>
      <c r="G19" s="6"/>
      <c r="H19" s="6"/>
      <c r="I19" s="6"/>
      <c r="J19" s="6"/>
      <c r="K19" s="6"/>
      <c r="L19" s="6">
        <v>120</v>
      </c>
      <c r="M19" s="6"/>
      <c r="N19" s="7" t="str">
        <f t="shared" si="10"/>
        <v>CHEQUEO</v>
      </c>
      <c r="O19" s="6">
        <f t="shared" si="11"/>
        <v>0</v>
      </c>
      <c r="P19" s="6">
        <f t="shared" si="0"/>
        <v>120</v>
      </c>
      <c r="Q19" s="6">
        <f t="shared" si="1"/>
        <v>0</v>
      </c>
      <c r="R19" s="6">
        <f t="shared" si="2"/>
        <v>0</v>
      </c>
      <c r="S19" s="6">
        <f t="shared" si="3"/>
        <v>0</v>
      </c>
      <c r="T19" s="6">
        <f t="shared" si="4"/>
        <v>0</v>
      </c>
      <c r="U19" s="6">
        <f t="shared" si="5"/>
        <v>0</v>
      </c>
      <c r="V19" s="6">
        <f t="shared" si="6"/>
        <v>0</v>
      </c>
      <c r="W19" s="6">
        <f t="shared" si="7"/>
        <v>0</v>
      </c>
      <c r="X19" s="6">
        <f t="shared" si="8"/>
        <v>0</v>
      </c>
      <c r="Y19" s="14">
        <f t="shared" si="12"/>
        <v>120</v>
      </c>
      <c r="Z19" s="51">
        <f t="shared" si="9"/>
        <v>2.8932340785593873E-5</v>
      </c>
    </row>
    <row r="20" spans="1:26" ht="15">
      <c r="A20" s="7" t="s">
        <v>382</v>
      </c>
      <c r="B20" s="6">
        <v>511526</v>
      </c>
      <c r="C20" s="6">
        <v>447766.36999999994</v>
      </c>
      <c r="D20" s="6">
        <v>483414.57</v>
      </c>
      <c r="E20" s="6">
        <v>305072.3</v>
      </c>
      <c r="F20" s="6">
        <v>312924.62</v>
      </c>
      <c r="G20" s="6">
        <v>385375.14999999997</v>
      </c>
      <c r="H20" s="6">
        <v>416911.72</v>
      </c>
      <c r="I20" s="6">
        <v>378522.28</v>
      </c>
      <c r="J20" s="6">
        <v>394969.80999999994</v>
      </c>
      <c r="K20" s="6">
        <v>511124.9</v>
      </c>
      <c r="L20" s="6">
        <v>4147607.7199999997</v>
      </c>
      <c r="M20" s="6"/>
      <c r="N20" s="32" t="s">
        <v>382</v>
      </c>
      <c r="O20" s="33">
        <f>SUM(O10:O19)</f>
        <v>511526</v>
      </c>
      <c r="P20" s="33">
        <f t="shared" ref="P20:Y20" si="13">SUM(P10:P19)</f>
        <v>447766.36999999994</v>
      </c>
      <c r="Q20" s="33">
        <f t="shared" si="13"/>
        <v>483414.57</v>
      </c>
      <c r="R20" s="33">
        <f t="shared" si="13"/>
        <v>305072.3</v>
      </c>
      <c r="S20" s="33">
        <f t="shared" si="13"/>
        <v>312924.62</v>
      </c>
      <c r="T20" s="33">
        <f t="shared" si="13"/>
        <v>385375.14999999997</v>
      </c>
      <c r="U20" s="33">
        <f t="shared" si="13"/>
        <v>416911.72</v>
      </c>
      <c r="V20" s="33">
        <f t="shared" si="13"/>
        <v>378522.28</v>
      </c>
      <c r="W20" s="33">
        <f t="shared" si="13"/>
        <v>394969.80999999994</v>
      </c>
      <c r="X20" s="33">
        <f t="shared" si="13"/>
        <v>511124.9</v>
      </c>
      <c r="Y20" s="33">
        <f t="shared" si="13"/>
        <v>4147607.7199999997</v>
      </c>
      <c r="Z20" s="50">
        <f>SUM(Z10:Z19)</f>
        <v>1</v>
      </c>
    </row>
    <row r="22" spans="1:26">
      <c r="Z22" s="51"/>
    </row>
    <row r="23" spans="1:26">
      <c r="Z23" s="51"/>
    </row>
    <row r="24" spans="1:26">
      <c r="A24" s="4" t="s">
        <v>3</v>
      </c>
      <c r="B24" t="s">
        <v>390</v>
      </c>
      <c r="Z24" s="51"/>
    </row>
    <row r="25" spans="1:26" ht="18">
      <c r="N25" s="30" t="s">
        <v>425</v>
      </c>
      <c r="Z25" s="51"/>
    </row>
    <row r="26" spans="1:26">
      <c r="A26" s="4" t="s">
        <v>410</v>
      </c>
      <c r="B26" s="4" t="s">
        <v>381</v>
      </c>
      <c r="Z26" s="51"/>
    </row>
    <row r="27" spans="1:26" ht="30">
      <c r="A27" s="4" t="s">
        <v>383</v>
      </c>
      <c r="B27" s="2" t="s">
        <v>384</v>
      </c>
      <c r="C27" s="2" t="s">
        <v>385</v>
      </c>
      <c r="D27" s="2" t="s">
        <v>386</v>
      </c>
      <c r="E27" s="2" t="s">
        <v>387</v>
      </c>
      <c r="F27" s="2" t="s">
        <v>388</v>
      </c>
      <c r="G27" s="2" t="s">
        <v>389</v>
      </c>
      <c r="H27" s="2" t="s">
        <v>460</v>
      </c>
      <c r="I27" s="2" t="s">
        <v>517</v>
      </c>
      <c r="J27" s="2" t="s">
        <v>520</v>
      </c>
      <c r="K27" s="2" t="s">
        <v>571</v>
      </c>
      <c r="L27" s="2" t="s">
        <v>382</v>
      </c>
      <c r="M27" s="2"/>
      <c r="N27" s="31" t="s">
        <v>7</v>
      </c>
      <c r="O27" s="31" t="s">
        <v>384</v>
      </c>
      <c r="P27" s="31" t="s">
        <v>385</v>
      </c>
      <c r="Q27" s="31" t="s">
        <v>386</v>
      </c>
      <c r="R27" s="31" t="s">
        <v>387</v>
      </c>
      <c r="S27" s="31" t="s">
        <v>388</v>
      </c>
      <c r="T27" s="31" t="s">
        <v>389</v>
      </c>
      <c r="U27" s="31" t="s">
        <v>460</v>
      </c>
      <c r="V27" s="31" t="s">
        <v>517</v>
      </c>
      <c r="W27" s="31" t="s">
        <v>520</v>
      </c>
      <c r="X27" s="31" t="s">
        <v>619</v>
      </c>
      <c r="Y27" s="31" t="str">
        <f>+Entradas!$B$2</f>
        <v>Total Enero - Octubre</v>
      </c>
      <c r="Z27" s="52" t="s">
        <v>424</v>
      </c>
    </row>
    <row r="28" spans="1:26">
      <c r="A28" s="7" t="s">
        <v>98</v>
      </c>
      <c r="B28" s="6">
        <v>1393.2489999999982</v>
      </c>
      <c r="C28" s="6">
        <v>1305.7979999999998</v>
      </c>
      <c r="D28" s="6">
        <v>1499.7319999999988</v>
      </c>
      <c r="E28" s="6">
        <v>991.86633333333396</v>
      </c>
      <c r="F28" s="6">
        <v>1081.1698333333334</v>
      </c>
      <c r="G28" s="6">
        <v>1373.3406666666649</v>
      </c>
      <c r="H28" s="6">
        <v>1250.498</v>
      </c>
      <c r="I28" s="6">
        <v>1242.9563333333335</v>
      </c>
      <c r="J28" s="6">
        <v>1093.4218333333331</v>
      </c>
      <c r="K28" s="6">
        <v>1565.4503333333319</v>
      </c>
      <c r="L28" s="6">
        <v>12797.48233333333</v>
      </c>
      <c r="M28" s="6"/>
      <c r="N28" s="7" t="str">
        <f>+A28</f>
        <v>AMBULANCIA</v>
      </c>
      <c r="O28" s="6">
        <f>+B28</f>
        <v>1393.2489999999982</v>
      </c>
      <c r="P28" s="6">
        <f t="shared" ref="P28:P37" si="14">+C28</f>
        <v>1305.7979999999998</v>
      </c>
      <c r="Q28" s="6">
        <f t="shared" ref="Q28:Q37" si="15">+D28</f>
        <v>1499.7319999999988</v>
      </c>
      <c r="R28" s="6">
        <f t="shared" ref="R28:R37" si="16">+E28</f>
        <v>991.86633333333396</v>
      </c>
      <c r="S28" s="6">
        <f t="shared" ref="S28:S37" si="17">+F28</f>
        <v>1081.1698333333334</v>
      </c>
      <c r="T28" s="6">
        <f t="shared" ref="T28:T37" si="18">+G28</f>
        <v>1373.3406666666649</v>
      </c>
      <c r="U28" s="6">
        <f t="shared" ref="U28:U37" si="19">+H28</f>
        <v>1250.498</v>
      </c>
      <c r="V28" s="6">
        <f t="shared" ref="V28:V37" si="20">+I28</f>
        <v>1242.9563333333335</v>
      </c>
      <c r="W28" s="6">
        <f t="shared" ref="W28:W37" si="21">+J28</f>
        <v>1093.4218333333331</v>
      </c>
      <c r="X28" s="6">
        <f t="shared" ref="X28:X37" si="22">+K28</f>
        <v>1565.4503333333319</v>
      </c>
      <c r="Y28" s="14">
        <f t="shared" ref="Y28:Y37" si="23">SUM(O28:X28)</f>
        <v>12797.48233333333</v>
      </c>
      <c r="Z28" s="51">
        <f t="shared" ref="Z28:Z37" si="24">+Y28/$Y$38</f>
        <v>0.86377757221526819</v>
      </c>
    </row>
    <row r="29" spans="1:26">
      <c r="A29" s="7" t="s">
        <v>18</v>
      </c>
      <c r="B29" s="6">
        <v>36.74</v>
      </c>
      <c r="C29" s="6">
        <v>114.54466666666666</v>
      </c>
      <c r="D29" s="6">
        <v>78.330500000000001</v>
      </c>
      <c r="E29" s="6">
        <v>51.083333333333336</v>
      </c>
      <c r="F29" s="6">
        <v>42.084999999999994</v>
      </c>
      <c r="G29" s="6">
        <v>64.333333333333329</v>
      </c>
      <c r="H29" s="6">
        <v>146.92583333333334</v>
      </c>
      <c r="I29" s="6">
        <v>48.559166666666663</v>
      </c>
      <c r="J29" s="6">
        <v>148.7441666666667</v>
      </c>
      <c r="K29" s="6">
        <v>233.43916666666669</v>
      </c>
      <c r="L29" s="6">
        <v>964.78516666666667</v>
      </c>
      <c r="M29" s="6"/>
      <c r="N29" s="7" t="str">
        <f t="shared" ref="N29:N37" si="25">+A29</f>
        <v>AEROFOTOGRAMETRÍA</v>
      </c>
      <c r="O29" s="6">
        <f t="shared" ref="O29:O37" si="26">+B29</f>
        <v>36.74</v>
      </c>
      <c r="P29" s="6">
        <f t="shared" si="14"/>
        <v>114.54466666666666</v>
      </c>
      <c r="Q29" s="6">
        <f t="shared" si="15"/>
        <v>78.330500000000001</v>
      </c>
      <c r="R29" s="6">
        <f t="shared" si="16"/>
        <v>51.083333333333336</v>
      </c>
      <c r="S29" s="6">
        <f t="shared" si="17"/>
        <v>42.084999999999994</v>
      </c>
      <c r="T29" s="6">
        <f t="shared" si="18"/>
        <v>64.333333333333329</v>
      </c>
      <c r="U29" s="6">
        <f t="shared" si="19"/>
        <v>146.92583333333334</v>
      </c>
      <c r="V29" s="6">
        <f t="shared" si="20"/>
        <v>48.559166666666663</v>
      </c>
      <c r="W29" s="6">
        <f t="shared" si="21"/>
        <v>148.7441666666667</v>
      </c>
      <c r="X29" s="6">
        <f t="shared" si="22"/>
        <v>233.43916666666669</v>
      </c>
      <c r="Y29" s="14">
        <f t="shared" si="23"/>
        <v>964.78516666666667</v>
      </c>
      <c r="Z29" s="51">
        <f t="shared" si="24"/>
        <v>6.5119041954213266E-2</v>
      </c>
    </row>
    <row r="30" spans="1:26">
      <c r="A30" s="7" t="s">
        <v>379</v>
      </c>
      <c r="B30" s="6">
        <v>39.15</v>
      </c>
      <c r="C30" s="6">
        <v>107.11166666666666</v>
      </c>
      <c r="D30" s="6">
        <v>73.840833333333322</v>
      </c>
      <c r="E30" s="6">
        <v>58.906333333333329</v>
      </c>
      <c r="F30" s="6">
        <v>49.31666666666667</v>
      </c>
      <c r="G30" s="6">
        <v>26.883333333333336</v>
      </c>
      <c r="H30" s="6">
        <v>25.425500000000003</v>
      </c>
      <c r="I30" s="6">
        <v>74.802500000000009</v>
      </c>
      <c r="J30" s="6">
        <v>5.9</v>
      </c>
      <c r="K30" s="6">
        <v>96.548333333333332</v>
      </c>
      <c r="L30" s="6">
        <v>557.88516666666658</v>
      </c>
      <c r="M30" s="6"/>
      <c r="N30" s="7" t="str">
        <f t="shared" si="25"/>
        <v>AEROFOTOGRAFÍA</v>
      </c>
      <c r="O30" s="6">
        <f t="shared" si="26"/>
        <v>39.15</v>
      </c>
      <c r="P30" s="6">
        <f t="shared" si="14"/>
        <v>107.11166666666666</v>
      </c>
      <c r="Q30" s="6">
        <f t="shared" si="15"/>
        <v>73.840833333333322</v>
      </c>
      <c r="R30" s="6">
        <f t="shared" si="16"/>
        <v>58.906333333333329</v>
      </c>
      <c r="S30" s="6">
        <f t="shared" si="17"/>
        <v>49.31666666666667</v>
      </c>
      <c r="T30" s="6">
        <f t="shared" si="18"/>
        <v>26.883333333333336</v>
      </c>
      <c r="U30" s="6">
        <f t="shared" si="19"/>
        <v>25.425500000000003</v>
      </c>
      <c r="V30" s="6">
        <f t="shared" si="20"/>
        <v>74.802500000000009</v>
      </c>
      <c r="W30" s="6">
        <f t="shared" si="21"/>
        <v>5.9</v>
      </c>
      <c r="X30" s="6">
        <f t="shared" si="22"/>
        <v>96.548333333333332</v>
      </c>
      <c r="Y30" s="14">
        <f t="shared" si="23"/>
        <v>557.88516666666658</v>
      </c>
      <c r="Z30" s="51">
        <f t="shared" si="24"/>
        <v>3.765496074044801E-2</v>
      </c>
    </row>
    <row r="31" spans="1:26">
      <c r="A31" s="7" t="s">
        <v>618</v>
      </c>
      <c r="B31" s="6">
        <v>51.701000000000001</v>
      </c>
      <c r="C31" s="6">
        <v>15.100000000000001</v>
      </c>
      <c r="D31" s="6">
        <v>13.2</v>
      </c>
      <c r="E31" s="6"/>
      <c r="F31" s="6">
        <v>50.459000000000003</v>
      </c>
      <c r="G31" s="6">
        <v>66.155999999999992</v>
      </c>
      <c r="H31" s="6">
        <v>20.708999999999996</v>
      </c>
      <c r="I31" s="6">
        <v>30.013999999999999</v>
      </c>
      <c r="J31" s="6">
        <v>21.408999999999999</v>
      </c>
      <c r="K31" s="6">
        <v>18.837333333333333</v>
      </c>
      <c r="L31" s="6">
        <v>287.58533333333332</v>
      </c>
      <c r="M31" s="6"/>
      <c r="N31" s="7" t="str">
        <f t="shared" si="25"/>
        <v>LABORES AÉREAS DE CONSTRUCCIÓN</v>
      </c>
      <c r="O31" s="6">
        <f t="shared" si="26"/>
        <v>51.701000000000001</v>
      </c>
      <c r="P31" s="6">
        <f t="shared" si="14"/>
        <v>15.100000000000001</v>
      </c>
      <c r="Q31" s="6">
        <f t="shared" si="15"/>
        <v>13.2</v>
      </c>
      <c r="R31" s="6">
        <f t="shared" si="16"/>
        <v>0</v>
      </c>
      <c r="S31" s="6">
        <f t="shared" si="17"/>
        <v>50.459000000000003</v>
      </c>
      <c r="T31" s="6">
        <f t="shared" si="18"/>
        <v>66.155999999999992</v>
      </c>
      <c r="U31" s="6">
        <f t="shared" si="19"/>
        <v>20.708999999999996</v>
      </c>
      <c r="V31" s="6">
        <f t="shared" si="20"/>
        <v>30.013999999999999</v>
      </c>
      <c r="W31" s="6">
        <f t="shared" si="21"/>
        <v>21.408999999999999</v>
      </c>
      <c r="X31" s="6">
        <f t="shared" si="22"/>
        <v>18.837333333333333</v>
      </c>
      <c r="Y31" s="14">
        <f t="shared" si="23"/>
        <v>287.58533333333332</v>
      </c>
      <c r="Z31" s="51">
        <f t="shared" si="24"/>
        <v>1.9410830549408745E-2</v>
      </c>
    </row>
    <row r="32" spans="1:26">
      <c r="A32" s="7" t="s">
        <v>380</v>
      </c>
      <c r="B32" s="6">
        <v>62.320999999999998</v>
      </c>
      <c r="C32" s="6">
        <v>13</v>
      </c>
      <c r="D32" s="6">
        <v>20.000999999999998</v>
      </c>
      <c r="E32" s="6"/>
      <c r="F32" s="6"/>
      <c r="G32" s="6">
        <v>15.65</v>
      </c>
      <c r="H32" s="6">
        <v>4.2</v>
      </c>
      <c r="I32" s="6"/>
      <c r="J32" s="6"/>
      <c r="K32" s="6"/>
      <c r="L32" s="6">
        <v>115.17200000000001</v>
      </c>
      <c r="M32" s="6"/>
      <c r="N32" s="7" t="str">
        <f t="shared" si="25"/>
        <v>AEROFOTOGRAFÍA Y AEROFOTOGRAMETRÍA</v>
      </c>
      <c r="O32" s="6">
        <f t="shared" si="26"/>
        <v>62.320999999999998</v>
      </c>
      <c r="P32" s="6">
        <f t="shared" si="14"/>
        <v>13</v>
      </c>
      <c r="Q32" s="6">
        <f t="shared" si="15"/>
        <v>20.000999999999998</v>
      </c>
      <c r="R32" s="6">
        <f t="shared" si="16"/>
        <v>0</v>
      </c>
      <c r="S32" s="6">
        <f t="shared" si="17"/>
        <v>0</v>
      </c>
      <c r="T32" s="6">
        <f t="shared" si="18"/>
        <v>15.65</v>
      </c>
      <c r="U32" s="6">
        <f t="shared" si="19"/>
        <v>4.2</v>
      </c>
      <c r="V32" s="6">
        <f t="shared" si="20"/>
        <v>0</v>
      </c>
      <c r="W32" s="6">
        <f t="shared" si="21"/>
        <v>0</v>
      </c>
      <c r="X32" s="6">
        <f t="shared" si="22"/>
        <v>0</v>
      </c>
      <c r="Y32" s="14">
        <f t="shared" si="23"/>
        <v>115.17200000000001</v>
      </c>
      <c r="Z32" s="51">
        <f t="shared" si="24"/>
        <v>7.773637654342031E-3</v>
      </c>
    </row>
    <row r="33" spans="1:26">
      <c r="A33" s="7" t="s">
        <v>469</v>
      </c>
      <c r="B33" s="6">
        <v>27.1</v>
      </c>
      <c r="C33" s="6">
        <v>35.505000000000003</v>
      </c>
      <c r="D33" s="6"/>
      <c r="E33" s="6"/>
      <c r="F33" s="6"/>
      <c r="G33" s="6"/>
      <c r="H33" s="6"/>
      <c r="I33" s="6"/>
      <c r="J33" s="6">
        <v>2.2999999999999998</v>
      </c>
      <c r="K33" s="6"/>
      <c r="L33" s="6">
        <v>64.905000000000001</v>
      </c>
      <c r="M33" s="6"/>
      <c r="N33" s="7" t="str">
        <f t="shared" si="25"/>
        <v>PREVENCION VIGILANCIA  EXTINCION Y CONTROL</v>
      </c>
      <c r="O33" s="6">
        <f t="shared" si="26"/>
        <v>27.1</v>
      </c>
      <c r="P33" s="6">
        <f t="shared" si="14"/>
        <v>35.505000000000003</v>
      </c>
      <c r="Q33" s="6">
        <f t="shared" si="15"/>
        <v>0</v>
      </c>
      <c r="R33" s="6">
        <f t="shared" si="16"/>
        <v>0</v>
      </c>
      <c r="S33" s="6">
        <f t="shared" si="17"/>
        <v>0</v>
      </c>
      <c r="T33" s="6">
        <f t="shared" si="18"/>
        <v>0</v>
      </c>
      <c r="U33" s="6">
        <f t="shared" si="19"/>
        <v>0</v>
      </c>
      <c r="V33" s="6">
        <f t="shared" si="20"/>
        <v>0</v>
      </c>
      <c r="W33" s="6">
        <f t="shared" si="21"/>
        <v>2.2999999999999998</v>
      </c>
      <c r="X33" s="6">
        <f t="shared" si="22"/>
        <v>0</v>
      </c>
      <c r="Y33" s="14">
        <f t="shared" si="23"/>
        <v>64.905000000000001</v>
      </c>
      <c r="Z33" s="51">
        <f t="shared" si="24"/>
        <v>4.3808213103451316E-3</v>
      </c>
    </row>
    <row r="34" spans="1:26">
      <c r="A34" s="7" t="s">
        <v>470</v>
      </c>
      <c r="B34" s="6">
        <v>5.7</v>
      </c>
      <c r="C34" s="6">
        <v>7.15</v>
      </c>
      <c r="D34" s="6"/>
      <c r="E34" s="6"/>
      <c r="F34" s="6"/>
      <c r="G34" s="6"/>
      <c r="H34" s="6"/>
      <c r="I34" s="6"/>
      <c r="J34" s="6"/>
      <c r="K34" s="6"/>
      <c r="L34" s="6">
        <v>12.850000000000001</v>
      </c>
      <c r="M34" s="6"/>
      <c r="N34" s="7" t="str">
        <f t="shared" si="25"/>
        <v xml:space="preserve">
EMISIONES DE TELEVISION CONTROL</v>
      </c>
      <c r="O34" s="6">
        <f t="shared" si="26"/>
        <v>5.7</v>
      </c>
      <c r="P34" s="6">
        <f t="shared" si="14"/>
        <v>7.15</v>
      </c>
      <c r="Q34" s="6">
        <f t="shared" si="15"/>
        <v>0</v>
      </c>
      <c r="R34" s="6">
        <f t="shared" si="16"/>
        <v>0</v>
      </c>
      <c r="S34" s="6">
        <f t="shared" si="17"/>
        <v>0</v>
      </c>
      <c r="T34" s="6">
        <f t="shared" si="18"/>
        <v>0</v>
      </c>
      <c r="U34" s="6">
        <f t="shared" si="19"/>
        <v>0</v>
      </c>
      <c r="V34" s="6">
        <f t="shared" si="20"/>
        <v>0</v>
      </c>
      <c r="W34" s="6">
        <f t="shared" si="21"/>
        <v>0</v>
      </c>
      <c r="X34" s="6">
        <f t="shared" si="22"/>
        <v>0</v>
      </c>
      <c r="Y34" s="14">
        <f t="shared" si="23"/>
        <v>12.850000000000001</v>
      </c>
      <c r="Z34" s="51">
        <f t="shared" si="24"/>
        <v>8.6732229932878736E-4</v>
      </c>
    </row>
    <row r="35" spans="1:26">
      <c r="A35" s="7" t="s">
        <v>401</v>
      </c>
      <c r="B35" s="6"/>
      <c r="C35" s="6"/>
      <c r="D35" s="6"/>
      <c r="E35" s="6">
        <v>3.05</v>
      </c>
      <c r="F35" s="6"/>
      <c r="G35" s="6"/>
      <c r="H35" s="6"/>
      <c r="I35" s="6">
        <v>4</v>
      </c>
      <c r="J35" s="6"/>
      <c r="K35" s="6"/>
      <c r="L35" s="6">
        <v>7.05</v>
      </c>
      <c r="M35" s="6"/>
      <c r="N35" s="7" t="str">
        <f t="shared" si="25"/>
        <v>TRASLADO</v>
      </c>
      <c r="O35" s="6">
        <f t="shared" si="26"/>
        <v>0</v>
      </c>
      <c r="P35" s="6">
        <f t="shared" si="14"/>
        <v>0</v>
      </c>
      <c r="Q35" s="6">
        <f t="shared" si="15"/>
        <v>0</v>
      </c>
      <c r="R35" s="6">
        <f t="shared" si="16"/>
        <v>3.05</v>
      </c>
      <c r="S35" s="6">
        <f t="shared" si="17"/>
        <v>0</v>
      </c>
      <c r="T35" s="6">
        <f t="shared" si="18"/>
        <v>0</v>
      </c>
      <c r="U35" s="6">
        <f t="shared" si="19"/>
        <v>0</v>
      </c>
      <c r="V35" s="6">
        <f t="shared" si="20"/>
        <v>4</v>
      </c>
      <c r="W35" s="6">
        <f t="shared" si="21"/>
        <v>0</v>
      </c>
      <c r="X35" s="6">
        <f t="shared" si="22"/>
        <v>0</v>
      </c>
      <c r="Y35" s="14">
        <f t="shared" si="23"/>
        <v>7.05</v>
      </c>
      <c r="Z35" s="51">
        <f t="shared" si="24"/>
        <v>4.7584608640217511E-4</v>
      </c>
    </row>
    <row r="36" spans="1:26">
      <c r="A36" s="7" t="s">
        <v>467</v>
      </c>
      <c r="B36" s="6"/>
      <c r="C36" s="6">
        <v>5</v>
      </c>
      <c r="D36" s="6"/>
      <c r="E36" s="6"/>
      <c r="F36" s="6"/>
      <c r="G36" s="6"/>
      <c r="H36" s="6"/>
      <c r="I36" s="6"/>
      <c r="J36" s="6"/>
      <c r="K36" s="6"/>
      <c r="L36" s="6">
        <v>5</v>
      </c>
      <c r="M36" s="6"/>
      <c r="N36" s="7" t="str">
        <f t="shared" si="25"/>
        <v>ENTRENAMIENTO Y CHEQUEO</v>
      </c>
      <c r="O36" s="6">
        <f t="shared" si="26"/>
        <v>0</v>
      </c>
      <c r="P36" s="6">
        <f t="shared" si="14"/>
        <v>5</v>
      </c>
      <c r="Q36" s="6">
        <f t="shared" si="15"/>
        <v>0</v>
      </c>
      <c r="R36" s="6">
        <f t="shared" si="16"/>
        <v>0</v>
      </c>
      <c r="S36" s="6">
        <f t="shared" si="17"/>
        <v>0</v>
      </c>
      <c r="T36" s="6">
        <f t="shared" si="18"/>
        <v>0</v>
      </c>
      <c r="U36" s="6">
        <f t="shared" si="19"/>
        <v>0</v>
      </c>
      <c r="V36" s="6">
        <f t="shared" si="20"/>
        <v>0</v>
      </c>
      <c r="W36" s="6">
        <f t="shared" si="21"/>
        <v>0</v>
      </c>
      <c r="X36" s="6">
        <f t="shared" si="22"/>
        <v>0</v>
      </c>
      <c r="Y36" s="14">
        <f t="shared" si="23"/>
        <v>5</v>
      </c>
      <c r="Z36" s="51">
        <f t="shared" si="24"/>
        <v>3.3747949390225185E-4</v>
      </c>
    </row>
    <row r="37" spans="1:26">
      <c r="A37" s="7" t="s">
        <v>84</v>
      </c>
      <c r="B37" s="6"/>
      <c r="C37" s="6">
        <v>3</v>
      </c>
      <c r="D37" s="6"/>
      <c r="E37" s="6"/>
      <c r="F37" s="6"/>
      <c r="G37" s="6"/>
      <c r="H37" s="6"/>
      <c r="I37" s="6"/>
      <c r="J37" s="6"/>
      <c r="K37" s="6"/>
      <c r="L37" s="6">
        <v>3</v>
      </c>
      <c r="M37" s="6"/>
      <c r="N37" s="7" t="str">
        <f t="shared" si="25"/>
        <v>CHEQUEO</v>
      </c>
      <c r="O37" s="6">
        <f t="shared" si="26"/>
        <v>0</v>
      </c>
      <c r="P37" s="6">
        <f t="shared" si="14"/>
        <v>3</v>
      </c>
      <c r="Q37" s="6">
        <f t="shared" si="15"/>
        <v>0</v>
      </c>
      <c r="R37" s="6">
        <f t="shared" si="16"/>
        <v>0</v>
      </c>
      <c r="S37" s="6">
        <f t="shared" si="17"/>
        <v>0</v>
      </c>
      <c r="T37" s="6">
        <f t="shared" si="18"/>
        <v>0</v>
      </c>
      <c r="U37" s="6">
        <f t="shared" si="19"/>
        <v>0</v>
      </c>
      <c r="V37" s="6">
        <f t="shared" si="20"/>
        <v>0</v>
      </c>
      <c r="W37" s="6">
        <f t="shared" si="21"/>
        <v>0</v>
      </c>
      <c r="X37" s="6">
        <f t="shared" si="22"/>
        <v>0</v>
      </c>
      <c r="Y37" s="14">
        <f t="shared" si="23"/>
        <v>3</v>
      </c>
      <c r="Z37" s="51">
        <f t="shared" si="24"/>
        <v>2.0248769634135112E-4</v>
      </c>
    </row>
    <row r="38" spans="1:26" ht="15">
      <c r="A38" s="7" t="s">
        <v>382</v>
      </c>
      <c r="B38" s="6">
        <v>1615.9609999999982</v>
      </c>
      <c r="C38" s="6">
        <v>1606.2093333333332</v>
      </c>
      <c r="D38" s="6">
        <v>1685.1043333333323</v>
      </c>
      <c r="E38" s="6">
        <v>1104.9060000000006</v>
      </c>
      <c r="F38" s="6">
        <v>1223.0305000000001</v>
      </c>
      <c r="G38" s="6">
        <v>1546.3633333333316</v>
      </c>
      <c r="H38" s="6">
        <v>1447.7583333333334</v>
      </c>
      <c r="I38" s="6">
        <v>1400.3320000000001</v>
      </c>
      <c r="J38" s="6">
        <v>1271.7749999999999</v>
      </c>
      <c r="K38" s="6">
        <v>1914.2751666666652</v>
      </c>
      <c r="L38" s="6">
        <v>14815.714999999997</v>
      </c>
      <c r="M38" s="6"/>
      <c r="N38" s="32" t="s">
        <v>382</v>
      </c>
      <c r="O38" s="33">
        <f>SUM(O28:O37)</f>
        <v>1615.9609999999982</v>
      </c>
      <c r="P38" s="33">
        <f t="shared" ref="P38:Y38" si="27">SUM(P28:P37)</f>
        <v>1606.2093333333332</v>
      </c>
      <c r="Q38" s="33">
        <f t="shared" si="27"/>
        <v>1685.1043333333323</v>
      </c>
      <c r="R38" s="33">
        <f t="shared" si="27"/>
        <v>1104.9060000000006</v>
      </c>
      <c r="S38" s="33">
        <f t="shared" si="27"/>
        <v>1223.0305000000001</v>
      </c>
      <c r="T38" s="33">
        <f t="shared" si="27"/>
        <v>1546.3633333333316</v>
      </c>
      <c r="U38" s="33">
        <f t="shared" si="27"/>
        <v>1447.7583333333334</v>
      </c>
      <c r="V38" s="33">
        <f t="shared" si="27"/>
        <v>1400.3320000000001</v>
      </c>
      <c r="W38" s="33">
        <f t="shared" si="27"/>
        <v>1271.7749999999999</v>
      </c>
      <c r="X38" s="33">
        <f t="shared" si="27"/>
        <v>1914.2751666666654</v>
      </c>
      <c r="Y38" s="33">
        <f t="shared" si="27"/>
        <v>14815.714999999997</v>
      </c>
      <c r="Z38" s="50">
        <f>SUM(Z28:Z37)</f>
        <v>0.99999999999999989</v>
      </c>
    </row>
    <row r="42" spans="1:26">
      <c r="A42" s="4" t="s">
        <v>3</v>
      </c>
      <c r="B42" t="s">
        <v>390</v>
      </c>
    </row>
    <row r="43" spans="1:26" ht="18">
      <c r="N43" s="30" t="s">
        <v>8</v>
      </c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</row>
    <row r="44" spans="1:26">
      <c r="A44" s="4" t="s">
        <v>391</v>
      </c>
      <c r="B44" s="4" t="s">
        <v>381</v>
      </c>
    </row>
    <row r="45" spans="1:26" ht="30">
      <c r="A45" s="4" t="s">
        <v>383</v>
      </c>
      <c r="B45" s="2" t="s">
        <v>384</v>
      </c>
      <c r="C45" s="2" t="s">
        <v>385</v>
      </c>
      <c r="D45" s="2" t="s">
        <v>386</v>
      </c>
      <c r="E45" s="2" t="s">
        <v>387</v>
      </c>
      <c r="F45" s="2" t="s">
        <v>388</v>
      </c>
      <c r="G45" s="2" t="s">
        <v>389</v>
      </c>
      <c r="H45" s="2" t="s">
        <v>460</v>
      </c>
      <c r="I45" s="2" t="s">
        <v>517</v>
      </c>
      <c r="J45" s="2" t="s">
        <v>520</v>
      </c>
      <c r="K45" s="2" t="s">
        <v>571</v>
      </c>
      <c r="L45" s="2" t="s">
        <v>382</v>
      </c>
      <c r="N45" s="31" t="s">
        <v>7</v>
      </c>
      <c r="O45" s="31" t="s">
        <v>384</v>
      </c>
      <c r="P45" s="31" t="s">
        <v>385</v>
      </c>
      <c r="Q45" s="31" t="s">
        <v>386</v>
      </c>
      <c r="R45" s="31" t="s">
        <v>387</v>
      </c>
      <c r="S45" s="31" t="s">
        <v>388</v>
      </c>
      <c r="T45" s="31" t="s">
        <v>389</v>
      </c>
      <c r="U45" s="31" t="s">
        <v>460</v>
      </c>
      <c r="V45" s="31" t="s">
        <v>517</v>
      </c>
      <c r="W45" s="31" t="s">
        <v>520</v>
      </c>
      <c r="X45" s="31" t="s">
        <v>619</v>
      </c>
      <c r="Y45" s="31" t="str">
        <f>+Entradas!$B$2</f>
        <v>Total Enero - Octubre</v>
      </c>
      <c r="Z45" s="38" t="s">
        <v>424</v>
      </c>
    </row>
    <row r="46" spans="1:26">
      <c r="A46" s="7" t="s">
        <v>98</v>
      </c>
      <c r="B46" s="6">
        <v>6118</v>
      </c>
      <c r="C46" s="6">
        <v>9535</v>
      </c>
      <c r="D46" s="6">
        <v>1056</v>
      </c>
      <c r="E46" s="6">
        <v>684</v>
      </c>
      <c r="F46" s="6">
        <v>876</v>
      </c>
      <c r="G46" s="6">
        <v>1895</v>
      </c>
      <c r="H46" s="6">
        <v>1083</v>
      </c>
      <c r="I46" s="6">
        <v>1016</v>
      </c>
      <c r="J46" s="6">
        <v>1604</v>
      </c>
      <c r="K46" s="6">
        <v>1763</v>
      </c>
      <c r="L46" s="6">
        <v>25630</v>
      </c>
      <c r="N46" s="7" t="str">
        <f t="shared" ref="N46:N55" si="28">+A46</f>
        <v>AMBULANCIA</v>
      </c>
      <c r="O46" s="6">
        <f t="shared" ref="O46" si="29">+B46</f>
        <v>6118</v>
      </c>
      <c r="P46" s="6">
        <f t="shared" ref="P46:X55" si="30">+C46</f>
        <v>9535</v>
      </c>
      <c r="Q46" s="6">
        <f t="shared" ref="Q46:X55" si="31">+D46</f>
        <v>1056</v>
      </c>
      <c r="R46" s="6">
        <f t="shared" ref="R46:X55" si="32">+E46</f>
        <v>684</v>
      </c>
      <c r="S46" s="6">
        <f t="shared" ref="S46:X55" si="33">+F46</f>
        <v>876</v>
      </c>
      <c r="T46" s="6">
        <f t="shared" ref="T46:X55" si="34">+G46</f>
        <v>1895</v>
      </c>
      <c r="U46" s="6">
        <f t="shared" ref="U46:X55" si="35">+H46</f>
        <v>1083</v>
      </c>
      <c r="V46" s="6">
        <f t="shared" ref="V46:X55" si="36">+I46</f>
        <v>1016</v>
      </c>
      <c r="W46" s="6">
        <f t="shared" ref="W46:X55" si="37">+J46</f>
        <v>1604</v>
      </c>
      <c r="X46" s="6">
        <f t="shared" ref="X46:X55" si="38">+K46</f>
        <v>1763</v>
      </c>
      <c r="Y46" s="14">
        <f t="shared" ref="Y46:Y55" si="39">SUM(O46:X46)</f>
        <v>25630</v>
      </c>
      <c r="Z46" s="51">
        <f t="shared" ref="Z46:Z55" si="40">+Y46/$Y$56</f>
        <v>0.92487009237875284</v>
      </c>
    </row>
    <row r="47" spans="1:26">
      <c r="A47" s="7" t="s">
        <v>618</v>
      </c>
      <c r="B47" s="6">
        <v>171</v>
      </c>
      <c r="C47" s="6">
        <v>86</v>
      </c>
      <c r="D47" s="6">
        <v>85</v>
      </c>
      <c r="E47" s="6"/>
      <c r="F47" s="6">
        <v>150</v>
      </c>
      <c r="G47" s="6">
        <v>179</v>
      </c>
      <c r="H47" s="6">
        <v>53</v>
      </c>
      <c r="I47" s="6">
        <v>82</v>
      </c>
      <c r="J47" s="6">
        <v>76</v>
      </c>
      <c r="K47" s="6">
        <v>25</v>
      </c>
      <c r="L47" s="6">
        <v>907</v>
      </c>
      <c r="N47" s="7" t="str">
        <f t="shared" si="28"/>
        <v>LABORES AÉREAS DE CONSTRUCCIÓN</v>
      </c>
      <c r="O47" s="6">
        <f t="shared" ref="O47:X55" si="41">+B47</f>
        <v>171</v>
      </c>
      <c r="P47" s="6">
        <f t="shared" si="30"/>
        <v>86</v>
      </c>
      <c r="Q47" s="6">
        <f t="shared" si="31"/>
        <v>85</v>
      </c>
      <c r="R47" s="6">
        <f t="shared" si="32"/>
        <v>0</v>
      </c>
      <c r="S47" s="6">
        <f t="shared" si="33"/>
        <v>150</v>
      </c>
      <c r="T47" s="6">
        <f t="shared" si="34"/>
        <v>179</v>
      </c>
      <c r="U47" s="6">
        <f t="shared" si="35"/>
        <v>53</v>
      </c>
      <c r="V47" s="6">
        <f t="shared" si="36"/>
        <v>82</v>
      </c>
      <c r="W47" s="6">
        <f t="shared" si="37"/>
        <v>76</v>
      </c>
      <c r="X47" s="6">
        <f t="shared" si="38"/>
        <v>25</v>
      </c>
      <c r="Y47" s="14">
        <f t="shared" si="39"/>
        <v>907</v>
      </c>
      <c r="Z47" s="51">
        <f t="shared" si="40"/>
        <v>3.2729503464203231E-2</v>
      </c>
    </row>
    <row r="48" spans="1:26">
      <c r="A48" s="7" t="s">
        <v>469</v>
      </c>
      <c r="B48" s="6">
        <v>140</v>
      </c>
      <c r="C48" s="6">
        <v>271</v>
      </c>
      <c r="D48" s="6"/>
      <c r="E48" s="6"/>
      <c r="F48" s="6"/>
      <c r="G48" s="6"/>
      <c r="H48" s="6"/>
      <c r="I48" s="6"/>
      <c r="J48" s="6">
        <v>18</v>
      </c>
      <c r="K48" s="6"/>
      <c r="L48" s="6">
        <v>429</v>
      </c>
      <c r="N48" s="7" t="str">
        <f t="shared" si="28"/>
        <v>PREVENCION VIGILANCIA  EXTINCION Y CONTROL</v>
      </c>
      <c r="O48" s="6">
        <f t="shared" si="41"/>
        <v>140</v>
      </c>
      <c r="P48" s="6">
        <f t="shared" si="30"/>
        <v>271</v>
      </c>
      <c r="Q48" s="6">
        <f t="shared" si="31"/>
        <v>0</v>
      </c>
      <c r="R48" s="6">
        <f t="shared" si="32"/>
        <v>0</v>
      </c>
      <c r="S48" s="6">
        <f t="shared" si="33"/>
        <v>0</v>
      </c>
      <c r="T48" s="6">
        <f t="shared" si="34"/>
        <v>0</v>
      </c>
      <c r="U48" s="6">
        <f t="shared" si="35"/>
        <v>0</v>
      </c>
      <c r="V48" s="6">
        <f t="shared" si="36"/>
        <v>0</v>
      </c>
      <c r="W48" s="6">
        <f t="shared" si="37"/>
        <v>18</v>
      </c>
      <c r="X48" s="6">
        <f t="shared" si="38"/>
        <v>0</v>
      </c>
      <c r="Y48" s="14">
        <f t="shared" si="39"/>
        <v>429</v>
      </c>
      <c r="Z48" s="51">
        <f t="shared" si="40"/>
        <v>1.5480658198614319E-2</v>
      </c>
    </row>
    <row r="49" spans="1:26">
      <c r="A49" s="7" t="s">
        <v>18</v>
      </c>
      <c r="B49" s="6">
        <v>14</v>
      </c>
      <c r="C49" s="6">
        <v>44</v>
      </c>
      <c r="D49" s="6">
        <v>30</v>
      </c>
      <c r="E49" s="6">
        <v>19</v>
      </c>
      <c r="F49" s="6">
        <v>21</v>
      </c>
      <c r="G49" s="6">
        <v>41</v>
      </c>
      <c r="H49" s="6">
        <v>53</v>
      </c>
      <c r="I49" s="6">
        <v>31</v>
      </c>
      <c r="J49" s="6">
        <v>71</v>
      </c>
      <c r="K49" s="6">
        <v>74</v>
      </c>
      <c r="L49" s="6">
        <v>398</v>
      </c>
      <c r="N49" s="7" t="str">
        <f t="shared" si="28"/>
        <v>AEROFOTOGRAMETRÍA</v>
      </c>
      <c r="O49" s="6">
        <f t="shared" si="41"/>
        <v>14</v>
      </c>
      <c r="P49" s="6">
        <f t="shared" si="30"/>
        <v>44</v>
      </c>
      <c r="Q49" s="6">
        <f t="shared" si="31"/>
        <v>30</v>
      </c>
      <c r="R49" s="6">
        <f t="shared" si="32"/>
        <v>19</v>
      </c>
      <c r="S49" s="6">
        <f t="shared" si="33"/>
        <v>21</v>
      </c>
      <c r="T49" s="6">
        <f t="shared" si="34"/>
        <v>41</v>
      </c>
      <c r="U49" s="6">
        <f t="shared" si="35"/>
        <v>53</v>
      </c>
      <c r="V49" s="6">
        <f t="shared" si="36"/>
        <v>31</v>
      </c>
      <c r="W49" s="6">
        <f t="shared" si="37"/>
        <v>71</v>
      </c>
      <c r="X49" s="6">
        <f t="shared" si="38"/>
        <v>74</v>
      </c>
      <c r="Y49" s="14">
        <f t="shared" si="39"/>
        <v>398</v>
      </c>
      <c r="Z49" s="51">
        <f t="shared" si="40"/>
        <v>1.4362009237875289E-2</v>
      </c>
    </row>
    <row r="50" spans="1:26">
      <c r="A50" s="7" t="s">
        <v>379</v>
      </c>
      <c r="B50" s="6">
        <v>21</v>
      </c>
      <c r="C50" s="6">
        <v>35</v>
      </c>
      <c r="D50" s="6">
        <v>24</v>
      </c>
      <c r="E50" s="6">
        <v>26</v>
      </c>
      <c r="F50" s="6">
        <v>21</v>
      </c>
      <c r="G50" s="6">
        <v>17</v>
      </c>
      <c r="H50" s="6">
        <v>12</v>
      </c>
      <c r="I50" s="6">
        <v>30</v>
      </c>
      <c r="J50" s="6">
        <v>2</v>
      </c>
      <c r="K50" s="6">
        <v>40</v>
      </c>
      <c r="L50" s="6">
        <v>228</v>
      </c>
      <c r="N50" s="7" t="str">
        <f t="shared" si="28"/>
        <v>AEROFOTOGRAFÍA</v>
      </c>
      <c r="O50" s="6">
        <f t="shared" si="41"/>
        <v>21</v>
      </c>
      <c r="P50" s="6">
        <f t="shared" si="30"/>
        <v>35</v>
      </c>
      <c r="Q50" s="6">
        <f t="shared" si="31"/>
        <v>24</v>
      </c>
      <c r="R50" s="6">
        <f t="shared" si="32"/>
        <v>26</v>
      </c>
      <c r="S50" s="6">
        <f t="shared" si="33"/>
        <v>21</v>
      </c>
      <c r="T50" s="6">
        <f t="shared" si="34"/>
        <v>17</v>
      </c>
      <c r="U50" s="6">
        <f t="shared" si="35"/>
        <v>12</v>
      </c>
      <c r="V50" s="6">
        <f t="shared" si="36"/>
        <v>30</v>
      </c>
      <c r="W50" s="6">
        <f t="shared" si="37"/>
        <v>2</v>
      </c>
      <c r="X50" s="6">
        <f t="shared" si="38"/>
        <v>40</v>
      </c>
      <c r="Y50" s="14">
        <f t="shared" si="39"/>
        <v>228</v>
      </c>
      <c r="Z50" s="51">
        <f t="shared" si="40"/>
        <v>8.2274826789838339E-3</v>
      </c>
    </row>
    <row r="51" spans="1:26">
      <c r="A51" s="7" t="s">
        <v>380</v>
      </c>
      <c r="B51" s="6">
        <v>43</v>
      </c>
      <c r="C51" s="6">
        <v>6</v>
      </c>
      <c r="D51" s="6">
        <v>9</v>
      </c>
      <c r="E51" s="6"/>
      <c r="F51" s="6"/>
      <c r="G51" s="6">
        <v>10</v>
      </c>
      <c r="H51" s="6">
        <v>2</v>
      </c>
      <c r="I51" s="6"/>
      <c r="J51" s="6"/>
      <c r="K51" s="6"/>
      <c r="L51" s="6">
        <v>70</v>
      </c>
      <c r="N51" s="7" t="str">
        <f t="shared" si="28"/>
        <v>AEROFOTOGRAFÍA Y AEROFOTOGRAMETRÍA</v>
      </c>
      <c r="O51" s="6">
        <f t="shared" si="41"/>
        <v>43</v>
      </c>
      <c r="P51" s="6">
        <f t="shared" si="30"/>
        <v>6</v>
      </c>
      <c r="Q51" s="6">
        <f t="shared" si="31"/>
        <v>9</v>
      </c>
      <c r="R51" s="6">
        <f t="shared" si="32"/>
        <v>0</v>
      </c>
      <c r="S51" s="6">
        <f t="shared" si="33"/>
        <v>0</v>
      </c>
      <c r="T51" s="6">
        <f t="shared" si="34"/>
        <v>10</v>
      </c>
      <c r="U51" s="6">
        <f t="shared" si="35"/>
        <v>2</v>
      </c>
      <c r="V51" s="6">
        <f t="shared" si="36"/>
        <v>0</v>
      </c>
      <c r="W51" s="6">
        <f t="shared" si="37"/>
        <v>0</v>
      </c>
      <c r="X51" s="6">
        <f t="shared" si="38"/>
        <v>0</v>
      </c>
      <c r="Y51" s="14">
        <f t="shared" si="39"/>
        <v>70</v>
      </c>
      <c r="Z51" s="51">
        <f t="shared" si="40"/>
        <v>2.5259815242494226E-3</v>
      </c>
    </row>
    <row r="52" spans="1:26">
      <c r="A52" s="7" t="s">
        <v>470</v>
      </c>
      <c r="B52" s="6">
        <v>34</v>
      </c>
      <c r="C52" s="6">
        <v>5</v>
      </c>
      <c r="D52" s="6"/>
      <c r="E52" s="6"/>
      <c r="F52" s="6"/>
      <c r="G52" s="6"/>
      <c r="H52" s="6"/>
      <c r="I52" s="6"/>
      <c r="J52" s="6"/>
      <c r="K52" s="6"/>
      <c r="L52" s="6">
        <v>39</v>
      </c>
      <c r="N52" s="7" t="str">
        <f t="shared" si="28"/>
        <v xml:space="preserve">
EMISIONES DE TELEVISION CONTROL</v>
      </c>
      <c r="O52" s="6">
        <f t="shared" si="41"/>
        <v>34</v>
      </c>
      <c r="P52" s="6">
        <f t="shared" si="30"/>
        <v>5</v>
      </c>
      <c r="Q52" s="6">
        <f t="shared" si="31"/>
        <v>0</v>
      </c>
      <c r="R52" s="6">
        <f t="shared" si="32"/>
        <v>0</v>
      </c>
      <c r="S52" s="6">
        <f t="shared" si="33"/>
        <v>0</v>
      </c>
      <c r="T52" s="6">
        <f t="shared" si="34"/>
        <v>0</v>
      </c>
      <c r="U52" s="6">
        <f t="shared" si="35"/>
        <v>0</v>
      </c>
      <c r="V52" s="6">
        <f t="shared" si="36"/>
        <v>0</v>
      </c>
      <c r="W52" s="6">
        <f t="shared" si="37"/>
        <v>0</v>
      </c>
      <c r="X52" s="6">
        <f t="shared" si="38"/>
        <v>0</v>
      </c>
      <c r="Y52" s="14">
        <f t="shared" si="39"/>
        <v>39</v>
      </c>
      <c r="Z52" s="51">
        <f t="shared" si="40"/>
        <v>1.4073325635103927E-3</v>
      </c>
    </row>
    <row r="53" spans="1:26">
      <c r="A53" s="7" t="s">
        <v>467</v>
      </c>
      <c r="B53" s="6"/>
      <c r="C53" s="6">
        <v>4</v>
      </c>
      <c r="D53" s="6"/>
      <c r="E53" s="6"/>
      <c r="F53" s="6"/>
      <c r="G53" s="6"/>
      <c r="H53" s="6"/>
      <c r="I53" s="6"/>
      <c r="J53" s="6"/>
      <c r="K53" s="6"/>
      <c r="L53" s="6">
        <v>4</v>
      </c>
      <c r="N53" s="7" t="str">
        <f t="shared" si="28"/>
        <v>ENTRENAMIENTO Y CHEQUEO</v>
      </c>
      <c r="O53" s="6">
        <f t="shared" si="41"/>
        <v>0</v>
      </c>
      <c r="P53" s="6">
        <f t="shared" si="30"/>
        <v>4</v>
      </c>
      <c r="Q53" s="6">
        <f t="shared" si="31"/>
        <v>0</v>
      </c>
      <c r="R53" s="6">
        <f t="shared" si="32"/>
        <v>0</v>
      </c>
      <c r="S53" s="6">
        <f t="shared" si="33"/>
        <v>0</v>
      </c>
      <c r="T53" s="6">
        <f t="shared" si="34"/>
        <v>0</v>
      </c>
      <c r="U53" s="6">
        <f t="shared" si="35"/>
        <v>0</v>
      </c>
      <c r="V53" s="6">
        <f t="shared" si="36"/>
        <v>0</v>
      </c>
      <c r="W53" s="6">
        <f t="shared" si="37"/>
        <v>0</v>
      </c>
      <c r="X53" s="6">
        <f t="shared" si="38"/>
        <v>0</v>
      </c>
      <c r="Y53" s="14">
        <f t="shared" si="39"/>
        <v>4</v>
      </c>
      <c r="Z53" s="51">
        <f t="shared" si="40"/>
        <v>1.4434180138568129E-4</v>
      </c>
    </row>
    <row r="54" spans="1:26">
      <c r="A54" s="7" t="s">
        <v>415</v>
      </c>
      <c r="B54" s="6"/>
      <c r="C54" s="6"/>
      <c r="D54" s="6"/>
      <c r="E54" s="6">
        <v>3</v>
      </c>
      <c r="F54" s="6"/>
      <c r="G54" s="6"/>
      <c r="H54" s="6"/>
      <c r="I54" s="6">
        <v>1</v>
      </c>
      <c r="J54" s="6"/>
      <c r="K54" s="6"/>
      <c r="L54" s="6">
        <v>4</v>
      </c>
      <c r="N54" s="7" t="str">
        <f t="shared" si="28"/>
        <v>TRASLADO2</v>
      </c>
      <c r="O54" s="6">
        <f t="shared" si="41"/>
        <v>0</v>
      </c>
      <c r="P54" s="6">
        <f t="shared" si="30"/>
        <v>0</v>
      </c>
      <c r="Q54" s="6">
        <f t="shared" si="31"/>
        <v>0</v>
      </c>
      <c r="R54" s="6">
        <f t="shared" si="32"/>
        <v>3</v>
      </c>
      <c r="S54" s="6">
        <f t="shared" si="33"/>
        <v>0</v>
      </c>
      <c r="T54" s="6">
        <f t="shared" si="34"/>
        <v>0</v>
      </c>
      <c r="U54" s="6">
        <f t="shared" si="35"/>
        <v>0</v>
      </c>
      <c r="V54" s="6">
        <f t="shared" si="36"/>
        <v>1</v>
      </c>
      <c r="W54" s="6">
        <f t="shared" si="37"/>
        <v>0</v>
      </c>
      <c r="X54" s="6">
        <f t="shared" si="38"/>
        <v>0</v>
      </c>
      <c r="Y54" s="14">
        <f t="shared" si="39"/>
        <v>4</v>
      </c>
      <c r="Z54" s="51">
        <f t="shared" si="40"/>
        <v>1.4434180138568129E-4</v>
      </c>
    </row>
    <row r="55" spans="1:26">
      <c r="A55" s="7" t="s">
        <v>84</v>
      </c>
      <c r="B55" s="6"/>
      <c r="C55" s="6">
        <v>3</v>
      </c>
      <c r="D55" s="6"/>
      <c r="E55" s="6"/>
      <c r="F55" s="6"/>
      <c r="G55" s="6"/>
      <c r="H55" s="6"/>
      <c r="I55" s="6"/>
      <c r="J55" s="6"/>
      <c r="K55" s="6"/>
      <c r="L55" s="6">
        <v>3</v>
      </c>
      <c r="N55" s="7" t="str">
        <f t="shared" si="28"/>
        <v>CHEQUEO</v>
      </c>
      <c r="O55" s="6">
        <f t="shared" si="41"/>
        <v>0</v>
      </c>
      <c r="P55" s="6">
        <f t="shared" si="30"/>
        <v>3</v>
      </c>
      <c r="Q55" s="6">
        <f t="shared" si="31"/>
        <v>0</v>
      </c>
      <c r="R55" s="6">
        <f t="shared" si="32"/>
        <v>0</v>
      </c>
      <c r="S55" s="6">
        <f t="shared" si="33"/>
        <v>0</v>
      </c>
      <c r="T55" s="6">
        <f t="shared" si="34"/>
        <v>0</v>
      </c>
      <c r="U55" s="6">
        <f t="shared" si="35"/>
        <v>0</v>
      </c>
      <c r="V55" s="6">
        <f t="shared" si="36"/>
        <v>0</v>
      </c>
      <c r="W55" s="6">
        <f t="shared" si="37"/>
        <v>0</v>
      </c>
      <c r="X55" s="6">
        <f t="shared" si="38"/>
        <v>0</v>
      </c>
      <c r="Y55" s="14">
        <f t="shared" si="39"/>
        <v>3</v>
      </c>
      <c r="Z55" s="51">
        <f t="shared" si="40"/>
        <v>1.0825635103926098E-4</v>
      </c>
    </row>
    <row r="56" spans="1:26" ht="15">
      <c r="A56" s="7" t="s">
        <v>382</v>
      </c>
      <c r="B56" s="6">
        <v>6541</v>
      </c>
      <c r="C56" s="6">
        <v>9989</v>
      </c>
      <c r="D56" s="6">
        <v>1204</v>
      </c>
      <c r="E56" s="6">
        <v>732</v>
      </c>
      <c r="F56" s="6">
        <v>1068</v>
      </c>
      <c r="G56" s="6">
        <v>2142</v>
      </c>
      <c r="H56" s="6">
        <v>1203</v>
      </c>
      <c r="I56" s="6">
        <v>1160</v>
      </c>
      <c r="J56" s="6">
        <v>1771</v>
      </c>
      <c r="K56" s="6">
        <v>1902</v>
      </c>
      <c r="L56" s="6">
        <v>27712</v>
      </c>
      <c r="N56" s="32" t="s">
        <v>382</v>
      </c>
      <c r="O56" s="33">
        <f>+SUM(O46:O55)</f>
        <v>6541</v>
      </c>
      <c r="P56" s="33">
        <f t="shared" ref="P56:Y56" si="42">+SUM(P46:P55)</f>
        <v>9989</v>
      </c>
      <c r="Q56" s="33">
        <f t="shared" si="42"/>
        <v>1204</v>
      </c>
      <c r="R56" s="33">
        <f t="shared" si="42"/>
        <v>732</v>
      </c>
      <c r="S56" s="33">
        <f t="shared" si="42"/>
        <v>1068</v>
      </c>
      <c r="T56" s="33">
        <f t="shared" si="42"/>
        <v>2142</v>
      </c>
      <c r="U56" s="33">
        <f t="shared" si="42"/>
        <v>1203</v>
      </c>
      <c r="V56" s="33">
        <f t="shared" si="42"/>
        <v>1160</v>
      </c>
      <c r="W56" s="33">
        <f t="shared" si="42"/>
        <v>1771</v>
      </c>
      <c r="X56" s="33">
        <f t="shared" si="42"/>
        <v>1902</v>
      </c>
      <c r="Y56" s="33">
        <f t="shared" si="42"/>
        <v>27712</v>
      </c>
      <c r="Z56" s="58">
        <f>+SUM(Z46:Z55)</f>
        <v>1</v>
      </c>
    </row>
    <row r="136" spans="1:8">
      <c r="B136" s="2"/>
      <c r="C136" s="2"/>
      <c r="D136" s="2"/>
      <c r="E136" s="2"/>
      <c r="F136" s="2"/>
      <c r="G136" s="2"/>
      <c r="H136" s="2"/>
    </row>
    <row r="137" spans="1:8">
      <c r="A137" s="7"/>
      <c r="B137" s="6"/>
      <c r="C137" s="6"/>
      <c r="D137" s="6"/>
      <c r="E137" s="6"/>
      <c r="F137" s="6"/>
      <c r="G137" s="6"/>
      <c r="H137" s="6"/>
    </row>
    <row r="138" spans="1:8">
      <c r="A138" s="7"/>
      <c r="B138" s="6"/>
      <c r="C138" s="6"/>
      <c r="D138" s="6"/>
      <c r="E138" s="6"/>
      <c r="F138" s="6"/>
      <c r="G138" s="6"/>
      <c r="H138" s="6"/>
    </row>
    <row r="139" spans="1:8">
      <c r="A139" s="7"/>
      <c r="B139" s="6"/>
      <c r="C139" s="6"/>
      <c r="D139" s="6"/>
      <c r="E139" s="6"/>
      <c r="F139" s="6"/>
      <c r="G139" s="6"/>
      <c r="H139" s="6"/>
    </row>
    <row r="140" spans="1:8">
      <c r="A140" s="7"/>
      <c r="B140" s="6"/>
      <c r="C140" s="6"/>
      <c r="D140" s="6"/>
      <c r="E140" s="6"/>
      <c r="F140" s="6"/>
      <c r="G140" s="6"/>
      <c r="H140" s="6"/>
    </row>
    <row r="141" spans="1:8">
      <c r="A141" s="7"/>
      <c r="B141" s="6"/>
      <c r="C141" s="6"/>
      <c r="D141" s="6"/>
      <c r="E141" s="6"/>
      <c r="F141" s="6"/>
      <c r="G141" s="6"/>
      <c r="H141" s="6"/>
    </row>
    <row r="142" spans="1:8">
      <c r="A142" s="7"/>
      <c r="B142" s="6"/>
      <c r="C142" s="6"/>
      <c r="D142" s="6"/>
      <c r="E142" s="6"/>
      <c r="F142" s="6"/>
      <c r="G142" s="6"/>
      <c r="H142" s="6"/>
    </row>
    <row r="143" spans="1:8">
      <c r="A143" s="7"/>
      <c r="B143" s="6"/>
      <c r="C143" s="6"/>
      <c r="D143" s="6"/>
      <c r="E143" s="6"/>
      <c r="F143" s="6"/>
      <c r="G143" s="6"/>
      <c r="H143" s="6"/>
    </row>
    <row r="144" spans="1:8">
      <c r="A144" s="7"/>
      <c r="B144" s="6"/>
      <c r="C144" s="6"/>
      <c r="D144" s="6"/>
      <c r="E144" s="6"/>
      <c r="F144" s="6"/>
      <c r="G144" s="6"/>
      <c r="H144" s="6"/>
    </row>
    <row r="145" spans="1:8">
      <c r="A145" s="7"/>
      <c r="B145" s="6"/>
      <c r="C145" s="6"/>
      <c r="D145" s="6"/>
      <c r="E145" s="6"/>
      <c r="F145" s="6"/>
      <c r="G145" s="6"/>
      <c r="H145" s="6"/>
    </row>
    <row r="146" spans="1:8">
      <c r="A146" s="7"/>
      <c r="B146" s="6"/>
      <c r="C146" s="6"/>
      <c r="D146" s="6"/>
      <c r="E146" s="6"/>
      <c r="F146" s="6"/>
      <c r="G146" s="6"/>
      <c r="H146" s="6"/>
    </row>
    <row r="147" spans="1:8">
      <c r="A147" s="7"/>
      <c r="B147" s="6"/>
      <c r="C147" s="6"/>
      <c r="D147" s="6"/>
      <c r="E147" s="6"/>
      <c r="F147" s="6"/>
      <c r="G147" s="6"/>
      <c r="H147" s="6"/>
    </row>
    <row r="148" spans="1:8">
      <c r="A148" s="7"/>
      <c r="B148" s="6"/>
      <c r="C148" s="6"/>
      <c r="D148" s="6"/>
      <c r="E148" s="6"/>
      <c r="F148" s="6"/>
      <c r="G148" s="6"/>
      <c r="H148" s="6"/>
    </row>
    <row r="149" spans="1:8">
      <c r="A149" s="7"/>
      <c r="B149" s="6"/>
      <c r="C149" s="6"/>
      <c r="D149" s="6"/>
      <c r="E149" s="6"/>
      <c r="F149" s="6"/>
      <c r="G149" s="6"/>
      <c r="H149" s="6"/>
    </row>
    <row r="150" spans="1:8">
      <c r="A150" s="7"/>
      <c r="B150" s="6"/>
      <c r="C150" s="6"/>
      <c r="D150" s="6"/>
      <c r="E150" s="6"/>
      <c r="F150" s="6"/>
      <c r="G150" s="6"/>
      <c r="H150" s="6"/>
    </row>
    <row r="151" spans="1:8">
      <c r="A151" s="7"/>
      <c r="B151" s="6"/>
      <c r="C151" s="6"/>
      <c r="D151" s="6"/>
      <c r="E151" s="6"/>
      <c r="F151" s="6"/>
      <c r="G151" s="6"/>
      <c r="H151" s="6"/>
    </row>
    <row r="152" spans="1:8">
      <c r="A152" s="7"/>
      <c r="B152" s="6"/>
      <c r="C152" s="6"/>
      <c r="D152" s="6"/>
      <c r="E152" s="6"/>
      <c r="F152" s="6"/>
      <c r="G152" s="6"/>
      <c r="H152" s="6"/>
    </row>
    <row r="153" spans="1:8">
      <c r="A153" s="7"/>
      <c r="B153" s="6"/>
      <c r="C153" s="6"/>
      <c r="D153" s="6"/>
      <c r="E153" s="6"/>
      <c r="F153" s="6"/>
      <c r="G153" s="6"/>
      <c r="H153" s="6"/>
    </row>
    <row r="154" spans="1:8">
      <c r="A154" s="7"/>
      <c r="B154" s="6"/>
      <c r="C154" s="6"/>
      <c r="D154" s="6"/>
      <c r="E154" s="6"/>
      <c r="F154" s="6"/>
      <c r="G154" s="6"/>
      <c r="H154" s="6"/>
    </row>
    <row r="155" spans="1:8">
      <c r="A155" s="7"/>
      <c r="B155" s="6"/>
      <c r="C155" s="6"/>
      <c r="D155" s="6"/>
      <c r="E155" s="6"/>
      <c r="F155" s="6"/>
      <c r="G155" s="6"/>
      <c r="H155" s="6"/>
    </row>
    <row r="156" spans="1:8">
      <c r="A156" s="7"/>
      <c r="B156" s="6"/>
      <c r="C156" s="6"/>
      <c r="D156" s="6"/>
      <c r="E156" s="6"/>
      <c r="F156" s="6"/>
      <c r="G156" s="6"/>
      <c r="H156" s="6"/>
    </row>
    <row r="157" spans="1:8">
      <c r="A157" s="7"/>
      <c r="B157" s="6"/>
      <c r="C157" s="6"/>
      <c r="D157" s="6"/>
      <c r="E157" s="6"/>
      <c r="F157" s="6"/>
      <c r="G157" s="6"/>
      <c r="H157" s="6"/>
    </row>
    <row r="158" spans="1:8">
      <c r="A158" s="7"/>
      <c r="B158" s="6"/>
      <c r="C158" s="6"/>
      <c r="D158" s="6"/>
      <c r="E158" s="6"/>
      <c r="F158" s="6"/>
      <c r="G158" s="6"/>
      <c r="H158" s="6"/>
    </row>
    <row r="159" spans="1:8">
      <c r="A159" s="7"/>
      <c r="B159" s="6"/>
      <c r="C159" s="6"/>
      <c r="D159" s="6"/>
      <c r="E159" s="6"/>
      <c r="F159" s="6"/>
      <c r="G159" s="6"/>
      <c r="H159" s="6"/>
    </row>
    <row r="160" spans="1:8">
      <c r="A160" s="7"/>
      <c r="B160" s="6"/>
      <c r="C160" s="6"/>
      <c r="D160" s="6"/>
      <c r="E160" s="6"/>
      <c r="F160" s="6"/>
      <c r="G160" s="6"/>
      <c r="H160" s="6"/>
    </row>
    <row r="161" spans="1:8">
      <c r="A161" s="7"/>
      <c r="B161" s="6"/>
      <c r="C161" s="6"/>
      <c r="D161" s="6"/>
      <c r="E161" s="6"/>
      <c r="F161" s="6"/>
      <c r="G161" s="6"/>
      <c r="H161" s="6"/>
    </row>
    <row r="162" spans="1:8">
      <c r="A162" s="7"/>
      <c r="B162" s="6"/>
      <c r="C162" s="6"/>
      <c r="D162" s="6"/>
      <c r="E162" s="6"/>
      <c r="F162" s="6"/>
      <c r="G162" s="6"/>
      <c r="H162" s="6"/>
    </row>
    <row r="163" spans="1:8">
      <c r="A163" s="7"/>
      <c r="B163" s="6"/>
      <c r="C163" s="6"/>
      <c r="D163" s="6"/>
      <c r="E163" s="6"/>
      <c r="F163" s="6"/>
      <c r="G163" s="6"/>
      <c r="H163" s="6"/>
    </row>
    <row r="164" spans="1:8">
      <c r="A164" s="7"/>
      <c r="B164" s="6"/>
      <c r="C164" s="6"/>
      <c r="D164" s="6"/>
      <c r="E164" s="6"/>
      <c r="F164" s="6"/>
      <c r="G164" s="6"/>
      <c r="H164" s="6"/>
    </row>
    <row r="165" spans="1:8">
      <c r="A165" s="7"/>
      <c r="B165" s="6"/>
      <c r="C165" s="6"/>
      <c r="D165" s="6"/>
      <c r="E165" s="6"/>
      <c r="F165" s="6"/>
      <c r="G165" s="6"/>
      <c r="H165" s="6"/>
    </row>
    <row r="166" spans="1:8">
      <c r="A166" s="7"/>
      <c r="B166" s="6"/>
      <c r="C166" s="6"/>
      <c r="D166" s="6"/>
      <c r="E166" s="6"/>
      <c r="F166" s="6"/>
      <c r="G166" s="6"/>
      <c r="H166" s="6"/>
    </row>
    <row r="167" spans="1:8">
      <c r="A167" s="7"/>
      <c r="B167" s="6"/>
      <c r="C167" s="6"/>
      <c r="D167" s="6"/>
      <c r="E167" s="6"/>
      <c r="F167" s="6"/>
      <c r="G167" s="6"/>
      <c r="H167" s="6"/>
    </row>
    <row r="168" spans="1:8">
      <c r="A168" s="7"/>
      <c r="B168" s="6"/>
      <c r="C168" s="6"/>
      <c r="D168" s="6"/>
      <c r="E168" s="6"/>
      <c r="F168" s="6"/>
      <c r="G168" s="6"/>
      <c r="H168" s="6"/>
    </row>
    <row r="169" spans="1:8">
      <c r="A169" s="7"/>
      <c r="B169" s="6"/>
      <c r="C169" s="6"/>
      <c r="D169" s="6"/>
      <c r="E169" s="6"/>
      <c r="F169" s="6"/>
      <c r="G169" s="6"/>
      <c r="H169" s="6"/>
    </row>
    <row r="170" spans="1:8">
      <c r="A170" s="7"/>
      <c r="B170" s="6"/>
      <c r="C170" s="6"/>
      <c r="D170" s="6"/>
      <c r="E170" s="6"/>
      <c r="F170" s="6"/>
      <c r="G170" s="6"/>
      <c r="H170" s="6"/>
    </row>
    <row r="177" spans="1:8">
      <c r="B177" s="2"/>
      <c r="C177" s="2"/>
      <c r="D177" s="2"/>
      <c r="E177" s="2"/>
      <c r="F177" s="2"/>
      <c r="G177" s="2"/>
      <c r="H177" s="2"/>
    </row>
    <row r="178" spans="1:8">
      <c r="A178" s="7"/>
      <c r="B178" s="6"/>
      <c r="C178" s="6"/>
      <c r="D178" s="6"/>
      <c r="E178" s="6"/>
      <c r="F178" s="6"/>
      <c r="G178" s="6"/>
      <c r="H178" s="6"/>
    </row>
    <row r="179" spans="1:8">
      <c r="A179" s="7"/>
      <c r="B179" s="6"/>
      <c r="C179" s="6"/>
      <c r="D179" s="6"/>
      <c r="E179" s="6"/>
      <c r="F179" s="6"/>
      <c r="G179" s="6"/>
      <c r="H179" s="6"/>
    </row>
    <row r="180" spans="1:8">
      <c r="A180" s="7"/>
      <c r="B180" s="6"/>
      <c r="C180" s="6"/>
      <c r="D180" s="6"/>
      <c r="E180" s="6"/>
      <c r="F180" s="6"/>
      <c r="G180" s="6"/>
      <c r="H180" s="6"/>
    </row>
    <row r="181" spans="1:8">
      <c r="A181" s="7"/>
      <c r="B181" s="6"/>
      <c r="C181" s="6"/>
      <c r="D181" s="6"/>
      <c r="E181" s="6"/>
      <c r="F181" s="6"/>
      <c r="G181" s="6"/>
      <c r="H181" s="6"/>
    </row>
    <row r="182" spans="1:8">
      <c r="A182" s="7"/>
      <c r="B182" s="6"/>
      <c r="C182" s="6"/>
      <c r="D182" s="6"/>
      <c r="E182" s="6"/>
      <c r="F182" s="6"/>
      <c r="G182" s="6"/>
      <c r="H182" s="6"/>
    </row>
    <row r="183" spans="1:8">
      <c r="A183" s="7"/>
      <c r="B183" s="6"/>
      <c r="C183" s="6"/>
      <c r="D183" s="6"/>
      <c r="E183" s="6"/>
      <c r="F183" s="6"/>
      <c r="G183" s="6"/>
      <c r="H183" s="6"/>
    </row>
    <row r="184" spans="1:8">
      <c r="A184" s="7"/>
      <c r="B184" s="6"/>
      <c r="C184" s="6"/>
      <c r="D184" s="6"/>
      <c r="E184" s="6"/>
      <c r="F184" s="6"/>
      <c r="G184" s="6"/>
      <c r="H184" s="6"/>
    </row>
    <row r="185" spans="1:8">
      <c r="A185" s="7"/>
      <c r="B185" s="6"/>
      <c r="C185" s="6"/>
      <c r="D185" s="6"/>
      <c r="E185" s="6"/>
      <c r="F185" s="6"/>
      <c r="G185" s="6"/>
      <c r="H185" s="6"/>
    </row>
    <row r="186" spans="1:8">
      <c r="A186" s="7"/>
      <c r="B186" s="6"/>
      <c r="C186" s="6"/>
      <c r="D186" s="6"/>
      <c r="E186" s="6"/>
      <c r="F186" s="6"/>
      <c r="G186" s="6"/>
      <c r="H186" s="6"/>
    </row>
    <row r="187" spans="1:8">
      <c r="A187" s="7"/>
      <c r="B187" s="6"/>
      <c r="C187" s="6"/>
      <c r="D187" s="6"/>
      <c r="E187" s="6"/>
      <c r="F187" s="6"/>
      <c r="G187" s="6"/>
      <c r="H187" s="6"/>
    </row>
    <row r="188" spans="1:8">
      <c r="A188" s="7"/>
      <c r="B188" s="6"/>
      <c r="C188" s="6"/>
      <c r="D188" s="6"/>
      <c r="E188" s="6"/>
      <c r="F188" s="6"/>
      <c r="G188" s="6"/>
      <c r="H188" s="6"/>
    </row>
    <row r="189" spans="1:8">
      <c r="A189" s="7"/>
      <c r="B189" s="6"/>
      <c r="C189" s="6"/>
      <c r="D189" s="6"/>
      <c r="E189" s="6"/>
      <c r="F189" s="6"/>
      <c r="G189" s="6"/>
      <c r="H189" s="6"/>
    </row>
    <row r="190" spans="1:8">
      <c r="A190" s="7"/>
      <c r="B190" s="6"/>
      <c r="C190" s="6"/>
      <c r="D190" s="6"/>
      <c r="E190" s="6"/>
      <c r="F190" s="6"/>
      <c r="G190" s="6"/>
      <c r="H190" s="6"/>
    </row>
    <row r="191" spans="1:8">
      <c r="A191" s="7"/>
      <c r="B191" s="6"/>
      <c r="C191" s="6"/>
      <c r="D191" s="6"/>
      <c r="E191" s="6"/>
      <c r="F191" s="6"/>
      <c r="G191" s="6"/>
      <c r="H191" s="6"/>
    </row>
    <row r="192" spans="1:8">
      <c r="A192" s="7"/>
      <c r="B192" s="6"/>
      <c r="C192" s="6"/>
      <c r="D192" s="6"/>
      <c r="E192" s="6"/>
      <c r="F192" s="6"/>
      <c r="G192" s="6"/>
      <c r="H192" s="6"/>
    </row>
    <row r="193" spans="1:8">
      <c r="A193" s="7"/>
      <c r="B193" s="6"/>
      <c r="C193" s="6"/>
      <c r="D193" s="6"/>
      <c r="E193" s="6"/>
      <c r="F193" s="6"/>
      <c r="G193" s="6"/>
      <c r="H193" s="6"/>
    </row>
    <row r="194" spans="1:8">
      <c r="A194" s="7"/>
      <c r="B194" s="6"/>
      <c r="C194" s="6"/>
      <c r="D194" s="6"/>
      <c r="E194" s="6"/>
      <c r="F194" s="6"/>
      <c r="G194" s="6"/>
      <c r="H194" s="6"/>
    </row>
    <row r="195" spans="1:8">
      <c r="A195" s="7"/>
      <c r="B195" s="6"/>
      <c r="C195" s="6"/>
      <c r="D195" s="6"/>
      <c r="E195" s="6"/>
      <c r="F195" s="6"/>
      <c r="G195" s="6"/>
      <c r="H195" s="6"/>
    </row>
    <row r="196" spans="1:8">
      <c r="A196" s="7"/>
      <c r="B196" s="6"/>
      <c r="C196" s="6"/>
      <c r="D196" s="6"/>
      <c r="E196" s="6"/>
      <c r="F196" s="6"/>
      <c r="G196" s="6"/>
      <c r="H196" s="6"/>
    </row>
    <row r="197" spans="1:8">
      <c r="A197" s="7"/>
      <c r="B197" s="6"/>
      <c r="C197" s="6"/>
      <c r="D197" s="6"/>
      <c r="E197" s="6"/>
      <c r="F197" s="6"/>
      <c r="G197" s="6"/>
      <c r="H197" s="6"/>
    </row>
    <row r="198" spans="1:8">
      <c r="A198" s="7"/>
      <c r="B198" s="6"/>
      <c r="C198" s="6"/>
      <c r="D198" s="6"/>
      <c r="E198" s="6"/>
      <c r="F198" s="6"/>
      <c r="G198" s="6"/>
      <c r="H198" s="6"/>
    </row>
    <row r="199" spans="1:8">
      <c r="A199" s="7"/>
      <c r="B199" s="6"/>
      <c r="C199" s="6"/>
      <c r="D199" s="6"/>
      <c r="E199" s="6"/>
      <c r="F199" s="6"/>
      <c r="G199" s="6"/>
      <c r="H199" s="6"/>
    </row>
    <row r="200" spans="1:8">
      <c r="A200" s="7"/>
      <c r="B200" s="6"/>
      <c r="C200" s="6"/>
      <c r="D200" s="6"/>
      <c r="E200" s="6"/>
      <c r="F200" s="6"/>
      <c r="G200" s="6"/>
      <c r="H200" s="6"/>
    </row>
    <row r="201" spans="1:8">
      <c r="A201" s="7"/>
      <c r="B201" s="6"/>
      <c r="C201" s="6"/>
      <c r="D201" s="6"/>
      <c r="E201" s="6"/>
      <c r="F201" s="6"/>
      <c r="G201" s="6"/>
      <c r="H201" s="6"/>
    </row>
    <row r="202" spans="1:8">
      <c r="A202" s="7"/>
      <c r="B202" s="6"/>
      <c r="C202" s="6"/>
      <c r="D202" s="6"/>
      <c r="E202" s="6"/>
      <c r="F202" s="6"/>
      <c r="G202" s="6"/>
      <c r="H202" s="6"/>
    </row>
    <row r="203" spans="1:8">
      <c r="A203" s="7"/>
      <c r="B203" s="6"/>
      <c r="C203" s="6"/>
      <c r="D203" s="6"/>
      <c r="E203" s="6"/>
      <c r="F203" s="6"/>
      <c r="G203" s="6"/>
      <c r="H203" s="6"/>
    </row>
    <row r="204" spans="1:8">
      <c r="A204" s="7"/>
      <c r="B204" s="6"/>
      <c r="C204" s="6"/>
      <c r="D204" s="6"/>
      <c r="E204" s="6"/>
      <c r="F204" s="6"/>
      <c r="G204" s="6"/>
      <c r="H204" s="6"/>
    </row>
    <row r="205" spans="1:8">
      <c r="A205" s="7"/>
      <c r="B205" s="6"/>
      <c r="C205" s="6"/>
      <c r="D205" s="6"/>
      <c r="E205" s="6"/>
      <c r="F205" s="6"/>
      <c r="G205" s="6"/>
      <c r="H205" s="6"/>
    </row>
    <row r="206" spans="1:8">
      <c r="A206" s="7"/>
      <c r="B206" s="6"/>
      <c r="C206" s="6"/>
      <c r="D206" s="6"/>
      <c r="E206" s="6"/>
      <c r="F206" s="6"/>
      <c r="G206" s="6"/>
      <c r="H206" s="6"/>
    </row>
    <row r="207" spans="1:8">
      <c r="A207" s="7"/>
      <c r="B207" s="6"/>
      <c r="C207" s="6"/>
      <c r="D207" s="6"/>
      <c r="E207" s="6"/>
      <c r="F207" s="6"/>
      <c r="G207" s="6"/>
      <c r="H207" s="6"/>
    </row>
    <row r="208" spans="1:8">
      <c r="A208" s="7"/>
      <c r="B208" s="6"/>
      <c r="C208" s="6"/>
      <c r="D208" s="6"/>
      <c r="E208" s="6"/>
      <c r="F208" s="6"/>
      <c r="G208" s="6"/>
      <c r="H208" s="6"/>
    </row>
    <row r="209" spans="1:8">
      <c r="A209" s="7"/>
      <c r="B209" s="6"/>
      <c r="C209" s="6"/>
      <c r="D209" s="6"/>
      <c r="E209" s="6"/>
      <c r="F209" s="6"/>
      <c r="G209" s="6"/>
      <c r="H209" s="6"/>
    </row>
    <row r="210" spans="1:8">
      <c r="A210" s="7"/>
      <c r="B210" s="6"/>
      <c r="C210" s="6"/>
      <c r="D210" s="6"/>
      <c r="E210" s="6"/>
      <c r="F210" s="6"/>
      <c r="G210" s="6"/>
      <c r="H210" s="6"/>
    </row>
    <row r="211" spans="1:8">
      <c r="A211" s="7"/>
      <c r="B211" s="6"/>
      <c r="C211" s="6"/>
      <c r="D211" s="6"/>
      <c r="E211" s="6"/>
      <c r="F211" s="6"/>
      <c r="G211" s="6"/>
      <c r="H211" s="6"/>
    </row>
    <row r="218" spans="1:8">
      <c r="B218" s="2"/>
      <c r="C218" s="2"/>
      <c r="D218" s="2"/>
      <c r="E218" s="2"/>
      <c r="F218" s="2"/>
      <c r="G218" s="2"/>
      <c r="H218" s="2"/>
    </row>
    <row r="219" spans="1:8">
      <c r="A219" s="7"/>
      <c r="B219" s="6"/>
      <c r="C219" s="6"/>
      <c r="D219" s="6"/>
      <c r="E219" s="6"/>
      <c r="F219" s="6"/>
      <c r="G219" s="6"/>
      <c r="H219" s="6"/>
    </row>
    <row r="220" spans="1:8">
      <c r="A220" s="7"/>
      <c r="B220" s="6"/>
      <c r="C220" s="6"/>
      <c r="D220" s="6"/>
      <c r="E220" s="6"/>
      <c r="F220" s="6"/>
      <c r="G220" s="6"/>
      <c r="H220" s="6"/>
    </row>
    <row r="221" spans="1:8">
      <c r="A221" s="7"/>
      <c r="B221" s="6"/>
      <c r="C221" s="6"/>
      <c r="D221" s="6"/>
      <c r="E221" s="6"/>
      <c r="F221" s="6"/>
      <c r="G221" s="6"/>
      <c r="H221" s="6"/>
    </row>
    <row r="222" spans="1:8">
      <c r="A222" s="7"/>
      <c r="B222" s="6"/>
      <c r="C222" s="6"/>
      <c r="D222" s="6"/>
      <c r="E222" s="6"/>
      <c r="F222" s="6"/>
      <c r="G222" s="6"/>
      <c r="H222" s="6"/>
    </row>
    <row r="223" spans="1:8">
      <c r="A223" s="7"/>
      <c r="B223" s="6"/>
      <c r="C223" s="6"/>
      <c r="D223" s="6"/>
      <c r="E223" s="6"/>
      <c r="F223" s="6"/>
      <c r="G223" s="6"/>
      <c r="H223" s="6"/>
    </row>
    <row r="224" spans="1:8">
      <c r="A224" s="7"/>
      <c r="B224" s="6"/>
      <c r="C224" s="6"/>
      <c r="D224" s="6"/>
      <c r="E224" s="6"/>
      <c r="F224" s="6"/>
      <c r="G224" s="6"/>
      <c r="H224" s="6"/>
    </row>
    <row r="225" spans="1:8">
      <c r="A225" s="7"/>
      <c r="B225" s="6"/>
      <c r="C225" s="6"/>
      <c r="D225" s="6"/>
      <c r="E225" s="6"/>
      <c r="F225" s="6"/>
      <c r="G225" s="6"/>
      <c r="H225" s="6"/>
    </row>
    <row r="226" spans="1:8">
      <c r="A226" s="7"/>
      <c r="B226" s="6"/>
      <c r="C226" s="6"/>
      <c r="D226" s="6"/>
      <c r="E226" s="6"/>
      <c r="F226" s="6"/>
      <c r="G226" s="6"/>
      <c r="H226" s="6"/>
    </row>
    <row r="227" spans="1:8">
      <c r="A227" s="7"/>
      <c r="B227" s="6"/>
      <c r="C227" s="6"/>
      <c r="D227" s="6"/>
      <c r="E227" s="6"/>
      <c r="F227" s="6"/>
      <c r="G227" s="6"/>
      <c r="H227" s="6"/>
    </row>
    <row r="228" spans="1:8">
      <c r="A228" s="7"/>
      <c r="B228" s="6"/>
      <c r="C228" s="6"/>
      <c r="D228" s="6"/>
      <c r="E228" s="6"/>
      <c r="F228" s="6"/>
      <c r="G228" s="6"/>
      <c r="H228" s="6"/>
    </row>
    <row r="229" spans="1:8">
      <c r="A229" s="7"/>
      <c r="B229" s="6"/>
      <c r="C229" s="6"/>
      <c r="D229" s="6"/>
      <c r="E229" s="6"/>
      <c r="F229" s="6"/>
      <c r="G229" s="6"/>
      <c r="H229" s="6"/>
    </row>
    <row r="230" spans="1:8">
      <c r="A230" s="7"/>
      <c r="B230" s="6"/>
      <c r="C230" s="6"/>
      <c r="D230" s="6"/>
      <c r="E230" s="6"/>
      <c r="F230" s="6"/>
      <c r="G230" s="6"/>
      <c r="H230" s="6"/>
    </row>
    <row r="231" spans="1:8">
      <c r="A231" s="7"/>
      <c r="B231" s="6"/>
      <c r="C231" s="6"/>
      <c r="D231" s="6"/>
      <c r="E231" s="6"/>
      <c r="F231" s="6"/>
      <c r="G231" s="6"/>
      <c r="H231" s="6"/>
    </row>
    <row r="232" spans="1:8">
      <c r="A232" s="7"/>
      <c r="B232" s="6"/>
      <c r="C232" s="6"/>
      <c r="D232" s="6"/>
      <c r="E232" s="6"/>
      <c r="F232" s="6"/>
      <c r="G232" s="6"/>
      <c r="H232" s="6"/>
    </row>
    <row r="233" spans="1:8">
      <c r="A233" s="7"/>
      <c r="B233" s="6"/>
      <c r="C233" s="6"/>
      <c r="D233" s="6"/>
      <c r="E233" s="6"/>
      <c r="F233" s="6"/>
      <c r="G233" s="6"/>
      <c r="H233" s="6"/>
    </row>
    <row r="234" spans="1:8">
      <c r="A234" s="7"/>
      <c r="B234" s="6"/>
      <c r="C234" s="6"/>
      <c r="D234" s="6"/>
      <c r="E234" s="6"/>
      <c r="F234" s="6"/>
      <c r="G234" s="6"/>
      <c r="H234" s="6"/>
    </row>
    <row r="235" spans="1:8">
      <c r="A235" s="7"/>
      <c r="B235" s="6"/>
      <c r="C235" s="6"/>
      <c r="D235" s="6"/>
      <c r="E235" s="6"/>
      <c r="F235" s="6"/>
      <c r="G235" s="6"/>
      <c r="H235" s="6"/>
    </row>
    <row r="236" spans="1:8">
      <c r="A236" s="7"/>
      <c r="B236" s="6"/>
      <c r="C236" s="6"/>
      <c r="D236" s="6"/>
      <c r="E236" s="6"/>
      <c r="F236" s="6"/>
      <c r="G236" s="6"/>
      <c r="H236" s="6"/>
    </row>
    <row r="237" spans="1:8">
      <c r="A237" s="7"/>
      <c r="B237" s="6"/>
      <c r="C237" s="6"/>
      <c r="D237" s="6"/>
      <c r="E237" s="6"/>
      <c r="F237" s="6"/>
      <c r="G237" s="6"/>
      <c r="H237" s="6"/>
    </row>
    <row r="238" spans="1:8">
      <c r="A238" s="7"/>
      <c r="B238" s="6"/>
      <c r="C238" s="6"/>
      <c r="D238" s="6"/>
      <c r="E238" s="6"/>
      <c r="F238" s="6"/>
      <c r="G238" s="6"/>
      <c r="H238" s="6"/>
    </row>
    <row r="239" spans="1:8">
      <c r="A239" s="7"/>
      <c r="B239" s="6"/>
      <c r="C239" s="6"/>
      <c r="D239" s="6"/>
      <c r="E239" s="6"/>
      <c r="F239" s="6"/>
      <c r="G239" s="6"/>
      <c r="H239" s="6"/>
    </row>
    <row r="240" spans="1:8">
      <c r="A240" s="7"/>
      <c r="B240" s="6"/>
      <c r="C240" s="6"/>
      <c r="D240" s="6"/>
      <c r="E240" s="6"/>
      <c r="F240" s="6"/>
      <c r="G240" s="6"/>
      <c r="H240" s="6"/>
    </row>
    <row r="241" spans="1:8">
      <c r="A241" s="7"/>
      <c r="B241" s="6"/>
      <c r="C241" s="6"/>
      <c r="D241" s="6"/>
      <c r="E241" s="6"/>
      <c r="F241" s="6"/>
      <c r="G241" s="6"/>
      <c r="H241" s="6"/>
    </row>
    <row r="242" spans="1:8">
      <c r="A242" s="7"/>
      <c r="B242" s="6"/>
      <c r="C242" s="6"/>
      <c r="D242" s="6"/>
      <c r="E242" s="6"/>
      <c r="F242" s="6"/>
      <c r="G242" s="6"/>
      <c r="H242" s="6"/>
    </row>
    <row r="243" spans="1:8">
      <c r="A243" s="7"/>
      <c r="B243" s="6"/>
      <c r="C243" s="6"/>
      <c r="D243" s="6"/>
      <c r="E243" s="6"/>
      <c r="F243" s="6"/>
      <c r="G243" s="6"/>
      <c r="H243" s="6"/>
    </row>
    <row r="244" spans="1:8">
      <c r="A244" s="7"/>
      <c r="B244" s="6"/>
      <c r="C244" s="6"/>
      <c r="D244" s="6"/>
      <c r="E244" s="6"/>
      <c r="F244" s="6"/>
      <c r="G244" s="6"/>
      <c r="H244" s="6"/>
    </row>
    <row r="245" spans="1:8">
      <c r="A245" s="7"/>
      <c r="B245" s="6"/>
      <c r="C245" s="6"/>
      <c r="D245" s="6"/>
      <c r="E245" s="6"/>
      <c r="F245" s="6"/>
      <c r="G245" s="6"/>
      <c r="H245" s="6"/>
    </row>
    <row r="246" spans="1:8">
      <c r="A246" s="7"/>
      <c r="B246" s="6"/>
      <c r="C246" s="6"/>
      <c r="D246" s="6"/>
      <c r="E246" s="6"/>
      <c r="F246" s="6"/>
      <c r="G246" s="6"/>
      <c r="H246" s="6"/>
    </row>
    <row r="247" spans="1:8">
      <c r="A247" s="7"/>
      <c r="B247" s="6"/>
      <c r="C247" s="6"/>
      <c r="D247" s="6"/>
      <c r="E247" s="6"/>
      <c r="F247" s="6"/>
      <c r="G247" s="6"/>
      <c r="H247" s="6"/>
    </row>
    <row r="248" spans="1:8">
      <c r="A248" s="7"/>
      <c r="B248" s="6"/>
      <c r="C248" s="6"/>
      <c r="D248" s="6"/>
      <c r="E248" s="6"/>
      <c r="F248" s="6"/>
      <c r="G248" s="6"/>
      <c r="H248" s="6"/>
    </row>
    <row r="249" spans="1:8">
      <c r="A249" s="7"/>
      <c r="B249" s="6"/>
      <c r="C249" s="6"/>
      <c r="D249" s="6"/>
      <c r="E249" s="6"/>
      <c r="F249" s="6"/>
      <c r="G249" s="6"/>
      <c r="H249" s="6"/>
    </row>
    <row r="250" spans="1:8">
      <c r="A250" s="7"/>
      <c r="B250" s="6"/>
      <c r="C250" s="6"/>
      <c r="D250" s="6"/>
      <c r="E250" s="6"/>
      <c r="F250" s="6"/>
      <c r="G250" s="6"/>
      <c r="H250" s="6"/>
    </row>
    <row r="251" spans="1:8">
      <c r="A251" s="7"/>
      <c r="B251" s="6"/>
      <c r="C251" s="6"/>
      <c r="D251" s="6"/>
      <c r="E251" s="6"/>
      <c r="F251" s="6"/>
      <c r="G251" s="6"/>
      <c r="H251" s="6"/>
    </row>
    <row r="252" spans="1:8">
      <c r="A252" s="7"/>
      <c r="B252" s="6"/>
      <c r="C252" s="6"/>
      <c r="D252" s="6"/>
      <c r="E252" s="6"/>
      <c r="F252" s="6"/>
      <c r="G252" s="6"/>
      <c r="H252" s="6"/>
    </row>
    <row r="259" spans="1:8">
      <c r="B259" s="2"/>
      <c r="C259" s="2"/>
      <c r="D259" s="2"/>
      <c r="E259" s="2"/>
      <c r="F259" s="2"/>
      <c r="G259" s="2"/>
      <c r="H259" s="2"/>
    </row>
    <row r="260" spans="1:8">
      <c r="A260" s="7"/>
      <c r="B260" s="6"/>
      <c r="C260" s="6"/>
      <c r="D260" s="6"/>
      <c r="E260" s="6"/>
      <c r="F260" s="6"/>
      <c r="G260" s="6"/>
      <c r="H260" s="6"/>
    </row>
    <row r="261" spans="1:8">
      <c r="A261" s="7"/>
      <c r="B261" s="6"/>
      <c r="C261" s="6"/>
      <c r="D261" s="6"/>
      <c r="E261" s="6"/>
      <c r="F261" s="6"/>
      <c r="G261" s="6"/>
      <c r="H261" s="6"/>
    </row>
    <row r="262" spans="1:8">
      <c r="A262" s="7"/>
      <c r="B262" s="6"/>
      <c r="C262" s="6"/>
      <c r="D262" s="6"/>
      <c r="E262" s="6"/>
      <c r="F262" s="6"/>
      <c r="G262" s="6"/>
      <c r="H262" s="6"/>
    </row>
    <row r="263" spans="1:8">
      <c r="A263" s="7"/>
      <c r="B263" s="6"/>
      <c r="C263" s="6"/>
      <c r="D263" s="6"/>
      <c r="E263" s="6"/>
      <c r="F263" s="6"/>
      <c r="G263" s="6"/>
      <c r="H263" s="6"/>
    </row>
    <row r="264" spans="1:8">
      <c r="A264" s="7"/>
      <c r="B264" s="6"/>
      <c r="C264" s="6"/>
      <c r="D264" s="6"/>
      <c r="E264" s="6"/>
      <c r="F264" s="6"/>
      <c r="G264" s="6"/>
      <c r="H264" s="6"/>
    </row>
    <row r="265" spans="1:8">
      <c r="A265" s="7"/>
      <c r="B265" s="6"/>
      <c r="C265" s="6"/>
      <c r="D265" s="6"/>
      <c r="E265" s="6"/>
      <c r="F265" s="6"/>
      <c r="G265" s="6"/>
      <c r="H265" s="6"/>
    </row>
    <row r="266" spans="1:8">
      <c r="A266" s="7"/>
      <c r="B266" s="6"/>
      <c r="C266" s="6"/>
      <c r="D266" s="6"/>
      <c r="E266" s="6"/>
      <c r="F266" s="6"/>
      <c r="G266" s="6"/>
      <c r="H266" s="6"/>
    </row>
    <row r="267" spans="1:8">
      <c r="A267" s="7"/>
      <c r="B267" s="6"/>
      <c r="C267" s="6"/>
      <c r="D267" s="6"/>
      <c r="E267" s="6"/>
      <c r="F267" s="6"/>
      <c r="G267" s="6"/>
      <c r="H267" s="6"/>
    </row>
    <row r="268" spans="1:8">
      <c r="A268" s="7"/>
      <c r="B268" s="6"/>
      <c r="C268" s="6"/>
      <c r="D268" s="6"/>
      <c r="E268" s="6"/>
      <c r="F268" s="6"/>
      <c r="G268" s="6"/>
      <c r="H268" s="6"/>
    </row>
    <row r="269" spans="1:8">
      <c r="A269" s="7"/>
      <c r="B269" s="6"/>
      <c r="C269" s="6"/>
      <c r="D269" s="6"/>
      <c r="E269" s="6"/>
      <c r="F269" s="6"/>
      <c r="G269" s="6"/>
      <c r="H269" s="6"/>
    </row>
    <row r="270" spans="1:8">
      <c r="A270" s="7"/>
      <c r="B270" s="6"/>
      <c r="C270" s="6"/>
      <c r="D270" s="6"/>
      <c r="E270" s="6"/>
      <c r="F270" s="6"/>
      <c r="G270" s="6"/>
      <c r="H270" s="6"/>
    </row>
    <row r="271" spans="1:8">
      <c r="A271" s="7"/>
      <c r="B271" s="6"/>
      <c r="C271" s="6"/>
      <c r="D271" s="6"/>
      <c r="E271" s="6"/>
      <c r="F271" s="6"/>
      <c r="G271" s="6"/>
      <c r="H271" s="6"/>
    </row>
    <row r="272" spans="1:8">
      <c r="A272" s="7"/>
      <c r="B272" s="6"/>
      <c r="C272" s="6"/>
      <c r="D272" s="6"/>
      <c r="E272" s="6"/>
      <c r="F272" s="6"/>
      <c r="G272" s="6"/>
      <c r="H272" s="6"/>
    </row>
    <row r="273" spans="1:8">
      <c r="A273" s="7"/>
      <c r="B273" s="6"/>
      <c r="C273" s="6"/>
      <c r="D273" s="6"/>
      <c r="E273" s="6"/>
      <c r="F273" s="6"/>
      <c r="G273" s="6"/>
      <c r="H273" s="6"/>
    </row>
    <row r="274" spans="1:8">
      <c r="A274" s="7"/>
      <c r="B274" s="6"/>
      <c r="C274" s="6"/>
      <c r="D274" s="6"/>
      <c r="E274" s="6"/>
      <c r="F274" s="6"/>
      <c r="G274" s="6"/>
      <c r="H274" s="6"/>
    </row>
    <row r="275" spans="1:8">
      <c r="A275" s="7"/>
      <c r="B275" s="6"/>
      <c r="C275" s="6"/>
      <c r="D275" s="6"/>
      <c r="E275" s="6"/>
      <c r="F275" s="6"/>
      <c r="G275" s="6"/>
      <c r="H275" s="6"/>
    </row>
    <row r="276" spans="1:8">
      <c r="A276" s="7"/>
      <c r="B276" s="6"/>
      <c r="C276" s="6"/>
      <c r="D276" s="6"/>
      <c r="E276" s="6"/>
      <c r="F276" s="6"/>
      <c r="G276" s="6"/>
      <c r="H276" s="6"/>
    </row>
    <row r="277" spans="1:8">
      <c r="A277" s="7"/>
      <c r="B277" s="6"/>
      <c r="C277" s="6"/>
      <c r="D277" s="6"/>
      <c r="E277" s="6"/>
      <c r="F277" s="6"/>
      <c r="G277" s="6"/>
      <c r="H277" s="6"/>
    </row>
    <row r="278" spans="1:8">
      <c r="A278" s="7"/>
      <c r="B278" s="6"/>
      <c r="C278" s="6"/>
      <c r="D278" s="6"/>
      <c r="E278" s="6"/>
      <c r="F278" s="6"/>
      <c r="G278" s="6"/>
      <c r="H278" s="6"/>
    </row>
    <row r="279" spans="1:8">
      <c r="A279" s="7"/>
      <c r="B279" s="6"/>
      <c r="C279" s="6"/>
      <c r="D279" s="6"/>
      <c r="E279" s="6"/>
      <c r="F279" s="6"/>
      <c r="G279" s="6"/>
      <c r="H279" s="6"/>
    </row>
    <row r="280" spans="1:8">
      <c r="A280" s="7"/>
      <c r="B280" s="6"/>
      <c r="C280" s="6"/>
      <c r="D280" s="6"/>
      <c r="E280" s="6"/>
      <c r="F280" s="6"/>
      <c r="G280" s="6"/>
      <c r="H280" s="6"/>
    </row>
    <row r="281" spans="1:8">
      <c r="A281" s="7"/>
      <c r="B281" s="6"/>
      <c r="C281" s="6"/>
      <c r="D281" s="6"/>
      <c r="E281" s="6"/>
      <c r="F281" s="6"/>
      <c r="G281" s="6"/>
      <c r="H281" s="6"/>
    </row>
    <row r="282" spans="1:8">
      <c r="A282" s="7"/>
      <c r="B282" s="6"/>
      <c r="C282" s="6"/>
      <c r="D282" s="6"/>
      <c r="E282" s="6"/>
      <c r="F282" s="6"/>
      <c r="G282" s="6"/>
      <c r="H282" s="6"/>
    </row>
    <row r="283" spans="1:8">
      <c r="A283" s="7"/>
      <c r="B283" s="6"/>
      <c r="C283" s="6"/>
      <c r="D283" s="6"/>
      <c r="E283" s="6"/>
      <c r="F283" s="6"/>
      <c r="G283" s="6"/>
      <c r="H283" s="6"/>
    </row>
    <row r="284" spans="1:8">
      <c r="A284" s="7"/>
      <c r="B284" s="6"/>
      <c r="C284" s="6"/>
      <c r="D284" s="6"/>
      <c r="E284" s="6"/>
      <c r="F284" s="6"/>
      <c r="G284" s="6"/>
      <c r="H284" s="6"/>
    </row>
    <row r="285" spans="1:8">
      <c r="A285" s="7"/>
      <c r="B285" s="6"/>
      <c r="C285" s="6"/>
      <c r="D285" s="6"/>
      <c r="E285" s="6"/>
      <c r="F285" s="6"/>
      <c r="G285" s="6"/>
      <c r="H285" s="6"/>
    </row>
    <row r="286" spans="1:8">
      <c r="A286" s="7"/>
      <c r="B286" s="6"/>
      <c r="C286" s="6"/>
      <c r="D286" s="6"/>
      <c r="E286" s="6"/>
      <c r="F286" s="6"/>
      <c r="G286" s="6"/>
      <c r="H286" s="6"/>
    </row>
    <row r="287" spans="1:8">
      <c r="A287" s="7"/>
      <c r="B287" s="6"/>
      <c r="C287" s="6"/>
      <c r="D287" s="6"/>
      <c r="E287" s="6"/>
      <c r="F287" s="6"/>
      <c r="G287" s="6"/>
      <c r="H287" s="6"/>
    </row>
    <row r="288" spans="1:8">
      <c r="A288" s="7"/>
      <c r="B288" s="6"/>
      <c r="C288" s="6"/>
      <c r="D288" s="6"/>
      <c r="E288" s="6"/>
      <c r="F288" s="6"/>
      <c r="G288" s="6"/>
      <c r="H288" s="6"/>
    </row>
    <row r="289" spans="1:8">
      <c r="A289" s="7"/>
      <c r="B289" s="6"/>
      <c r="C289" s="6"/>
      <c r="D289" s="6"/>
      <c r="E289" s="6"/>
      <c r="F289" s="6"/>
      <c r="G289" s="6"/>
      <c r="H289" s="6"/>
    </row>
    <row r="290" spans="1:8">
      <c r="A290" s="7"/>
      <c r="B290" s="6"/>
      <c r="C290" s="6"/>
      <c r="D290" s="6"/>
      <c r="E290" s="6"/>
      <c r="F290" s="6"/>
      <c r="G290" s="6"/>
      <c r="H290" s="6"/>
    </row>
    <row r="291" spans="1:8">
      <c r="A291" s="7"/>
      <c r="B291" s="6"/>
      <c r="C291" s="6"/>
      <c r="D291" s="6"/>
      <c r="E291" s="6"/>
      <c r="F291" s="6"/>
      <c r="G291" s="6"/>
      <c r="H291" s="6"/>
    </row>
    <row r="292" spans="1:8">
      <c r="A292" s="7"/>
      <c r="B292" s="6"/>
      <c r="C292" s="6"/>
      <c r="D292" s="6"/>
      <c r="E292" s="6"/>
      <c r="F292" s="6"/>
      <c r="G292" s="6"/>
      <c r="H292" s="6"/>
    </row>
    <row r="293" spans="1:8">
      <c r="A293" s="7"/>
      <c r="B293" s="6"/>
      <c r="C293" s="6"/>
      <c r="D293" s="6"/>
      <c r="E293" s="6"/>
      <c r="F293" s="6"/>
      <c r="G293" s="6"/>
      <c r="H293" s="6"/>
    </row>
    <row r="294" spans="1:8">
      <c r="A294" s="7"/>
      <c r="B294" s="6"/>
      <c r="C294" s="6"/>
      <c r="D294" s="6"/>
      <c r="E294" s="6"/>
      <c r="F294" s="6"/>
      <c r="G294" s="6"/>
      <c r="H294" s="6"/>
    </row>
    <row r="295" spans="1:8">
      <c r="A295" s="7"/>
      <c r="B295" s="6"/>
      <c r="C295" s="6"/>
      <c r="D295" s="6"/>
      <c r="E295" s="6"/>
      <c r="F295" s="6"/>
      <c r="G295" s="6"/>
      <c r="H295" s="6"/>
    </row>
    <row r="296" spans="1:8">
      <c r="A296" s="7"/>
      <c r="B296" s="6"/>
      <c r="C296" s="6"/>
      <c r="D296" s="6"/>
      <c r="E296" s="6"/>
      <c r="F296" s="6"/>
      <c r="G296" s="6"/>
      <c r="H296" s="6"/>
    </row>
    <row r="297" spans="1:8">
      <c r="A297" s="7"/>
      <c r="B297" s="6"/>
      <c r="C297" s="6"/>
      <c r="D297" s="6"/>
      <c r="E297" s="6"/>
      <c r="F297" s="6"/>
      <c r="G297" s="6"/>
      <c r="H297" s="6"/>
    </row>
    <row r="298" spans="1:8">
      <c r="A298" s="7"/>
      <c r="B298" s="6"/>
      <c r="C298" s="6"/>
      <c r="D298" s="6"/>
      <c r="E298" s="6"/>
      <c r="F298" s="6"/>
      <c r="G298" s="6"/>
      <c r="H298" s="6"/>
    </row>
    <row r="299" spans="1:8">
      <c r="A299" s="7"/>
      <c r="B299" s="6"/>
      <c r="C299" s="6"/>
      <c r="D299" s="6"/>
      <c r="E299" s="6"/>
      <c r="F299" s="6"/>
      <c r="G299" s="6"/>
      <c r="H299" s="6"/>
    </row>
    <row r="300" spans="1:8">
      <c r="A300" s="7"/>
      <c r="B300" s="6"/>
      <c r="C300" s="6"/>
      <c r="D300" s="6"/>
      <c r="E300" s="6"/>
      <c r="F300" s="6"/>
      <c r="G300" s="6"/>
      <c r="H300" s="6"/>
    </row>
    <row r="301" spans="1:8">
      <c r="A301" s="7"/>
      <c r="B301" s="6"/>
      <c r="C301" s="6"/>
      <c r="D301" s="6"/>
      <c r="E301" s="6"/>
      <c r="F301" s="6"/>
      <c r="G301" s="6"/>
      <c r="H301" s="6"/>
    </row>
    <row r="302" spans="1:8">
      <c r="A302" s="7"/>
      <c r="B302" s="6"/>
      <c r="C302" s="6"/>
      <c r="D302" s="6"/>
      <c r="E302" s="6"/>
      <c r="F302" s="6"/>
      <c r="G302" s="6"/>
      <c r="H302" s="6"/>
    </row>
    <row r="303" spans="1:8">
      <c r="A303" s="7"/>
      <c r="B303" s="6"/>
      <c r="C303" s="6"/>
      <c r="D303" s="6"/>
      <c r="E303" s="6"/>
      <c r="F303" s="6"/>
      <c r="G303" s="6"/>
      <c r="H303" s="6"/>
    </row>
    <row r="304" spans="1:8">
      <c r="A304" s="7"/>
      <c r="B304" s="6"/>
      <c r="C304" s="6"/>
      <c r="D304" s="6"/>
      <c r="E304" s="6"/>
      <c r="F304" s="6"/>
      <c r="G304" s="6"/>
      <c r="H304" s="6"/>
    </row>
    <row r="305" spans="1:8">
      <c r="A305" s="7"/>
      <c r="B305" s="6"/>
      <c r="C305" s="6"/>
      <c r="D305" s="6"/>
      <c r="E305" s="6"/>
      <c r="F305" s="6"/>
      <c r="G305" s="6"/>
      <c r="H305" s="6"/>
    </row>
    <row r="306" spans="1:8">
      <c r="A306" s="7"/>
      <c r="B306" s="6"/>
      <c r="C306" s="6"/>
      <c r="D306" s="6"/>
      <c r="E306" s="6"/>
      <c r="F306" s="6"/>
      <c r="G306" s="6"/>
      <c r="H306" s="6"/>
    </row>
    <row r="307" spans="1:8">
      <c r="A307" s="7"/>
      <c r="B307" s="6"/>
      <c r="C307" s="6"/>
      <c r="D307" s="6"/>
      <c r="E307" s="6"/>
      <c r="F307" s="6"/>
      <c r="G307" s="6"/>
      <c r="H307" s="6"/>
    </row>
    <row r="308" spans="1:8">
      <c r="A308" s="7"/>
      <c r="B308" s="6"/>
      <c r="C308" s="6"/>
      <c r="D308" s="6"/>
      <c r="E308" s="6"/>
      <c r="F308" s="6"/>
      <c r="G308" s="6"/>
      <c r="H308" s="6"/>
    </row>
    <row r="309" spans="1:8">
      <c r="A309" s="7"/>
      <c r="B309" s="6"/>
      <c r="C309" s="6"/>
      <c r="D309" s="6"/>
      <c r="E309" s="6"/>
      <c r="F309" s="6"/>
      <c r="G309" s="6"/>
      <c r="H309" s="6"/>
    </row>
    <row r="310" spans="1:8">
      <c r="A310" s="7"/>
      <c r="B310" s="6"/>
      <c r="C310" s="6"/>
      <c r="D310" s="6"/>
      <c r="E310" s="6"/>
      <c r="F310" s="6"/>
      <c r="G310" s="6"/>
      <c r="H310" s="6"/>
    </row>
    <row r="311" spans="1:8">
      <c r="A311" s="7"/>
      <c r="B311" s="6"/>
      <c r="C311" s="6"/>
      <c r="D311" s="6"/>
      <c r="E311" s="6"/>
      <c r="F311" s="6"/>
      <c r="G311" s="6"/>
      <c r="H311" s="6"/>
    </row>
    <row r="312" spans="1:8">
      <c r="A312" s="7"/>
      <c r="B312" s="6"/>
      <c r="C312" s="6"/>
      <c r="D312" s="6"/>
      <c r="E312" s="6"/>
      <c r="F312" s="6"/>
      <c r="G312" s="6"/>
      <c r="H312" s="6"/>
    </row>
    <row r="313" spans="1:8">
      <c r="A313" s="7"/>
      <c r="B313" s="6"/>
      <c r="C313" s="6"/>
      <c r="D313" s="6"/>
      <c r="E313" s="6"/>
      <c r="F313" s="6"/>
      <c r="G313" s="6"/>
      <c r="H313" s="6"/>
    </row>
    <row r="314" spans="1:8">
      <c r="A314" s="7"/>
      <c r="B314" s="6"/>
      <c r="C314" s="6"/>
      <c r="D314" s="6"/>
      <c r="E314" s="6"/>
      <c r="F314" s="6"/>
      <c r="G314" s="6"/>
      <c r="H314" s="6"/>
    </row>
    <row r="315" spans="1:8">
      <c r="A315" s="7"/>
      <c r="B315" s="6"/>
      <c r="C315" s="6"/>
      <c r="D315" s="6"/>
      <c r="E315" s="6"/>
      <c r="F315" s="6"/>
      <c r="G315" s="6"/>
      <c r="H315" s="6"/>
    </row>
    <row r="316" spans="1:8">
      <c r="A316" s="7"/>
      <c r="B316" s="6"/>
      <c r="C316" s="6"/>
      <c r="D316" s="6"/>
      <c r="E316" s="6"/>
      <c r="F316" s="6"/>
      <c r="G316" s="6"/>
      <c r="H316" s="6"/>
    </row>
    <row r="317" spans="1:8">
      <c r="A317" s="7"/>
      <c r="B317" s="6"/>
      <c r="C317" s="6"/>
      <c r="D317" s="6"/>
      <c r="E317" s="6"/>
      <c r="F317" s="6"/>
      <c r="G317" s="6"/>
      <c r="H317" s="6"/>
    </row>
    <row r="318" spans="1:8">
      <c r="A318" s="7"/>
      <c r="B318" s="6"/>
      <c r="C318" s="6"/>
      <c r="D318" s="6"/>
      <c r="E318" s="6"/>
      <c r="F318" s="6"/>
      <c r="G318" s="6"/>
      <c r="H318" s="6"/>
    </row>
    <row r="319" spans="1:8">
      <c r="A319" s="7"/>
      <c r="B319" s="6"/>
      <c r="C319" s="6"/>
      <c r="D319" s="6"/>
      <c r="E319" s="6"/>
      <c r="F319" s="6"/>
      <c r="G319" s="6"/>
      <c r="H319" s="6"/>
    </row>
    <row r="320" spans="1:8">
      <c r="A320" s="7"/>
      <c r="B320" s="6"/>
      <c r="C320" s="6"/>
      <c r="D320" s="6"/>
      <c r="E320" s="6"/>
      <c r="F320" s="6"/>
      <c r="G320" s="6"/>
      <c r="H320" s="6"/>
    </row>
    <row r="321" spans="1:8">
      <c r="A321" s="7"/>
      <c r="B321" s="6"/>
      <c r="C321" s="6"/>
      <c r="D321" s="6"/>
      <c r="E321" s="6"/>
      <c r="F321" s="6"/>
      <c r="G321" s="6"/>
      <c r="H321" s="6"/>
    </row>
    <row r="322" spans="1:8">
      <c r="A322" s="7"/>
      <c r="B322" s="6"/>
      <c r="C322" s="6"/>
      <c r="D322" s="6"/>
      <c r="E322" s="6"/>
      <c r="F322" s="6"/>
      <c r="G322" s="6"/>
      <c r="H322" s="6"/>
    </row>
    <row r="323" spans="1:8">
      <c r="A323" s="7"/>
      <c r="B323" s="6"/>
      <c r="C323" s="6"/>
      <c r="D323" s="6"/>
      <c r="E323" s="6"/>
      <c r="F323" s="6"/>
      <c r="G323" s="6"/>
      <c r="H323" s="6"/>
    </row>
    <row r="324" spans="1:8">
      <c r="A324" s="7"/>
      <c r="B324" s="6"/>
      <c r="C324" s="6"/>
      <c r="D324" s="6"/>
      <c r="E324" s="6"/>
      <c r="F324" s="6"/>
      <c r="G324" s="6"/>
      <c r="H324" s="6"/>
    </row>
    <row r="325" spans="1:8">
      <c r="A325" s="7"/>
      <c r="B325" s="6"/>
      <c r="C325" s="6"/>
      <c r="D325" s="6"/>
      <c r="E325" s="6"/>
      <c r="F325" s="6"/>
      <c r="G325" s="6"/>
      <c r="H325" s="6"/>
    </row>
    <row r="326" spans="1:8">
      <c r="A326" s="7"/>
      <c r="B326" s="6"/>
      <c r="C326" s="6"/>
      <c r="D326" s="6"/>
      <c r="E326" s="6"/>
      <c r="F326" s="6"/>
      <c r="G326" s="6"/>
      <c r="H326" s="6"/>
    </row>
    <row r="327" spans="1:8">
      <c r="A327" s="7"/>
      <c r="B327" s="6"/>
      <c r="C327" s="6"/>
      <c r="D327" s="6"/>
      <c r="E327" s="6"/>
      <c r="F327" s="6"/>
      <c r="G327" s="6"/>
      <c r="H327" s="6"/>
    </row>
    <row r="328" spans="1:8">
      <c r="A328" s="7"/>
      <c r="B328" s="6"/>
      <c r="C328" s="6"/>
      <c r="D328" s="6"/>
      <c r="E328" s="6"/>
      <c r="F328" s="6"/>
      <c r="G328" s="6"/>
      <c r="H328" s="6"/>
    </row>
    <row r="329" spans="1:8">
      <c r="A329" s="7"/>
      <c r="B329" s="6"/>
      <c r="C329" s="6"/>
      <c r="D329" s="6"/>
      <c r="E329" s="6"/>
      <c r="F329" s="6"/>
      <c r="G329" s="6"/>
      <c r="H329" s="6"/>
    </row>
    <row r="330" spans="1:8">
      <c r="A330" s="7"/>
      <c r="B330" s="6"/>
      <c r="C330" s="6"/>
      <c r="D330" s="6"/>
      <c r="E330" s="6"/>
      <c r="F330" s="6"/>
      <c r="G330" s="6"/>
      <c r="H330" s="6"/>
    </row>
    <row r="331" spans="1:8">
      <c r="A331" s="7"/>
      <c r="B331" s="6"/>
      <c r="C331" s="6"/>
      <c r="D331" s="6"/>
      <c r="E331" s="6"/>
      <c r="F331" s="6"/>
      <c r="G331" s="6"/>
      <c r="H331" s="6"/>
    </row>
    <row r="332" spans="1:8">
      <c r="A332" s="7"/>
      <c r="B332" s="6"/>
      <c r="C332" s="6"/>
      <c r="D332" s="6"/>
      <c r="E332" s="6"/>
      <c r="F332" s="6"/>
      <c r="G332" s="6"/>
      <c r="H332" s="6"/>
    </row>
    <row r="333" spans="1:8">
      <c r="A333" s="7"/>
      <c r="B333" s="6"/>
      <c r="C333" s="6"/>
      <c r="D333" s="6"/>
      <c r="E333" s="6"/>
      <c r="F333" s="6"/>
      <c r="G333" s="6"/>
      <c r="H333" s="6"/>
    </row>
    <row r="334" spans="1:8">
      <c r="A334" s="7"/>
      <c r="B334" s="6"/>
      <c r="C334" s="6"/>
      <c r="D334" s="6"/>
      <c r="E334" s="6"/>
      <c r="F334" s="6"/>
      <c r="G334" s="6"/>
      <c r="H334" s="6"/>
    </row>
    <row r="335" spans="1:8">
      <c r="A335" s="7"/>
      <c r="B335" s="6"/>
      <c r="C335" s="6"/>
      <c r="D335" s="6"/>
      <c r="E335" s="6"/>
      <c r="F335" s="6"/>
      <c r="G335" s="6"/>
      <c r="H335" s="6"/>
    </row>
    <row r="336" spans="1:8">
      <c r="A336" s="7"/>
      <c r="B336" s="6"/>
      <c r="C336" s="6"/>
      <c r="D336" s="6"/>
      <c r="E336" s="6"/>
      <c r="F336" s="6"/>
      <c r="G336" s="6"/>
      <c r="H336" s="6"/>
    </row>
    <row r="337" spans="1:8">
      <c r="A337" s="7"/>
      <c r="B337" s="6"/>
      <c r="C337" s="6"/>
      <c r="D337" s="6"/>
      <c r="E337" s="6"/>
      <c r="F337" s="6"/>
      <c r="G337" s="6"/>
      <c r="H337" s="6"/>
    </row>
    <row r="338" spans="1:8">
      <c r="A338" s="7"/>
      <c r="B338" s="6"/>
      <c r="C338" s="6"/>
      <c r="D338" s="6"/>
      <c r="E338" s="6"/>
      <c r="F338" s="6"/>
      <c r="G338" s="6"/>
      <c r="H338" s="6"/>
    </row>
    <row r="339" spans="1:8">
      <c r="A339" s="7"/>
      <c r="B339" s="6"/>
      <c r="C339" s="6"/>
      <c r="D339" s="6"/>
      <c r="E339" s="6"/>
      <c r="F339" s="6"/>
      <c r="G339" s="6"/>
      <c r="H339" s="6"/>
    </row>
    <row r="340" spans="1:8">
      <c r="A340" s="7"/>
      <c r="B340" s="6"/>
      <c r="C340" s="6"/>
      <c r="D340" s="6"/>
      <c r="E340" s="6"/>
      <c r="F340" s="6"/>
      <c r="G340" s="6"/>
      <c r="H340" s="6"/>
    </row>
    <row r="341" spans="1:8">
      <c r="A341" s="7"/>
      <c r="B341" s="6"/>
      <c r="C341" s="6"/>
      <c r="D341" s="6"/>
      <c r="E341" s="6"/>
      <c r="F341" s="6"/>
      <c r="G341" s="6"/>
      <c r="H341" s="6"/>
    </row>
    <row r="342" spans="1:8">
      <c r="A342" s="7"/>
      <c r="B342" s="6"/>
      <c r="C342" s="6"/>
      <c r="D342" s="6"/>
      <c r="E342" s="6"/>
      <c r="F342" s="6"/>
      <c r="G342" s="6"/>
      <c r="H342" s="6"/>
    </row>
    <row r="343" spans="1:8">
      <c r="A343" s="7"/>
      <c r="B343" s="6"/>
      <c r="C343" s="6"/>
      <c r="D343" s="6"/>
      <c r="E343" s="6"/>
      <c r="F343" s="6"/>
      <c r="G343" s="6"/>
      <c r="H343" s="6"/>
    </row>
    <row r="344" spans="1:8">
      <c r="A344" s="7"/>
      <c r="B344" s="6"/>
      <c r="C344" s="6"/>
      <c r="D344" s="6"/>
      <c r="E344" s="6"/>
      <c r="F344" s="6"/>
      <c r="G344" s="6"/>
      <c r="H344" s="6"/>
    </row>
    <row r="345" spans="1:8">
      <c r="A345" s="7"/>
      <c r="B345" s="6"/>
      <c r="C345" s="6"/>
      <c r="D345" s="6"/>
      <c r="E345" s="6"/>
      <c r="F345" s="6"/>
      <c r="G345" s="6"/>
      <c r="H345" s="6"/>
    </row>
    <row r="346" spans="1:8">
      <c r="A346" s="7"/>
      <c r="B346" s="6"/>
      <c r="C346" s="6"/>
      <c r="D346" s="6"/>
      <c r="E346" s="6"/>
      <c r="F346" s="6"/>
      <c r="G346" s="6"/>
      <c r="H346" s="6"/>
    </row>
    <row r="347" spans="1:8">
      <c r="A347" s="7"/>
      <c r="B347" s="6"/>
      <c r="C347" s="6"/>
      <c r="D347" s="6"/>
      <c r="E347" s="6"/>
      <c r="F347" s="6"/>
      <c r="G347" s="6"/>
      <c r="H347" s="6"/>
    </row>
    <row r="348" spans="1:8">
      <c r="A348" s="7"/>
      <c r="B348" s="6"/>
      <c r="C348" s="6"/>
      <c r="D348" s="6"/>
      <c r="E348" s="6"/>
      <c r="F348" s="6"/>
      <c r="G348" s="6"/>
      <c r="H348" s="6"/>
    </row>
    <row r="349" spans="1:8">
      <c r="A349" s="7"/>
      <c r="B349" s="6"/>
      <c r="C349" s="6"/>
      <c r="D349" s="6"/>
      <c r="E349" s="6"/>
      <c r="F349" s="6"/>
      <c r="G349" s="6"/>
      <c r="H349" s="6"/>
    </row>
    <row r="350" spans="1:8">
      <c r="A350" s="7"/>
      <c r="B350" s="6"/>
      <c r="C350" s="6"/>
      <c r="D350" s="6"/>
      <c r="E350" s="6"/>
      <c r="F350" s="6"/>
      <c r="G350" s="6"/>
      <c r="H350" s="6"/>
    </row>
    <row r="351" spans="1:8">
      <c r="A351" s="7"/>
      <c r="B351" s="6"/>
      <c r="C351" s="6"/>
      <c r="D351" s="6"/>
      <c r="E351" s="6"/>
      <c r="F351" s="6"/>
      <c r="G351" s="6"/>
      <c r="H351" s="6"/>
    </row>
    <row r="352" spans="1:8">
      <c r="A352" s="7"/>
      <c r="B352" s="6"/>
      <c r="C352" s="6"/>
      <c r="D352" s="6"/>
      <c r="E352" s="6"/>
      <c r="F352" s="6"/>
      <c r="G352" s="6"/>
      <c r="H352" s="6"/>
    </row>
    <row r="353" spans="1:8">
      <c r="A353" s="7"/>
      <c r="B353" s="6"/>
      <c r="C353" s="6"/>
      <c r="D353" s="6"/>
      <c r="E353" s="6"/>
      <c r="F353" s="6"/>
      <c r="G353" s="6"/>
      <c r="H353" s="6"/>
    </row>
    <row r="354" spans="1:8">
      <c r="A354" s="7"/>
      <c r="B354" s="6"/>
      <c r="C354" s="6"/>
      <c r="D354" s="6"/>
      <c r="E354" s="6"/>
      <c r="F354" s="6"/>
      <c r="G354" s="6"/>
      <c r="H354" s="6"/>
    </row>
    <row r="355" spans="1:8">
      <c r="A355" s="7"/>
      <c r="B355" s="6"/>
      <c r="C355" s="6"/>
      <c r="D355" s="6"/>
      <c r="E355" s="6"/>
      <c r="F355" s="6"/>
      <c r="G355" s="6"/>
      <c r="H355" s="6"/>
    </row>
    <row r="356" spans="1:8">
      <c r="A356" s="7"/>
      <c r="B356" s="6"/>
      <c r="C356" s="6"/>
      <c r="D356" s="6"/>
      <c r="E356" s="6"/>
      <c r="F356" s="6"/>
      <c r="G356" s="6"/>
      <c r="H356" s="6"/>
    </row>
    <row r="357" spans="1:8">
      <c r="A357" s="7"/>
      <c r="B357" s="6"/>
      <c r="C357" s="6"/>
      <c r="D357" s="6"/>
      <c r="E357" s="6"/>
      <c r="F357" s="6"/>
      <c r="G357" s="6"/>
      <c r="H357" s="6"/>
    </row>
    <row r="358" spans="1:8">
      <c r="A358" s="7"/>
      <c r="B358" s="6"/>
      <c r="C358" s="6"/>
      <c r="D358" s="6"/>
      <c r="E358" s="6"/>
      <c r="F358" s="6"/>
      <c r="G358" s="6"/>
      <c r="H358" s="6"/>
    </row>
    <row r="359" spans="1:8">
      <c r="A359" s="7"/>
      <c r="B359" s="6"/>
      <c r="C359" s="6"/>
      <c r="D359" s="6"/>
      <c r="E359" s="6"/>
      <c r="F359" s="6"/>
      <c r="G359" s="6"/>
      <c r="H359" s="6"/>
    </row>
    <row r="360" spans="1:8">
      <c r="A360" s="7"/>
      <c r="B360" s="6"/>
      <c r="C360" s="6"/>
      <c r="D360" s="6"/>
      <c r="E360" s="6"/>
      <c r="F360" s="6"/>
      <c r="G360" s="6"/>
      <c r="H360" s="6"/>
    </row>
    <row r="361" spans="1:8">
      <c r="A361" s="7"/>
      <c r="B361" s="6"/>
      <c r="C361" s="6"/>
      <c r="D361" s="6"/>
      <c r="E361" s="6"/>
      <c r="F361" s="6"/>
      <c r="G361" s="6"/>
      <c r="H361" s="6"/>
    </row>
    <row r="362" spans="1:8">
      <c r="A362" s="7"/>
      <c r="B362" s="6"/>
      <c r="C362" s="6"/>
      <c r="D362" s="6"/>
      <c r="E362" s="6"/>
      <c r="F362" s="6"/>
      <c r="G362" s="6"/>
      <c r="H362" s="6"/>
    </row>
    <row r="363" spans="1:8">
      <c r="A363" s="7"/>
      <c r="B363" s="6"/>
      <c r="C363" s="6"/>
      <c r="D363" s="6"/>
      <c r="E363" s="6"/>
      <c r="F363" s="6"/>
      <c r="G363" s="6"/>
      <c r="H363" s="6"/>
    </row>
    <row r="364" spans="1:8">
      <c r="A364" s="7"/>
      <c r="B364" s="6"/>
      <c r="C364" s="6"/>
      <c r="D364" s="6"/>
      <c r="E364" s="6"/>
      <c r="F364" s="6"/>
      <c r="G364" s="6"/>
      <c r="H364" s="6"/>
    </row>
    <row r="365" spans="1:8">
      <c r="A365" s="7"/>
      <c r="B365" s="6"/>
      <c r="C365" s="6"/>
      <c r="D365" s="6"/>
      <c r="E365" s="6"/>
      <c r="F365" s="6"/>
      <c r="G365" s="6"/>
      <c r="H365" s="6"/>
    </row>
    <row r="366" spans="1:8">
      <c r="A366" s="7"/>
      <c r="B366" s="6"/>
      <c r="C366" s="6"/>
      <c r="D366" s="6"/>
      <c r="E366" s="6"/>
      <c r="F366" s="6"/>
      <c r="G366" s="6"/>
      <c r="H366" s="6"/>
    </row>
    <row r="367" spans="1:8">
      <c r="A367" s="7"/>
      <c r="B367" s="6"/>
      <c r="C367" s="6"/>
      <c r="D367" s="6"/>
      <c r="E367" s="6"/>
      <c r="F367" s="6"/>
      <c r="G367" s="6"/>
      <c r="H367" s="6"/>
    </row>
    <row r="368" spans="1:8">
      <c r="A368" s="7"/>
      <c r="B368" s="6"/>
      <c r="C368" s="6"/>
      <c r="D368" s="6"/>
      <c r="E368" s="6"/>
      <c r="F368" s="6"/>
      <c r="G368" s="6"/>
      <c r="H368" s="6"/>
    </row>
    <row r="369" spans="1:8">
      <c r="A369" s="7"/>
      <c r="B369" s="6"/>
      <c r="C369" s="6"/>
      <c r="D369" s="6"/>
      <c r="E369" s="6"/>
      <c r="F369" s="6"/>
      <c r="G369" s="6"/>
      <c r="H369" s="6"/>
    </row>
    <row r="370" spans="1:8">
      <c r="A370" s="7"/>
      <c r="B370" s="6"/>
      <c r="C370" s="6"/>
      <c r="D370" s="6"/>
      <c r="E370" s="6"/>
      <c r="F370" s="6"/>
      <c r="G370" s="6"/>
      <c r="H370" s="6"/>
    </row>
    <row r="371" spans="1:8">
      <c r="A371" s="7"/>
      <c r="B371" s="6"/>
      <c r="C371" s="6"/>
      <c r="D371" s="6"/>
      <c r="E371" s="6"/>
      <c r="F371" s="6"/>
      <c r="G371" s="6"/>
      <c r="H371" s="6"/>
    </row>
    <row r="372" spans="1:8">
      <c r="A372" s="7"/>
      <c r="B372" s="6"/>
      <c r="C372" s="6"/>
      <c r="D372" s="6"/>
      <c r="E372" s="6"/>
      <c r="F372" s="6"/>
      <c r="G372" s="6"/>
      <c r="H372" s="6"/>
    </row>
    <row r="373" spans="1:8">
      <c r="A373" s="7"/>
      <c r="B373" s="6"/>
      <c r="C373" s="6"/>
      <c r="D373" s="6"/>
      <c r="E373" s="6"/>
      <c r="F373" s="6"/>
      <c r="G373" s="6"/>
      <c r="H373" s="6"/>
    </row>
    <row r="374" spans="1:8">
      <c r="A374" s="7"/>
      <c r="B374" s="6"/>
      <c r="C374" s="6"/>
      <c r="D374" s="6"/>
      <c r="E374" s="6"/>
      <c r="F374" s="6"/>
      <c r="G374" s="6"/>
      <c r="H374" s="6"/>
    </row>
    <row r="375" spans="1:8">
      <c r="A375" s="7"/>
      <c r="B375" s="6"/>
      <c r="C375" s="6"/>
      <c r="D375" s="6"/>
      <c r="E375" s="6"/>
      <c r="F375" s="6"/>
      <c r="G375" s="6"/>
      <c r="H375" s="6"/>
    </row>
    <row r="376" spans="1:8">
      <c r="A376" s="7"/>
      <c r="B376" s="6"/>
      <c r="C376" s="6"/>
      <c r="D376" s="6"/>
      <c r="E376" s="6"/>
      <c r="F376" s="6"/>
      <c r="G376" s="6"/>
      <c r="H376" s="6"/>
    </row>
    <row r="377" spans="1:8">
      <c r="A377" s="7"/>
      <c r="B377" s="6"/>
      <c r="C377" s="6"/>
      <c r="D377" s="6"/>
      <c r="E377" s="6"/>
      <c r="F377" s="6"/>
      <c r="G377" s="6"/>
      <c r="H377" s="6"/>
    </row>
    <row r="378" spans="1:8">
      <c r="A378" s="7"/>
      <c r="B378" s="6"/>
      <c r="C378" s="6"/>
      <c r="D378" s="6"/>
      <c r="E378" s="6"/>
      <c r="F378" s="6"/>
      <c r="G378" s="6"/>
      <c r="H378" s="6"/>
    </row>
    <row r="379" spans="1:8">
      <c r="A379" s="7"/>
      <c r="B379" s="6"/>
      <c r="C379" s="6"/>
      <c r="D379" s="6"/>
      <c r="E379" s="6"/>
      <c r="F379" s="6"/>
      <c r="G379" s="6"/>
      <c r="H379" s="6"/>
    </row>
    <row r="380" spans="1:8">
      <c r="A380" s="7"/>
      <c r="B380" s="6"/>
      <c r="C380" s="6"/>
      <c r="D380" s="6"/>
      <c r="E380" s="6"/>
      <c r="F380" s="6"/>
      <c r="G380" s="6"/>
      <c r="H380" s="6"/>
    </row>
    <row r="381" spans="1:8">
      <c r="A381" s="7"/>
      <c r="B381" s="6"/>
      <c r="C381" s="6"/>
      <c r="D381" s="6"/>
      <c r="E381" s="6"/>
      <c r="F381" s="6"/>
      <c r="G381" s="6"/>
      <c r="H381" s="6"/>
    </row>
    <row r="382" spans="1:8">
      <c r="A382" s="7"/>
      <c r="B382" s="6"/>
      <c r="C382" s="6"/>
      <c r="D382" s="6"/>
      <c r="E382" s="6"/>
      <c r="F382" s="6"/>
      <c r="G382" s="6"/>
      <c r="H382" s="6"/>
    </row>
    <row r="383" spans="1:8">
      <c r="A383" s="7"/>
      <c r="B383" s="6"/>
      <c r="C383" s="6"/>
      <c r="D383" s="6"/>
      <c r="E383" s="6"/>
      <c r="F383" s="6"/>
      <c r="G383" s="6"/>
      <c r="H383" s="6"/>
    </row>
    <row r="384" spans="1:8">
      <c r="A384" s="7"/>
      <c r="B384" s="6"/>
      <c r="C384" s="6"/>
      <c r="D384" s="6"/>
      <c r="E384" s="6"/>
      <c r="F384" s="6"/>
      <c r="G384" s="6"/>
      <c r="H384" s="6"/>
    </row>
    <row r="385" spans="1:8">
      <c r="A385" s="7"/>
      <c r="B385" s="6"/>
      <c r="C385" s="6"/>
      <c r="D385" s="6"/>
      <c r="E385" s="6"/>
      <c r="F385" s="6"/>
      <c r="G385" s="6"/>
      <c r="H385" s="6"/>
    </row>
    <row r="386" spans="1:8">
      <c r="A386" s="7"/>
      <c r="B386" s="6"/>
      <c r="C386" s="6"/>
      <c r="D386" s="6"/>
      <c r="E386" s="6"/>
      <c r="F386" s="6"/>
      <c r="G386" s="6"/>
      <c r="H386" s="6"/>
    </row>
    <row r="387" spans="1:8">
      <c r="A387" s="7"/>
      <c r="B387" s="6"/>
      <c r="C387" s="6"/>
      <c r="D387" s="6"/>
      <c r="E387" s="6"/>
      <c r="F387" s="6"/>
      <c r="G387" s="6"/>
      <c r="H387" s="6"/>
    </row>
    <row r="394" spans="1:8">
      <c r="B394" s="2"/>
      <c r="C394" s="2"/>
      <c r="D394" s="2"/>
      <c r="E394" s="2"/>
      <c r="F394" s="2"/>
      <c r="G394" s="2"/>
      <c r="H394" s="2"/>
    </row>
    <row r="395" spans="1:8">
      <c r="A395" s="7"/>
      <c r="B395" s="6"/>
      <c r="C395" s="6"/>
      <c r="D395" s="6"/>
      <c r="E395" s="6"/>
      <c r="F395" s="6"/>
      <c r="G395" s="6"/>
      <c r="H395" s="6"/>
    </row>
    <row r="396" spans="1:8">
      <c r="A396" s="7"/>
      <c r="B396" s="6"/>
      <c r="C396" s="6"/>
      <c r="D396" s="6"/>
      <c r="E396" s="6"/>
      <c r="F396" s="6"/>
      <c r="G396" s="6"/>
      <c r="H396" s="6"/>
    </row>
    <row r="397" spans="1:8">
      <c r="A397" s="7"/>
      <c r="B397" s="6"/>
      <c r="C397" s="6"/>
      <c r="D397" s="6"/>
      <c r="E397" s="6"/>
      <c r="F397" s="6"/>
      <c r="G397" s="6"/>
      <c r="H397" s="6"/>
    </row>
    <row r="398" spans="1:8">
      <c r="A398" s="7"/>
      <c r="B398" s="6"/>
      <c r="C398" s="6"/>
      <c r="D398" s="6"/>
      <c r="E398" s="6"/>
      <c r="F398" s="6"/>
      <c r="G398" s="6"/>
      <c r="H398" s="6"/>
    </row>
    <row r="399" spans="1:8">
      <c r="A399" s="7"/>
      <c r="B399" s="6"/>
      <c r="C399" s="6"/>
      <c r="D399" s="6"/>
      <c r="E399" s="6"/>
      <c r="F399" s="6"/>
      <c r="G399" s="6"/>
      <c r="H399" s="6"/>
    </row>
    <row r="400" spans="1:8">
      <c r="A400" s="7"/>
      <c r="B400" s="6"/>
      <c r="C400" s="6"/>
      <c r="D400" s="6"/>
      <c r="E400" s="6"/>
      <c r="F400" s="6"/>
      <c r="G400" s="6"/>
      <c r="H400" s="6"/>
    </row>
    <row r="401" spans="1:8">
      <c r="A401" s="7"/>
      <c r="B401" s="6"/>
      <c r="C401" s="6"/>
      <c r="D401" s="6"/>
      <c r="E401" s="6"/>
      <c r="F401" s="6"/>
      <c r="G401" s="6"/>
      <c r="H401" s="6"/>
    </row>
    <row r="402" spans="1:8">
      <c r="A402" s="7"/>
      <c r="B402" s="6"/>
      <c r="C402" s="6"/>
      <c r="D402" s="6"/>
      <c r="E402" s="6"/>
      <c r="F402" s="6"/>
      <c r="G402" s="6"/>
      <c r="H402" s="6"/>
    </row>
    <row r="403" spans="1:8">
      <c r="A403" s="7"/>
      <c r="B403" s="6"/>
      <c r="C403" s="6"/>
      <c r="D403" s="6"/>
      <c r="E403" s="6"/>
      <c r="F403" s="6"/>
      <c r="G403" s="6"/>
      <c r="H403" s="6"/>
    </row>
    <row r="404" spans="1:8">
      <c r="A404" s="7"/>
      <c r="B404" s="6"/>
      <c r="C404" s="6"/>
      <c r="D404" s="6"/>
      <c r="E404" s="6"/>
      <c r="F404" s="6"/>
      <c r="G404" s="6"/>
      <c r="H404" s="6"/>
    </row>
    <row r="405" spans="1:8">
      <c r="A405" s="7"/>
      <c r="B405" s="6"/>
      <c r="C405" s="6"/>
      <c r="D405" s="6"/>
      <c r="E405" s="6"/>
      <c r="F405" s="6"/>
      <c r="G405" s="6"/>
      <c r="H405" s="6"/>
    </row>
    <row r="406" spans="1:8">
      <c r="A406" s="7"/>
      <c r="B406" s="6"/>
      <c r="C406" s="6"/>
      <c r="D406" s="6"/>
      <c r="E406" s="6"/>
      <c r="F406" s="6"/>
      <c r="G406" s="6"/>
      <c r="H406" s="6"/>
    </row>
    <row r="407" spans="1:8">
      <c r="A407" s="7"/>
      <c r="B407" s="6"/>
      <c r="C407" s="6"/>
      <c r="D407" s="6"/>
      <c r="E407" s="6"/>
      <c r="F407" s="6"/>
      <c r="G407" s="6"/>
      <c r="H407" s="6"/>
    </row>
    <row r="408" spans="1:8">
      <c r="A408" s="7"/>
      <c r="B408" s="6"/>
      <c r="C408" s="6"/>
      <c r="D408" s="6"/>
      <c r="E408" s="6"/>
      <c r="F408" s="6"/>
      <c r="G408" s="6"/>
      <c r="H408" s="6"/>
    </row>
    <row r="409" spans="1:8">
      <c r="A409" s="7"/>
      <c r="B409" s="6"/>
      <c r="C409" s="6"/>
      <c r="D409" s="6"/>
      <c r="E409" s="6"/>
      <c r="F409" s="6"/>
      <c r="G409" s="6"/>
      <c r="H409" s="6"/>
    </row>
    <row r="410" spans="1:8">
      <c r="A410" s="7"/>
      <c r="B410" s="6"/>
      <c r="C410" s="6"/>
      <c r="D410" s="6"/>
      <c r="E410" s="6"/>
      <c r="F410" s="6"/>
      <c r="G410" s="6"/>
      <c r="H410" s="6"/>
    </row>
    <row r="411" spans="1:8">
      <c r="A411" s="7"/>
      <c r="B411" s="6"/>
      <c r="C411" s="6"/>
      <c r="D411" s="6"/>
      <c r="E411" s="6"/>
      <c r="F411" s="6"/>
      <c r="G411" s="6"/>
      <c r="H411" s="6"/>
    </row>
    <row r="412" spans="1:8">
      <c r="A412" s="7"/>
      <c r="B412" s="6"/>
      <c r="C412" s="6"/>
      <c r="D412" s="6"/>
      <c r="E412" s="6"/>
      <c r="F412" s="6"/>
      <c r="G412" s="6"/>
      <c r="H412" s="6"/>
    </row>
    <row r="413" spans="1:8">
      <c r="A413" s="7"/>
      <c r="B413" s="6"/>
      <c r="C413" s="6"/>
      <c r="D413" s="6"/>
      <c r="E413" s="6"/>
      <c r="F413" s="6"/>
      <c r="G413" s="6"/>
      <c r="H413" s="6"/>
    </row>
    <row r="414" spans="1:8">
      <c r="A414" s="7"/>
      <c r="B414" s="6"/>
      <c r="C414" s="6"/>
      <c r="D414" s="6"/>
      <c r="E414" s="6"/>
      <c r="F414" s="6"/>
      <c r="G414" s="6"/>
      <c r="H414" s="6"/>
    </row>
    <row r="415" spans="1:8">
      <c r="A415" s="7"/>
      <c r="B415" s="6"/>
      <c r="C415" s="6"/>
      <c r="D415" s="6"/>
      <c r="E415" s="6"/>
      <c r="F415" s="6"/>
      <c r="G415" s="6"/>
      <c r="H415" s="6"/>
    </row>
    <row r="416" spans="1:8">
      <c r="A416" s="7"/>
      <c r="B416" s="6"/>
      <c r="C416" s="6"/>
      <c r="D416" s="6"/>
      <c r="E416" s="6"/>
      <c r="F416" s="6"/>
      <c r="G416" s="6"/>
      <c r="H416" s="6"/>
    </row>
    <row r="417" spans="1:8">
      <c r="A417" s="7"/>
      <c r="B417" s="6"/>
      <c r="C417" s="6"/>
      <c r="D417" s="6"/>
      <c r="E417" s="6"/>
      <c r="F417" s="6"/>
      <c r="G417" s="6"/>
      <c r="H417" s="6"/>
    </row>
    <row r="418" spans="1:8">
      <c r="A418" s="7"/>
      <c r="B418" s="6"/>
      <c r="C418" s="6"/>
      <c r="D418" s="6"/>
      <c r="E418" s="6"/>
      <c r="F418" s="6"/>
      <c r="G418" s="6"/>
      <c r="H418" s="6"/>
    </row>
    <row r="419" spans="1:8">
      <c r="A419" s="7"/>
      <c r="B419" s="6"/>
      <c r="C419" s="6"/>
      <c r="D419" s="6"/>
      <c r="E419" s="6"/>
      <c r="F419" s="6"/>
      <c r="G419" s="6"/>
      <c r="H419" s="6"/>
    </row>
    <row r="420" spans="1:8">
      <c r="A420" s="7"/>
      <c r="B420" s="6"/>
      <c r="C420" s="6"/>
      <c r="D420" s="6"/>
      <c r="E420" s="6"/>
      <c r="F420" s="6"/>
      <c r="G420" s="6"/>
      <c r="H420" s="6"/>
    </row>
    <row r="421" spans="1:8">
      <c r="A421" s="7"/>
      <c r="B421" s="6"/>
      <c r="C421" s="6"/>
      <c r="D421" s="6"/>
      <c r="E421" s="6"/>
      <c r="F421" s="6"/>
      <c r="G421" s="6"/>
      <c r="H421" s="6"/>
    </row>
    <row r="422" spans="1:8">
      <c r="A422" s="7"/>
      <c r="B422" s="6"/>
      <c r="C422" s="6"/>
      <c r="D422" s="6"/>
      <c r="E422" s="6"/>
      <c r="F422" s="6"/>
      <c r="G422" s="6"/>
      <c r="H422" s="6"/>
    </row>
    <row r="429" spans="1:8">
      <c r="A429" s="7"/>
      <c r="B429" s="6"/>
    </row>
    <row r="430" spans="1:8">
      <c r="A430" s="7"/>
      <c r="B430" s="6"/>
    </row>
    <row r="431" spans="1:8">
      <c r="A431" s="7"/>
      <c r="B431" s="6"/>
    </row>
    <row r="432" spans="1:8">
      <c r="A432" s="7"/>
      <c r="B432" s="6"/>
    </row>
    <row r="433" spans="1:2">
      <c r="A433" s="7"/>
      <c r="B433" s="6"/>
    </row>
    <row r="434" spans="1:2">
      <c r="A434" s="7"/>
      <c r="B434" s="6"/>
    </row>
    <row r="435" spans="1:2">
      <c r="A435" s="7"/>
      <c r="B435" s="6"/>
    </row>
    <row r="436" spans="1:2">
      <c r="A436" s="7"/>
      <c r="B436" s="6"/>
    </row>
    <row r="437" spans="1:2">
      <c r="A437" s="7"/>
      <c r="B437" s="6"/>
    </row>
    <row r="438" spans="1:2">
      <c r="A438" s="7"/>
      <c r="B438" s="6"/>
    </row>
    <row r="439" spans="1:2">
      <c r="A439" s="7"/>
      <c r="B439" s="6"/>
    </row>
    <row r="440" spans="1:2">
      <c r="A440" s="7"/>
      <c r="B440" s="6"/>
    </row>
    <row r="441" spans="1:2">
      <c r="A441" s="7"/>
      <c r="B441" s="6"/>
    </row>
    <row r="442" spans="1:2">
      <c r="A442" s="7"/>
      <c r="B442" s="6"/>
    </row>
    <row r="443" spans="1:2">
      <c r="A443" s="7"/>
      <c r="B443" s="6"/>
    </row>
    <row r="444" spans="1:2">
      <c r="A444" s="7"/>
      <c r="B444" s="6"/>
    </row>
    <row r="445" spans="1:2">
      <c r="A445" s="7"/>
      <c r="B445" s="6"/>
    </row>
    <row r="446" spans="1:2">
      <c r="A446" s="7"/>
      <c r="B446" s="6"/>
    </row>
    <row r="447" spans="1:2">
      <c r="A447" s="7"/>
      <c r="B447" s="6"/>
    </row>
    <row r="448" spans="1:2">
      <c r="A448" s="7"/>
      <c r="B448" s="6"/>
    </row>
    <row r="449" spans="1:2">
      <c r="A449" s="7"/>
      <c r="B449" s="6"/>
    </row>
    <row r="450" spans="1:2">
      <c r="A450" s="7"/>
      <c r="B450" s="6"/>
    </row>
    <row r="451" spans="1:2">
      <c r="A451" s="7"/>
      <c r="B451" s="6"/>
    </row>
    <row r="452" spans="1:2">
      <c r="A452" s="7"/>
      <c r="B452" s="6"/>
    </row>
    <row r="453" spans="1:2">
      <c r="A453" s="7"/>
      <c r="B453" s="6"/>
    </row>
    <row r="454" spans="1:2">
      <c r="A454" s="7"/>
      <c r="B454" s="6"/>
    </row>
    <row r="455" spans="1:2">
      <c r="A455" s="7"/>
      <c r="B455" s="6"/>
    </row>
    <row r="456" spans="1:2">
      <c r="A456" s="7"/>
      <c r="B456" s="6"/>
    </row>
  </sheetData>
  <pageMargins left="0.7" right="0.7" top="0.75" bottom="0.75" header="0.3" footer="0.3"/>
  <pageSetup orientation="portrait" r:id="rId4"/>
  <drawing r:id="rId5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7"/>
  <dimension ref="A2:AK747"/>
  <sheetViews>
    <sheetView showGridLines="0" topLeftCell="N1" zoomScale="85" zoomScaleNormal="85" workbookViewId="0">
      <pane ySplit="4" topLeftCell="A5" activePane="bottomLeft" state="frozen"/>
      <selection activeCell="U17" sqref="U17"/>
      <selection pane="bottomLeft" activeCell="N5" sqref="N5"/>
    </sheetView>
  </sheetViews>
  <sheetFormatPr baseColWidth="10" defaultColWidth="0" defaultRowHeight="12.75" outlineLevelCol="1"/>
  <cols>
    <col min="1" max="1" width="32.140625" hidden="1" customWidth="1" outlineLevel="1"/>
    <col min="2" max="2" width="24.5703125" hidden="1" customWidth="1" outlineLevel="1"/>
    <col min="3" max="3" width="8.140625" hidden="1" customWidth="1" outlineLevel="1"/>
    <col min="4" max="9" width="8" hidden="1" customWidth="1" outlineLevel="1"/>
    <col min="10" max="10" width="12.140625" hidden="1" customWidth="1" outlineLevel="1"/>
    <col min="11" max="11" width="8.7109375" hidden="1" customWidth="1" outlineLevel="1"/>
    <col min="12" max="13" width="13.7109375" hidden="1" customWidth="1" outlineLevel="1"/>
    <col min="14" max="14" width="52.5703125" customWidth="1" collapsed="1"/>
    <col min="15" max="15" width="14.28515625" customWidth="1"/>
    <col min="16" max="16" width="13.5703125" bestFit="1" customWidth="1"/>
    <col min="17" max="17" width="13.140625" bestFit="1" customWidth="1"/>
    <col min="18" max="18" width="13.5703125" bestFit="1" customWidth="1"/>
    <col min="19" max="19" width="13.140625" bestFit="1" customWidth="1"/>
    <col min="20" max="20" width="13.5703125" bestFit="1" customWidth="1"/>
    <col min="21" max="24" width="13.5703125" customWidth="1"/>
    <col min="25" max="25" width="16.7109375" bestFit="1" customWidth="1"/>
    <col min="26" max="26" width="15.7109375" customWidth="1"/>
    <col min="27" max="37" width="11.42578125" customWidth="1"/>
    <col min="38" max="16384" width="11.42578125" hidden="1"/>
  </cols>
  <sheetData>
    <row r="2" spans="1:26" ht="18">
      <c r="N2" s="29" t="s">
        <v>403</v>
      </c>
    </row>
    <row r="3" spans="1:26" ht="18">
      <c r="N3" s="29" t="s">
        <v>393</v>
      </c>
    </row>
    <row r="4" spans="1:26" ht="18">
      <c r="N4" s="30" t="str">
        <f>+Entradas!$B$1</f>
        <v>Periodo del reporte: Enero a Octubre 2024</v>
      </c>
    </row>
    <row r="6" spans="1:26" hidden="1"/>
    <row r="7" spans="1:26" hidden="1"/>
    <row r="8" spans="1:26" ht="18">
      <c r="A8" s="4" t="s">
        <v>3</v>
      </c>
      <c r="B8" t="s">
        <v>390</v>
      </c>
      <c r="N8" s="30" t="s">
        <v>416</v>
      </c>
    </row>
    <row r="10" spans="1:26" hidden="1">
      <c r="A10" s="4" t="s">
        <v>392</v>
      </c>
      <c r="B10" s="4" t="s">
        <v>381</v>
      </c>
    </row>
    <row r="11" spans="1:26" ht="45">
      <c r="A11" s="4" t="s">
        <v>383</v>
      </c>
      <c r="B11" s="2" t="s">
        <v>384</v>
      </c>
      <c r="C11" s="2" t="s">
        <v>385</v>
      </c>
      <c r="D11" s="2" t="s">
        <v>386</v>
      </c>
      <c r="E11" s="2" t="s">
        <v>387</v>
      </c>
      <c r="F11" s="2" t="s">
        <v>388</v>
      </c>
      <c r="G11" s="2" t="s">
        <v>389</v>
      </c>
      <c r="H11" s="2" t="s">
        <v>460</v>
      </c>
      <c r="I11" s="2" t="s">
        <v>517</v>
      </c>
      <c r="J11" s="2" t="s">
        <v>520</v>
      </c>
      <c r="K11" s="2" t="s">
        <v>571</v>
      </c>
      <c r="L11" s="2" t="s">
        <v>382</v>
      </c>
      <c r="M11" s="2"/>
      <c r="N11" s="31" t="s">
        <v>13</v>
      </c>
      <c r="O11" s="31" t="s">
        <v>384</v>
      </c>
      <c r="P11" s="31" t="s">
        <v>385</v>
      </c>
      <c r="Q11" s="31" t="s">
        <v>386</v>
      </c>
      <c r="R11" s="31" t="s">
        <v>387</v>
      </c>
      <c r="S11" s="31" t="s">
        <v>388</v>
      </c>
      <c r="T11" s="31" t="s">
        <v>389</v>
      </c>
      <c r="U11" s="31" t="s">
        <v>460</v>
      </c>
      <c r="V11" s="31" t="s">
        <v>517</v>
      </c>
      <c r="W11" s="31" t="s">
        <v>520</v>
      </c>
      <c r="X11" s="31" t="s">
        <v>571</v>
      </c>
      <c r="Y11" s="31" t="str">
        <f>+Entradas!$B$2</f>
        <v>Total Enero - Octubre</v>
      </c>
      <c r="Z11" s="38" t="s">
        <v>424</v>
      </c>
    </row>
    <row r="12" spans="1:26">
      <c r="A12" s="7" t="s">
        <v>490</v>
      </c>
      <c r="B12" s="6">
        <v>50595</v>
      </c>
      <c r="C12" s="6">
        <v>51356</v>
      </c>
      <c r="D12" s="6">
        <v>50038</v>
      </c>
      <c r="E12" s="6">
        <v>35848</v>
      </c>
      <c r="F12" s="6">
        <v>33678</v>
      </c>
      <c r="G12" s="6">
        <v>40311</v>
      </c>
      <c r="H12" s="6">
        <v>52724</v>
      </c>
      <c r="I12" s="6">
        <v>48480</v>
      </c>
      <c r="J12" s="6">
        <v>55332</v>
      </c>
      <c r="K12" s="6">
        <v>67679</v>
      </c>
      <c r="L12" s="6">
        <v>486041</v>
      </c>
      <c r="M12" s="6"/>
      <c r="N12" s="7" t="str">
        <f>+A12</f>
        <v>Amazonas</v>
      </c>
      <c r="O12" s="6">
        <f>+B12</f>
        <v>50595</v>
      </c>
      <c r="P12" s="6">
        <f t="shared" ref="P12:P44" si="0">+C12</f>
        <v>51356</v>
      </c>
      <c r="Q12" s="6">
        <f t="shared" ref="Q12:Q44" si="1">+D12</f>
        <v>50038</v>
      </c>
      <c r="R12" s="6">
        <f t="shared" ref="R12:R44" si="2">+E12</f>
        <v>35848</v>
      </c>
      <c r="S12" s="6">
        <f t="shared" ref="S12:S44" si="3">+F12</f>
        <v>33678</v>
      </c>
      <c r="T12" s="6">
        <f t="shared" ref="T12:T44" si="4">+G12</f>
        <v>40311</v>
      </c>
      <c r="U12" s="6">
        <f t="shared" ref="U12:U44" si="5">+H12</f>
        <v>52724</v>
      </c>
      <c r="V12" s="6">
        <f t="shared" ref="V12:V44" si="6">+I12</f>
        <v>48480</v>
      </c>
      <c r="W12" s="6">
        <f t="shared" ref="W12:W44" si="7">+J12</f>
        <v>55332</v>
      </c>
      <c r="X12" s="6">
        <f t="shared" ref="X12:X44" si="8">+K12</f>
        <v>67679</v>
      </c>
      <c r="Y12" s="6">
        <f>SUM(O12:X12)</f>
        <v>486041</v>
      </c>
      <c r="Z12" s="28">
        <f>+Y12/$Y$45</f>
        <v>0.11718586539809028</v>
      </c>
    </row>
    <row r="13" spans="1:26">
      <c r="A13" s="7" t="s">
        <v>535</v>
      </c>
      <c r="B13" s="6">
        <v>28855</v>
      </c>
      <c r="C13" s="6">
        <v>51503</v>
      </c>
      <c r="D13" s="6">
        <v>69794</v>
      </c>
      <c r="E13" s="6">
        <v>18059</v>
      </c>
      <c r="F13" s="6">
        <v>27923</v>
      </c>
      <c r="G13" s="6">
        <v>43582</v>
      </c>
      <c r="H13" s="6">
        <v>46294</v>
      </c>
      <c r="I13" s="6">
        <v>48406</v>
      </c>
      <c r="J13" s="6">
        <v>33902</v>
      </c>
      <c r="K13" s="6">
        <v>40998</v>
      </c>
      <c r="L13" s="6">
        <v>409316</v>
      </c>
      <c r="M13" s="6"/>
      <c r="N13" s="7" t="str">
        <f t="shared" ref="N13:N44" si="9">+A13</f>
        <v>ARAUCA</v>
      </c>
      <c r="O13" s="6">
        <f t="shared" ref="O13:O44" si="10">+B13</f>
        <v>28855</v>
      </c>
      <c r="P13" s="6">
        <f t="shared" si="0"/>
        <v>51503</v>
      </c>
      <c r="Q13" s="6">
        <f t="shared" si="1"/>
        <v>69794</v>
      </c>
      <c r="R13" s="6">
        <f t="shared" si="2"/>
        <v>18059</v>
      </c>
      <c r="S13" s="6">
        <f t="shared" si="3"/>
        <v>27923</v>
      </c>
      <c r="T13" s="6">
        <f t="shared" si="4"/>
        <v>43582</v>
      </c>
      <c r="U13" s="6">
        <f t="shared" si="5"/>
        <v>46294</v>
      </c>
      <c r="V13" s="6">
        <f t="shared" si="6"/>
        <v>48406</v>
      </c>
      <c r="W13" s="6">
        <f t="shared" si="7"/>
        <v>33902</v>
      </c>
      <c r="X13" s="6">
        <f t="shared" si="8"/>
        <v>40998</v>
      </c>
      <c r="Y13" s="6">
        <f t="shared" ref="Y13:Y44" si="11">SUM(O13:X13)</f>
        <v>409316</v>
      </c>
      <c r="Z13" s="28">
        <f t="shared" ref="Z13:Z44" si="12">+Y13/$Y$45</f>
        <v>9.8687250008301197E-2</v>
      </c>
    </row>
    <row r="14" spans="1:26">
      <c r="A14" s="7" t="s">
        <v>511</v>
      </c>
      <c r="B14" s="6">
        <v>44274</v>
      </c>
      <c r="C14" s="6">
        <v>36547</v>
      </c>
      <c r="D14" s="6">
        <v>31686</v>
      </c>
      <c r="E14" s="6">
        <v>22418</v>
      </c>
      <c r="F14" s="6">
        <v>26547</v>
      </c>
      <c r="G14" s="6">
        <v>39614</v>
      </c>
      <c r="H14" s="6">
        <v>53837</v>
      </c>
      <c r="I14" s="6">
        <v>35201</v>
      </c>
      <c r="J14" s="6">
        <v>39109</v>
      </c>
      <c r="K14" s="6">
        <v>27242</v>
      </c>
      <c r="L14" s="6">
        <v>356475</v>
      </c>
      <c r="M14" s="6"/>
      <c r="N14" s="7" t="str">
        <f t="shared" si="9"/>
        <v>Vichada</v>
      </c>
      <c r="O14" s="6">
        <f t="shared" si="10"/>
        <v>44274</v>
      </c>
      <c r="P14" s="6">
        <f t="shared" si="0"/>
        <v>36547</v>
      </c>
      <c r="Q14" s="6">
        <f t="shared" si="1"/>
        <v>31686</v>
      </c>
      <c r="R14" s="6">
        <f t="shared" si="2"/>
        <v>22418</v>
      </c>
      <c r="S14" s="6">
        <f t="shared" si="3"/>
        <v>26547</v>
      </c>
      <c r="T14" s="6">
        <f t="shared" si="4"/>
        <v>39614</v>
      </c>
      <c r="U14" s="6">
        <f t="shared" si="5"/>
        <v>53837</v>
      </c>
      <c r="V14" s="6">
        <f t="shared" si="6"/>
        <v>35201</v>
      </c>
      <c r="W14" s="6">
        <f t="shared" si="7"/>
        <v>39109</v>
      </c>
      <c r="X14" s="6">
        <f t="shared" si="8"/>
        <v>27242</v>
      </c>
      <c r="Y14" s="6">
        <f t="shared" si="11"/>
        <v>356475</v>
      </c>
      <c r="Z14" s="28">
        <f t="shared" si="12"/>
        <v>8.5947134846204809E-2</v>
      </c>
    </row>
    <row r="15" spans="1:26">
      <c r="A15" s="7" t="s">
        <v>514</v>
      </c>
      <c r="B15" s="6">
        <v>31530</v>
      </c>
      <c r="C15" s="6">
        <v>32690</v>
      </c>
      <c r="D15" s="6">
        <v>28835</v>
      </c>
      <c r="E15" s="6">
        <v>23445</v>
      </c>
      <c r="F15" s="6">
        <v>26044</v>
      </c>
      <c r="G15" s="6">
        <v>28342</v>
      </c>
      <c r="H15" s="6">
        <v>37563</v>
      </c>
      <c r="I15" s="6">
        <v>32797.479999999996</v>
      </c>
      <c r="J15" s="6">
        <v>25737</v>
      </c>
      <c r="K15" s="6">
        <v>28751.45</v>
      </c>
      <c r="L15" s="6">
        <v>295734.93</v>
      </c>
      <c r="M15" s="6"/>
      <c r="N15" s="7" t="str">
        <f t="shared" si="9"/>
        <v>Meta</v>
      </c>
      <c r="O15" s="6">
        <f t="shared" si="10"/>
        <v>31530</v>
      </c>
      <c r="P15" s="6">
        <f t="shared" si="0"/>
        <v>32690</v>
      </c>
      <c r="Q15" s="6">
        <f t="shared" si="1"/>
        <v>28835</v>
      </c>
      <c r="R15" s="6">
        <f t="shared" si="2"/>
        <v>23445</v>
      </c>
      <c r="S15" s="6">
        <f t="shared" si="3"/>
        <v>26044</v>
      </c>
      <c r="T15" s="6">
        <f t="shared" si="4"/>
        <v>28342</v>
      </c>
      <c r="U15" s="6">
        <f t="shared" si="5"/>
        <v>37563</v>
      </c>
      <c r="V15" s="6">
        <f t="shared" si="6"/>
        <v>32797.479999999996</v>
      </c>
      <c r="W15" s="6">
        <f t="shared" si="7"/>
        <v>25737</v>
      </c>
      <c r="X15" s="6">
        <f t="shared" si="8"/>
        <v>28751.45</v>
      </c>
      <c r="Y15" s="6">
        <f t="shared" si="11"/>
        <v>295734.93</v>
      </c>
      <c r="Z15" s="28">
        <f t="shared" si="12"/>
        <v>7.1302531474697922E-2</v>
      </c>
    </row>
    <row r="16" spans="1:26">
      <c r="A16" s="7" t="s">
        <v>561</v>
      </c>
      <c r="B16" s="6">
        <v>26613</v>
      </c>
      <c r="C16" s="6">
        <v>33116</v>
      </c>
      <c r="D16" s="6">
        <v>32419</v>
      </c>
      <c r="E16" s="6">
        <v>32482</v>
      </c>
      <c r="F16" s="6">
        <v>14247</v>
      </c>
      <c r="G16" s="6">
        <v>20567.45</v>
      </c>
      <c r="H16" s="6">
        <v>28062</v>
      </c>
      <c r="I16" s="6">
        <v>24170</v>
      </c>
      <c r="J16" s="6">
        <v>18701</v>
      </c>
      <c r="K16" s="6">
        <v>43141</v>
      </c>
      <c r="L16" s="6">
        <v>273518.45</v>
      </c>
      <c r="M16" s="6"/>
      <c r="N16" s="7" t="str">
        <f t="shared" si="9"/>
        <v>ARCHIPIÉLAGO DE SAN ANDRÉS, PROVIDENCIA Y SANTA CATALINA</v>
      </c>
      <c r="O16" s="6">
        <f t="shared" si="10"/>
        <v>26613</v>
      </c>
      <c r="P16" s="6">
        <f t="shared" si="0"/>
        <v>33116</v>
      </c>
      <c r="Q16" s="6">
        <f t="shared" si="1"/>
        <v>32419</v>
      </c>
      <c r="R16" s="6">
        <f t="shared" si="2"/>
        <v>32482</v>
      </c>
      <c r="S16" s="6">
        <f t="shared" si="3"/>
        <v>14247</v>
      </c>
      <c r="T16" s="6">
        <f t="shared" si="4"/>
        <v>20567.45</v>
      </c>
      <c r="U16" s="6">
        <f t="shared" si="5"/>
        <v>28062</v>
      </c>
      <c r="V16" s="6">
        <f t="shared" si="6"/>
        <v>24170</v>
      </c>
      <c r="W16" s="6">
        <f t="shared" si="7"/>
        <v>18701</v>
      </c>
      <c r="X16" s="6">
        <f t="shared" si="8"/>
        <v>43141</v>
      </c>
      <c r="Y16" s="6">
        <f t="shared" si="11"/>
        <v>273518.45</v>
      </c>
      <c r="Z16" s="28">
        <f t="shared" si="12"/>
        <v>6.5946075054561834E-2</v>
      </c>
    </row>
    <row r="17" spans="1:26">
      <c r="A17" s="7" t="s">
        <v>504</v>
      </c>
      <c r="B17" s="6">
        <v>22496</v>
      </c>
      <c r="C17" s="6">
        <v>17495.75</v>
      </c>
      <c r="D17" s="6">
        <v>38152.5</v>
      </c>
      <c r="E17" s="6">
        <v>17059</v>
      </c>
      <c r="F17" s="6">
        <v>23646</v>
      </c>
      <c r="G17" s="6">
        <v>30120</v>
      </c>
      <c r="H17" s="6">
        <v>31138</v>
      </c>
      <c r="I17" s="6">
        <v>20383</v>
      </c>
      <c r="J17" s="6">
        <v>28267</v>
      </c>
      <c r="K17" s="6">
        <v>43358</v>
      </c>
      <c r="L17" s="6">
        <v>272115.25</v>
      </c>
      <c r="M17" s="6"/>
      <c r="N17" s="7" t="str">
        <f t="shared" si="9"/>
        <v>Antioquia</v>
      </c>
      <c r="O17" s="6">
        <f t="shared" si="10"/>
        <v>22496</v>
      </c>
      <c r="P17" s="6">
        <f t="shared" si="0"/>
        <v>17495.75</v>
      </c>
      <c r="Q17" s="6">
        <f t="shared" si="1"/>
        <v>38152.5</v>
      </c>
      <c r="R17" s="6">
        <f t="shared" si="2"/>
        <v>17059</v>
      </c>
      <c r="S17" s="6">
        <f t="shared" si="3"/>
        <v>23646</v>
      </c>
      <c r="T17" s="6">
        <f t="shared" si="4"/>
        <v>30120</v>
      </c>
      <c r="U17" s="6">
        <f t="shared" si="5"/>
        <v>31138</v>
      </c>
      <c r="V17" s="6">
        <f t="shared" si="6"/>
        <v>20383</v>
      </c>
      <c r="W17" s="6">
        <f t="shared" si="7"/>
        <v>28267</v>
      </c>
      <c r="X17" s="6">
        <f t="shared" si="8"/>
        <v>43358</v>
      </c>
      <c r="Y17" s="6">
        <f t="shared" si="11"/>
        <v>272115.25</v>
      </c>
      <c r="Z17" s="28">
        <f t="shared" si="12"/>
        <v>6.5607759549642292E-2</v>
      </c>
    </row>
    <row r="18" spans="1:26">
      <c r="A18" s="7" t="s">
        <v>494</v>
      </c>
      <c r="B18" s="6">
        <v>41475</v>
      </c>
      <c r="C18" s="6">
        <v>36847.24</v>
      </c>
      <c r="D18" s="6">
        <v>48981.14</v>
      </c>
      <c r="E18" s="6">
        <v>15833</v>
      </c>
      <c r="F18" s="6">
        <v>17788</v>
      </c>
      <c r="G18" s="6">
        <v>15667</v>
      </c>
      <c r="H18" s="6">
        <v>15156</v>
      </c>
      <c r="I18" s="6">
        <v>15645</v>
      </c>
      <c r="J18" s="6">
        <v>30256</v>
      </c>
      <c r="K18" s="6">
        <v>31050</v>
      </c>
      <c r="L18" s="6">
        <v>268698.38</v>
      </c>
      <c r="M18" s="6"/>
      <c r="N18" s="7" t="str">
        <f t="shared" si="9"/>
        <v>Chocó</v>
      </c>
      <c r="O18" s="6">
        <f t="shared" si="10"/>
        <v>41475</v>
      </c>
      <c r="P18" s="6">
        <f t="shared" si="0"/>
        <v>36847.24</v>
      </c>
      <c r="Q18" s="6">
        <f t="shared" si="1"/>
        <v>48981.14</v>
      </c>
      <c r="R18" s="6">
        <f t="shared" si="2"/>
        <v>15833</v>
      </c>
      <c r="S18" s="6">
        <f t="shared" si="3"/>
        <v>17788</v>
      </c>
      <c r="T18" s="6">
        <f t="shared" si="4"/>
        <v>15667</v>
      </c>
      <c r="U18" s="6">
        <f t="shared" si="5"/>
        <v>15156</v>
      </c>
      <c r="V18" s="6">
        <f t="shared" si="6"/>
        <v>15645</v>
      </c>
      <c r="W18" s="6">
        <f t="shared" si="7"/>
        <v>30256</v>
      </c>
      <c r="X18" s="6">
        <f t="shared" si="8"/>
        <v>31050</v>
      </c>
      <c r="Y18" s="6">
        <f t="shared" si="11"/>
        <v>268698.38</v>
      </c>
      <c r="Z18" s="28">
        <f t="shared" si="12"/>
        <v>6.4783942489141683E-2</v>
      </c>
    </row>
    <row r="19" spans="1:26">
      <c r="A19" s="7" t="s">
        <v>612</v>
      </c>
      <c r="B19" s="6">
        <v>27770</v>
      </c>
      <c r="C19" s="6">
        <v>24192</v>
      </c>
      <c r="D19" s="6">
        <v>26697</v>
      </c>
      <c r="E19" s="6">
        <v>25574</v>
      </c>
      <c r="F19" s="6">
        <v>20348</v>
      </c>
      <c r="G19" s="6">
        <v>27829</v>
      </c>
      <c r="H19" s="6">
        <v>29331</v>
      </c>
      <c r="I19" s="6">
        <v>17952</v>
      </c>
      <c r="J19" s="6">
        <v>22369</v>
      </c>
      <c r="K19" s="6">
        <v>41477</v>
      </c>
      <c r="L19" s="6">
        <v>263539</v>
      </c>
      <c r="M19" s="6"/>
      <c r="N19" s="7" t="str">
        <f t="shared" si="9"/>
        <v>GUAINÍA</v>
      </c>
      <c r="O19" s="6">
        <f t="shared" si="10"/>
        <v>27770</v>
      </c>
      <c r="P19" s="6">
        <f t="shared" si="0"/>
        <v>24192</v>
      </c>
      <c r="Q19" s="6">
        <f t="shared" si="1"/>
        <v>26697</v>
      </c>
      <c r="R19" s="6">
        <f t="shared" si="2"/>
        <v>25574</v>
      </c>
      <c r="S19" s="6">
        <f t="shared" si="3"/>
        <v>20348</v>
      </c>
      <c r="T19" s="6">
        <f t="shared" si="4"/>
        <v>27829</v>
      </c>
      <c r="U19" s="6">
        <f t="shared" si="5"/>
        <v>29331</v>
      </c>
      <c r="V19" s="6">
        <f t="shared" si="6"/>
        <v>17952</v>
      </c>
      <c r="W19" s="6">
        <f t="shared" si="7"/>
        <v>22369</v>
      </c>
      <c r="X19" s="6">
        <f t="shared" si="8"/>
        <v>41477</v>
      </c>
      <c r="Y19" s="6">
        <f t="shared" si="11"/>
        <v>263539</v>
      </c>
      <c r="Z19" s="28">
        <f t="shared" si="12"/>
        <v>6.354000131912188E-2</v>
      </c>
    </row>
    <row r="20" spans="1:26">
      <c r="A20" s="7" t="s">
        <v>553</v>
      </c>
      <c r="B20" s="6">
        <v>17213</v>
      </c>
      <c r="C20" s="6">
        <v>18339</v>
      </c>
      <c r="D20" s="6">
        <v>28834</v>
      </c>
      <c r="E20" s="6">
        <v>20294</v>
      </c>
      <c r="F20" s="6">
        <v>14487.26</v>
      </c>
      <c r="G20" s="6">
        <v>14919.54</v>
      </c>
      <c r="H20" s="6">
        <v>18174.32</v>
      </c>
      <c r="I20" s="6">
        <v>18890</v>
      </c>
      <c r="J20" s="6">
        <v>17796</v>
      </c>
      <c r="K20" s="6">
        <v>28086</v>
      </c>
      <c r="L20" s="6">
        <v>197033.12</v>
      </c>
      <c r="M20" s="6"/>
      <c r="N20" s="7" t="str">
        <f t="shared" si="9"/>
        <v>BOGOTÁ, D.C.</v>
      </c>
      <c r="O20" s="6">
        <f t="shared" si="10"/>
        <v>17213</v>
      </c>
      <c r="P20" s="6">
        <f t="shared" si="0"/>
        <v>18339</v>
      </c>
      <c r="Q20" s="6">
        <f t="shared" si="1"/>
        <v>28834</v>
      </c>
      <c r="R20" s="6">
        <f t="shared" si="2"/>
        <v>20294</v>
      </c>
      <c r="S20" s="6">
        <f t="shared" si="3"/>
        <v>14487.26</v>
      </c>
      <c r="T20" s="6">
        <f t="shared" si="4"/>
        <v>14919.54</v>
      </c>
      <c r="U20" s="6">
        <f t="shared" si="5"/>
        <v>18174.32</v>
      </c>
      <c r="V20" s="6">
        <f t="shared" si="6"/>
        <v>18890</v>
      </c>
      <c r="W20" s="6">
        <f t="shared" si="7"/>
        <v>17796</v>
      </c>
      <c r="X20" s="6">
        <f t="shared" si="8"/>
        <v>28086</v>
      </c>
      <c r="Y20" s="6">
        <f t="shared" si="11"/>
        <v>197033.12</v>
      </c>
      <c r="Z20" s="28">
        <f t="shared" si="12"/>
        <v>4.7505244782406773E-2</v>
      </c>
    </row>
    <row r="21" spans="1:26">
      <c r="A21" s="7" t="s">
        <v>497</v>
      </c>
      <c r="B21" s="6">
        <v>86946</v>
      </c>
      <c r="C21" s="6">
        <v>5903</v>
      </c>
      <c r="D21" s="6">
        <v>7330</v>
      </c>
      <c r="E21" s="6">
        <v>4746</v>
      </c>
      <c r="F21" s="6">
        <v>2035</v>
      </c>
      <c r="G21" s="6">
        <v>4937</v>
      </c>
      <c r="H21" s="6">
        <v>8046</v>
      </c>
      <c r="I21" s="6">
        <v>9367</v>
      </c>
      <c r="J21" s="6">
        <v>7236</v>
      </c>
      <c r="K21" s="6">
        <v>12662</v>
      </c>
      <c r="L21" s="6">
        <v>149208</v>
      </c>
      <c r="M21" s="6"/>
      <c r="N21" s="7" t="str">
        <f t="shared" si="9"/>
        <v>Guaviare</v>
      </c>
      <c r="O21" s="6">
        <f t="shared" si="10"/>
        <v>86946</v>
      </c>
      <c r="P21" s="6">
        <f t="shared" si="0"/>
        <v>5903</v>
      </c>
      <c r="Q21" s="6">
        <f t="shared" si="1"/>
        <v>7330</v>
      </c>
      <c r="R21" s="6">
        <f t="shared" si="2"/>
        <v>4746</v>
      </c>
      <c r="S21" s="6">
        <f t="shared" si="3"/>
        <v>2035</v>
      </c>
      <c r="T21" s="6">
        <f t="shared" si="4"/>
        <v>4937</v>
      </c>
      <c r="U21" s="6">
        <f t="shared" si="5"/>
        <v>8046</v>
      </c>
      <c r="V21" s="6">
        <f t="shared" si="6"/>
        <v>9367</v>
      </c>
      <c r="W21" s="6">
        <f t="shared" si="7"/>
        <v>7236</v>
      </c>
      <c r="X21" s="6">
        <f t="shared" si="8"/>
        <v>12662</v>
      </c>
      <c r="Y21" s="6">
        <f t="shared" si="11"/>
        <v>149208</v>
      </c>
      <c r="Z21" s="28">
        <f t="shared" si="12"/>
        <v>3.5974472532807431E-2</v>
      </c>
    </row>
    <row r="22" spans="1:26">
      <c r="A22" s="7" t="s">
        <v>503</v>
      </c>
      <c r="B22" s="6">
        <v>15914</v>
      </c>
      <c r="C22" s="6">
        <v>8824</v>
      </c>
      <c r="D22" s="6">
        <v>10756</v>
      </c>
      <c r="E22" s="6">
        <v>13905</v>
      </c>
      <c r="F22" s="6">
        <v>9611</v>
      </c>
      <c r="G22" s="6">
        <v>19366.03</v>
      </c>
      <c r="H22" s="6">
        <v>13021</v>
      </c>
      <c r="I22" s="6">
        <v>23511</v>
      </c>
      <c r="J22" s="6">
        <v>14698</v>
      </c>
      <c r="K22" s="6">
        <v>16862</v>
      </c>
      <c r="L22" s="6">
        <v>146468.03</v>
      </c>
      <c r="M22" s="6"/>
      <c r="N22" s="7" t="str">
        <f t="shared" si="9"/>
        <v>Vaupés</v>
      </c>
      <c r="O22" s="6">
        <f t="shared" si="10"/>
        <v>15914</v>
      </c>
      <c r="P22" s="6">
        <f t="shared" si="0"/>
        <v>8824</v>
      </c>
      <c r="Q22" s="6">
        <f t="shared" si="1"/>
        <v>10756</v>
      </c>
      <c r="R22" s="6">
        <f t="shared" si="2"/>
        <v>13905</v>
      </c>
      <c r="S22" s="6">
        <f t="shared" si="3"/>
        <v>9611</v>
      </c>
      <c r="T22" s="6">
        <f t="shared" si="4"/>
        <v>19366.03</v>
      </c>
      <c r="U22" s="6">
        <f t="shared" si="5"/>
        <v>13021</v>
      </c>
      <c r="V22" s="6">
        <f t="shared" si="6"/>
        <v>23511</v>
      </c>
      <c r="W22" s="6">
        <f t="shared" si="7"/>
        <v>14698</v>
      </c>
      <c r="X22" s="6">
        <f t="shared" si="8"/>
        <v>16862</v>
      </c>
      <c r="Y22" s="6">
        <f t="shared" si="11"/>
        <v>146468.03</v>
      </c>
      <c r="Z22" s="28">
        <f t="shared" si="12"/>
        <v>3.5313857984621562E-2</v>
      </c>
    </row>
    <row r="23" spans="1:26">
      <c r="A23" s="7" t="s">
        <v>488</v>
      </c>
      <c r="B23" s="6">
        <v>10412</v>
      </c>
      <c r="C23" s="6">
        <v>13199</v>
      </c>
      <c r="D23" s="6">
        <v>16543</v>
      </c>
      <c r="E23" s="6">
        <v>12490</v>
      </c>
      <c r="F23" s="6">
        <v>14747</v>
      </c>
      <c r="G23" s="6">
        <v>18620.72</v>
      </c>
      <c r="H23" s="6">
        <v>15742</v>
      </c>
      <c r="I23" s="6">
        <v>13213.64</v>
      </c>
      <c r="J23" s="6">
        <v>11413</v>
      </c>
      <c r="K23" s="6">
        <v>14766</v>
      </c>
      <c r="L23" s="6">
        <v>141146.35999999999</v>
      </c>
      <c r="M23" s="6"/>
      <c r="N23" s="7" t="str">
        <f t="shared" si="9"/>
        <v>Atlántico</v>
      </c>
      <c r="O23" s="6">
        <f t="shared" si="10"/>
        <v>10412</v>
      </c>
      <c r="P23" s="6">
        <f t="shared" si="0"/>
        <v>13199</v>
      </c>
      <c r="Q23" s="6">
        <f t="shared" si="1"/>
        <v>16543</v>
      </c>
      <c r="R23" s="6">
        <f t="shared" si="2"/>
        <v>12490</v>
      </c>
      <c r="S23" s="6">
        <f t="shared" si="3"/>
        <v>14747</v>
      </c>
      <c r="T23" s="6">
        <f t="shared" si="4"/>
        <v>18620.72</v>
      </c>
      <c r="U23" s="6">
        <f t="shared" si="5"/>
        <v>15742</v>
      </c>
      <c r="V23" s="6">
        <f t="shared" si="6"/>
        <v>13213.64</v>
      </c>
      <c r="W23" s="6">
        <f t="shared" si="7"/>
        <v>11413</v>
      </c>
      <c r="X23" s="6">
        <f t="shared" si="8"/>
        <v>14766</v>
      </c>
      <c r="Y23" s="6">
        <f t="shared" si="11"/>
        <v>141146.35999999999</v>
      </c>
      <c r="Z23" s="28">
        <f t="shared" si="12"/>
        <v>3.4030788234717634E-2</v>
      </c>
    </row>
    <row r="24" spans="1:26">
      <c r="A24" s="7" t="s">
        <v>495</v>
      </c>
      <c r="B24" s="6">
        <v>9483</v>
      </c>
      <c r="C24" s="6">
        <v>10680</v>
      </c>
      <c r="D24" s="6">
        <v>6662</v>
      </c>
      <c r="E24" s="6">
        <v>6852</v>
      </c>
      <c r="F24" s="6">
        <v>12310</v>
      </c>
      <c r="G24" s="6">
        <v>11616</v>
      </c>
      <c r="H24" s="6">
        <v>4379.8999999999996</v>
      </c>
      <c r="I24" s="6">
        <v>12224</v>
      </c>
      <c r="J24" s="6">
        <v>34572</v>
      </c>
      <c r="K24" s="6">
        <v>15458</v>
      </c>
      <c r="L24" s="6">
        <v>124236.9</v>
      </c>
      <c r="M24" s="6"/>
      <c r="N24" s="7" t="str">
        <f t="shared" si="9"/>
        <v>Córdoba</v>
      </c>
      <c r="O24" s="6">
        <f t="shared" si="10"/>
        <v>9483</v>
      </c>
      <c r="P24" s="6">
        <f t="shared" si="0"/>
        <v>10680</v>
      </c>
      <c r="Q24" s="6">
        <f t="shared" si="1"/>
        <v>6662</v>
      </c>
      <c r="R24" s="6">
        <f t="shared" si="2"/>
        <v>6852</v>
      </c>
      <c r="S24" s="6">
        <f t="shared" si="3"/>
        <v>12310</v>
      </c>
      <c r="T24" s="6">
        <f t="shared" si="4"/>
        <v>11616</v>
      </c>
      <c r="U24" s="6">
        <f t="shared" si="5"/>
        <v>4379.8999999999996</v>
      </c>
      <c r="V24" s="6">
        <f t="shared" si="6"/>
        <v>12224</v>
      </c>
      <c r="W24" s="6">
        <f t="shared" si="7"/>
        <v>34572</v>
      </c>
      <c r="X24" s="6">
        <f t="shared" si="8"/>
        <v>15458</v>
      </c>
      <c r="Y24" s="6">
        <f t="shared" si="11"/>
        <v>124236.9</v>
      </c>
      <c r="Z24" s="28">
        <f t="shared" si="12"/>
        <v>2.9953869407881233E-2</v>
      </c>
    </row>
    <row r="25" spans="1:26">
      <c r="A25" s="7" t="s">
        <v>512</v>
      </c>
      <c r="B25" s="6">
        <v>8354</v>
      </c>
      <c r="C25" s="6">
        <v>10079.120000000001</v>
      </c>
      <c r="D25" s="6">
        <v>12620.479999999998</v>
      </c>
      <c r="E25" s="6">
        <v>7832</v>
      </c>
      <c r="F25" s="6">
        <v>10831.84</v>
      </c>
      <c r="G25" s="6">
        <v>6908.6</v>
      </c>
      <c r="H25" s="6">
        <v>9325</v>
      </c>
      <c r="I25" s="6">
        <v>8671.7999999999993</v>
      </c>
      <c r="J25" s="6">
        <v>8728.7099999999991</v>
      </c>
      <c r="K25" s="6">
        <v>10773</v>
      </c>
      <c r="L25" s="6">
        <v>94124.550000000017</v>
      </c>
      <c r="M25" s="6"/>
      <c r="N25" s="7" t="str">
        <f t="shared" si="9"/>
        <v>Cauca</v>
      </c>
      <c r="O25" s="6">
        <f t="shared" si="10"/>
        <v>8354</v>
      </c>
      <c r="P25" s="6">
        <f t="shared" si="0"/>
        <v>10079.120000000001</v>
      </c>
      <c r="Q25" s="6">
        <f t="shared" si="1"/>
        <v>12620.479999999998</v>
      </c>
      <c r="R25" s="6">
        <f t="shared" si="2"/>
        <v>7832</v>
      </c>
      <c r="S25" s="6">
        <f t="shared" si="3"/>
        <v>10831.84</v>
      </c>
      <c r="T25" s="6">
        <f t="shared" si="4"/>
        <v>6908.6</v>
      </c>
      <c r="U25" s="6">
        <f t="shared" si="5"/>
        <v>9325</v>
      </c>
      <c r="V25" s="6">
        <f t="shared" si="6"/>
        <v>8671.7999999999993</v>
      </c>
      <c r="W25" s="6">
        <f t="shared" si="7"/>
        <v>8728.7099999999991</v>
      </c>
      <c r="X25" s="6">
        <f t="shared" si="8"/>
        <v>10773</v>
      </c>
      <c r="Y25" s="6">
        <f t="shared" si="11"/>
        <v>94124.550000000017</v>
      </c>
      <c r="Z25" s="28">
        <f t="shared" si="12"/>
        <v>2.2693696307422257E-2</v>
      </c>
    </row>
    <row r="26" spans="1:26">
      <c r="A26" s="7" t="s">
        <v>489</v>
      </c>
      <c r="B26" s="6">
        <v>20099</v>
      </c>
      <c r="C26" s="6">
        <v>16089</v>
      </c>
      <c r="D26" s="6">
        <v>7255</v>
      </c>
      <c r="E26" s="6">
        <v>8396</v>
      </c>
      <c r="F26" s="6">
        <v>8555</v>
      </c>
      <c r="G26" s="6">
        <v>9363.2999999999993</v>
      </c>
      <c r="H26" s="6">
        <v>3533</v>
      </c>
      <c r="I26" s="6">
        <v>3178</v>
      </c>
      <c r="J26" s="6">
        <v>2991</v>
      </c>
      <c r="K26" s="6">
        <v>12567</v>
      </c>
      <c r="L26" s="6">
        <v>92026.3</v>
      </c>
      <c r="M26" s="6"/>
      <c r="N26" s="7" t="str">
        <f t="shared" si="9"/>
        <v>Cundinamarca</v>
      </c>
      <c r="O26" s="6">
        <f t="shared" si="10"/>
        <v>20099</v>
      </c>
      <c r="P26" s="6">
        <f t="shared" si="0"/>
        <v>16089</v>
      </c>
      <c r="Q26" s="6">
        <f t="shared" si="1"/>
        <v>7255</v>
      </c>
      <c r="R26" s="6">
        <f t="shared" si="2"/>
        <v>8396</v>
      </c>
      <c r="S26" s="6">
        <f t="shared" si="3"/>
        <v>8555</v>
      </c>
      <c r="T26" s="6">
        <f t="shared" si="4"/>
        <v>9363.2999999999993</v>
      </c>
      <c r="U26" s="6">
        <f t="shared" si="5"/>
        <v>3533</v>
      </c>
      <c r="V26" s="6">
        <f t="shared" si="6"/>
        <v>3178</v>
      </c>
      <c r="W26" s="6">
        <f t="shared" si="7"/>
        <v>2991</v>
      </c>
      <c r="X26" s="6">
        <f t="shared" si="8"/>
        <v>12567</v>
      </c>
      <c r="Y26" s="6">
        <f t="shared" si="11"/>
        <v>92026.3</v>
      </c>
      <c r="Z26" s="28">
        <f t="shared" si="12"/>
        <v>2.2187802273644149E-2</v>
      </c>
    </row>
    <row r="27" spans="1:26">
      <c r="A27" s="7" t="s">
        <v>507</v>
      </c>
      <c r="B27" s="6">
        <v>6055</v>
      </c>
      <c r="C27" s="6">
        <v>12562</v>
      </c>
      <c r="D27" s="6">
        <v>7531</v>
      </c>
      <c r="E27" s="6">
        <v>7032</v>
      </c>
      <c r="F27" s="6">
        <v>6924</v>
      </c>
      <c r="G27" s="6">
        <v>8276</v>
      </c>
      <c r="H27" s="6">
        <v>6666.5</v>
      </c>
      <c r="I27" s="6">
        <v>8946.5</v>
      </c>
      <c r="J27" s="6">
        <v>7026</v>
      </c>
      <c r="K27" s="6">
        <v>12805</v>
      </c>
      <c r="L27" s="6">
        <v>83824</v>
      </c>
      <c r="M27" s="6"/>
      <c r="N27" s="7" t="str">
        <f t="shared" si="9"/>
        <v>Santander</v>
      </c>
      <c r="O27" s="6">
        <f t="shared" si="10"/>
        <v>6055</v>
      </c>
      <c r="P27" s="6">
        <f t="shared" si="0"/>
        <v>12562</v>
      </c>
      <c r="Q27" s="6">
        <f t="shared" si="1"/>
        <v>7531</v>
      </c>
      <c r="R27" s="6">
        <f t="shared" si="2"/>
        <v>7032</v>
      </c>
      <c r="S27" s="6">
        <f t="shared" si="3"/>
        <v>6924</v>
      </c>
      <c r="T27" s="6">
        <f t="shared" si="4"/>
        <v>8276</v>
      </c>
      <c r="U27" s="6">
        <f t="shared" si="5"/>
        <v>6666.5</v>
      </c>
      <c r="V27" s="6">
        <f t="shared" si="6"/>
        <v>8946.5</v>
      </c>
      <c r="W27" s="6">
        <f t="shared" si="7"/>
        <v>7026</v>
      </c>
      <c r="X27" s="6">
        <f t="shared" si="8"/>
        <v>12805</v>
      </c>
      <c r="Y27" s="6">
        <f t="shared" si="11"/>
        <v>83824</v>
      </c>
      <c r="Z27" s="28">
        <f t="shared" si="12"/>
        <v>2.0210204450096844E-2</v>
      </c>
    </row>
    <row r="28" spans="1:26">
      <c r="A28" s="7" t="s">
        <v>502</v>
      </c>
      <c r="B28" s="6">
        <v>12490</v>
      </c>
      <c r="C28" s="6">
        <v>8571</v>
      </c>
      <c r="D28" s="6">
        <v>6725</v>
      </c>
      <c r="E28" s="6">
        <v>8257</v>
      </c>
      <c r="F28" s="6">
        <v>5534</v>
      </c>
      <c r="G28" s="6">
        <v>11551</v>
      </c>
      <c r="H28" s="6">
        <v>7159</v>
      </c>
      <c r="I28" s="6">
        <v>10770.8</v>
      </c>
      <c r="J28" s="6">
        <v>4447</v>
      </c>
      <c r="K28" s="6">
        <v>4761</v>
      </c>
      <c r="L28" s="6">
        <v>80265.8</v>
      </c>
      <c r="M28" s="6"/>
      <c r="N28" s="7" t="str">
        <f t="shared" si="9"/>
        <v>Norte de Santander</v>
      </c>
      <c r="O28" s="6">
        <f t="shared" si="10"/>
        <v>12490</v>
      </c>
      <c r="P28" s="6">
        <f t="shared" si="0"/>
        <v>8571</v>
      </c>
      <c r="Q28" s="6">
        <f t="shared" si="1"/>
        <v>6725</v>
      </c>
      <c r="R28" s="6">
        <f t="shared" si="2"/>
        <v>8257</v>
      </c>
      <c r="S28" s="6">
        <f t="shared" si="3"/>
        <v>5534</v>
      </c>
      <c r="T28" s="6">
        <f t="shared" si="4"/>
        <v>11551</v>
      </c>
      <c r="U28" s="6">
        <f t="shared" si="5"/>
        <v>7159</v>
      </c>
      <c r="V28" s="6">
        <f t="shared" si="6"/>
        <v>10770.8</v>
      </c>
      <c r="W28" s="6">
        <f t="shared" si="7"/>
        <v>4447</v>
      </c>
      <c r="X28" s="6">
        <f t="shared" si="8"/>
        <v>4761</v>
      </c>
      <c r="Y28" s="6">
        <f t="shared" si="11"/>
        <v>80265.8</v>
      </c>
      <c r="Z28" s="28">
        <f t="shared" si="12"/>
        <v>1.9352312325236012E-2</v>
      </c>
    </row>
    <row r="29" spans="1:26">
      <c r="A29" s="7" t="s">
        <v>508</v>
      </c>
      <c r="B29" s="6">
        <v>3422</v>
      </c>
      <c r="C29" s="6">
        <v>23197</v>
      </c>
      <c r="D29" s="6">
        <v>8377</v>
      </c>
      <c r="E29" s="6">
        <v>860</v>
      </c>
      <c r="F29" s="6">
        <v>4097</v>
      </c>
      <c r="G29" s="6">
        <v>3790</v>
      </c>
      <c r="H29" s="6">
        <v>4714</v>
      </c>
      <c r="I29" s="6">
        <v>4136</v>
      </c>
      <c r="J29" s="6">
        <v>6524</v>
      </c>
      <c r="K29" s="6">
        <v>11564.45</v>
      </c>
      <c r="L29" s="6">
        <v>70681.45</v>
      </c>
      <c r="M29" s="6"/>
      <c r="N29" s="7" t="str">
        <f t="shared" si="9"/>
        <v>Cesar</v>
      </c>
      <c r="O29" s="6">
        <f t="shared" si="10"/>
        <v>3422</v>
      </c>
      <c r="P29" s="6">
        <f t="shared" si="0"/>
        <v>23197</v>
      </c>
      <c r="Q29" s="6">
        <f t="shared" si="1"/>
        <v>8377</v>
      </c>
      <c r="R29" s="6">
        <f t="shared" si="2"/>
        <v>860</v>
      </c>
      <c r="S29" s="6">
        <f t="shared" si="3"/>
        <v>4097</v>
      </c>
      <c r="T29" s="6">
        <f t="shared" si="4"/>
        <v>3790</v>
      </c>
      <c r="U29" s="6">
        <f t="shared" si="5"/>
        <v>4714</v>
      </c>
      <c r="V29" s="6">
        <f t="shared" si="6"/>
        <v>4136</v>
      </c>
      <c r="W29" s="6">
        <f t="shared" si="7"/>
        <v>6524</v>
      </c>
      <c r="X29" s="6">
        <f t="shared" si="8"/>
        <v>11564.45</v>
      </c>
      <c r="Y29" s="6">
        <f t="shared" si="11"/>
        <v>70681.45</v>
      </c>
      <c r="Z29" s="28">
        <f t="shared" si="12"/>
        <v>1.7041498321832618E-2</v>
      </c>
    </row>
    <row r="30" spans="1:26">
      <c r="A30" s="7" t="s">
        <v>500</v>
      </c>
      <c r="B30" s="6">
        <v>3305</v>
      </c>
      <c r="C30" s="6">
        <v>4964.6000000000004</v>
      </c>
      <c r="D30" s="6">
        <v>7425.82</v>
      </c>
      <c r="E30" s="6">
        <v>5735</v>
      </c>
      <c r="F30" s="6">
        <v>4836.3999999999996</v>
      </c>
      <c r="G30" s="6">
        <v>6125.7099999999991</v>
      </c>
      <c r="H30" s="6">
        <v>4694</v>
      </c>
      <c r="I30" s="6">
        <v>2975</v>
      </c>
      <c r="J30" s="6">
        <v>3969</v>
      </c>
      <c r="K30" s="6">
        <v>7578</v>
      </c>
      <c r="L30" s="6">
        <v>51608.53</v>
      </c>
      <c r="M30" s="6"/>
      <c r="N30" s="7" t="str">
        <f t="shared" si="9"/>
        <v>Valle del Cauca</v>
      </c>
      <c r="O30" s="6">
        <f t="shared" si="10"/>
        <v>3305</v>
      </c>
      <c r="P30" s="6">
        <f t="shared" si="0"/>
        <v>4964.6000000000004</v>
      </c>
      <c r="Q30" s="6">
        <f t="shared" si="1"/>
        <v>7425.82</v>
      </c>
      <c r="R30" s="6">
        <f t="shared" si="2"/>
        <v>5735</v>
      </c>
      <c r="S30" s="6">
        <f t="shared" si="3"/>
        <v>4836.3999999999996</v>
      </c>
      <c r="T30" s="6">
        <f t="shared" si="4"/>
        <v>6125.7099999999991</v>
      </c>
      <c r="U30" s="6">
        <f t="shared" si="5"/>
        <v>4694</v>
      </c>
      <c r="V30" s="6">
        <f t="shared" si="6"/>
        <v>2975</v>
      </c>
      <c r="W30" s="6">
        <f t="shared" si="7"/>
        <v>3969</v>
      </c>
      <c r="X30" s="6">
        <f t="shared" si="8"/>
        <v>7578</v>
      </c>
      <c r="Y30" s="6">
        <f t="shared" si="11"/>
        <v>51608.53</v>
      </c>
      <c r="Z30" s="28">
        <f t="shared" si="12"/>
        <v>1.2442963145029544E-2</v>
      </c>
    </row>
    <row r="31" spans="1:26">
      <c r="A31" s="7" t="s">
        <v>506</v>
      </c>
      <c r="B31" s="6">
        <v>3636</v>
      </c>
      <c r="C31" s="6">
        <v>2705</v>
      </c>
      <c r="D31" s="6">
        <v>4856</v>
      </c>
      <c r="E31" s="6">
        <v>3190</v>
      </c>
      <c r="F31" s="6">
        <v>5191</v>
      </c>
      <c r="G31" s="6">
        <v>5776</v>
      </c>
      <c r="H31" s="6">
        <v>6340</v>
      </c>
      <c r="I31" s="6">
        <v>5350.5</v>
      </c>
      <c r="J31" s="6">
        <v>4532</v>
      </c>
      <c r="K31" s="6">
        <v>6786</v>
      </c>
      <c r="L31" s="6">
        <v>48362.5</v>
      </c>
      <c r="M31" s="6"/>
      <c r="N31" s="7" t="str">
        <f t="shared" si="9"/>
        <v>Casanare</v>
      </c>
      <c r="O31" s="6">
        <f t="shared" si="10"/>
        <v>3636</v>
      </c>
      <c r="P31" s="6">
        <f t="shared" si="0"/>
        <v>2705</v>
      </c>
      <c r="Q31" s="6">
        <f t="shared" si="1"/>
        <v>4856</v>
      </c>
      <c r="R31" s="6">
        <f t="shared" si="2"/>
        <v>3190</v>
      </c>
      <c r="S31" s="6">
        <f t="shared" si="3"/>
        <v>5191</v>
      </c>
      <c r="T31" s="6">
        <f t="shared" si="4"/>
        <v>5776</v>
      </c>
      <c r="U31" s="6">
        <f t="shared" si="5"/>
        <v>6340</v>
      </c>
      <c r="V31" s="6">
        <f t="shared" si="6"/>
        <v>5350.5</v>
      </c>
      <c r="W31" s="6">
        <f t="shared" si="7"/>
        <v>4532</v>
      </c>
      <c r="X31" s="6">
        <f t="shared" si="8"/>
        <v>6786</v>
      </c>
      <c r="Y31" s="6">
        <f t="shared" si="11"/>
        <v>48362.5</v>
      </c>
      <c r="Z31" s="28">
        <f t="shared" si="12"/>
        <v>1.1660336093694032E-2</v>
      </c>
    </row>
    <row r="32" spans="1:26">
      <c r="A32" s="7" t="s">
        <v>501</v>
      </c>
      <c r="B32" s="6">
        <v>4608</v>
      </c>
      <c r="C32" s="6">
        <v>4574.54</v>
      </c>
      <c r="D32" s="6">
        <v>7382.18</v>
      </c>
      <c r="E32" s="6">
        <v>1891</v>
      </c>
      <c r="F32" s="6">
        <v>4293.9399999999996</v>
      </c>
      <c r="G32" s="6">
        <v>2701.62</v>
      </c>
      <c r="H32" s="6">
        <v>5157</v>
      </c>
      <c r="I32" s="6">
        <v>2059</v>
      </c>
      <c r="J32" s="6">
        <v>5697</v>
      </c>
      <c r="K32" s="6">
        <v>8171</v>
      </c>
      <c r="L32" s="6">
        <v>46535.28</v>
      </c>
      <c r="M32" s="6"/>
      <c r="N32" s="7" t="str">
        <f t="shared" si="9"/>
        <v>Nariño</v>
      </c>
      <c r="O32" s="6">
        <f t="shared" si="10"/>
        <v>4608</v>
      </c>
      <c r="P32" s="6">
        <f t="shared" si="0"/>
        <v>4574.54</v>
      </c>
      <c r="Q32" s="6">
        <f t="shared" si="1"/>
        <v>7382.18</v>
      </c>
      <c r="R32" s="6">
        <f t="shared" si="2"/>
        <v>1891</v>
      </c>
      <c r="S32" s="6">
        <f t="shared" si="3"/>
        <v>4293.9399999999996</v>
      </c>
      <c r="T32" s="6">
        <f t="shared" si="4"/>
        <v>2701.62</v>
      </c>
      <c r="U32" s="6">
        <f t="shared" si="5"/>
        <v>5157</v>
      </c>
      <c r="V32" s="6">
        <f t="shared" si="6"/>
        <v>2059</v>
      </c>
      <c r="W32" s="6">
        <f t="shared" si="7"/>
        <v>5697</v>
      </c>
      <c r="X32" s="6">
        <f t="shared" si="8"/>
        <v>8171</v>
      </c>
      <c r="Y32" s="6">
        <f t="shared" si="11"/>
        <v>46535.28</v>
      </c>
      <c r="Z32" s="28">
        <f t="shared" si="12"/>
        <v>1.1219788162608593E-2</v>
      </c>
    </row>
    <row r="33" spans="1:26">
      <c r="A33" s="7" t="s">
        <v>496</v>
      </c>
      <c r="B33" s="6">
        <v>1911</v>
      </c>
      <c r="C33" s="6">
        <v>1662</v>
      </c>
      <c r="D33" s="6">
        <v>1476</v>
      </c>
      <c r="E33" s="6">
        <v>1651</v>
      </c>
      <c r="F33" s="6">
        <v>1040</v>
      </c>
      <c r="G33" s="6">
        <v>760</v>
      </c>
      <c r="H33" s="6">
        <v>2280</v>
      </c>
      <c r="I33" s="6"/>
      <c r="J33" s="6">
        <v>885</v>
      </c>
      <c r="K33" s="6">
        <v>18463</v>
      </c>
      <c r="L33" s="6">
        <v>30128</v>
      </c>
      <c r="M33" s="6"/>
      <c r="N33" s="7" t="str">
        <f t="shared" si="9"/>
        <v>La Guajira</v>
      </c>
      <c r="O33" s="6">
        <f t="shared" si="10"/>
        <v>1911</v>
      </c>
      <c r="P33" s="6">
        <f t="shared" si="0"/>
        <v>1662</v>
      </c>
      <c r="Q33" s="6">
        <f t="shared" si="1"/>
        <v>1476</v>
      </c>
      <c r="R33" s="6">
        <f t="shared" si="2"/>
        <v>1651</v>
      </c>
      <c r="S33" s="6">
        <f t="shared" si="3"/>
        <v>1040</v>
      </c>
      <c r="T33" s="6">
        <f t="shared" si="4"/>
        <v>760</v>
      </c>
      <c r="U33" s="6">
        <f t="shared" si="5"/>
        <v>2280</v>
      </c>
      <c r="V33" s="6">
        <f t="shared" si="6"/>
        <v>0</v>
      </c>
      <c r="W33" s="6">
        <f t="shared" si="7"/>
        <v>885</v>
      </c>
      <c r="X33" s="6">
        <f t="shared" si="8"/>
        <v>18463</v>
      </c>
      <c r="Y33" s="6">
        <f t="shared" si="11"/>
        <v>30128</v>
      </c>
      <c r="Z33" s="28">
        <f t="shared" si="12"/>
        <v>7.2639463599031033E-3</v>
      </c>
    </row>
    <row r="34" spans="1:26">
      <c r="A34" s="7" t="s">
        <v>491</v>
      </c>
      <c r="B34" s="6">
        <v>3286</v>
      </c>
      <c r="C34" s="6">
        <v>2609</v>
      </c>
      <c r="D34" s="6">
        <v>6205</v>
      </c>
      <c r="E34" s="6">
        <v>466.3</v>
      </c>
      <c r="F34" s="6">
        <v>2142</v>
      </c>
      <c r="G34" s="6">
        <v>2262</v>
      </c>
      <c r="H34" s="6">
        <v>3228</v>
      </c>
      <c r="I34" s="6">
        <v>3874</v>
      </c>
      <c r="J34" s="6">
        <v>2068.1</v>
      </c>
      <c r="K34" s="6">
        <v>892</v>
      </c>
      <c r="L34" s="6">
        <v>27032.399999999998</v>
      </c>
      <c r="M34" s="6"/>
      <c r="N34" s="7" t="str">
        <f t="shared" si="9"/>
        <v>Bolívar</v>
      </c>
      <c r="O34" s="6">
        <f t="shared" si="10"/>
        <v>3286</v>
      </c>
      <c r="P34" s="6">
        <f t="shared" si="0"/>
        <v>2609</v>
      </c>
      <c r="Q34" s="6">
        <f t="shared" si="1"/>
        <v>6205</v>
      </c>
      <c r="R34" s="6">
        <f t="shared" si="2"/>
        <v>466.3</v>
      </c>
      <c r="S34" s="6">
        <f t="shared" si="3"/>
        <v>2142</v>
      </c>
      <c r="T34" s="6">
        <f t="shared" si="4"/>
        <v>2262</v>
      </c>
      <c r="U34" s="6">
        <f t="shared" si="5"/>
        <v>3228</v>
      </c>
      <c r="V34" s="6">
        <f t="shared" si="6"/>
        <v>3874</v>
      </c>
      <c r="W34" s="6">
        <f t="shared" si="7"/>
        <v>2068.1</v>
      </c>
      <c r="X34" s="6">
        <f t="shared" si="8"/>
        <v>892</v>
      </c>
      <c r="Y34" s="6">
        <f t="shared" si="11"/>
        <v>27032.399999999998</v>
      </c>
      <c r="Z34" s="28">
        <f t="shared" si="12"/>
        <v>6.517588408770732E-3</v>
      </c>
    </row>
    <row r="35" spans="1:26">
      <c r="A35" s="7" t="s">
        <v>492</v>
      </c>
      <c r="B35" s="6">
        <v>12876</v>
      </c>
      <c r="C35" s="6">
        <v>6461</v>
      </c>
      <c r="D35" s="6">
        <v>1803.45</v>
      </c>
      <c r="E35" s="6"/>
      <c r="F35" s="6">
        <v>1530</v>
      </c>
      <c r="G35" s="6">
        <v>1250</v>
      </c>
      <c r="H35" s="6">
        <v>949</v>
      </c>
      <c r="I35" s="6"/>
      <c r="J35" s="6">
        <v>249</v>
      </c>
      <c r="K35" s="6">
        <v>149</v>
      </c>
      <c r="L35" s="6">
        <v>25267.45</v>
      </c>
      <c r="M35" s="6"/>
      <c r="N35" s="7" t="str">
        <f t="shared" si="9"/>
        <v>Boyacá</v>
      </c>
      <c r="O35" s="6">
        <f t="shared" si="10"/>
        <v>12876</v>
      </c>
      <c r="P35" s="6">
        <f t="shared" si="0"/>
        <v>6461</v>
      </c>
      <c r="Q35" s="6">
        <f t="shared" si="1"/>
        <v>1803.45</v>
      </c>
      <c r="R35" s="6">
        <f t="shared" si="2"/>
        <v>0</v>
      </c>
      <c r="S35" s="6">
        <f t="shared" si="3"/>
        <v>1530</v>
      </c>
      <c r="T35" s="6">
        <f t="shared" si="4"/>
        <v>1250</v>
      </c>
      <c r="U35" s="6">
        <f t="shared" si="5"/>
        <v>949</v>
      </c>
      <c r="V35" s="6">
        <f t="shared" si="6"/>
        <v>0</v>
      </c>
      <c r="W35" s="6">
        <f t="shared" si="7"/>
        <v>249</v>
      </c>
      <c r="X35" s="6">
        <f t="shared" si="8"/>
        <v>149</v>
      </c>
      <c r="Y35" s="6">
        <f t="shared" si="11"/>
        <v>25267.45</v>
      </c>
      <c r="Z35" s="28">
        <f t="shared" si="12"/>
        <v>6.092053951524617E-3</v>
      </c>
    </row>
    <row r="36" spans="1:26">
      <c r="A36" s="7" t="s">
        <v>510</v>
      </c>
      <c r="B36" s="6">
        <v>1263</v>
      </c>
      <c r="C36" s="6">
        <v>4328</v>
      </c>
      <c r="D36" s="6">
        <v>2768</v>
      </c>
      <c r="E36" s="6">
        <v>4882</v>
      </c>
      <c r="F36" s="6">
        <v>2933.18</v>
      </c>
      <c r="G36" s="6">
        <v>2228.1799999999998</v>
      </c>
      <c r="H36" s="6">
        <v>1093</v>
      </c>
      <c r="I36" s="6">
        <v>2649</v>
      </c>
      <c r="J36" s="6">
        <v>238</v>
      </c>
      <c r="K36" s="6">
        <v>332</v>
      </c>
      <c r="L36" s="6">
        <v>22714.36</v>
      </c>
      <c r="M36" s="6"/>
      <c r="N36" s="7" t="str">
        <f t="shared" si="9"/>
        <v>Huila</v>
      </c>
      <c r="O36" s="6">
        <f t="shared" si="10"/>
        <v>1263</v>
      </c>
      <c r="P36" s="6">
        <f t="shared" si="0"/>
        <v>4328</v>
      </c>
      <c r="Q36" s="6">
        <f t="shared" si="1"/>
        <v>2768</v>
      </c>
      <c r="R36" s="6">
        <f t="shared" si="2"/>
        <v>4882</v>
      </c>
      <c r="S36" s="6">
        <f t="shared" si="3"/>
        <v>2933.18</v>
      </c>
      <c r="T36" s="6">
        <f t="shared" si="4"/>
        <v>2228.1799999999998</v>
      </c>
      <c r="U36" s="6">
        <f t="shared" si="5"/>
        <v>1093</v>
      </c>
      <c r="V36" s="6">
        <f t="shared" si="6"/>
        <v>2649</v>
      </c>
      <c r="W36" s="6">
        <f t="shared" si="7"/>
        <v>238</v>
      </c>
      <c r="X36" s="6">
        <f t="shared" si="8"/>
        <v>332</v>
      </c>
      <c r="Y36" s="6">
        <f t="shared" si="11"/>
        <v>22714.36</v>
      </c>
      <c r="Z36" s="28">
        <f t="shared" si="12"/>
        <v>5.4764967020555179E-3</v>
      </c>
    </row>
    <row r="37" spans="1:26">
      <c r="A37" s="7" t="s">
        <v>493</v>
      </c>
      <c r="B37" s="6">
        <v>328</v>
      </c>
      <c r="C37" s="6">
        <v>1069</v>
      </c>
      <c r="D37" s="6">
        <v>2989</v>
      </c>
      <c r="E37" s="6">
        <v>257</v>
      </c>
      <c r="F37" s="6">
        <v>5638</v>
      </c>
      <c r="G37" s="6">
        <v>3229</v>
      </c>
      <c r="H37" s="6">
        <v>2498</v>
      </c>
      <c r="I37" s="6">
        <v>1611</v>
      </c>
      <c r="J37" s="6">
        <v>1825</v>
      </c>
      <c r="K37" s="6">
        <v>926</v>
      </c>
      <c r="L37" s="6">
        <v>20370</v>
      </c>
      <c r="M37" s="6"/>
      <c r="N37" s="7" t="str">
        <f t="shared" si="9"/>
        <v>Caquetá</v>
      </c>
      <c r="O37" s="6">
        <f t="shared" si="10"/>
        <v>328</v>
      </c>
      <c r="P37" s="6">
        <f t="shared" si="0"/>
        <v>1069</v>
      </c>
      <c r="Q37" s="6">
        <f t="shared" si="1"/>
        <v>2989</v>
      </c>
      <c r="R37" s="6">
        <f t="shared" si="2"/>
        <v>257</v>
      </c>
      <c r="S37" s="6">
        <f t="shared" si="3"/>
        <v>5638</v>
      </c>
      <c r="T37" s="6">
        <f t="shared" si="4"/>
        <v>3229</v>
      </c>
      <c r="U37" s="6">
        <f t="shared" si="5"/>
        <v>2498</v>
      </c>
      <c r="V37" s="6">
        <f t="shared" si="6"/>
        <v>1611</v>
      </c>
      <c r="W37" s="6">
        <f t="shared" si="7"/>
        <v>1825</v>
      </c>
      <c r="X37" s="6">
        <f t="shared" si="8"/>
        <v>926</v>
      </c>
      <c r="Y37" s="6">
        <f t="shared" si="11"/>
        <v>20370</v>
      </c>
      <c r="Z37" s="28">
        <f t="shared" si="12"/>
        <v>4.9112648483545605E-3</v>
      </c>
    </row>
    <row r="38" spans="1:26">
      <c r="A38" s="7" t="s">
        <v>513</v>
      </c>
      <c r="B38" s="6">
        <v>5989</v>
      </c>
      <c r="C38" s="6">
        <v>710</v>
      </c>
      <c r="D38" s="6">
        <v>2199</v>
      </c>
      <c r="E38" s="6">
        <v>1348</v>
      </c>
      <c r="F38" s="6">
        <v>1303</v>
      </c>
      <c r="G38" s="6">
        <v>525</v>
      </c>
      <c r="H38" s="6">
        <v>2042</v>
      </c>
      <c r="I38" s="6">
        <v>1348</v>
      </c>
      <c r="J38" s="6">
        <v>1749</v>
      </c>
      <c r="K38" s="6">
        <v>582</v>
      </c>
      <c r="L38" s="6">
        <v>17795</v>
      </c>
      <c r="M38" s="6"/>
      <c r="N38" s="7" t="str">
        <f t="shared" si="9"/>
        <v>Magdalena</v>
      </c>
      <c r="O38" s="6">
        <f t="shared" si="10"/>
        <v>5989</v>
      </c>
      <c r="P38" s="6">
        <f t="shared" si="0"/>
        <v>710</v>
      </c>
      <c r="Q38" s="6">
        <f t="shared" si="1"/>
        <v>2199</v>
      </c>
      <c r="R38" s="6">
        <f t="shared" si="2"/>
        <v>1348</v>
      </c>
      <c r="S38" s="6">
        <f t="shared" si="3"/>
        <v>1303</v>
      </c>
      <c r="T38" s="6">
        <f t="shared" si="4"/>
        <v>525</v>
      </c>
      <c r="U38" s="6">
        <f t="shared" si="5"/>
        <v>2042</v>
      </c>
      <c r="V38" s="6">
        <f t="shared" si="6"/>
        <v>1348</v>
      </c>
      <c r="W38" s="6">
        <f t="shared" si="7"/>
        <v>1749</v>
      </c>
      <c r="X38" s="6">
        <f t="shared" si="8"/>
        <v>582</v>
      </c>
      <c r="Y38" s="6">
        <f t="shared" si="11"/>
        <v>17795</v>
      </c>
      <c r="Z38" s="28">
        <f t="shared" si="12"/>
        <v>4.2904250356636921E-3</v>
      </c>
    </row>
    <row r="39" spans="1:26">
      <c r="A39" s="7" t="s">
        <v>505</v>
      </c>
      <c r="B39" s="6">
        <v>3438</v>
      </c>
      <c r="C39" s="6">
        <v>2674</v>
      </c>
      <c r="D39" s="6">
        <v>3000</v>
      </c>
      <c r="E39" s="6">
        <v>1707</v>
      </c>
      <c r="F39" s="6">
        <v>3062</v>
      </c>
      <c r="G39" s="6">
        <v>720</v>
      </c>
      <c r="H39" s="6"/>
      <c r="I39" s="6"/>
      <c r="J39" s="6">
        <v>1166</v>
      </c>
      <c r="K39" s="6">
        <v>322</v>
      </c>
      <c r="L39" s="6">
        <v>16089</v>
      </c>
      <c r="M39" s="6"/>
      <c r="N39" s="7" t="str">
        <f t="shared" si="9"/>
        <v>Tolima</v>
      </c>
      <c r="O39" s="6">
        <f t="shared" si="10"/>
        <v>3438</v>
      </c>
      <c r="P39" s="6">
        <f t="shared" si="0"/>
        <v>2674</v>
      </c>
      <c r="Q39" s="6">
        <f t="shared" si="1"/>
        <v>3000</v>
      </c>
      <c r="R39" s="6">
        <f t="shared" si="2"/>
        <v>1707</v>
      </c>
      <c r="S39" s="6">
        <f t="shared" si="3"/>
        <v>3062</v>
      </c>
      <c r="T39" s="6">
        <f t="shared" si="4"/>
        <v>720</v>
      </c>
      <c r="U39" s="6">
        <f t="shared" si="5"/>
        <v>0</v>
      </c>
      <c r="V39" s="6">
        <f t="shared" si="6"/>
        <v>0</v>
      </c>
      <c r="W39" s="6">
        <f t="shared" si="7"/>
        <v>1166</v>
      </c>
      <c r="X39" s="6">
        <f t="shared" si="8"/>
        <v>322</v>
      </c>
      <c r="Y39" s="6">
        <f t="shared" si="11"/>
        <v>16089</v>
      </c>
      <c r="Z39" s="28">
        <f t="shared" si="12"/>
        <v>3.879103590828499E-3</v>
      </c>
    </row>
    <row r="40" spans="1:26">
      <c r="A40" s="7" t="s">
        <v>498</v>
      </c>
      <c r="B40" s="6">
        <v>3472</v>
      </c>
      <c r="C40" s="6">
        <v>1130</v>
      </c>
      <c r="D40" s="6">
        <v>972</v>
      </c>
      <c r="E40" s="6"/>
      <c r="F40" s="6">
        <v>306</v>
      </c>
      <c r="G40" s="6">
        <v>558</v>
      </c>
      <c r="H40" s="6">
        <v>833</v>
      </c>
      <c r="I40" s="6">
        <v>335</v>
      </c>
      <c r="J40" s="6">
        <v>1652</v>
      </c>
      <c r="K40" s="6">
        <v>2110</v>
      </c>
      <c r="L40" s="6">
        <v>11368</v>
      </c>
      <c r="M40" s="6"/>
      <c r="N40" s="7" t="str">
        <f t="shared" si="9"/>
        <v>Putumayo</v>
      </c>
      <c r="O40" s="6">
        <f t="shared" si="10"/>
        <v>3472</v>
      </c>
      <c r="P40" s="6">
        <f t="shared" si="0"/>
        <v>1130</v>
      </c>
      <c r="Q40" s="6">
        <f t="shared" si="1"/>
        <v>972</v>
      </c>
      <c r="R40" s="6">
        <f t="shared" si="2"/>
        <v>0</v>
      </c>
      <c r="S40" s="6">
        <f t="shared" si="3"/>
        <v>306</v>
      </c>
      <c r="T40" s="6">
        <f t="shared" si="4"/>
        <v>558</v>
      </c>
      <c r="U40" s="6">
        <f t="shared" si="5"/>
        <v>833</v>
      </c>
      <c r="V40" s="6">
        <f t="shared" si="6"/>
        <v>335</v>
      </c>
      <c r="W40" s="6">
        <f t="shared" si="7"/>
        <v>1652</v>
      </c>
      <c r="X40" s="6">
        <f t="shared" si="8"/>
        <v>2110</v>
      </c>
      <c r="Y40" s="6">
        <f t="shared" si="11"/>
        <v>11368</v>
      </c>
      <c r="Z40" s="28">
        <f t="shared" si="12"/>
        <v>2.7408570837552599E-3</v>
      </c>
    </row>
    <row r="41" spans="1:26">
      <c r="A41" s="7" t="s">
        <v>516</v>
      </c>
      <c r="B41" s="6">
        <v>872</v>
      </c>
      <c r="C41" s="6">
        <v>1568.54</v>
      </c>
      <c r="D41" s="6">
        <v>1896</v>
      </c>
      <c r="E41" s="6">
        <v>761</v>
      </c>
      <c r="F41" s="6">
        <v>929</v>
      </c>
      <c r="G41" s="6">
        <v>332</v>
      </c>
      <c r="H41" s="6">
        <v>840</v>
      </c>
      <c r="I41" s="6">
        <v>1140.56</v>
      </c>
      <c r="J41" s="6">
        <v>730</v>
      </c>
      <c r="K41" s="6">
        <v>813</v>
      </c>
      <c r="L41" s="6">
        <v>9882.1</v>
      </c>
      <c r="M41" s="6"/>
      <c r="N41" s="7" t="str">
        <f t="shared" si="9"/>
        <v>Risaralda</v>
      </c>
      <c r="O41" s="6">
        <f t="shared" si="10"/>
        <v>872</v>
      </c>
      <c r="P41" s="6">
        <f t="shared" si="0"/>
        <v>1568.54</v>
      </c>
      <c r="Q41" s="6">
        <f t="shared" si="1"/>
        <v>1896</v>
      </c>
      <c r="R41" s="6">
        <f t="shared" si="2"/>
        <v>761</v>
      </c>
      <c r="S41" s="6">
        <f t="shared" si="3"/>
        <v>929</v>
      </c>
      <c r="T41" s="6">
        <f t="shared" si="4"/>
        <v>332</v>
      </c>
      <c r="U41" s="6">
        <f t="shared" si="5"/>
        <v>840</v>
      </c>
      <c r="V41" s="6">
        <f t="shared" si="6"/>
        <v>1140.56</v>
      </c>
      <c r="W41" s="6">
        <f t="shared" si="7"/>
        <v>730</v>
      </c>
      <c r="X41" s="6">
        <f t="shared" si="8"/>
        <v>813</v>
      </c>
      <c r="Y41" s="6">
        <f t="shared" si="11"/>
        <v>9882.1</v>
      </c>
      <c r="Z41" s="28">
        <f t="shared" si="12"/>
        <v>2.3826023739776441E-3</v>
      </c>
    </row>
    <row r="42" spans="1:26">
      <c r="A42" s="7" t="s">
        <v>499</v>
      </c>
      <c r="B42" s="6">
        <v>2021</v>
      </c>
      <c r="C42" s="6">
        <v>1233</v>
      </c>
      <c r="D42" s="6">
        <v>416</v>
      </c>
      <c r="E42" s="6">
        <v>952</v>
      </c>
      <c r="F42" s="6">
        <v>245</v>
      </c>
      <c r="G42" s="6">
        <v>897</v>
      </c>
      <c r="H42" s="6">
        <v>1287</v>
      </c>
      <c r="I42" s="6">
        <v>427</v>
      </c>
      <c r="J42" s="6">
        <v>665</v>
      </c>
      <c r="K42" s="6"/>
      <c r="L42" s="6">
        <v>8143</v>
      </c>
      <c r="M42" s="6"/>
      <c r="N42" s="7" t="str">
        <f t="shared" si="9"/>
        <v>Sucre</v>
      </c>
      <c r="O42" s="6">
        <f t="shared" si="10"/>
        <v>2021</v>
      </c>
      <c r="P42" s="6">
        <f t="shared" si="0"/>
        <v>1233</v>
      </c>
      <c r="Q42" s="6">
        <f t="shared" si="1"/>
        <v>416</v>
      </c>
      <c r="R42" s="6">
        <f t="shared" si="2"/>
        <v>952</v>
      </c>
      <c r="S42" s="6">
        <f t="shared" si="3"/>
        <v>245</v>
      </c>
      <c r="T42" s="6">
        <f t="shared" si="4"/>
        <v>897</v>
      </c>
      <c r="U42" s="6">
        <f t="shared" si="5"/>
        <v>1287</v>
      </c>
      <c r="V42" s="6">
        <f t="shared" si="6"/>
        <v>427</v>
      </c>
      <c r="W42" s="6">
        <f t="shared" si="7"/>
        <v>665</v>
      </c>
      <c r="X42" s="6">
        <f t="shared" si="8"/>
        <v>0</v>
      </c>
      <c r="Y42" s="6">
        <f t="shared" si="11"/>
        <v>8143</v>
      </c>
      <c r="Z42" s="28">
        <f t="shared" si="12"/>
        <v>1.9633004251424246E-3</v>
      </c>
    </row>
    <row r="43" spans="1:26">
      <c r="A43" s="7" t="s">
        <v>515</v>
      </c>
      <c r="B43" s="6"/>
      <c r="C43" s="6">
        <v>887.58</v>
      </c>
      <c r="D43" s="6">
        <v>392</v>
      </c>
      <c r="E43" s="6">
        <v>490</v>
      </c>
      <c r="F43" s="6">
        <v>122</v>
      </c>
      <c r="G43" s="6">
        <v>1160</v>
      </c>
      <c r="H43" s="6">
        <v>579</v>
      </c>
      <c r="I43" s="6">
        <v>450</v>
      </c>
      <c r="J43" s="6">
        <v>440</v>
      </c>
      <c r="K43" s="6"/>
      <c r="L43" s="6">
        <v>4520.58</v>
      </c>
      <c r="M43" s="6"/>
      <c r="N43" s="7" t="str">
        <f t="shared" si="9"/>
        <v>Quindio</v>
      </c>
      <c r="O43" s="6">
        <f t="shared" si="10"/>
        <v>0</v>
      </c>
      <c r="P43" s="6">
        <f t="shared" si="0"/>
        <v>887.58</v>
      </c>
      <c r="Q43" s="6">
        <f t="shared" si="1"/>
        <v>392</v>
      </c>
      <c r="R43" s="6">
        <f t="shared" si="2"/>
        <v>490</v>
      </c>
      <c r="S43" s="6">
        <f t="shared" si="3"/>
        <v>122</v>
      </c>
      <c r="T43" s="6">
        <f t="shared" si="4"/>
        <v>1160</v>
      </c>
      <c r="U43" s="6">
        <f t="shared" si="5"/>
        <v>579</v>
      </c>
      <c r="V43" s="6">
        <f t="shared" si="6"/>
        <v>450</v>
      </c>
      <c r="W43" s="6">
        <f t="shared" si="7"/>
        <v>440</v>
      </c>
      <c r="X43" s="6">
        <f t="shared" si="8"/>
        <v>0</v>
      </c>
      <c r="Y43" s="6">
        <f t="shared" si="11"/>
        <v>4520.58</v>
      </c>
      <c r="Z43" s="28">
        <f t="shared" si="12"/>
        <v>1.0899246759044998E-3</v>
      </c>
    </row>
    <row r="44" spans="1:26">
      <c r="A44" s="7" t="s">
        <v>509</v>
      </c>
      <c r="B44" s="6">
        <v>525</v>
      </c>
      <c r="C44" s="6"/>
      <c r="D44" s="6">
        <v>398</v>
      </c>
      <c r="E44" s="6">
        <v>360</v>
      </c>
      <c r="F44" s="6"/>
      <c r="G44" s="6">
        <v>1470</v>
      </c>
      <c r="H44" s="6">
        <v>226</v>
      </c>
      <c r="I44" s="6">
        <v>360</v>
      </c>
      <c r="J44" s="6"/>
      <c r="K44" s="6"/>
      <c r="L44" s="6">
        <v>3339</v>
      </c>
      <c r="M44" s="6"/>
      <c r="N44" s="7" t="str">
        <f t="shared" si="9"/>
        <v>Caldas</v>
      </c>
      <c r="O44" s="6">
        <f t="shared" si="10"/>
        <v>525</v>
      </c>
      <c r="P44" s="6">
        <f t="shared" si="0"/>
        <v>0</v>
      </c>
      <c r="Q44" s="6">
        <f t="shared" si="1"/>
        <v>398</v>
      </c>
      <c r="R44" s="6">
        <f t="shared" si="2"/>
        <v>360</v>
      </c>
      <c r="S44" s="6">
        <f t="shared" si="3"/>
        <v>0</v>
      </c>
      <c r="T44" s="6">
        <f t="shared" si="4"/>
        <v>1470</v>
      </c>
      <c r="U44" s="6">
        <f t="shared" si="5"/>
        <v>226</v>
      </c>
      <c r="V44" s="6">
        <f t="shared" si="6"/>
        <v>360</v>
      </c>
      <c r="W44" s="6">
        <f t="shared" si="7"/>
        <v>0</v>
      </c>
      <c r="X44" s="6">
        <f t="shared" si="8"/>
        <v>0</v>
      </c>
      <c r="Y44" s="6">
        <f t="shared" si="11"/>
        <v>3339</v>
      </c>
      <c r="Z44" s="28">
        <f t="shared" si="12"/>
        <v>8.0504238235914961E-4</v>
      </c>
    </row>
    <row r="45" spans="1:26" ht="15">
      <c r="A45" s="7" t="s">
        <v>382</v>
      </c>
      <c r="B45" s="6">
        <v>511526</v>
      </c>
      <c r="C45" s="6">
        <v>447766.36999999994</v>
      </c>
      <c r="D45" s="6">
        <v>483414.57</v>
      </c>
      <c r="E45" s="6">
        <v>305072.3</v>
      </c>
      <c r="F45" s="6">
        <v>312924.62</v>
      </c>
      <c r="G45" s="6">
        <v>385375.15</v>
      </c>
      <c r="H45" s="6">
        <v>416911.72000000003</v>
      </c>
      <c r="I45" s="6">
        <v>378522.27999999997</v>
      </c>
      <c r="J45" s="6">
        <v>394969.81</v>
      </c>
      <c r="K45" s="6">
        <v>511124.9</v>
      </c>
      <c r="L45" s="6">
        <v>4147607.7199999997</v>
      </c>
      <c r="M45" s="6"/>
      <c r="N45" s="39" t="s">
        <v>382</v>
      </c>
      <c r="O45" s="40">
        <f t="shared" ref="O45:Z45" si="13">SUM(O12:O44)</f>
        <v>511526</v>
      </c>
      <c r="P45" s="40">
        <f t="shared" si="13"/>
        <v>447766.36999999994</v>
      </c>
      <c r="Q45" s="40">
        <f t="shared" si="13"/>
        <v>483414.57</v>
      </c>
      <c r="R45" s="40">
        <f t="shared" si="13"/>
        <v>305072.3</v>
      </c>
      <c r="S45" s="40">
        <f t="shared" si="13"/>
        <v>312924.62</v>
      </c>
      <c r="T45" s="40">
        <f t="shared" si="13"/>
        <v>385375.14999999997</v>
      </c>
      <c r="U45" s="40">
        <f t="shared" si="13"/>
        <v>416911.72000000003</v>
      </c>
      <c r="V45" s="40">
        <f t="shared" si="13"/>
        <v>378522.27999999997</v>
      </c>
      <c r="W45" s="40">
        <f t="shared" si="13"/>
        <v>394969.81</v>
      </c>
      <c r="X45" s="40">
        <f t="shared" si="13"/>
        <v>511124.9</v>
      </c>
      <c r="Y45" s="40">
        <f t="shared" si="13"/>
        <v>4147607.7199999988</v>
      </c>
      <c r="Z45" s="41">
        <f t="shared" si="13"/>
        <v>1.0000000000000004</v>
      </c>
    </row>
    <row r="46" spans="1:26">
      <c r="A46" s="7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</row>
    <row r="47" spans="1:26">
      <c r="A47" s="4" t="s">
        <v>3</v>
      </c>
      <c r="B47" t="s">
        <v>390</v>
      </c>
    </row>
    <row r="48" spans="1:26" ht="18">
      <c r="N48" s="30" t="s">
        <v>417</v>
      </c>
    </row>
    <row r="49" spans="1:26">
      <c r="A49" s="4" t="s">
        <v>392</v>
      </c>
      <c r="B49" s="4" t="s">
        <v>381</v>
      </c>
    </row>
    <row r="50" spans="1:26" ht="45">
      <c r="A50" s="4" t="s">
        <v>383</v>
      </c>
      <c r="B50" s="2" t="s">
        <v>384</v>
      </c>
      <c r="C50" s="2" t="s">
        <v>385</v>
      </c>
      <c r="D50" s="2" t="s">
        <v>386</v>
      </c>
      <c r="E50" s="2" t="s">
        <v>387</v>
      </c>
      <c r="F50" s="2" t="s">
        <v>388</v>
      </c>
      <c r="G50" s="2" t="s">
        <v>389</v>
      </c>
      <c r="H50" s="2" t="s">
        <v>460</v>
      </c>
      <c r="I50" s="2" t="s">
        <v>517</v>
      </c>
      <c r="J50" s="2" t="s">
        <v>520</v>
      </c>
      <c r="K50" s="2" t="s">
        <v>571</v>
      </c>
      <c r="L50" s="2" t="s">
        <v>382</v>
      </c>
      <c r="N50" s="31" t="s">
        <v>383</v>
      </c>
      <c r="O50" s="31" t="s">
        <v>384</v>
      </c>
      <c r="P50" s="31" t="s">
        <v>385</v>
      </c>
      <c r="Q50" s="31" t="s">
        <v>386</v>
      </c>
      <c r="R50" s="31" t="s">
        <v>387</v>
      </c>
      <c r="S50" s="31" t="s">
        <v>388</v>
      </c>
      <c r="T50" s="31" t="s">
        <v>389</v>
      </c>
      <c r="U50" s="31" t="s">
        <v>460</v>
      </c>
      <c r="V50" s="31" t="s">
        <v>517</v>
      </c>
      <c r="W50" s="31"/>
      <c r="X50" s="31" t="str">
        <f>+Entradas!$B$3</f>
        <v>Octubre</v>
      </c>
      <c r="Y50" s="31" t="str">
        <f>+Entradas!$B$2</f>
        <v>Total Enero - Octubre</v>
      </c>
      <c r="Z50" s="38" t="s">
        <v>424</v>
      </c>
    </row>
    <row r="51" spans="1:26">
      <c r="A51" s="7" t="s">
        <v>119</v>
      </c>
      <c r="B51" s="6">
        <v>41934</v>
      </c>
      <c r="C51" s="6">
        <v>47350</v>
      </c>
      <c r="D51" s="6">
        <v>43635</v>
      </c>
      <c r="E51" s="6">
        <v>31277</v>
      </c>
      <c r="F51" s="6">
        <v>25630</v>
      </c>
      <c r="G51" s="6">
        <v>29867</v>
      </c>
      <c r="H51" s="6">
        <v>40789</v>
      </c>
      <c r="I51" s="6">
        <v>38854</v>
      </c>
      <c r="J51" s="6">
        <v>46649</v>
      </c>
      <c r="K51" s="6">
        <v>50401</v>
      </c>
      <c r="L51" s="6">
        <v>396386</v>
      </c>
      <c r="N51" s="7" t="str">
        <f t="shared" ref="N51:N114" si="14">+A51</f>
        <v>LETICIA</v>
      </c>
      <c r="O51" s="6">
        <f t="shared" ref="O51" si="15">+B51</f>
        <v>41934</v>
      </c>
      <c r="P51" s="6">
        <f t="shared" ref="P51:X114" si="16">+C51</f>
        <v>47350</v>
      </c>
      <c r="Q51" s="6">
        <f t="shared" ref="Q51:X114" si="17">+D51</f>
        <v>43635</v>
      </c>
      <c r="R51" s="6">
        <f t="shared" ref="R51:X114" si="18">+E51</f>
        <v>31277</v>
      </c>
      <c r="S51" s="6">
        <f t="shared" ref="S51:X114" si="19">+F51</f>
        <v>25630</v>
      </c>
      <c r="T51" s="6">
        <f t="shared" ref="T51:X114" si="20">+G51</f>
        <v>29867</v>
      </c>
      <c r="U51" s="6">
        <f t="shared" ref="U51:X114" si="21">+H51</f>
        <v>40789</v>
      </c>
      <c r="V51" s="6">
        <f t="shared" ref="V51:X114" si="22">+I51</f>
        <v>38854</v>
      </c>
      <c r="W51" s="6">
        <f t="shared" ref="W51:X114" si="23">+J51</f>
        <v>46649</v>
      </c>
      <c r="X51" s="6">
        <f t="shared" ref="X51:X114" si="24">+K51</f>
        <v>50401</v>
      </c>
      <c r="Y51" s="6">
        <f>SUM(O51:X51)</f>
        <v>396386</v>
      </c>
      <c r="Z51" s="28">
        <f>+Y51/$Y$211</f>
        <v>9.5569790288653436E-2</v>
      </c>
    </row>
    <row r="52" spans="1:26">
      <c r="A52" s="7" t="s">
        <v>115</v>
      </c>
      <c r="B52" s="6">
        <v>17022</v>
      </c>
      <c r="C52" s="6">
        <v>39292</v>
      </c>
      <c r="D52" s="6">
        <v>47800</v>
      </c>
      <c r="E52" s="6">
        <v>11910</v>
      </c>
      <c r="F52" s="6">
        <v>17184</v>
      </c>
      <c r="G52" s="6">
        <v>26122</v>
      </c>
      <c r="H52" s="6">
        <v>28487</v>
      </c>
      <c r="I52" s="6">
        <v>24178</v>
      </c>
      <c r="J52" s="6">
        <v>20973</v>
      </c>
      <c r="K52" s="6">
        <v>21053</v>
      </c>
      <c r="L52" s="6">
        <v>254021</v>
      </c>
      <c r="N52" s="7" t="str">
        <f t="shared" si="14"/>
        <v>SARAVENA</v>
      </c>
      <c r="O52" s="6">
        <f t="shared" ref="O52:X115" si="25">+B52</f>
        <v>17022</v>
      </c>
      <c r="P52" s="6">
        <f t="shared" si="16"/>
        <v>39292</v>
      </c>
      <c r="Q52" s="6">
        <f t="shared" si="17"/>
        <v>47800</v>
      </c>
      <c r="R52" s="6">
        <f t="shared" si="18"/>
        <v>11910</v>
      </c>
      <c r="S52" s="6">
        <f t="shared" si="19"/>
        <v>17184</v>
      </c>
      <c r="T52" s="6">
        <f t="shared" si="20"/>
        <v>26122</v>
      </c>
      <c r="U52" s="6">
        <f t="shared" si="21"/>
        <v>28487</v>
      </c>
      <c r="V52" s="6">
        <f t="shared" si="22"/>
        <v>24178</v>
      </c>
      <c r="W52" s="6">
        <f t="shared" si="23"/>
        <v>20973</v>
      </c>
      <c r="X52" s="6">
        <f t="shared" si="24"/>
        <v>21053</v>
      </c>
      <c r="Y52" s="6">
        <f t="shared" ref="Y52:Y115" si="26">SUM(O52:X52)</f>
        <v>254021</v>
      </c>
      <c r="Z52" s="28">
        <f>+Y52/$Y$211</f>
        <v>6.1245184489144511E-2</v>
      </c>
    </row>
    <row r="53" spans="1:26">
      <c r="A53" s="7" t="s">
        <v>117</v>
      </c>
      <c r="B53" s="6">
        <v>25014</v>
      </c>
      <c r="C53" s="6">
        <v>29287</v>
      </c>
      <c r="D53" s="6">
        <v>30421</v>
      </c>
      <c r="E53" s="6">
        <v>26358</v>
      </c>
      <c r="F53" s="6">
        <v>11232</v>
      </c>
      <c r="G53" s="6">
        <v>16538.45</v>
      </c>
      <c r="H53" s="6">
        <v>20454</v>
      </c>
      <c r="I53" s="6">
        <v>23007</v>
      </c>
      <c r="J53" s="6">
        <v>16218</v>
      </c>
      <c r="K53" s="6">
        <v>34836</v>
      </c>
      <c r="L53" s="6">
        <v>233365.45</v>
      </c>
      <c r="N53" s="7" t="str">
        <f t="shared" si="14"/>
        <v>SAN ANDRES - ISLA</v>
      </c>
      <c r="O53" s="6">
        <f t="shared" si="25"/>
        <v>25014</v>
      </c>
      <c r="P53" s="6">
        <f t="shared" si="16"/>
        <v>29287</v>
      </c>
      <c r="Q53" s="6">
        <f t="shared" si="17"/>
        <v>30421</v>
      </c>
      <c r="R53" s="6">
        <f t="shared" si="18"/>
        <v>26358</v>
      </c>
      <c r="S53" s="6">
        <f t="shared" si="19"/>
        <v>11232</v>
      </c>
      <c r="T53" s="6">
        <f t="shared" si="20"/>
        <v>16538.45</v>
      </c>
      <c r="U53" s="6">
        <f t="shared" si="21"/>
        <v>20454</v>
      </c>
      <c r="V53" s="6">
        <f t="shared" si="22"/>
        <v>23007</v>
      </c>
      <c r="W53" s="6">
        <f t="shared" si="23"/>
        <v>16218</v>
      </c>
      <c r="X53" s="6">
        <f t="shared" si="24"/>
        <v>34836</v>
      </c>
      <c r="Y53" s="6">
        <f t="shared" si="26"/>
        <v>233365.45</v>
      </c>
      <c r="Z53" s="28">
        <f>+Y53/$Y$211</f>
        <v>5.6265072724862232E-2</v>
      </c>
    </row>
    <row r="54" spans="1:26">
      <c r="A54" s="7" t="s">
        <v>597</v>
      </c>
      <c r="B54" s="6">
        <v>35976</v>
      </c>
      <c r="C54" s="6">
        <v>32389.24</v>
      </c>
      <c r="D54" s="6">
        <v>38770.94</v>
      </c>
      <c r="E54" s="6">
        <v>14258</v>
      </c>
      <c r="F54" s="6">
        <v>16105</v>
      </c>
      <c r="G54" s="6">
        <v>14200</v>
      </c>
      <c r="H54" s="6">
        <v>12791</v>
      </c>
      <c r="I54" s="6">
        <v>14123</v>
      </c>
      <c r="J54" s="6">
        <v>21818</v>
      </c>
      <c r="K54" s="6">
        <v>29646</v>
      </c>
      <c r="L54" s="6">
        <v>230077.18</v>
      </c>
      <c r="N54" s="7" t="str">
        <f t="shared" si="14"/>
        <v>QUIBDÓ</v>
      </c>
      <c r="O54" s="6">
        <f t="shared" si="25"/>
        <v>35976</v>
      </c>
      <c r="P54" s="6">
        <f t="shared" si="16"/>
        <v>32389.24</v>
      </c>
      <c r="Q54" s="6">
        <f t="shared" si="17"/>
        <v>38770.94</v>
      </c>
      <c r="R54" s="6">
        <f t="shared" si="18"/>
        <v>14258</v>
      </c>
      <c r="S54" s="6">
        <f t="shared" si="19"/>
        <v>16105</v>
      </c>
      <c r="T54" s="6">
        <f t="shared" si="20"/>
        <v>14200</v>
      </c>
      <c r="U54" s="6">
        <f t="shared" si="21"/>
        <v>12791</v>
      </c>
      <c r="V54" s="6">
        <f t="shared" si="22"/>
        <v>14123</v>
      </c>
      <c r="W54" s="6">
        <f t="shared" si="23"/>
        <v>21818</v>
      </c>
      <c r="X54" s="6">
        <f t="shared" si="24"/>
        <v>29646</v>
      </c>
      <c r="Y54" s="6">
        <f t="shared" si="26"/>
        <v>230077.18</v>
      </c>
      <c r="Z54" s="28">
        <f>+Y54/$Y$211</f>
        <v>5.5472261489570185E-2</v>
      </c>
    </row>
    <row r="55" spans="1:26">
      <c r="A55" s="7" t="s">
        <v>147</v>
      </c>
      <c r="B55" s="6">
        <v>20260</v>
      </c>
      <c r="C55" s="6">
        <v>21776</v>
      </c>
      <c r="D55" s="6">
        <v>17671</v>
      </c>
      <c r="E55" s="6">
        <v>13227</v>
      </c>
      <c r="F55" s="6">
        <v>15342</v>
      </c>
      <c r="G55" s="6">
        <v>14993</v>
      </c>
      <c r="H55" s="6">
        <v>25149</v>
      </c>
      <c r="I55" s="6">
        <v>26828.42</v>
      </c>
      <c r="J55" s="6">
        <v>18239</v>
      </c>
      <c r="K55" s="6">
        <v>20456.45</v>
      </c>
      <c r="L55" s="6">
        <v>193941.87</v>
      </c>
      <c r="N55" s="7" t="str">
        <f t="shared" si="14"/>
        <v>VILLAVICENCIO</v>
      </c>
      <c r="O55" s="6">
        <f t="shared" si="25"/>
        <v>20260</v>
      </c>
      <c r="P55" s="6">
        <f t="shared" si="16"/>
        <v>21776</v>
      </c>
      <c r="Q55" s="6">
        <f t="shared" si="17"/>
        <v>17671</v>
      </c>
      <c r="R55" s="6">
        <f t="shared" si="18"/>
        <v>13227</v>
      </c>
      <c r="S55" s="6">
        <f t="shared" si="19"/>
        <v>15342</v>
      </c>
      <c r="T55" s="6">
        <f t="shared" si="20"/>
        <v>14993</v>
      </c>
      <c r="U55" s="6">
        <f t="shared" si="21"/>
        <v>25149</v>
      </c>
      <c r="V55" s="6">
        <f t="shared" si="22"/>
        <v>26828.42</v>
      </c>
      <c r="W55" s="6">
        <f t="shared" si="23"/>
        <v>18239</v>
      </c>
      <c r="X55" s="6">
        <f t="shared" si="24"/>
        <v>20456.45</v>
      </c>
      <c r="Y55" s="6">
        <f t="shared" si="26"/>
        <v>193941.87</v>
      </c>
      <c r="Z55" s="28">
        <f>+Y55/$Y$211</f>
        <v>4.6759935628627868E-2</v>
      </c>
    </row>
    <row r="56" spans="1:26">
      <c r="A56" s="7" t="s">
        <v>553</v>
      </c>
      <c r="B56" s="6">
        <v>13235</v>
      </c>
      <c r="C56" s="6">
        <v>18033</v>
      </c>
      <c r="D56" s="6">
        <v>28834</v>
      </c>
      <c r="E56" s="6">
        <v>20294</v>
      </c>
      <c r="F56" s="6">
        <v>14487.26</v>
      </c>
      <c r="G56" s="6">
        <v>14919.54</v>
      </c>
      <c r="H56" s="6">
        <v>18174.32</v>
      </c>
      <c r="I56" s="6">
        <v>18890</v>
      </c>
      <c r="J56" s="6">
        <v>17796</v>
      </c>
      <c r="K56" s="6">
        <v>28086</v>
      </c>
      <c r="L56" s="6">
        <v>192749.12</v>
      </c>
      <c r="N56" s="7" t="str">
        <f t="shared" si="14"/>
        <v>BOGOTÁ, D.C.</v>
      </c>
      <c r="O56" s="6">
        <f t="shared" si="25"/>
        <v>13235</v>
      </c>
      <c r="P56" s="6">
        <f t="shared" si="16"/>
        <v>18033</v>
      </c>
      <c r="Q56" s="6">
        <f t="shared" si="17"/>
        <v>28834</v>
      </c>
      <c r="R56" s="6">
        <f t="shared" si="18"/>
        <v>20294</v>
      </c>
      <c r="S56" s="6">
        <f t="shared" si="19"/>
        <v>14487.26</v>
      </c>
      <c r="T56" s="6">
        <f t="shared" si="20"/>
        <v>14919.54</v>
      </c>
      <c r="U56" s="6">
        <f t="shared" si="21"/>
        <v>18174.32</v>
      </c>
      <c r="V56" s="6">
        <f t="shared" si="22"/>
        <v>18890</v>
      </c>
      <c r="W56" s="6">
        <f t="shared" si="23"/>
        <v>17796</v>
      </c>
      <c r="X56" s="6">
        <f t="shared" si="24"/>
        <v>28086</v>
      </c>
      <c r="Y56" s="6">
        <f t="shared" si="26"/>
        <v>192749.12</v>
      </c>
      <c r="Z56" s="28">
        <f>+Y56/$Y$211</f>
        <v>4.6472360216361058E-2</v>
      </c>
    </row>
    <row r="57" spans="1:26">
      <c r="A57" s="7" t="s">
        <v>578</v>
      </c>
      <c r="B57" s="6">
        <v>18028</v>
      </c>
      <c r="C57" s="6">
        <v>18145</v>
      </c>
      <c r="D57" s="6">
        <v>21560</v>
      </c>
      <c r="E57" s="6">
        <v>18429</v>
      </c>
      <c r="F57" s="6">
        <v>14531</v>
      </c>
      <c r="G57" s="6">
        <v>19253</v>
      </c>
      <c r="H57" s="6">
        <v>20642</v>
      </c>
      <c r="I57" s="6">
        <v>13598</v>
      </c>
      <c r="J57" s="6">
        <v>18117</v>
      </c>
      <c r="K57" s="6">
        <v>26727</v>
      </c>
      <c r="L57" s="6">
        <v>189030</v>
      </c>
      <c r="N57" s="7" t="str">
        <f t="shared" si="14"/>
        <v>INÍRIDA</v>
      </c>
      <c r="O57" s="6">
        <f t="shared" si="25"/>
        <v>18028</v>
      </c>
      <c r="P57" s="6">
        <f t="shared" si="16"/>
        <v>18145</v>
      </c>
      <c r="Q57" s="6">
        <f t="shared" si="17"/>
        <v>21560</v>
      </c>
      <c r="R57" s="6">
        <f t="shared" si="18"/>
        <v>18429</v>
      </c>
      <c r="S57" s="6">
        <f t="shared" si="19"/>
        <v>14531</v>
      </c>
      <c r="T57" s="6">
        <f t="shared" si="20"/>
        <v>19253</v>
      </c>
      <c r="U57" s="6">
        <f t="shared" si="21"/>
        <v>20642</v>
      </c>
      <c r="V57" s="6">
        <f t="shared" si="22"/>
        <v>13598</v>
      </c>
      <c r="W57" s="6">
        <f t="shared" si="23"/>
        <v>18117</v>
      </c>
      <c r="X57" s="6">
        <f t="shared" si="24"/>
        <v>26727</v>
      </c>
      <c r="Y57" s="6">
        <f t="shared" si="26"/>
        <v>189030</v>
      </c>
      <c r="Z57" s="28">
        <f>+Y57/$Y$211</f>
        <v>4.5575669822506749E-2</v>
      </c>
    </row>
    <row r="58" spans="1:26">
      <c r="A58" s="7" t="s">
        <v>593</v>
      </c>
      <c r="B58" s="6">
        <v>19406</v>
      </c>
      <c r="C58" s="6">
        <v>15525</v>
      </c>
      <c r="D58" s="6">
        <v>12516</v>
      </c>
      <c r="E58" s="6">
        <v>12822</v>
      </c>
      <c r="F58" s="6">
        <v>8342</v>
      </c>
      <c r="G58" s="6">
        <v>19025</v>
      </c>
      <c r="H58" s="6">
        <v>30256</v>
      </c>
      <c r="I58" s="6">
        <v>15248</v>
      </c>
      <c r="J58" s="6">
        <v>19773</v>
      </c>
      <c r="K58" s="6">
        <v>17777</v>
      </c>
      <c r="L58" s="6">
        <v>170690</v>
      </c>
      <c r="N58" s="7" t="str">
        <f t="shared" si="14"/>
        <v>PUERTO CARREÑO</v>
      </c>
      <c r="O58" s="6">
        <f t="shared" si="25"/>
        <v>19406</v>
      </c>
      <c r="P58" s="6">
        <f t="shared" si="16"/>
        <v>15525</v>
      </c>
      <c r="Q58" s="6">
        <f t="shared" si="17"/>
        <v>12516</v>
      </c>
      <c r="R58" s="6">
        <f t="shared" si="18"/>
        <v>12822</v>
      </c>
      <c r="S58" s="6">
        <f t="shared" si="19"/>
        <v>8342</v>
      </c>
      <c r="T58" s="6">
        <f t="shared" si="20"/>
        <v>19025</v>
      </c>
      <c r="U58" s="6">
        <f t="shared" si="21"/>
        <v>30256</v>
      </c>
      <c r="V58" s="6">
        <f t="shared" si="22"/>
        <v>15248</v>
      </c>
      <c r="W58" s="6">
        <f t="shared" si="23"/>
        <v>19773</v>
      </c>
      <c r="X58" s="6">
        <f t="shared" si="24"/>
        <v>17777</v>
      </c>
      <c r="Y58" s="6">
        <f t="shared" si="26"/>
        <v>170690</v>
      </c>
      <c r="Z58" s="28">
        <f>+Y58/$Y$211</f>
        <v>4.1153843739108485E-2</v>
      </c>
    </row>
    <row r="59" spans="1:26">
      <c r="A59" s="7" t="s">
        <v>535</v>
      </c>
      <c r="B59" s="6">
        <v>11833</v>
      </c>
      <c r="C59" s="6">
        <v>11545</v>
      </c>
      <c r="D59" s="6">
        <v>21994</v>
      </c>
      <c r="E59" s="6">
        <v>5483</v>
      </c>
      <c r="F59" s="6">
        <v>10739</v>
      </c>
      <c r="G59" s="6">
        <v>16854</v>
      </c>
      <c r="H59" s="6">
        <v>17807</v>
      </c>
      <c r="I59" s="6">
        <v>23963</v>
      </c>
      <c r="J59" s="6">
        <v>12929</v>
      </c>
      <c r="K59" s="6">
        <v>19945</v>
      </c>
      <c r="L59" s="6">
        <v>153092</v>
      </c>
      <c r="N59" s="7" t="str">
        <f t="shared" si="14"/>
        <v>ARAUCA</v>
      </c>
      <c r="O59" s="6">
        <f t="shared" si="25"/>
        <v>11833</v>
      </c>
      <c r="P59" s="6">
        <f t="shared" si="16"/>
        <v>11545</v>
      </c>
      <c r="Q59" s="6">
        <f t="shared" si="17"/>
        <v>21994</v>
      </c>
      <c r="R59" s="6">
        <f t="shared" si="18"/>
        <v>5483</v>
      </c>
      <c r="S59" s="6">
        <f t="shared" si="19"/>
        <v>10739</v>
      </c>
      <c r="T59" s="6">
        <f t="shared" si="20"/>
        <v>16854</v>
      </c>
      <c r="U59" s="6">
        <f t="shared" si="21"/>
        <v>17807</v>
      </c>
      <c r="V59" s="6">
        <f t="shared" si="22"/>
        <v>23963</v>
      </c>
      <c r="W59" s="6">
        <f t="shared" si="23"/>
        <v>12929</v>
      </c>
      <c r="X59" s="6">
        <f t="shared" si="24"/>
        <v>19945</v>
      </c>
      <c r="Y59" s="6">
        <f t="shared" si="26"/>
        <v>153092</v>
      </c>
      <c r="Z59" s="28">
        <f>+Y59/$Y$211</f>
        <v>3.6910915962901143E-2</v>
      </c>
    </row>
    <row r="60" spans="1:26">
      <c r="A60" s="7" t="s">
        <v>586</v>
      </c>
      <c r="B60" s="6">
        <v>14749</v>
      </c>
      <c r="C60" s="6">
        <v>8824</v>
      </c>
      <c r="D60" s="6">
        <v>10756</v>
      </c>
      <c r="E60" s="6">
        <v>13905</v>
      </c>
      <c r="F60" s="6">
        <v>9079</v>
      </c>
      <c r="G60" s="6">
        <v>18696.03</v>
      </c>
      <c r="H60" s="6">
        <v>10941</v>
      </c>
      <c r="I60" s="6">
        <v>21961</v>
      </c>
      <c r="J60" s="6">
        <v>14698</v>
      </c>
      <c r="K60" s="6">
        <v>14890</v>
      </c>
      <c r="L60" s="6">
        <v>138499.03</v>
      </c>
      <c r="N60" s="7" t="str">
        <f t="shared" si="14"/>
        <v>MITÚ</v>
      </c>
      <c r="O60" s="6">
        <f t="shared" si="25"/>
        <v>14749</v>
      </c>
      <c r="P60" s="6">
        <f t="shared" si="16"/>
        <v>8824</v>
      </c>
      <c r="Q60" s="6">
        <f t="shared" si="17"/>
        <v>10756</v>
      </c>
      <c r="R60" s="6">
        <f t="shared" si="18"/>
        <v>13905</v>
      </c>
      <c r="S60" s="6">
        <f t="shared" si="19"/>
        <v>9079</v>
      </c>
      <c r="T60" s="6">
        <f t="shared" si="20"/>
        <v>18696.03</v>
      </c>
      <c r="U60" s="6">
        <f t="shared" si="21"/>
        <v>10941</v>
      </c>
      <c r="V60" s="6">
        <f t="shared" si="22"/>
        <v>21961</v>
      </c>
      <c r="W60" s="6">
        <f t="shared" si="23"/>
        <v>14698</v>
      </c>
      <c r="X60" s="6">
        <f t="shared" si="24"/>
        <v>14890</v>
      </c>
      <c r="Y60" s="6">
        <f t="shared" si="26"/>
        <v>138499.03</v>
      </c>
      <c r="Z60" s="28">
        <f>+Y60/$Y$211</f>
        <v>3.3392509453618241E-2</v>
      </c>
    </row>
    <row r="61" spans="1:26">
      <c r="A61" s="7" t="s">
        <v>101</v>
      </c>
      <c r="B61" s="6">
        <v>7837</v>
      </c>
      <c r="C61" s="6">
        <v>12668</v>
      </c>
      <c r="D61" s="6">
        <v>14404</v>
      </c>
      <c r="E61" s="6">
        <v>12490</v>
      </c>
      <c r="F61" s="6">
        <v>14216</v>
      </c>
      <c r="G61" s="6">
        <v>17937.72</v>
      </c>
      <c r="H61" s="6">
        <v>14528</v>
      </c>
      <c r="I61" s="6">
        <v>12530.64</v>
      </c>
      <c r="J61" s="6">
        <v>11413</v>
      </c>
      <c r="K61" s="6">
        <v>13555</v>
      </c>
      <c r="L61" s="6">
        <v>131579.35999999999</v>
      </c>
      <c r="N61" s="7" t="str">
        <f t="shared" si="14"/>
        <v>BARRANQUILLA</v>
      </c>
      <c r="O61" s="6">
        <f t="shared" si="25"/>
        <v>7837</v>
      </c>
      <c r="P61" s="6">
        <f t="shared" si="16"/>
        <v>12668</v>
      </c>
      <c r="Q61" s="6">
        <f t="shared" si="17"/>
        <v>14404</v>
      </c>
      <c r="R61" s="6">
        <f t="shared" si="18"/>
        <v>12490</v>
      </c>
      <c r="S61" s="6">
        <f t="shared" si="19"/>
        <v>14216</v>
      </c>
      <c r="T61" s="6">
        <f t="shared" si="20"/>
        <v>17937.72</v>
      </c>
      <c r="U61" s="6">
        <f t="shared" si="21"/>
        <v>14528</v>
      </c>
      <c r="V61" s="6">
        <f t="shared" si="22"/>
        <v>12530.64</v>
      </c>
      <c r="W61" s="6">
        <f t="shared" si="23"/>
        <v>11413</v>
      </c>
      <c r="X61" s="6">
        <f t="shared" si="24"/>
        <v>13555</v>
      </c>
      <c r="Y61" s="6">
        <f t="shared" si="26"/>
        <v>131579.35999999999</v>
      </c>
      <c r="Z61" s="28">
        <f>+Y61/$Y$211</f>
        <v>3.1724157365586154E-2</v>
      </c>
    </row>
    <row r="62" spans="1:26">
      <c r="A62" s="7" t="s">
        <v>598</v>
      </c>
      <c r="B62" s="6">
        <v>81878</v>
      </c>
      <c r="C62" s="6">
        <v>5606</v>
      </c>
      <c r="D62" s="6">
        <v>6287</v>
      </c>
      <c r="E62" s="6">
        <v>2179</v>
      </c>
      <c r="F62" s="6">
        <v>632</v>
      </c>
      <c r="G62" s="6">
        <v>3530</v>
      </c>
      <c r="H62" s="6">
        <v>6295</v>
      </c>
      <c r="I62" s="6">
        <v>7414</v>
      </c>
      <c r="J62" s="6">
        <v>6105</v>
      </c>
      <c r="K62" s="6">
        <v>9319</v>
      </c>
      <c r="L62" s="6">
        <v>129245</v>
      </c>
      <c r="N62" s="7" t="str">
        <f t="shared" si="14"/>
        <v>SAN JOSÉ DEL GUAVIARE</v>
      </c>
      <c r="O62" s="6">
        <f t="shared" si="25"/>
        <v>81878</v>
      </c>
      <c r="P62" s="6">
        <f t="shared" si="16"/>
        <v>5606</v>
      </c>
      <c r="Q62" s="6">
        <f t="shared" si="17"/>
        <v>6287</v>
      </c>
      <c r="R62" s="6">
        <f t="shared" si="18"/>
        <v>2179</v>
      </c>
      <c r="S62" s="6">
        <f t="shared" si="19"/>
        <v>632</v>
      </c>
      <c r="T62" s="6">
        <f t="shared" si="20"/>
        <v>3530</v>
      </c>
      <c r="U62" s="6">
        <f t="shared" si="21"/>
        <v>6295</v>
      </c>
      <c r="V62" s="6">
        <f t="shared" si="22"/>
        <v>7414</v>
      </c>
      <c r="W62" s="6">
        <f t="shared" si="23"/>
        <v>6105</v>
      </c>
      <c r="X62" s="6">
        <f t="shared" si="24"/>
        <v>9319</v>
      </c>
      <c r="Y62" s="6">
        <f t="shared" si="26"/>
        <v>129245</v>
      </c>
      <c r="Z62" s="28">
        <f>+Y62/$Y$211</f>
        <v>3.1161336540283999E-2</v>
      </c>
    </row>
    <row r="63" spans="1:26">
      <c r="A63" s="7" t="s">
        <v>584</v>
      </c>
      <c r="B63" s="6">
        <v>11316</v>
      </c>
      <c r="C63" s="6">
        <v>12540</v>
      </c>
      <c r="D63" s="6">
        <v>25107</v>
      </c>
      <c r="E63" s="6">
        <v>13201</v>
      </c>
      <c r="F63" s="6">
        <v>12578</v>
      </c>
      <c r="G63" s="6">
        <v>7337</v>
      </c>
      <c r="H63" s="6">
        <v>5127</v>
      </c>
      <c r="I63" s="6">
        <v>10146</v>
      </c>
      <c r="J63" s="6">
        <v>17952</v>
      </c>
      <c r="K63" s="6">
        <v>9972</v>
      </c>
      <c r="L63" s="6">
        <v>125276</v>
      </c>
      <c r="N63" s="7" t="str">
        <f t="shared" si="14"/>
        <v>MEDELLÍN</v>
      </c>
      <c r="O63" s="6">
        <f t="shared" si="25"/>
        <v>11316</v>
      </c>
      <c r="P63" s="6">
        <f t="shared" si="16"/>
        <v>12540</v>
      </c>
      <c r="Q63" s="6">
        <f t="shared" si="17"/>
        <v>25107</v>
      </c>
      <c r="R63" s="6">
        <f t="shared" si="18"/>
        <v>13201</v>
      </c>
      <c r="S63" s="6">
        <f t="shared" si="19"/>
        <v>12578</v>
      </c>
      <c r="T63" s="6">
        <f t="shared" si="20"/>
        <v>7337</v>
      </c>
      <c r="U63" s="6">
        <f t="shared" si="21"/>
        <v>5127</v>
      </c>
      <c r="V63" s="6">
        <f t="shared" si="22"/>
        <v>10146</v>
      </c>
      <c r="W63" s="6">
        <f t="shared" si="23"/>
        <v>17952</v>
      </c>
      <c r="X63" s="6">
        <f t="shared" si="24"/>
        <v>9972</v>
      </c>
      <c r="Y63" s="6">
        <f t="shared" si="26"/>
        <v>125276</v>
      </c>
      <c r="Z63" s="28">
        <f>+Y63/$Y$211</f>
        <v>3.0204399368800483E-2</v>
      </c>
    </row>
    <row r="64" spans="1:26">
      <c r="A64" s="7" t="s">
        <v>587</v>
      </c>
      <c r="B64" s="6">
        <v>9483</v>
      </c>
      <c r="C64" s="6">
        <v>10680</v>
      </c>
      <c r="D64" s="6">
        <v>6662</v>
      </c>
      <c r="E64" s="6">
        <v>6852</v>
      </c>
      <c r="F64" s="6">
        <v>12310</v>
      </c>
      <c r="G64" s="6">
        <v>11616</v>
      </c>
      <c r="H64" s="6">
        <v>3823.9</v>
      </c>
      <c r="I64" s="6">
        <v>12224</v>
      </c>
      <c r="J64" s="6">
        <v>34572</v>
      </c>
      <c r="K64" s="6">
        <v>15458</v>
      </c>
      <c r="L64" s="6">
        <v>123680.9</v>
      </c>
      <c r="N64" s="7" t="str">
        <f t="shared" si="14"/>
        <v>MONTERÍA</v>
      </c>
      <c r="O64" s="6">
        <f t="shared" si="25"/>
        <v>9483</v>
      </c>
      <c r="P64" s="6">
        <f t="shared" si="16"/>
        <v>10680</v>
      </c>
      <c r="Q64" s="6">
        <f t="shared" si="17"/>
        <v>6662</v>
      </c>
      <c r="R64" s="6">
        <f t="shared" si="18"/>
        <v>6852</v>
      </c>
      <c r="S64" s="6">
        <f t="shared" si="19"/>
        <v>12310</v>
      </c>
      <c r="T64" s="6">
        <f t="shared" si="20"/>
        <v>11616</v>
      </c>
      <c r="U64" s="6">
        <f t="shared" si="21"/>
        <v>3823.9</v>
      </c>
      <c r="V64" s="6">
        <f t="shared" si="22"/>
        <v>12224</v>
      </c>
      <c r="W64" s="6">
        <f t="shared" si="23"/>
        <v>34572</v>
      </c>
      <c r="X64" s="6">
        <f t="shared" si="24"/>
        <v>15458</v>
      </c>
      <c r="Y64" s="6">
        <f t="shared" si="26"/>
        <v>123680.9</v>
      </c>
      <c r="Z64" s="28">
        <f>+Y64/$Y$211</f>
        <v>2.9819816228907975E-2</v>
      </c>
    </row>
    <row r="65" spans="1:26">
      <c r="A65" s="7" t="s">
        <v>136</v>
      </c>
      <c r="B65" s="6">
        <v>17915</v>
      </c>
      <c r="C65" s="6">
        <v>10489</v>
      </c>
      <c r="D65" s="6">
        <v>7428</v>
      </c>
      <c r="E65" s="6">
        <v>6059</v>
      </c>
      <c r="F65" s="6">
        <v>11788</v>
      </c>
      <c r="G65" s="6">
        <v>9917</v>
      </c>
      <c r="H65" s="6">
        <v>12703</v>
      </c>
      <c r="I65" s="6">
        <v>13223</v>
      </c>
      <c r="J65" s="6">
        <v>12483</v>
      </c>
      <c r="K65" s="6">
        <v>1233</v>
      </c>
      <c r="L65" s="6">
        <v>103238</v>
      </c>
      <c r="N65" s="7" t="str">
        <f t="shared" si="14"/>
        <v>CUMARIBO</v>
      </c>
      <c r="O65" s="6">
        <f t="shared" si="25"/>
        <v>17915</v>
      </c>
      <c r="P65" s="6">
        <f t="shared" si="16"/>
        <v>10489</v>
      </c>
      <c r="Q65" s="6">
        <f t="shared" si="17"/>
        <v>7428</v>
      </c>
      <c r="R65" s="6">
        <f t="shared" si="18"/>
        <v>6059</v>
      </c>
      <c r="S65" s="6">
        <f t="shared" si="19"/>
        <v>11788</v>
      </c>
      <c r="T65" s="6">
        <f t="shared" si="20"/>
        <v>9917</v>
      </c>
      <c r="U65" s="6">
        <f t="shared" si="21"/>
        <v>12703</v>
      </c>
      <c r="V65" s="6">
        <f t="shared" si="22"/>
        <v>13223</v>
      </c>
      <c r="W65" s="6">
        <f t="shared" si="23"/>
        <v>12483</v>
      </c>
      <c r="X65" s="6">
        <f t="shared" si="24"/>
        <v>1233</v>
      </c>
      <c r="Y65" s="6">
        <f t="shared" si="26"/>
        <v>103238</v>
      </c>
      <c r="Z65" s="28">
        <f>+Y65/$Y$211</f>
        <v>2.4890974983526166E-2</v>
      </c>
    </row>
    <row r="66" spans="1:26">
      <c r="A66" s="7" t="s">
        <v>129</v>
      </c>
      <c r="B66" s="6">
        <v>6953</v>
      </c>
      <c r="C66" s="6">
        <v>10533</v>
      </c>
      <c r="D66" s="6">
        <v>11742</v>
      </c>
      <c r="E66" s="6">
        <v>3537</v>
      </c>
      <c r="F66" s="6">
        <v>6417</v>
      </c>
      <c r="G66" s="6">
        <v>10672</v>
      </c>
      <c r="H66" s="6">
        <v>10878</v>
      </c>
      <c r="I66" s="6">
        <v>6730</v>
      </c>
      <c r="J66" s="6">
        <v>6853</v>
      </c>
      <c r="K66" s="6">
        <v>8232</v>
      </c>
      <c r="L66" s="6">
        <v>82547</v>
      </c>
      <c r="N66" s="7" t="str">
        <f t="shared" si="14"/>
        <v>LA PRIMAVERA</v>
      </c>
      <c r="O66" s="6">
        <f t="shared" si="25"/>
        <v>6953</v>
      </c>
      <c r="P66" s="6">
        <f t="shared" si="16"/>
        <v>10533</v>
      </c>
      <c r="Q66" s="6">
        <f t="shared" si="17"/>
        <v>11742</v>
      </c>
      <c r="R66" s="6">
        <f t="shared" si="18"/>
        <v>3537</v>
      </c>
      <c r="S66" s="6">
        <f t="shared" si="19"/>
        <v>6417</v>
      </c>
      <c r="T66" s="6">
        <f t="shared" si="20"/>
        <v>10672</v>
      </c>
      <c r="U66" s="6">
        <f t="shared" si="21"/>
        <v>10878</v>
      </c>
      <c r="V66" s="6">
        <f t="shared" si="22"/>
        <v>6730</v>
      </c>
      <c r="W66" s="6">
        <f t="shared" si="23"/>
        <v>6853</v>
      </c>
      <c r="X66" s="6">
        <f t="shared" si="24"/>
        <v>8232</v>
      </c>
      <c r="Y66" s="6">
        <f t="shared" si="26"/>
        <v>82547</v>
      </c>
      <c r="Z66" s="28">
        <f>+Y66/$Y$211</f>
        <v>1.9902316123570143E-2</v>
      </c>
    </row>
    <row r="67" spans="1:26">
      <c r="A67" s="7" t="s">
        <v>143</v>
      </c>
      <c r="B67" s="6">
        <v>8635</v>
      </c>
      <c r="C67" s="6">
        <v>8610</v>
      </c>
      <c r="D67" s="6">
        <v>7460</v>
      </c>
      <c r="E67" s="6">
        <v>7923</v>
      </c>
      <c r="F67" s="6">
        <v>8212</v>
      </c>
      <c r="G67" s="6">
        <v>9032</v>
      </c>
      <c r="H67" s="6">
        <v>9598</v>
      </c>
      <c r="I67" s="6">
        <v>4645.0600000000004</v>
      </c>
      <c r="J67" s="6">
        <v>5948</v>
      </c>
      <c r="K67" s="6">
        <v>5334</v>
      </c>
      <c r="L67" s="6">
        <v>75397.06</v>
      </c>
      <c r="N67" s="7" t="str">
        <f t="shared" si="14"/>
        <v>LA MACARENA</v>
      </c>
      <c r="O67" s="6">
        <f t="shared" si="25"/>
        <v>8635</v>
      </c>
      <c r="P67" s="6">
        <f t="shared" si="16"/>
        <v>8610</v>
      </c>
      <c r="Q67" s="6">
        <f t="shared" si="17"/>
        <v>7460</v>
      </c>
      <c r="R67" s="6">
        <f t="shared" si="18"/>
        <v>7923</v>
      </c>
      <c r="S67" s="6">
        <f t="shared" si="19"/>
        <v>8212</v>
      </c>
      <c r="T67" s="6">
        <f t="shared" si="20"/>
        <v>9032</v>
      </c>
      <c r="U67" s="6">
        <f t="shared" si="21"/>
        <v>9598</v>
      </c>
      <c r="V67" s="6">
        <f t="shared" si="22"/>
        <v>4645.0600000000004</v>
      </c>
      <c r="W67" s="6">
        <f t="shared" si="23"/>
        <v>5948</v>
      </c>
      <c r="X67" s="6">
        <f t="shared" si="24"/>
        <v>5334</v>
      </c>
      <c r="Y67" s="6">
        <f t="shared" si="26"/>
        <v>75397.06</v>
      </c>
      <c r="Z67" s="28">
        <f>+Y67/$Y$211</f>
        <v>1.8178445284598901E-2</v>
      </c>
    </row>
    <row r="68" spans="1:26">
      <c r="A68" s="7" t="s">
        <v>576</v>
      </c>
      <c r="B68" s="6">
        <v>14921</v>
      </c>
      <c r="C68" s="6">
        <v>12651</v>
      </c>
      <c r="D68" s="6">
        <v>7255</v>
      </c>
      <c r="E68" s="6">
        <v>8396</v>
      </c>
      <c r="F68" s="6">
        <v>5513</v>
      </c>
      <c r="G68" s="6">
        <v>5681.3</v>
      </c>
      <c r="H68" s="6">
        <v>3371</v>
      </c>
      <c r="I68" s="6">
        <v>2458</v>
      </c>
      <c r="J68" s="6">
        <v>1425</v>
      </c>
      <c r="K68" s="6">
        <v>11397</v>
      </c>
      <c r="L68" s="6">
        <v>73068.3</v>
      </c>
      <c r="N68" s="7" t="str">
        <f t="shared" si="14"/>
        <v>CHÍA</v>
      </c>
      <c r="O68" s="6">
        <f t="shared" si="25"/>
        <v>14921</v>
      </c>
      <c r="P68" s="6">
        <f t="shared" si="16"/>
        <v>12651</v>
      </c>
      <c r="Q68" s="6">
        <f t="shared" si="17"/>
        <v>7255</v>
      </c>
      <c r="R68" s="6">
        <f t="shared" si="18"/>
        <v>8396</v>
      </c>
      <c r="S68" s="6">
        <f t="shared" si="19"/>
        <v>5513</v>
      </c>
      <c r="T68" s="6">
        <f t="shared" si="20"/>
        <v>5681.3</v>
      </c>
      <c r="U68" s="6">
        <f t="shared" si="21"/>
        <v>3371</v>
      </c>
      <c r="V68" s="6">
        <f t="shared" si="22"/>
        <v>2458</v>
      </c>
      <c r="W68" s="6">
        <f t="shared" si="23"/>
        <v>1425</v>
      </c>
      <c r="X68" s="6">
        <f t="shared" si="24"/>
        <v>11397</v>
      </c>
      <c r="Y68" s="6">
        <f t="shared" si="26"/>
        <v>73068.3</v>
      </c>
      <c r="Z68" s="28">
        <f>+Y68/$Y$211</f>
        <v>1.7616974635200074E-2</v>
      </c>
    </row>
    <row r="69" spans="1:26">
      <c r="A69" s="7" t="s">
        <v>34</v>
      </c>
      <c r="B69" s="6">
        <v>3422</v>
      </c>
      <c r="C69" s="6">
        <v>23197</v>
      </c>
      <c r="D69" s="6">
        <v>6559</v>
      </c>
      <c r="E69" s="6">
        <v>860</v>
      </c>
      <c r="F69" s="6">
        <v>4097</v>
      </c>
      <c r="G69" s="6">
        <v>2207</v>
      </c>
      <c r="H69" s="6">
        <v>4714</v>
      </c>
      <c r="I69" s="6">
        <v>4136</v>
      </c>
      <c r="J69" s="6">
        <v>4860</v>
      </c>
      <c r="K69" s="6">
        <v>11564.45</v>
      </c>
      <c r="L69" s="6">
        <v>65616.45</v>
      </c>
      <c r="N69" s="7" t="str">
        <f t="shared" si="14"/>
        <v>VALLEDUPAR</v>
      </c>
      <c r="O69" s="6">
        <f t="shared" si="25"/>
        <v>3422</v>
      </c>
      <c r="P69" s="6">
        <f t="shared" si="16"/>
        <v>23197</v>
      </c>
      <c r="Q69" s="6">
        <f t="shared" si="17"/>
        <v>6559</v>
      </c>
      <c r="R69" s="6">
        <f t="shared" si="18"/>
        <v>860</v>
      </c>
      <c r="S69" s="6">
        <f t="shared" si="19"/>
        <v>4097</v>
      </c>
      <c r="T69" s="6">
        <f t="shared" si="20"/>
        <v>2207</v>
      </c>
      <c r="U69" s="6">
        <f t="shared" si="21"/>
        <v>4714</v>
      </c>
      <c r="V69" s="6">
        <f t="shared" si="22"/>
        <v>4136</v>
      </c>
      <c r="W69" s="6">
        <f t="shared" si="23"/>
        <v>4860</v>
      </c>
      <c r="X69" s="6">
        <f t="shared" si="24"/>
        <v>11564.45</v>
      </c>
      <c r="Y69" s="6">
        <f t="shared" si="26"/>
        <v>65616.45</v>
      </c>
      <c r="Z69" s="28">
        <f>+Y69/$Y$211</f>
        <v>1.5820312437840673E-2</v>
      </c>
    </row>
    <row r="70" spans="1:26">
      <c r="A70" s="7" t="s">
        <v>558</v>
      </c>
      <c r="B70" s="6">
        <v>9330</v>
      </c>
      <c r="C70" s="6">
        <v>7143</v>
      </c>
      <c r="D70" s="6">
        <v>6351</v>
      </c>
      <c r="E70" s="6">
        <v>6325</v>
      </c>
      <c r="F70" s="6">
        <v>5196</v>
      </c>
      <c r="G70" s="6">
        <v>10321</v>
      </c>
      <c r="H70" s="6">
        <v>4167</v>
      </c>
      <c r="I70" s="6">
        <v>8686.7999999999993</v>
      </c>
      <c r="J70" s="6">
        <v>4073</v>
      </c>
      <c r="K70" s="6">
        <v>3702</v>
      </c>
      <c r="L70" s="6">
        <v>65294.8</v>
      </c>
      <c r="N70" s="7" t="str">
        <f t="shared" si="14"/>
        <v>SAN JOSÉ DE CÚCUTA</v>
      </c>
      <c r="O70" s="6">
        <f t="shared" si="25"/>
        <v>9330</v>
      </c>
      <c r="P70" s="6">
        <f t="shared" si="16"/>
        <v>7143</v>
      </c>
      <c r="Q70" s="6">
        <f t="shared" si="17"/>
        <v>6351</v>
      </c>
      <c r="R70" s="6">
        <f t="shared" si="18"/>
        <v>6325</v>
      </c>
      <c r="S70" s="6">
        <f t="shared" si="19"/>
        <v>5196</v>
      </c>
      <c r="T70" s="6">
        <f t="shared" si="20"/>
        <v>10321</v>
      </c>
      <c r="U70" s="6">
        <f t="shared" si="21"/>
        <v>4167</v>
      </c>
      <c r="V70" s="6">
        <f t="shared" si="22"/>
        <v>8686.7999999999993</v>
      </c>
      <c r="W70" s="6">
        <f t="shared" si="23"/>
        <v>4073</v>
      </c>
      <c r="X70" s="6">
        <f t="shared" si="24"/>
        <v>3702</v>
      </c>
      <c r="Y70" s="6">
        <f t="shared" si="26"/>
        <v>65294.8</v>
      </c>
      <c r="Z70" s="28">
        <f>+Y70/$Y$211</f>
        <v>1.5742761709393292E-2</v>
      </c>
    </row>
    <row r="71" spans="1:26">
      <c r="A71" s="7" t="s">
        <v>36</v>
      </c>
      <c r="B71" s="6">
        <v>5515</v>
      </c>
      <c r="C71" s="6">
        <v>5584</v>
      </c>
      <c r="D71" s="6">
        <v>3637</v>
      </c>
      <c r="E71" s="6">
        <v>5032</v>
      </c>
      <c r="F71" s="6">
        <v>6924</v>
      </c>
      <c r="G71" s="6">
        <v>7984</v>
      </c>
      <c r="H71" s="6">
        <v>6317</v>
      </c>
      <c r="I71" s="6">
        <v>7669</v>
      </c>
      <c r="J71" s="6">
        <v>6774</v>
      </c>
      <c r="K71" s="6">
        <v>8611</v>
      </c>
      <c r="L71" s="6">
        <v>64047</v>
      </c>
      <c r="N71" s="7" t="str">
        <f t="shared" si="14"/>
        <v>BUCARAMANGA</v>
      </c>
      <c r="O71" s="6">
        <f t="shared" si="25"/>
        <v>5515</v>
      </c>
      <c r="P71" s="6">
        <f t="shared" si="16"/>
        <v>5584</v>
      </c>
      <c r="Q71" s="6">
        <f t="shared" si="17"/>
        <v>3637</v>
      </c>
      <c r="R71" s="6">
        <f t="shared" si="18"/>
        <v>5032</v>
      </c>
      <c r="S71" s="6">
        <f t="shared" si="19"/>
        <v>6924</v>
      </c>
      <c r="T71" s="6">
        <f t="shared" si="20"/>
        <v>7984</v>
      </c>
      <c r="U71" s="6">
        <f t="shared" si="21"/>
        <v>6317</v>
      </c>
      <c r="V71" s="6">
        <f t="shared" si="22"/>
        <v>7669</v>
      </c>
      <c r="W71" s="6">
        <f t="shared" si="23"/>
        <v>6774</v>
      </c>
      <c r="X71" s="6">
        <f t="shared" si="24"/>
        <v>8611</v>
      </c>
      <c r="Y71" s="6">
        <f t="shared" si="26"/>
        <v>64047</v>
      </c>
      <c r="Z71" s="28">
        <f>+Y71/$Y$211</f>
        <v>1.5441913585791089E-2</v>
      </c>
    </row>
    <row r="72" spans="1:26">
      <c r="A72" s="7" t="s">
        <v>607</v>
      </c>
      <c r="B72" s="6">
        <v>6847</v>
      </c>
      <c r="C72" s="6">
        <v>2392</v>
      </c>
      <c r="D72" s="6">
        <v>3629</v>
      </c>
      <c r="E72" s="6">
        <v>5654</v>
      </c>
      <c r="F72" s="6">
        <v>4985</v>
      </c>
      <c r="G72" s="6">
        <v>5676</v>
      </c>
      <c r="H72" s="6">
        <v>8689</v>
      </c>
      <c r="I72" s="6">
        <v>3565</v>
      </c>
      <c r="J72" s="6">
        <v>3158</v>
      </c>
      <c r="K72" s="6">
        <v>12447</v>
      </c>
      <c r="L72" s="6">
        <v>57042</v>
      </c>
      <c r="N72" s="7" t="str">
        <f t="shared" si="14"/>
        <v>BARRANCOMINAS</v>
      </c>
      <c r="O72" s="6">
        <f t="shared" si="25"/>
        <v>6847</v>
      </c>
      <c r="P72" s="6">
        <f t="shared" si="16"/>
        <v>2392</v>
      </c>
      <c r="Q72" s="6">
        <f t="shared" si="17"/>
        <v>3629</v>
      </c>
      <c r="R72" s="6">
        <f t="shared" si="18"/>
        <v>5654</v>
      </c>
      <c r="S72" s="6">
        <f t="shared" si="19"/>
        <v>4985</v>
      </c>
      <c r="T72" s="6">
        <f t="shared" si="20"/>
        <v>5676</v>
      </c>
      <c r="U72" s="6">
        <f t="shared" si="21"/>
        <v>8689</v>
      </c>
      <c r="V72" s="6">
        <f t="shared" si="22"/>
        <v>3565</v>
      </c>
      <c r="W72" s="6">
        <f t="shared" si="23"/>
        <v>3158</v>
      </c>
      <c r="X72" s="6">
        <f t="shared" si="24"/>
        <v>12447</v>
      </c>
      <c r="Y72" s="6">
        <f t="shared" si="26"/>
        <v>57042</v>
      </c>
      <c r="Z72" s="28">
        <f>+Y72/$Y$211</f>
        <v>1.3752988192432047E-2</v>
      </c>
    </row>
    <row r="73" spans="1:26">
      <c r="A73" s="7" t="s">
        <v>26</v>
      </c>
      <c r="B73" s="6">
        <v>3636</v>
      </c>
      <c r="C73" s="6">
        <v>2705</v>
      </c>
      <c r="D73" s="6">
        <v>4541</v>
      </c>
      <c r="E73" s="6">
        <v>3190</v>
      </c>
      <c r="F73" s="6">
        <v>4110</v>
      </c>
      <c r="G73" s="6">
        <v>5776</v>
      </c>
      <c r="H73" s="6">
        <v>6340</v>
      </c>
      <c r="I73" s="6">
        <v>5350.5</v>
      </c>
      <c r="J73" s="6">
        <v>4532</v>
      </c>
      <c r="K73" s="6">
        <v>5746</v>
      </c>
      <c r="L73" s="6">
        <v>45926.5</v>
      </c>
      <c r="N73" s="7" t="str">
        <f t="shared" si="14"/>
        <v>YOPAL</v>
      </c>
      <c r="O73" s="6">
        <f t="shared" si="25"/>
        <v>3636</v>
      </c>
      <c r="P73" s="6">
        <f t="shared" si="16"/>
        <v>2705</v>
      </c>
      <c r="Q73" s="6">
        <f t="shared" si="17"/>
        <v>4541</v>
      </c>
      <c r="R73" s="6">
        <f t="shared" si="18"/>
        <v>3190</v>
      </c>
      <c r="S73" s="6">
        <f t="shared" si="19"/>
        <v>4110</v>
      </c>
      <c r="T73" s="6">
        <f t="shared" si="20"/>
        <v>5776</v>
      </c>
      <c r="U73" s="6">
        <f t="shared" si="21"/>
        <v>6340</v>
      </c>
      <c r="V73" s="6">
        <f t="shared" si="22"/>
        <v>5350.5</v>
      </c>
      <c r="W73" s="6">
        <f t="shared" si="23"/>
        <v>4532</v>
      </c>
      <c r="X73" s="6">
        <f t="shared" si="24"/>
        <v>5746</v>
      </c>
      <c r="Y73" s="6">
        <f t="shared" si="26"/>
        <v>45926.5</v>
      </c>
      <c r="Z73" s="28">
        <f>+Y73/$Y$211</f>
        <v>1.1073009575746475E-2</v>
      </c>
    </row>
    <row r="74" spans="1:26">
      <c r="A74" s="7" t="s">
        <v>123</v>
      </c>
      <c r="B74" s="6">
        <v>4122</v>
      </c>
      <c r="C74" s="6">
        <v>4269.8600000000006</v>
      </c>
      <c r="D74" s="6">
        <v>4632.2</v>
      </c>
      <c r="E74" s="6">
        <v>3934</v>
      </c>
      <c r="F74" s="6">
        <v>5484</v>
      </c>
      <c r="G74" s="6">
        <v>2699.58</v>
      </c>
      <c r="H74" s="6">
        <v>5660</v>
      </c>
      <c r="I74" s="6">
        <v>4122.3999999999996</v>
      </c>
      <c r="J74" s="6">
        <v>3993.48</v>
      </c>
      <c r="K74" s="6">
        <v>4152</v>
      </c>
      <c r="L74" s="6">
        <v>43069.520000000004</v>
      </c>
      <c r="N74" s="7" t="str">
        <f t="shared" si="14"/>
        <v>GUAPI</v>
      </c>
      <c r="O74" s="6">
        <f t="shared" si="25"/>
        <v>4122</v>
      </c>
      <c r="P74" s="6">
        <f t="shared" si="16"/>
        <v>4269.8600000000006</v>
      </c>
      <c r="Q74" s="6">
        <f t="shared" si="17"/>
        <v>4632.2</v>
      </c>
      <c r="R74" s="6">
        <f t="shared" si="18"/>
        <v>3934</v>
      </c>
      <c r="S74" s="6">
        <f t="shared" si="19"/>
        <v>5484</v>
      </c>
      <c r="T74" s="6">
        <f t="shared" si="20"/>
        <v>2699.58</v>
      </c>
      <c r="U74" s="6">
        <f t="shared" si="21"/>
        <v>5660</v>
      </c>
      <c r="V74" s="6">
        <f t="shared" si="22"/>
        <v>4122.3999999999996</v>
      </c>
      <c r="W74" s="6">
        <f t="shared" si="23"/>
        <v>3993.48</v>
      </c>
      <c r="X74" s="6">
        <f t="shared" si="24"/>
        <v>4152</v>
      </c>
      <c r="Y74" s="6">
        <f t="shared" si="26"/>
        <v>43069.520000000004</v>
      </c>
      <c r="Z74" s="28">
        <f>+Y74/$Y$211</f>
        <v>1.0384183584266259E-2</v>
      </c>
    </row>
    <row r="75" spans="1:26">
      <c r="A75" s="7" t="s">
        <v>149</v>
      </c>
      <c r="B75" s="6">
        <v>1599</v>
      </c>
      <c r="C75" s="6">
        <v>3829</v>
      </c>
      <c r="D75" s="6">
        <v>1998</v>
      </c>
      <c r="E75" s="6">
        <v>6124</v>
      </c>
      <c r="F75" s="6">
        <v>3015</v>
      </c>
      <c r="G75" s="6">
        <v>4029</v>
      </c>
      <c r="H75" s="6">
        <v>7608</v>
      </c>
      <c r="I75" s="6">
        <v>1163</v>
      </c>
      <c r="J75" s="6">
        <v>2483</v>
      </c>
      <c r="K75" s="6">
        <v>8305</v>
      </c>
      <c r="L75" s="6">
        <v>40153</v>
      </c>
      <c r="N75" s="7" t="str">
        <f t="shared" si="14"/>
        <v>PROVIDENCIA</v>
      </c>
      <c r="O75" s="6">
        <f t="shared" si="25"/>
        <v>1599</v>
      </c>
      <c r="P75" s="6">
        <f t="shared" si="16"/>
        <v>3829</v>
      </c>
      <c r="Q75" s="6">
        <f t="shared" si="17"/>
        <v>1998</v>
      </c>
      <c r="R75" s="6">
        <f t="shared" si="18"/>
        <v>6124</v>
      </c>
      <c r="S75" s="6">
        <f t="shared" si="19"/>
        <v>3015</v>
      </c>
      <c r="T75" s="6">
        <f t="shared" si="20"/>
        <v>4029</v>
      </c>
      <c r="U75" s="6">
        <f t="shared" si="21"/>
        <v>7608</v>
      </c>
      <c r="V75" s="6">
        <f t="shared" si="22"/>
        <v>1163</v>
      </c>
      <c r="W75" s="6">
        <f t="shared" si="23"/>
        <v>2483</v>
      </c>
      <c r="X75" s="6">
        <f t="shared" si="24"/>
        <v>8305</v>
      </c>
      <c r="Y75" s="6">
        <f t="shared" si="26"/>
        <v>40153</v>
      </c>
      <c r="Z75" s="28">
        <f>+Y75/$Y$211</f>
        <v>9.6810023296995899E-3</v>
      </c>
    </row>
    <row r="76" spans="1:26">
      <c r="A76" s="7" t="s">
        <v>601</v>
      </c>
      <c r="B76" s="6">
        <v>3132</v>
      </c>
      <c r="C76" s="6">
        <v>4304.6000000000004</v>
      </c>
      <c r="D76" s="6">
        <v>2378.8199999999997</v>
      </c>
      <c r="E76" s="6">
        <v>5095</v>
      </c>
      <c r="F76" s="6">
        <v>4836.3999999999996</v>
      </c>
      <c r="G76" s="6">
        <v>2985.71</v>
      </c>
      <c r="H76" s="6">
        <v>4366</v>
      </c>
      <c r="I76" s="6">
        <v>1715</v>
      </c>
      <c r="J76" s="6">
        <v>3969</v>
      </c>
      <c r="K76" s="6">
        <v>6786</v>
      </c>
      <c r="L76" s="6">
        <v>39568.53</v>
      </c>
      <c r="N76" s="7" t="str">
        <f t="shared" si="14"/>
        <v>SANTIAGO DE CALI</v>
      </c>
      <c r="O76" s="6">
        <f t="shared" si="25"/>
        <v>3132</v>
      </c>
      <c r="P76" s="6">
        <f t="shared" si="16"/>
        <v>4304.6000000000004</v>
      </c>
      <c r="Q76" s="6">
        <f t="shared" si="17"/>
        <v>2378.8199999999997</v>
      </c>
      <c r="R76" s="6">
        <f t="shared" si="18"/>
        <v>5095</v>
      </c>
      <c r="S76" s="6">
        <f t="shared" si="19"/>
        <v>4836.3999999999996</v>
      </c>
      <c r="T76" s="6">
        <f t="shared" si="20"/>
        <v>2985.71</v>
      </c>
      <c r="U76" s="6">
        <f t="shared" si="21"/>
        <v>4366</v>
      </c>
      <c r="V76" s="6">
        <f t="shared" si="22"/>
        <v>1715</v>
      </c>
      <c r="W76" s="6">
        <f t="shared" si="23"/>
        <v>3969</v>
      </c>
      <c r="X76" s="6">
        <f t="shared" si="24"/>
        <v>6786</v>
      </c>
      <c r="Y76" s="6">
        <f t="shared" si="26"/>
        <v>39568.53</v>
      </c>
      <c r="Z76" s="28">
        <f>+Y76/$Y$211</f>
        <v>9.540084952874955E-3</v>
      </c>
    </row>
    <row r="77" spans="1:26">
      <c r="A77" s="7" t="s">
        <v>602</v>
      </c>
      <c r="B77" s="6">
        <v>3172</v>
      </c>
      <c r="C77" s="6">
        <v>4874.26</v>
      </c>
      <c r="D77" s="6">
        <v>5317.4999999999991</v>
      </c>
      <c r="E77" s="6">
        <v>2710</v>
      </c>
      <c r="F77" s="6">
        <v>3556.48</v>
      </c>
      <c r="G77" s="6">
        <v>3447.48</v>
      </c>
      <c r="H77" s="6">
        <v>2545</v>
      </c>
      <c r="I77" s="6">
        <v>3166.4</v>
      </c>
      <c r="J77" s="6">
        <v>3717.23</v>
      </c>
      <c r="K77" s="6">
        <v>6093</v>
      </c>
      <c r="L77" s="6">
        <v>38599.35</v>
      </c>
      <c r="N77" s="7" t="str">
        <f t="shared" si="14"/>
        <v>TIMBIQUÍ</v>
      </c>
      <c r="O77" s="6">
        <f t="shared" si="25"/>
        <v>3172</v>
      </c>
      <c r="P77" s="6">
        <f t="shared" si="16"/>
        <v>4874.26</v>
      </c>
      <c r="Q77" s="6">
        <f t="shared" si="17"/>
        <v>5317.4999999999991</v>
      </c>
      <c r="R77" s="6">
        <f t="shared" si="18"/>
        <v>2710</v>
      </c>
      <c r="S77" s="6">
        <f t="shared" si="19"/>
        <v>3556.48</v>
      </c>
      <c r="T77" s="6">
        <f t="shared" si="20"/>
        <v>3447.48</v>
      </c>
      <c r="U77" s="6">
        <f t="shared" si="21"/>
        <v>2545</v>
      </c>
      <c r="V77" s="6">
        <f t="shared" si="22"/>
        <v>3166.4</v>
      </c>
      <c r="W77" s="6">
        <f t="shared" si="23"/>
        <v>3717.23</v>
      </c>
      <c r="X77" s="6">
        <f t="shared" si="24"/>
        <v>6093</v>
      </c>
      <c r="Y77" s="6">
        <f t="shared" si="26"/>
        <v>38599.35</v>
      </c>
      <c r="Z77" s="28">
        <f>+Y77/$Y$211</f>
        <v>9.3064129025201073E-3</v>
      </c>
    </row>
    <row r="78" spans="1:26">
      <c r="A78" s="7" t="s">
        <v>168</v>
      </c>
      <c r="B78" s="6">
        <v>2909</v>
      </c>
      <c r="C78" s="6"/>
      <c r="D78" s="6">
        <v>3495</v>
      </c>
      <c r="E78" s="6">
        <v>1808</v>
      </c>
      <c r="F78" s="6">
        <v>2321</v>
      </c>
      <c r="G78" s="6">
        <v>6855</v>
      </c>
      <c r="H78" s="6">
        <v>2783</v>
      </c>
      <c r="I78" s="6">
        <v>3852</v>
      </c>
      <c r="J78" s="6">
        <v>3000</v>
      </c>
      <c r="K78" s="6">
        <v>7521</v>
      </c>
      <c r="L78" s="6">
        <v>34544</v>
      </c>
      <c r="N78" s="7" t="str">
        <f t="shared" si="14"/>
        <v>LA PEDRERA</v>
      </c>
      <c r="O78" s="6">
        <f t="shared" si="25"/>
        <v>2909</v>
      </c>
      <c r="P78" s="6">
        <f t="shared" si="16"/>
        <v>0</v>
      </c>
      <c r="Q78" s="6">
        <f t="shared" si="17"/>
        <v>3495</v>
      </c>
      <c r="R78" s="6">
        <f t="shared" si="18"/>
        <v>1808</v>
      </c>
      <c r="S78" s="6">
        <f t="shared" si="19"/>
        <v>2321</v>
      </c>
      <c r="T78" s="6">
        <f t="shared" si="20"/>
        <v>6855</v>
      </c>
      <c r="U78" s="6">
        <f t="shared" si="21"/>
        <v>2783</v>
      </c>
      <c r="V78" s="6">
        <f t="shared" si="22"/>
        <v>3852</v>
      </c>
      <c r="W78" s="6">
        <f t="shared" si="23"/>
        <v>3000</v>
      </c>
      <c r="X78" s="6">
        <f t="shared" si="24"/>
        <v>7521</v>
      </c>
      <c r="Y78" s="6">
        <f t="shared" si="26"/>
        <v>34544</v>
      </c>
      <c r="Z78" s="28">
        <f>+Y78/$Y$211</f>
        <v>8.3286565008129556E-3</v>
      </c>
    </row>
    <row r="79" spans="1:26">
      <c r="A79" s="7" t="s">
        <v>103</v>
      </c>
      <c r="B79" s="6">
        <v>3381</v>
      </c>
      <c r="C79" s="6">
        <v>1029</v>
      </c>
      <c r="D79" s="6">
        <v>5457.14</v>
      </c>
      <c r="E79" s="6">
        <v>1561</v>
      </c>
      <c r="F79" s="6">
        <v>3953.2</v>
      </c>
      <c r="G79" s="6">
        <v>1447.8799999999999</v>
      </c>
      <c r="H79" s="6">
        <v>4065</v>
      </c>
      <c r="I79" s="6">
        <v>1405</v>
      </c>
      <c r="J79" s="6">
        <v>4483</v>
      </c>
      <c r="K79" s="6">
        <v>5930</v>
      </c>
      <c r="L79" s="6">
        <v>32712.22</v>
      </c>
      <c r="N79" s="7" t="str">
        <f t="shared" si="14"/>
        <v>PASTO</v>
      </c>
      <c r="O79" s="6">
        <f t="shared" si="25"/>
        <v>3381</v>
      </c>
      <c r="P79" s="6">
        <f t="shared" si="16"/>
        <v>1029</v>
      </c>
      <c r="Q79" s="6">
        <f t="shared" si="17"/>
        <v>5457.14</v>
      </c>
      <c r="R79" s="6">
        <f t="shared" si="18"/>
        <v>1561</v>
      </c>
      <c r="S79" s="6">
        <f t="shared" si="19"/>
        <v>3953.2</v>
      </c>
      <c r="T79" s="6">
        <f t="shared" si="20"/>
        <v>1447.8799999999999</v>
      </c>
      <c r="U79" s="6">
        <f t="shared" si="21"/>
        <v>4065</v>
      </c>
      <c r="V79" s="6">
        <f t="shared" si="22"/>
        <v>1405</v>
      </c>
      <c r="W79" s="6">
        <f t="shared" si="23"/>
        <v>4483</v>
      </c>
      <c r="X79" s="6">
        <f t="shared" si="24"/>
        <v>5930</v>
      </c>
      <c r="Y79" s="6">
        <f t="shared" si="26"/>
        <v>32712.22</v>
      </c>
      <c r="Z79" s="28">
        <f>+Y79/$Y$211</f>
        <v>7.8870091407776625E-3</v>
      </c>
    </row>
    <row r="80" spans="1:26">
      <c r="A80" s="7" t="s">
        <v>160</v>
      </c>
      <c r="B80" s="6">
        <v>1911</v>
      </c>
      <c r="C80" s="6">
        <v>1080</v>
      </c>
      <c r="D80" s="6">
        <v>1476</v>
      </c>
      <c r="E80" s="6">
        <v>1651</v>
      </c>
      <c r="F80" s="6">
        <v>1040</v>
      </c>
      <c r="G80" s="6">
        <v>760</v>
      </c>
      <c r="H80" s="6">
        <v>2280</v>
      </c>
      <c r="I80" s="6"/>
      <c r="J80" s="6">
        <v>885</v>
      </c>
      <c r="K80" s="6">
        <v>18463</v>
      </c>
      <c r="L80" s="6">
        <v>29546</v>
      </c>
      <c r="N80" s="7" t="str">
        <f t="shared" si="14"/>
        <v>RIOHACHA</v>
      </c>
      <c r="O80" s="6">
        <f t="shared" si="25"/>
        <v>1911</v>
      </c>
      <c r="P80" s="6">
        <f t="shared" si="16"/>
        <v>1080</v>
      </c>
      <c r="Q80" s="6">
        <f t="shared" si="17"/>
        <v>1476</v>
      </c>
      <c r="R80" s="6">
        <f t="shared" si="18"/>
        <v>1651</v>
      </c>
      <c r="S80" s="6">
        <f t="shared" si="19"/>
        <v>1040</v>
      </c>
      <c r="T80" s="6">
        <f t="shared" si="20"/>
        <v>760</v>
      </c>
      <c r="U80" s="6">
        <f t="shared" si="21"/>
        <v>2280</v>
      </c>
      <c r="V80" s="6">
        <f t="shared" si="22"/>
        <v>0</v>
      </c>
      <c r="W80" s="6">
        <f t="shared" si="23"/>
        <v>885</v>
      </c>
      <c r="X80" s="6">
        <f t="shared" si="24"/>
        <v>18463</v>
      </c>
      <c r="Y80" s="6">
        <f t="shared" si="26"/>
        <v>29546</v>
      </c>
      <c r="Z80" s="28">
        <f>+Y80/$Y$211</f>
        <v>7.1236245070929712E-3</v>
      </c>
    </row>
    <row r="81" spans="1:26">
      <c r="A81" s="7" t="s">
        <v>605</v>
      </c>
      <c r="B81" s="6">
        <v>3286</v>
      </c>
      <c r="C81" s="6">
        <v>2609</v>
      </c>
      <c r="D81" s="6">
        <v>6205</v>
      </c>
      <c r="E81" s="6">
        <v>466.3</v>
      </c>
      <c r="F81" s="6">
        <v>2142</v>
      </c>
      <c r="G81" s="6">
        <v>2262</v>
      </c>
      <c r="H81" s="6">
        <v>2394</v>
      </c>
      <c r="I81" s="6">
        <v>3874</v>
      </c>
      <c r="J81" s="6">
        <v>2068.1</v>
      </c>
      <c r="K81" s="6">
        <v>892</v>
      </c>
      <c r="L81" s="6">
        <v>26198.399999999998</v>
      </c>
      <c r="N81" s="7" t="str">
        <f t="shared" si="14"/>
        <v>CARTAGENA DE INDIAS</v>
      </c>
      <c r="O81" s="6">
        <f t="shared" si="25"/>
        <v>3286</v>
      </c>
      <c r="P81" s="6">
        <f t="shared" si="16"/>
        <v>2609</v>
      </c>
      <c r="Q81" s="6">
        <f t="shared" si="17"/>
        <v>6205</v>
      </c>
      <c r="R81" s="6">
        <f t="shared" si="18"/>
        <v>466.3</v>
      </c>
      <c r="S81" s="6">
        <f t="shared" si="19"/>
        <v>2142</v>
      </c>
      <c r="T81" s="6">
        <f t="shared" si="20"/>
        <v>2262</v>
      </c>
      <c r="U81" s="6">
        <f t="shared" si="21"/>
        <v>2394</v>
      </c>
      <c r="V81" s="6">
        <f t="shared" si="22"/>
        <v>3874</v>
      </c>
      <c r="W81" s="6">
        <f t="shared" si="23"/>
        <v>2068.1</v>
      </c>
      <c r="X81" s="6">
        <f t="shared" si="24"/>
        <v>892</v>
      </c>
      <c r="Y81" s="6">
        <f t="shared" si="26"/>
        <v>26198.399999999998</v>
      </c>
      <c r="Z81" s="28">
        <f>+Y81/$Y$211</f>
        <v>6.3165086403108531E-3</v>
      </c>
    </row>
    <row r="82" spans="1:26">
      <c r="A82" s="7" t="s">
        <v>583</v>
      </c>
      <c r="B82" s="6">
        <v>2635</v>
      </c>
      <c r="C82" s="6">
        <v>2304</v>
      </c>
      <c r="D82" s="6">
        <v>3704</v>
      </c>
      <c r="E82" s="6">
        <v>2220</v>
      </c>
      <c r="F82" s="6">
        <v>2438</v>
      </c>
      <c r="G82" s="6">
        <v>4317</v>
      </c>
      <c r="H82" s="6">
        <v>2816</v>
      </c>
      <c r="I82" s="6">
        <v>1324</v>
      </c>
      <c r="J82" s="6">
        <v>1550</v>
      </c>
      <c r="K82" s="6">
        <v>1550</v>
      </c>
      <c r="L82" s="6">
        <v>24858</v>
      </c>
      <c r="N82" s="7" t="str">
        <f t="shared" si="14"/>
        <v>MAPIRIPÁN</v>
      </c>
      <c r="O82" s="6">
        <f t="shared" si="25"/>
        <v>2635</v>
      </c>
      <c r="P82" s="6">
        <f t="shared" si="16"/>
        <v>2304</v>
      </c>
      <c r="Q82" s="6">
        <f t="shared" si="17"/>
        <v>3704</v>
      </c>
      <c r="R82" s="6">
        <f t="shared" si="18"/>
        <v>2220</v>
      </c>
      <c r="S82" s="6">
        <f t="shared" si="19"/>
        <v>2438</v>
      </c>
      <c r="T82" s="6">
        <f t="shared" si="20"/>
        <v>4317</v>
      </c>
      <c r="U82" s="6">
        <f t="shared" si="21"/>
        <v>2816</v>
      </c>
      <c r="V82" s="6">
        <f t="shared" si="22"/>
        <v>1324</v>
      </c>
      <c r="W82" s="6">
        <f t="shared" si="23"/>
        <v>1550</v>
      </c>
      <c r="X82" s="6">
        <f t="shared" si="24"/>
        <v>1550</v>
      </c>
      <c r="Y82" s="6">
        <f t="shared" si="26"/>
        <v>24858</v>
      </c>
      <c r="Z82" s="28">
        <f>+Y82/$Y$211</f>
        <v>5.9933343937357709E-3</v>
      </c>
    </row>
    <row r="83" spans="1:26">
      <c r="A83" s="7" t="s">
        <v>50</v>
      </c>
      <c r="B83" s="6">
        <v>1380</v>
      </c>
      <c r="C83" s="6">
        <v>1560.75</v>
      </c>
      <c r="D83" s="6">
        <v>4367.5</v>
      </c>
      <c r="E83" s="6">
        <v>809</v>
      </c>
      <c r="F83" s="6">
        <v>2626</v>
      </c>
      <c r="G83" s="6">
        <v>2740</v>
      </c>
      <c r="H83" s="6">
        <v>3573</v>
      </c>
      <c r="I83" s="6">
        <v>615</v>
      </c>
      <c r="J83" s="6">
        <v>1190</v>
      </c>
      <c r="K83" s="6">
        <v>4982</v>
      </c>
      <c r="L83" s="6">
        <v>23843.25</v>
      </c>
      <c r="N83" s="7" t="str">
        <f t="shared" si="14"/>
        <v>RIONEGRO - ANTIOQUIA</v>
      </c>
      <c r="O83" s="6">
        <f t="shared" si="25"/>
        <v>1380</v>
      </c>
      <c r="P83" s="6">
        <f t="shared" si="16"/>
        <v>1560.75</v>
      </c>
      <c r="Q83" s="6">
        <f t="shared" si="17"/>
        <v>4367.5</v>
      </c>
      <c r="R83" s="6">
        <f t="shared" si="18"/>
        <v>809</v>
      </c>
      <c r="S83" s="6">
        <f t="shared" si="19"/>
        <v>2626</v>
      </c>
      <c r="T83" s="6">
        <f t="shared" si="20"/>
        <v>2740</v>
      </c>
      <c r="U83" s="6">
        <f t="shared" si="21"/>
        <v>3573</v>
      </c>
      <c r="V83" s="6">
        <f t="shared" si="22"/>
        <v>615</v>
      </c>
      <c r="W83" s="6">
        <f t="shared" si="23"/>
        <v>1190</v>
      </c>
      <c r="X83" s="6">
        <f t="shared" si="24"/>
        <v>4982</v>
      </c>
      <c r="Y83" s="6">
        <f t="shared" si="26"/>
        <v>23843.25</v>
      </c>
      <c r="Z83" s="28">
        <f>+Y83/$Y$211</f>
        <v>5.748675286967592E-3</v>
      </c>
    </row>
    <row r="84" spans="1:26">
      <c r="A84" s="7" t="s">
        <v>291</v>
      </c>
      <c r="B84" s="6">
        <v>6498</v>
      </c>
      <c r="C84" s="6">
        <v>1674</v>
      </c>
      <c r="D84" s="6">
        <v>720</v>
      </c>
      <c r="E84" s="6"/>
      <c r="F84" s="6"/>
      <c r="G84" s="6">
        <v>2880</v>
      </c>
      <c r="H84" s="6">
        <v>1962</v>
      </c>
      <c r="I84" s="6">
        <v>4572</v>
      </c>
      <c r="J84" s="6">
        <v>2862</v>
      </c>
      <c r="K84" s="6">
        <v>2412</v>
      </c>
      <c r="L84" s="6">
        <v>23580</v>
      </c>
      <c r="N84" s="7" t="str">
        <f t="shared" si="14"/>
        <v>FRONTINO</v>
      </c>
      <c r="O84" s="6">
        <f t="shared" si="25"/>
        <v>6498</v>
      </c>
      <c r="P84" s="6">
        <f t="shared" si="16"/>
        <v>1674</v>
      </c>
      <c r="Q84" s="6">
        <f t="shared" si="17"/>
        <v>720</v>
      </c>
      <c r="R84" s="6">
        <f t="shared" si="18"/>
        <v>0</v>
      </c>
      <c r="S84" s="6">
        <f t="shared" si="19"/>
        <v>0</v>
      </c>
      <c r="T84" s="6">
        <f t="shared" si="20"/>
        <v>2880</v>
      </c>
      <c r="U84" s="6">
        <f t="shared" si="21"/>
        <v>1962</v>
      </c>
      <c r="V84" s="6">
        <f t="shared" si="22"/>
        <v>4572</v>
      </c>
      <c r="W84" s="6">
        <f t="shared" si="23"/>
        <v>2862</v>
      </c>
      <c r="X84" s="6">
        <f t="shared" si="24"/>
        <v>2412</v>
      </c>
      <c r="Y84" s="6">
        <f t="shared" si="26"/>
        <v>23580</v>
      </c>
      <c r="Z84" s="28">
        <f>+Y84/$Y$211</f>
        <v>5.6852049643691957E-3</v>
      </c>
    </row>
    <row r="85" spans="1:26">
      <c r="A85" s="7" t="s">
        <v>574</v>
      </c>
      <c r="B85" s="6">
        <v>2930</v>
      </c>
      <c r="C85" s="6">
        <v>3788</v>
      </c>
      <c r="D85" s="6">
        <v>2391</v>
      </c>
      <c r="E85" s="6">
        <v>725</v>
      </c>
      <c r="F85" s="6"/>
      <c r="G85" s="6">
        <v>1067</v>
      </c>
      <c r="H85" s="6">
        <v>437</v>
      </c>
      <c r="I85" s="6">
        <v>400</v>
      </c>
      <c r="J85" s="6">
        <v>8038</v>
      </c>
      <c r="K85" s="6">
        <v>836</v>
      </c>
      <c r="L85" s="6">
        <v>20612</v>
      </c>
      <c r="N85" s="7" t="str">
        <f t="shared" si="14"/>
        <v>BAHÍA SOLANO</v>
      </c>
      <c r="O85" s="6">
        <f t="shared" si="25"/>
        <v>2930</v>
      </c>
      <c r="P85" s="6">
        <f t="shared" si="16"/>
        <v>3788</v>
      </c>
      <c r="Q85" s="6">
        <f t="shared" si="17"/>
        <v>2391</v>
      </c>
      <c r="R85" s="6">
        <f t="shared" si="18"/>
        <v>725</v>
      </c>
      <c r="S85" s="6">
        <f t="shared" si="19"/>
        <v>0</v>
      </c>
      <c r="T85" s="6">
        <f t="shared" si="20"/>
        <v>1067</v>
      </c>
      <c r="U85" s="6">
        <f t="shared" si="21"/>
        <v>437</v>
      </c>
      <c r="V85" s="6">
        <f t="shared" si="22"/>
        <v>400</v>
      </c>
      <c r="W85" s="6">
        <f t="shared" si="23"/>
        <v>8038</v>
      </c>
      <c r="X85" s="6">
        <f t="shared" si="24"/>
        <v>836</v>
      </c>
      <c r="Y85" s="6">
        <f t="shared" si="26"/>
        <v>20612</v>
      </c>
      <c r="Z85" s="28">
        <f>+Y85/$Y$211</f>
        <v>4.9696117356055076E-3</v>
      </c>
    </row>
    <row r="86" spans="1:26">
      <c r="A86" s="7" t="s">
        <v>175</v>
      </c>
      <c r="B86" s="6">
        <v>5068</v>
      </c>
      <c r="C86" s="6">
        <v>297</v>
      </c>
      <c r="D86" s="6">
        <v>1043</v>
      </c>
      <c r="E86" s="6">
        <v>2567</v>
      </c>
      <c r="F86" s="6">
        <v>1403</v>
      </c>
      <c r="G86" s="6">
        <v>1407</v>
      </c>
      <c r="H86" s="6">
        <v>1751</v>
      </c>
      <c r="I86" s="6">
        <v>1953</v>
      </c>
      <c r="J86" s="6">
        <v>1131</v>
      </c>
      <c r="K86" s="6">
        <v>3343</v>
      </c>
      <c r="L86" s="6">
        <v>19963</v>
      </c>
      <c r="N86" s="7" t="str">
        <f t="shared" si="14"/>
        <v>MIRAFLORES - GUAVIARE</v>
      </c>
      <c r="O86" s="6">
        <f t="shared" si="25"/>
        <v>5068</v>
      </c>
      <c r="P86" s="6">
        <f t="shared" si="16"/>
        <v>297</v>
      </c>
      <c r="Q86" s="6">
        <f t="shared" si="17"/>
        <v>1043</v>
      </c>
      <c r="R86" s="6">
        <f t="shared" si="18"/>
        <v>2567</v>
      </c>
      <c r="S86" s="6">
        <f t="shared" si="19"/>
        <v>1403</v>
      </c>
      <c r="T86" s="6">
        <f t="shared" si="20"/>
        <v>1407</v>
      </c>
      <c r="U86" s="6">
        <f t="shared" si="21"/>
        <v>1751</v>
      </c>
      <c r="V86" s="6">
        <f t="shared" si="22"/>
        <v>1953</v>
      </c>
      <c r="W86" s="6">
        <f t="shared" si="23"/>
        <v>1131</v>
      </c>
      <c r="X86" s="6">
        <f t="shared" si="24"/>
        <v>3343</v>
      </c>
      <c r="Y86" s="6">
        <f t="shared" si="26"/>
        <v>19963</v>
      </c>
      <c r="Z86" s="28">
        <f>+Y86/$Y$211</f>
        <v>4.8131359925234207E-3</v>
      </c>
    </row>
    <row r="87" spans="1:26">
      <c r="A87" s="7" t="s">
        <v>170</v>
      </c>
      <c r="B87" s="6">
        <v>3570</v>
      </c>
      <c r="C87" s="6">
        <v>584</v>
      </c>
      <c r="D87" s="6">
        <v>920</v>
      </c>
      <c r="E87" s="6">
        <v>1583</v>
      </c>
      <c r="F87" s="6">
        <v>876</v>
      </c>
      <c r="G87" s="6">
        <v>1168</v>
      </c>
      <c r="H87" s="6">
        <v>3059</v>
      </c>
      <c r="I87" s="6">
        <v>2640</v>
      </c>
      <c r="J87" s="6">
        <v>2753</v>
      </c>
      <c r="K87" s="6">
        <v>2488</v>
      </c>
      <c r="L87" s="6">
        <v>19641</v>
      </c>
      <c r="N87" s="7" t="str">
        <f t="shared" si="14"/>
        <v>TARAPACA</v>
      </c>
      <c r="O87" s="6">
        <f t="shared" si="25"/>
        <v>3570</v>
      </c>
      <c r="P87" s="6">
        <f t="shared" si="16"/>
        <v>584</v>
      </c>
      <c r="Q87" s="6">
        <f t="shared" si="17"/>
        <v>920</v>
      </c>
      <c r="R87" s="6">
        <f t="shared" si="18"/>
        <v>1583</v>
      </c>
      <c r="S87" s="6">
        <f t="shared" si="19"/>
        <v>876</v>
      </c>
      <c r="T87" s="6">
        <f t="shared" si="20"/>
        <v>1168</v>
      </c>
      <c r="U87" s="6">
        <f t="shared" si="21"/>
        <v>3059</v>
      </c>
      <c r="V87" s="6">
        <f t="shared" si="22"/>
        <v>2640</v>
      </c>
      <c r="W87" s="6">
        <f t="shared" si="23"/>
        <v>2753</v>
      </c>
      <c r="X87" s="6">
        <f t="shared" si="24"/>
        <v>2488</v>
      </c>
      <c r="Y87" s="6">
        <f t="shared" si="26"/>
        <v>19641</v>
      </c>
      <c r="Z87" s="28">
        <f>+Y87/$Y$211</f>
        <v>4.7355008780820768E-3</v>
      </c>
    </row>
    <row r="88" spans="1:26">
      <c r="A88" s="7" t="s">
        <v>71</v>
      </c>
      <c r="B88" s="6">
        <v>1997</v>
      </c>
      <c r="C88" s="6"/>
      <c r="D88" s="6">
        <v>4245</v>
      </c>
      <c r="E88" s="6">
        <v>2247</v>
      </c>
      <c r="F88" s="6">
        <v>665</v>
      </c>
      <c r="G88" s="6">
        <v>2727</v>
      </c>
      <c r="H88" s="6">
        <v>5466</v>
      </c>
      <c r="I88" s="6"/>
      <c r="J88" s="6"/>
      <c r="K88" s="6">
        <v>1908</v>
      </c>
      <c r="L88" s="6">
        <v>19255</v>
      </c>
      <c r="N88" s="7" t="str">
        <f t="shared" si="14"/>
        <v>OLAYA</v>
      </c>
      <c r="O88" s="6">
        <f t="shared" si="25"/>
        <v>1997</v>
      </c>
      <c r="P88" s="6">
        <f t="shared" si="16"/>
        <v>0</v>
      </c>
      <c r="Q88" s="6">
        <f t="shared" si="17"/>
        <v>4245</v>
      </c>
      <c r="R88" s="6">
        <f t="shared" si="18"/>
        <v>2247</v>
      </c>
      <c r="S88" s="6">
        <f t="shared" si="19"/>
        <v>665</v>
      </c>
      <c r="T88" s="6">
        <f t="shared" si="20"/>
        <v>2727</v>
      </c>
      <c r="U88" s="6">
        <f t="shared" si="21"/>
        <v>5466</v>
      </c>
      <c r="V88" s="6">
        <f t="shared" si="22"/>
        <v>0</v>
      </c>
      <c r="W88" s="6">
        <f t="shared" si="23"/>
        <v>0</v>
      </c>
      <c r="X88" s="6">
        <f t="shared" si="24"/>
        <v>1908</v>
      </c>
      <c r="Y88" s="6">
        <f t="shared" si="26"/>
        <v>19255</v>
      </c>
      <c r="Z88" s="28">
        <f>+Y88/$Y$211</f>
        <v>4.642435181888417E-3</v>
      </c>
    </row>
    <row r="89" spans="1:26">
      <c r="A89" s="7" t="s">
        <v>240</v>
      </c>
      <c r="B89" s="6">
        <v>860</v>
      </c>
      <c r="C89" s="6">
        <v>430</v>
      </c>
      <c r="D89" s="6"/>
      <c r="E89" s="6">
        <v>430</v>
      </c>
      <c r="F89" s="6"/>
      <c r="G89" s="6">
        <v>430</v>
      </c>
      <c r="H89" s="6">
        <v>214</v>
      </c>
      <c r="I89" s="6">
        <v>230</v>
      </c>
      <c r="J89" s="6"/>
      <c r="K89" s="6">
        <v>16554</v>
      </c>
      <c r="L89" s="6">
        <v>19148</v>
      </c>
      <c r="N89" s="7" t="str">
        <f t="shared" si="14"/>
        <v>CAREPA</v>
      </c>
      <c r="O89" s="6">
        <f t="shared" si="25"/>
        <v>860</v>
      </c>
      <c r="P89" s="6">
        <f t="shared" si="16"/>
        <v>430</v>
      </c>
      <c r="Q89" s="6">
        <f t="shared" si="17"/>
        <v>0</v>
      </c>
      <c r="R89" s="6">
        <f t="shared" si="18"/>
        <v>430</v>
      </c>
      <c r="S89" s="6">
        <f t="shared" si="19"/>
        <v>0</v>
      </c>
      <c r="T89" s="6">
        <f t="shared" si="20"/>
        <v>430</v>
      </c>
      <c r="U89" s="6">
        <f t="shared" si="21"/>
        <v>214</v>
      </c>
      <c r="V89" s="6">
        <f t="shared" si="22"/>
        <v>230</v>
      </c>
      <c r="W89" s="6">
        <f t="shared" si="23"/>
        <v>0</v>
      </c>
      <c r="X89" s="6">
        <f t="shared" si="24"/>
        <v>16554</v>
      </c>
      <c r="Y89" s="6">
        <f t="shared" si="26"/>
        <v>19148</v>
      </c>
      <c r="Z89" s="28">
        <f>+Y89/$Y$211</f>
        <v>4.6166371780212625E-3</v>
      </c>
    </row>
    <row r="90" spans="1:26">
      <c r="A90" s="7" t="s">
        <v>89</v>
      </c>
      <c r="B90" s="6">
        <v>430</v>
      </c>
      <c r="C90" s="6">
        <v>4328</v>
      </c>
      <c r="D90" s="6">
        <v>2579</v>
      </c>
      <c r="E90" s="6">
        <v>3399</v>
      </c>
      <c r="F90" s="6">
        <v>2933.18</v>
      </c>
      <c r="G90" s="6">
        <v>1395.1799999999998</v>
      </c>
      <c r="H90" s="6">
        <v>1093</v>
      </c>
      <c r="I90" s="6">
        <v>2649</v>
      </c>
      <c r="J90" s="6">
        <v>238</v>
      </c>
      <c r="K90" s="6"/>
      <c r="L90" s="6">
        <v>19044.36</v>
      </c>
      <c r="N90" s="7" t="str">
        <f t="shared" si="14"/>
        <v>NEIVA</v>
      </c>
      <c r="O90" s="6">
        <f t="shared" si="25"/>
        <v>430</v>
      </c>
      <c r="P90" s="6">
        <f t="shared" si="16"/>
        <v>4328</v>
      </c>
      <c r="Q90" s="6">
        <f t="shared" si="17"/>
        <v>2579</v>
      </c>
      <c r="R90" s="6">
        <f t="shared" si="18"/>
        <v>3399</v>
      </c>
      <c r="S90" s="6">
        <f t="shared" si="19"/>
        <v>2933.18</v>
      </c>
      <c r="T90" s="6">
        <f t="shared" si="20"/>
        <v>1395.1799999999998</v>
      </c>
      <c r="U90" s="6">
        <f t="shared" si="21"/>
        <v>1093</v>
      </c>
      <c r="V90" s="6">
        <f t="shared" si="22"/>
        <v>2649</v>
      </c>
      <c r="W90" s="6">
        <f t="shared" si="23"/>
        <v>238</v>
      </c>
      <c r="X90" s="6">
        <f t="shared" si="24"/>
        <v>0</v>
      </c>
      <c r="Y90" s="6">
        <f t="shared" si="26"/>
        <v>19044.36</v>
      </c>
      <c r="Z90" s="28">
        <f>+Y90/$Y$211</f>
        <v>4.5916492796961045E-3</v>
      </c>
    </row>
    <row r="91" spans="1:26">
      <c r="A91" s="7" t="s">
        <v>180</v>
      </c>
      <c r="B91" s="6">
        <v>1634</v>
      </c>
      <c r="C91" s="6">
        <v>1073</v>
      </c>
      <c r="D91" s="6">
        <v>1482</v>
      </c>
      <c r="E91" s="6">
        <v>513</v>
      </c>
      <c r="F91" s="6">
        <v>2596</v>
      </c>
      <c r="G91" s="6">
        <v>935</v>
      </c>
      <c r="H91" s="6">
        <v>3932</v>
      </c>
      <c r="I91" s="6">
        <v>1073</v>
      </c>
      <c r="J91" s="6">
        <v>1447</v>
      </c>
      <c r="K91" s="6">
        <v>3607</v>
      </c>
      <c r="L91" s="6">
        <v>18292</v>
      </c>
      <c r="N91" s="7" t="str">
        <f t="shared" si="14"/>
        <v>LA CHORRERA</v>
      </c>
      <c r="O91" s="6">
        <f t="shared" si="25"/>
        <v>1634</v>
      </c>
      <c r="P91" s="6">
        <f t="shared" si="16"/>
        <v>1073</v>
      </c>
      <c r="Q91" s="6">
        <f t="shared" si="17"/>
        <v>1482</v>
      </c>
      <c r="R91" s="6">
        <f t="shared" si="18"/>
        <v>513</v>
      </c>
      <c r="S91" s="6">
        <f t="shared" si="19"/>
        <v>2596</v>
      </c>
      <c r="T91" s="6">
        <f t="shared" si="20"/>
        <v>935</v>
      </c>
      <c r="U91" s="6">
        <f t="shared" si="21"/>
        <v>3932</v>
      </c>
      <c r="V91" s="6">
        <f t="shared" si="22"/>
        <v>1073</v>
      </c>
      <c r="W91" s="6">
        <f t="shared" si="23"/>
        <v>1447</v>
      </c>
      <c r="X91" s="6">
        <f t="shared" si="24"/>
        <v>3607</v>
      </c>
      <c r="Y91" s="6">
        <f t="shared" si="26"/>
        <v>18292</v>
      </c>
      <c r="Z91" s="28">
        <f>+Y91/$Y$211</f>
        <v>4.4102531470840258E-3</v>
      </c>
    </row>
    <row r="92" spans="1:26">
      <c r="A92" s="7" t="s">
        <v>141</v>
      </c>
      <c r="B92" s="6">
        <v>5989</v>
      </c>
      <c r="C92" s="6">
        <v>710</v>
      </c>
      <c r="D92" s="6">
        <v>2199</v>
      </c>
      <c r="E92" s="6">
        <v>1348</v>
      </c>
      <c r="F92" s="6">
        <v>1303</v>
      </c>
      <c r="G92" s="6">
        <v>525</v>
      </c>
      <c r="H92" s="6">
        <v>2042</v>
      </c>
      <c r="I92" s="6">
        <v>1348</v>
      </c>
      <c r="J92" s="6">
        <v>1749</v>
      </c>
      <c r="K92" s="6">
        <v>582</v>
      </c>
      <c r="L92" s="6">
        <v>17795</v>
      </c>
      <c r="N92" s="7" t="str">
        <f t="shared" si="14"/>
        <v>SANTA MARTA</v>
      </c>
      <c r="O92" s="6">
        <f t="shared" si="25"/>
        <v>5989</v>
      </c>
      <c r="P92" s="6">
        <f t="shared" si="16"/>
        <v>710</v>
      </c>
      <c r="Q92" s="6">
        <f t="shared" si="17"/>
        <v>2199</v>
      </c>
      <c r="R92" s="6">
        <f t="shared" si="18"/>
        <v>1348</v>
      </c>
      <c r="S92" s="6">
        <f t="shared" si="19"/>
        <v>1303</v>
      </c>
      <c r="T92" s="6">
        <f t="shared" si="20"/>
        <v>525</v>
      </c>
      <c r="U92" s="6">
        <f t="shared" si="21"/>
        <v>2042</v>
      </c>
      <c r="V92" s="6">
        <f t="shared" si="22"/>
        <v>1348</v>
      </c>
      <c r="W92" s="6">
        <f t="shared" si="23"/>
        <v>1749</v>
      </c>
      <c r="X92" s="6">
        <f t="shared" si="24"/>
        <v>582</v>
      </c>
      <c r="Y92" s="6">
        <f t="shared" si="26"/>
        <v>17795</v>
      </c>
      <c r="Z92" s="28">
        <f>+Y92/$Y$211</f>
        <v>4.2904250356636912E-3</v>
      </c>
    </row>
    <row r="93" spans="1:26">
      <c r="A93" s="7" t="s">
        <v>306</v>
      </c>
      <c r="B93" s="6"/>
      <c r="C93" s="6"/>
      <c r="D93" s="6">
        <v>1656</v>
      </c>
      <c r="E93" s="6"/>
      <c r="F93" s="6">
        <v>6282</v>
      </c>
      <c r="G93" s="6">
        <v>8028</v>
      </c>
      <c r="H93" s="6">
        <v>1764</v>
      </c>
      <c r="I93" s="6"/>
      <c r="J93" s="6"/>
      <c r="K93" s="6"/>
      <c r="L93" s="6">
        <v>17730</v>
      </c>
      <c r="N93" s="7" t="str">
        <f t="shared" si="14"/>
        <v>URRAO</v>
      </c>
      <c r="O93" s="6">
        <f t="shared" si="25"/>
        <v>0</v>
      </c>
      <c r="P93" s="6">
        <f t="shared" si="16"/>
        <v>0</v>
      </c>
      <c r="Q93" s="6">
        <f t="shared" si="17"/>
        <v>1656</v>
      </c>
      <c r="R93" s="6">
        <f t="shared" si="18"/>
        <v>0</v>
      </c>
      <c r="S93" s="6">
        <f t="shared" si="19"/>
        <v>6282</v>
      </c>
      <c r="T93" s="6">
        <f t="shared" si="20"/>
        <v>8028</v>
      </c>
      <c r="U93" s="6">
        <f t="shared" si="21"/>
        <v>1764</v>
      </c>
      <c r="V93" s="6">
        <f t="shared" si="22"/>
        <v>0</v>
      </c>
      <c r="W93" s="6">
        <f t="shared" si="23"/>
        <v>0</v>
      </c>
      <c r="X93" s="6">
        <f t="shared" si="24"/>
        <v>0</v>
      </c>
      <c r="Y93" s="6">
        <f t="shared" si="26"/>
        <v>17730</v>
      </c>
      <c r="Z93" s="28">
        <f>+Y93/$Y$211</f>
        <v>4.2747533510714949E-3</v>
      </c>
    </row>
    <row r="94" spans="1:26">
      <c r="A94" s="7" t="s">
        <v>172</v>
      </c>
      <c r="B94" s="6">
        <v>2895</v>
      </c>
      <c r="C94" s="6">
        <v>3655</v>
      </c>
      <c r="D94" s="6">
        <v>1508</v>
      </c>
      <c r="E94" s="6">
        <v>1491</v>
      </c>
      <c r="F94" s="6">
        <v>832</v>
      </c>
      <c r="G94" s="6">
        <v>2900</v>
      </c>
      <c r="H94" s="6"/>
      <c r="I94" s="6">
        <v>789</v>
      </c>
      <c r="J94" s="6">
        <v>1094</v>
      </c>
      <c r="K94" s="6">
        <v>2303</v>
      </c>
      <c r="L94" s="6">
        <v>17467</v>
      </c>
      <c r="N94" s="7" t="str">
        <f t="shared" si="14"/>
        <v>SAN FELIPE</v>
      </c>
      <c r="O94" s="6">
        <f t="shared" si="25"/>
        <v>2895</v>
      </c>
      <c r="P94" s="6">
        <f t="shared" si="16"/>
        <v>3655</v>
      </c>
      <c r="Q94" s="6">
        <f t="shared" si="17"/>
        <v>1508</v>
      </c>
      <c r="R94" s="6">
        <f t="shared" si="18"/>
        <v>1491</v>
      </c>
      <c r="S94" s="6">
        <f t="shared" si="19"/>
        <v>832</v>
      </c>
      <c r="T94" s="6">
        <f t="shared" si="20"/>
        <v>2900</v>
      </c>
      <c r="U94" s="6">
        <f t="shared" si="21"/>
        <v>0</v>
      </c>
      <c r="V94" s="6">
        <f t="shared" si="22"/>
        <v>789</v>
      </c>
      <c r="W94" s="6">
        <f t="shared" si="23"/>
        <v>1094</v>
      </c>
      <c r="X94" s="6">
        <f t="shared" si="24"/>
        <v>2303</v>
      </c>
      <c r="Y94" s="6">
        <f t="shared" si="26"/>
        <v>17467</v>
      </c>
      <c r="Z94" s="28">
        <f>+Y94/$Y$211</f>
        <v>4.2113433041830678E-3</v>
      </c>
    </row>
    <row r="95" spans="1:26">
      <c r="A95" s="7" t="s">
        <v>32</v>
      </c>
      <c r="B95" s="6"/>
      <c r="C95" s="6">
        <v>6663</v>
      </c>
      <c r="D95" s="6">
        <v>3894</v>
      </c>
      <c r="E95" s="6"/>
      <c r="F95" s="6"/>
      <c r="G95" s="6">
        <v>292</v>
      </c>
      <c r="H95" s="6">
        <v>349.5</v>
      </c>
      <c r="I95" s="6">
        <v>997.5</v>
      </c>
      <c r="J95" s="6"/>
      <c r="K95" s="6">
        <v>3949</v>
      </c>
      <c r="L95" s="6">
        <v>16145</v>
      </c>
      <c r="N95" s="7" t="str">
        <f t="shared" si="14"/>
        <v>BARRANCABERMEJA</v>
      </c>
      <c r="O95" s="6">
        <f t="shared" si="25"/>
        <v>0</v>
      </c>
      <c r="P95" s="6">
        <f t="shared" si="16"/>
        <v>6663</v>
      </c>
      <c r="Q95" s="6">
        <f t="shared" si="17"/>
        <v>3894</v>
      </c>
      <c r="R95" s="6">
        <f t="shared" si="18"/>
        <v>0</v>
      </c>
      <c r="S95" s="6">
        <f t="shared" si="19"/>
        <v>0</v>
      </c>
      <c r="T95" s="6">
        <f t="shared" si="20"/>
        <v>292</v>
      </c>
      <c r="U95" s="6">
        <f t="shared" si="21"/>
        <v>349.5</v>
      </c>
      <c r="V95" s="6">
        <f t="shared" si="22"/>
        <v>997.5</v>
      </c>
      <c r="W95" s="6">
        <f t="shared" si="23"/>
        <v>0</v>
      </c>
      <c r="X95" s="6">
        <f t="shared" si="24"/>
        <v>3949</v>
      </c>
      <c r="Y95" s="6">
        <f t="shared" si="26"/>
        <v>16145</v>
      </c>
      <c r="Z95" s="28">
        <f>+Y95/$Y$211</f>
        <v>3.8926053498617753E-3</v>
      </c>
    </row>
    <row r="96" spans="1:26">
      <c r="A96" s="7" t="s">
        <v>566</v>
      </c>
      <c r="B96" s="6">
        <v>3160</v>
      </c>
      <c r="C96" s="6">
        <v>1428</v>
      </c>
      <c r="D96" s="6">
        <v>374</v>
      </c>
      <c r="E96" s="6">
        <v>1932</v>
      </c>
      <c r="F96" s="6">
        <v>338</v>
      </c>
      <c r="G96" s="6">
        <v>1230</v>
      </c>
      <c r="H96" s="6">
        <v>2992</v>
      </c>
      <c r="I96" s="6">
        <v>2084</v>
      </c>
      <c r="J96" s="6">
        <v>374</v>
      </c>
      <c r="K96" s="6">
        <v>1059</v>
      </c>
      <c r="L96" s="6">
        <v>14971</v>
      </c>
      <c r="N96" s="7" t="str">
        <f t="shared" si="14"/>
        <v>OCAÑA</v>
      </c>
      <c r="O96" s="6">
        <f t="shared" si="25"/>
        <v>3160</v>
      </c>
      <c r="P96" s="6">
        <f t="shared" si="16"/>
        <v>1428</v>
      </c>
      <c r="Q96" s="6">
        <f t="shared" si="17"/>
        <v>374</v>
      </c>
      <c r="R96" s="6">
        <f t="shared" si="18"/>
        <v>1932</v>
      </c>
      <c r="S96" s="6">
        <f t="shared" si="19"/>
        <v>338</v>
      </c>
      <c r="T96" s="6">
        <f t="shared" si="20"/>
        <v>1230</v>
      </c>
      <c r="U96" s="6">
        <f t="shared" si="21"/>
        <v>2992</v>
      </c>
      <c r="V96" s="6">
        <f t="shared" si="22"/>
        <v>2084</v>
      </c>
      <c r="W96" s="6">
        <f t="shared" si="23"/>
        <v>374</v>
      </c>
      <c r="X96" s="6">
        <f t="shared" si="24"/>
        <v>1059</v>
      </c>
      <c r="Y96" s="6">
        <f t="shared" si="26"/>
        <v>14971</v>
      </c>
      <c r="Z96" s="28">
        <f>+Y96/$Y$211</f>
        <v>3.6095506158427154E-3</v>
      </c>
    </row>
    <row r="97" spans="1:26">
      <c r="A97" s="7" t="s">
        <v>589</v>
      </c>
      <c r="B97" s="6">
        <v>1853</v>
      </c>
      <c r="C97" s="6"/>
      <c r="D97" s="6">
        <v>4231</v>
      </c>
      <c r="E97" s="6">
        <v>350</v>
      </c>
      <c r="F97" s="6">
        <v>1683</v>
      </c>
      <c r="G97" s="6"/>
      <c r="H97" s="6">
        <v>1752</v>
      </c>
      <c r="I97" s="6">
        <v>1122</v>
      </c>
      <c r="J97" s="6"/>
      <c r="K97" s="6">
        <v>369</v>
      </c>
      <c r="L97" s="6">
        <v>11360</v>
      </c>
      <c r="N97" s="7" t="str">
        <f t="shared" si="14"/>
        <v>NUQUÍ</v>
      </c>
      <c r="O97" s="6">
        <f t="shared" si="25"/>
        <v>1853</v>
      </c>
      <c r="P97" s="6">
        <f t="shared" si="16"/>
        <v>0</v>
      </c>
      <c r="Q97" s="6">
        <f t="shared" si="17"/>
        <v>4231</v>
      </c>
      <c r="R97" s="6">
        <f t="shared" si="18"/>
        <v>350</v>
      </c>
      <c r="S97" s="6">
        <f t="shared" si="19"/>
        <v>1683</v>
      </c>
      <c r="T97" s="6">
        <f t="shared" si="20"/>
        <v>0</v>
      </c>
      <c r="U97" s="6">
        <f t="shared" si="21"/>
        <v>1752</v>
      </c>
      <c r="V97" s="6">
        <f t="shared" si="22"/>
        <v>1122</v>
      </c>
      <c r="W97" s="6">
        <f t="shared" si="23"/>
        <v>0</v>
      </c>
      <c r="X97" s="6">
        <f t="shared" si="24"/>
        <v>369</v>
      </c>
      <c r="Y97" s="6">
        <f t="shared" si="26"/>
        <v>11360</v>
      </c>
      <c r="Z97" s="28">
        <f>+Y97/$Y$211</f>
        <v>2.7389282610362198E-3</v>
      </c>
    </row>
    <row r="98" spans="1:26">
      <c r="A98" s="7" t="s">
        <v>196</v>
      </c>
      <c r="B98" s="6"/>
      <c r="C98" s="6">
        <v>625</v>
      </c>
      <c r="D98" s="6">
        <v>165</v>
      </c>
      <c r="E98" s="6">
        <v>460</v>
      </c>
      <c r="F98" s="6">
        <v>2048</v>
      </c>
      <c r="G98" s="6">
        <v>1126</v>
      </c>
      <c r="H98" s="6">
        <v>1380</v>
      </c>
      <c r="I98" s="6">
        <v>831</v>
      </c>
      <c r="J98" s="6">
        <v>460</v>
      </c>
      <c r="K98" s="6">
        <v>3455</v>
      </c>
      <c r="L98" s="6">
        <v>10550</v>
      </c>
      <c r="N98" s="7" t="str">
        <f t="shared" si="14"/>
        <v>EL ENCANTO</v>
      </c>
      <c r="O98" s="6">
        <f t="shared" si="25"/>
        <v>0</v>
      </c>
      <c r="P98" s="6">
        <f t="shared" si="16"/>
        <v>625</v>
      </c>
      <c r="Q98" s="6">
        <f t="shared" si="17"/>
        <v>165</v>
      </c>
      <c r="R98" s="6">
        <f t="shared" si="18"/>
        <v>460</v>
      </c>
      <c r="S98" s="6">
        <f t="shared" si="19"/>
        <v>2048</v>
      </c>
      <c r="T98" s="6">
        <f t="shared" si="20"/>
        <v>1126</v>
      </c>
      <c r="U98" s="6">
        <f t="shared" si="21"/>
        <v>1380</v>
      </c>
      <c r="V98" s="6">
        <f t="shared" si="22"/>
        <v>831</v>
      </c>
      <c r="W98" s="6">
        <f t="shared" si="23"/>
        <v>460</v>
      </c>
      <c r="X98" s="6">
        <f t="shared" si="24"/>
        <v>3455</v>
      </c>
      <c r="Y98" s="6">
        <f t="shared" si="26"/>
        <v>10550</v>
      </c>
      <c r="Z98" s="28">
        <f>+Y98/$Y$211</f>
        <v>2.543634960733461E-3</v>
      </c>
    </row>
    <row r="99" spans="1:26">
      <c r="A99" s="7" t="s">
        <v>198</v>
      </c>
      <c r="B99" s="6">
        <v>872</v>
      </c>
      <c r="C99" s="6">
        <v>1568.54</v>
      </c>
      <c r="D99" s="6">
        <v>1896</v>
      </c>
      <c r="E99" s="6">
        <v>761</v>
      </c>
      <c r="F99" s="6">
        <v>929</v>
      </c>
      <c r="G99" s="6">
        <v>332</v>
      </c>
      <c r="H99" s="6">
        <v>840</v>
      </c>
      <c r="I99" s="6">
        <v>1140.56</v>
      </c>
      <c r="J99" s="6">
        <v>730</v>
      </c>
      <c r="K99" s="6">
        <v>813</v>
      </c>
      <c r="L99" s="6">
        <v>9882.1</v>
      </c>
      <c r="N99" s="7" t="str">
        <f t="shared" si="14"/>
        <v>PEREIRA</v>
      </c>
      <c r="O99" s="6">
        <f t="shared" si="25"/>
        <v>872</v>
      </c>
      <c r="P99" s="6">
        <f t="shared" si="16"/>
        <v>1568.54</v>
      </c>
      <c r="Q99" s="6">
        <f t="shared" si="17"/>
        <v>1896</v>
      </c>
      <c r="R99" s="6">
        <f t="shared" si="18"/>
        <v>761</v>
      </c>
      <c r="S99" s="6">
        <f t="shared" si="19"/>
        <v>929</v>
      </c>
      <c r="T99" s="6">
        <f t="shared" si="20"/>
        <v>332</v>
      </c>
      <c r="U99" s="6">
        <f t="shared" si="21"/>
        <v>840</v>
      </c>
      <c r="V99" s="6">
        <f t="shared" si="22"/>
        <v>1140.56</v>
      </c>
      <c r="W99" s="6">
        <f t="shared" si="23"/>
        <v>730</v>
      </c>
      <c r="X99" s="6">
        <f t="shared" si="24"/>
        <v>813</v>
      </c>
      <c r="Y99" s="6">
        <f t="shared" si="26"/>
        <v>9882.1</v>
      </c>
      <c r="Z99" s="28">
        <f>+Y99/$Y$211</f>
        <v>2.3826023739776433E-3</v>
      </c>
    </row>
    <row r="100" spans="1:26">
      <c r="A100" s="7" t="s">
        <v>287</v>
      </c>
      <c r="B100" s="6">
        <v>8298</v>
      </c>
      <c r="C100" s="6">
        <v>1260</v>
      </c>
      <c r="D100" s="6"/>
      <c r="E100" s="6"/>
      <c r="F100" s="6"/>
      <c r="G100" s="6"/>
      <c r="H100" s="6"/>
      <c r="I100" s="6"/>
      <c r="J100" s="6"/>
      <c r="K100" s="6"/>
      <c r="L100" s="6">
        <v>9558</v>
      </c>
      <c r="N100" s="7" t="str">
        <f t="shared" si="14"/>
        <v>TUNJA</v>
      </c>
      <c r="O100" s="6">
        <f t="shared" si="25"/>
        <v>8298</v>
      </c>
      <c r="P100" s="6">
        <f t="shared" si="16"/>
        <v>1260</v>
      </c>
      <c r="Q100" s="6">
        <f t="shared" si="17"/>
        <v>0</v>
      </c>
      <c r="R100" s="6">
        <f t="shared" si="18"/>
        <v>0</v>
      </c>
      <c r="S100" s="6">
        <f t="shared" si="19"/>
        <v>0</v>
      </c>
      <c r="T100" s="6">
        <f t="shared" si="20"/>
        <v>0</v>
      </c>
      <c r="U100" s="6">
        <f t="shared" si="21"/>
        <v>0</v>
      </c>
      <c r="V100" s="6">
        <f t="shared" si="22"/>
        <v>0</v>
      </c>
      <c r="W100" s="6">
        <f t="shared" si="23"/>
        <v>0</v>
      </c>
      <c r="X100" s="6">
        <f t="shared" si="24"/>
        <v>0</v>
      </c>
      <c r="Y100" s="6">
        <f t="shared" si="26"/>
        <v>9558</v>
      </c>
      <c r="Z100" s="28">
        <f>+Y100/$Y$211</f>
        <v>2.3044609435725521E-3</v>
      </c>
    </row>
    <row r="101" spans="1:26">
      <c r="A101" s="7" t="s">
        <v>210</v>
      </c>
      <c r="B101" s="6">
        <v>328</v>
      </c>
      <c r="C101" s="6">
        <v>587</v>
      </c>
      <c r="D101" s="6">
        <v>2989</v>
      </c>
      <c r="E101" s="6"/>
      <c r="F101" s="6">
        <v>1651</v>
      </c>
      <c r="G101" s="6">
        <v>783</v>
      </c>
      <c r="H101" s="6"/>
      <c r="I101" s="6">
        <v>1566</v>
      </c>
      <c r="J101" s="6">
        <v>1309</v>
      </c>
      <c r="K101" s="6">
        <v>328</v>
      </c>
      <c r="L101" s="6">
        <v>9541</v>
      </c>
      <c r="N101" s="7" t="str">
        <f t="shared" si="14"/>
        <v>FLORENCIA</v>
      </c>
      <c r="O101" s="6">
        <f t="shared" si="25"/>
        <v>328</v>
      </c>
      <c r="P101" s="6">
        <f t="shared" si="16"/>
        <v>587</v>
      </c>
      <c r="Q101" s="6">
        <f t="shared" si="17"/>
        <v>2989</v>
      </c>
      <c r="R101" s="6">
        <f t="shared" si="18"/>
        <v>0</v>
      </c>
      <c r="S101" s="6">
        <f t="shared" si="19"/>
        <v>1651</v>
      </c>
      <c r="T101" s="6">
        <f t="shared" si="20"/>
        <v>783</v>
      </c>
      <c r="U101" s="6">
        <f t="shared" si="21"/>
        <v>0</v>
      </c>
      <c r="V101" s="6">
        <f t="shared" si="22"/>
        <v>1566</v>
      </c>
      <c r="W101" s="6">
        <f t="shared" si="23"/>
        <v>1309</v>
      </c>
      <c r="X101" s="6">
        <f t="shared" si="24"/>
        <v>328</v>
      </c>
      <c r="Y101" s="6">
        <f t="shared" si="26"/>
        <v>9541</v>
      </c>
      <c r="Z101" s="28">
        <f>+Y101/$Y$211</f>
        <v>2.3003621952945928E-3</v>
      </c>
    </row>
    <row r="102" spans="1:26">
      <c r="A102" s="7" t="s">
        <v>24</v>
      </c>
      <c r="B102" s="6">
        <v>1773</v>
      </c>
      <c r="C102" s="6">
        <v>1138</v>
      </c>
      <c r="D102" s="6">
        <v>3000</v>
      </c>
      <c r="E102" s="6">
        <v>667</v>
      </c>
      <c r="F102" s="6">
        <v>1980</v>
      </c>
      <c r="G102" s="6">
        <v>720</v>
      </c>
      <c r="H102" s="6"/>
      <c r="I102" s="6"/>
      <c r="J102" s="6"/>
      <c r="K102" s="6"/>
      <c r="L102" s="6">
        <v>9278</v>
      </c>
      <c r="N102" s="7" t="str">
        <f t="shared" si="14"/>
        <v>MARIQUITA</v>
      </c>
      <c r="O102" s="6">
        <f t="shared" si="25"/>
        <v>1773</v>
      </c>
      <c r="P102" s="6">
        <f t="shared" si="16"/>
        <v>1138</v>
      </c>
      <c r="Q102" s="6">
        <f t="shared" si="17"/>
        <v>3000</v>
      </c>
      <c r="R102" s="6">
        <f t="shared" si="18"/>
        <v>667</v>
      </c>
      <c r="S102" s="6">
        <f t="shared" si="19"/>
        <v>1980</v>
      </c>
      <c r="T102" s="6">
        <f t="shared" si="20"/>
        <v>720</v>
      </c>
      <c r="U102" s="6">
        <f t="shared" si="21"/>
        <v>0</v>
      </c>
      <c r="V102" s="6">
        <f t="shared" si="22"/>
        <v>0</v>
      </c>
      <c r="W102" s="6">
        <f t="shared" si="23"/>
        <v>0</v>
      </c>
      <c r="X102" s="6">
        <f t="shared" si="24"/>
        <v>0</v>
      </c>
      <c r="Y102" s="6">
        <f t="shared" si="26"/>
        <v>9278</v>
      </c>
      <c r="Z102" s="28">
        <f>+Y102/$Y$211</f>
        <v>2.2369521484061662E-3</v>
      </c>
    </row>
    <row r="103" spans="1:26">
      <c r="A103" s="7" t="s">
        <v>591</v>
      </c>
      <c r="B103" s="6">
        <v>416</v>
      </c>
      <c r="C103" s="6">
        <v>203</v>
      </c>
      <c r="D103" s="6">
        <v>2313.12</v>
      </c>
      <c r="E103" s="6">
        <v>636</v>
      </c>
      <c r="F103" s="6">
        <v>1710</v>
      </c>
      <c r="G103" s="6">
        <v>680.18</v>
      </c>
      <c r="H103" s="6"/>
      <c r="I103" s="6">
        <v>1383</v>
      </c>
      <c r="J103" s="6">
        <v>491</v>
      </c>
      <c r="K103" s="6">
        <v>528</v>
      </c>
      <c r="L103" s="6">
        <v>8360.2999999999993</v>
      </c>
      <c r="N103" s="7" t="str">
        <f t="shared" si="14"/>
        <v>POPAYÁN</v>
      </c>
      <c r="O103" s="6">
        <f t="shared" si="25"/>
        <v>416</v>
      </c>
      <c r="P103" s="6">
        <f t="shared" si="16"/>
        <v>203</v>
      </c>
      <c r="Q103" s="6">
        <f t="shared" si="17"/>
        <v>2313.12</v>
      </c>
      <c r="R103" s="6">
        <f t="shared" si="18"/>
        <v>636</v>
      </c>
      <c r="S103" s="6">
        <f t="shared" si="19"/>
        <v>1710</v>
      </c>
      <c r="T103" s="6">
        <f t="shared" si="20"/>
        <v>680.18</v>
      </c>
      <c r="U103" s="6">
        <f t="shared" si="21"/>
        <v>0</v>
      </c>
      <c r="V103" s="6">
        <f t="shared" si="22"/>
        <v>1383</v>
      </c>
      <c r="W103" s="6">
        <f t="shared" si="23"/>
        <v>491</v>
      </c>
      <c r="X103" s="6">
        <f t="shared" si="24"/>
        <v>528</v>
      </c>
      <c r="Y103" s="6">
        <f t="shared" si="26"/>
        <v>8360.2999999999993</v>
      </c>
      <c r="Z103" s="28">
        <f>+Y103/$Y$211</f>
        <v>2.015692072248337E-3</v>
      </c>
    </row>
    <row r="104" spans="1:26">
      <c r="A104" s="7" t="s">
        <v>139</v>
      </c>
      <c r="B104" s="6">
        <v>2021</v>
      </c>
      <c r="C104" s="6">
        <v>1233</v>
      </c>
      <c r="D104" s="6">
        <v>416</v>
      </c>
      <c r="E104" s="6">
        <v>952</v>
      </c>
      <c r="F104" s="6">
        <v>245</v>
      </c>
      <c r="G104" s="6">
        <v>897</v>
      </c>
      <c r="H104" s="6">
        <v>1287</v>
      </c>
      <c r="I104" s="6">
        <v>427</v>
      </c>
      <c r="J104" s="6">
        <v>665</v>
      </c>
      <c r="K104" s="6"/>
      <c r="L104" s="6">
        <v>8143</v>
      </c>
      <c r="N104" s="7" t="str">
        <f t="shared" si="14"/>
        <v>COROZAL</v>
      </c>
      <c r="O104" s="6">
        <f t="shared" si="25"/>
        <v>2021</v>
      </c>
      <c r="P104" s="6">
        <f t="shared" si="16"/>
        <v>1233</v>
      </c>
      <c r="Q104" s="6">
        <f t="shared" si="17"/>
        <v>416</v>
      </c>
      <c r="R104" s="6">
        <f t="shared" si="18"/>
        <v>952</v>
      </c>
      <c r="S104" s="6">
        <f t="shared" si="19"/>
        <v>245</v>
      </c>
      <c r="T104" s="6">
        <f t="shared" si="20"/>
        <v>897</v>
      </c>
      <c r="U104" s="6">
        <f t="shared" si="21"/>
        <v>1287</v>
      </c>
      <c r="V104" s="6">
        <f t="shared" si="22"/>
        <v>427</v>
      </c>
      <c r="W104" s="6">
        <f t="shared" si="23"/>
        <v>665</v>
      </c>
      <c r="X104" s="6">
        <f t="shared" si="24"/>
        <v>0</v>
      </c>
      <c r="Y104" s="6">
        <f t="shared" si="26"/>
        <v>8143</v>
      </c>
      <c r="Z104" s="28">
        <f>+Y104/$Y$211</f>
        <v>1.9633004251424242E-3</v>
      </c>
    </row>
    <row r="105" spans="1:26">
      <c r="A105" s="7" t="s">
        <v>191</v>
      </c>
      <c r="B105" s="6">
        <v>464</v>
      </c>
      <c r="C105" s="6">
        <v>531</v>
      </c>
      <c r="D105" s="6">
        <v>2139</v>
      </c>
      <c r="E105" s="6"/>
      <c r="F105" s="6">
        <v>531</v>
      </c>
      <c r="G105" s="6">
        <v>683</v>
      </c>
      <c r="H105" s="6">
        <v>1214</v>
      </c>
      <c r="I105" s="6">
        <v>683</v>
      </c>
      <c r="J105" s="6"/>
      <c r="K105" s="6">
        <v>1211</v>
      </c>
      <c r="L105" s="6">
        <v>7456</v>
      </c>
      <c r="N105" s="7" t="str">
        <f t="shared" si="14"/>
        <v>JUAN DE ACOSTA</v>
      </c>
      <c r="O105" s="6">
        <f t="shared" si="25"/>
        <v>464</v>
      </c>
      <c r="P105" s="6">
        <f t="shared" si="16"/>
        <v>531</v>
      </c>
      <c r="Q105" s="6">
        <f t="shared" si="17"/>
        <v>2139</v>
      </c>
      <c r="R105" s="6">
        <f t="shared" si="18"/>
        <v>0</v>
      </c>
      <c r="S105" s="6">
        <f t="shared" si="19"/>
        <v>531</v>
      </c>
      <c r="T105" s="6">
        <f t="shared" si="20"/>
        <v>683</v>
      </c>
      <c r="U105" s="6">
        <f t="shared" si="21"/>
        <v>1214</v>
      </c>
      <c r="V105" s="6">
        <f t="shared" si="22"/>
        <v>683</v>
      </c>
      <c r="W105" s="6">
        <f t="shared" si="23"/>
        <v>0</v>
      </c>
      <c r="X105" s="6">
        <f t="shared" si="24"/>
        <v>1211</v>
      </c>
      <c r="Y105" s="6">
        <f t="shared" si="26"/>
        <v>7456</v>
      </c>
      <c r="Z105" s="28">
        <f>+Y105/$Y$211</f>
        <v>1.7976627741448992E-3</v>
      </c>
    </row>
    <row r="106" spans="1:26">
      <c r="A106" s="7" t="s">
        <v>599</v>
      </c>
      <c r="B106" s="6"/>
      <c r="C106" s="6"/>
      <c r="D106" s="6"/>
      <c r="E106" s="6">
        <v>257</v>
      </c>
      <c r="F106" s="6">
        <v>3512</v>
      </c>
      <c r="G106" s="6">
        <v>1533</v>
      </c>
      <c r="H106" s="6">
        <v>598</v>
      </c>
      <c r="I106" s="6"/>
      <c r="J106" s="6">
        <v>516</v>
      </c>
      <c r="K106" s="6">
        <v>598</v>
      </c>
      <c r="L106" s="6">
        <v>7014</v>
      </c>
      <c r="N106" s="7" t="str">
        <f t="shared" si="14"/>
        <v>SAN VICENTE DEL CAGUÁN</v>
      </c>
      <c r="O106" s="6">
        <f t="shared" si="25"/>
        <v>0</v>
      </c>
      <c r="P106" s="6">
        <f t="shared" si="16"/>
        <v>0</v>
      </c>
      <c r="Q106" s="6">
        <f t="shared" si="17"/>
        <v>0</v>
      </c>
      <c r="R106" s="6">
        <f t="shared" si="18"/>
        <v>257</v>
      </c>
      <c r="S106" s="6">
        <f t="shared" si="19"/>
        <v>3512</v>
      </c>
      <c r="T106" s="6">
        <f t="shared" si="20"/>
        <v>1533</v>
      </c>
      <c r="U106" s="6">
        <f t="shared" si="21"/>
        <v>598</v>
      </c>
      <c r="V106" s="6">
        <f t="shared" si="22"/>
        <v>0</v>
      </c>
      <c r="W106" s="6">
        <f t="shared" si="23"/>
        <v>516</v>
      </c>
      <c r="X106" s="6">
        <f t="shared" si="24"/>
        <v>598</v>
      </c>
      <c r="Y106" s="6">
        <f t="shared" si="26"/>
        <v>7014</v>
      </c>
      <c r="Z106" s="28">
        <f>+Y106/$Y$211</f>
        <v>1.6910953189179618E-3</v>
      </c>
    </row>
    <row r="107" spans="1:26">
      <c r="A107" s="7" t="s">
        <v>158</v>
      </c>
      <c r="B107" s="6">
        <v>173</v>
      </c>
      <c r="C107" s="6"/>
      <c r="D107" s="6">
        <v>2030</v>
      </c>
      <c r="E107" s="6">
        <v>190</v>
      </c>
      <c r="F107" s="6"/>
      <c r="G107" s="6">
        <v>2340</v>
      </c>
      <c r="H107" s="6"/>
      <c r="I107" s="6">
        <v>1260</v>
      </c>
      <c r="J107" s="6"/>
      <c r="K107" s="6">
        <v>792</v>
      </c>
      <c r="L107" s="6">
        <v>6785</v>
      </c>
      <c r="N107" s="7" t="str">
        <f t="shared" si="14"/>
        <v>CARTAGO</v>
      </c>
      <c r="O107" s="6">
        <f t="shared" si="25"/>
        <v>173</v>
      </c>
      <c r="P107" s="6">
        <f t="shared" si="16"/>
        <v>0</v>
      </c>
      <c r="Q107" s="6">
        <f t="shared" si="17"/>
        <v>2030</v>
      </c>
      <c r="R107" s="6">
        <f t="shared" si="18"/>
        <v>190</v>
      </c>
      <c r="S107" s="6">
        <f t="shared" si="19"/>
        <v>0</v>
      </c>
      <c r="T107" s="6">
        <f t="shared" si="20"/>
        <v>2340</v>
      </c>
      <c r="U107" s="6">
        <f t="shared" si="21"/>
        <v>0</v>
      </c>
      <c r="V107" s="6">
        <f t="shared" si="22"/>
        <v>1260</v>
      </c>
      <c r="W107" s="6">
        <f t="shared" si="23"/>
        <v>0</v>
      </c>
      <c r="X107" s="6">
        <f t="shared" si="24"/>
        <v>792</v>
      </c>
      <c r="Y107" s="6">
        <f t="shared" si="26"/>
        <v>6785</v>
      </c>
      <c r="Z107" s="28">
        <f>+Y107/$Y$211</f>
        <v>1.6358827685854535E-3</v>
      </c>
    </row>
    <row r="108" spans="1:26">
      <c r="A108" s="7" t="s">
        <v>585</v>
      </c>
      <c r="B108" s="6">
        <v>548</v>
      </c>
      <c r="C108" s="6">
        <v>1724</v>
      </c>
      <c r="D108" s="6">
        <v>341</v>
      </c>
      <c r="E108" s="6">
        <v>207</v>
      </c>
      <c r="F108" s="6">
        <v>207</v>
      </c>
      <c r="G108" s="6">
        <v>360</v>
      </c>
      <c r="H108" s="6">
        <v>781</v>
      </c>
      <c r="I108" s="6">
        <v>1230</v>
      </c>
      <c r="J108" s="6">
        <v>1023</v>
      </c>
      <c r="K108" s="6">
        <v>207</v>
      </c>
      <c r="L108" s="6">
        <v>6628</v>
      </c>
      <c r="N108" s="7" t="str">
        <f t="shared" si="14"/>
        <v>MIRITÍ - PARANÁ</v>
      </c>
      <c r="O108" s="6">
        <f t="shared" si="25"/>
        <v>548</v>
      </c>
      <c r="P108" s="6">
        <f t="shared" si="16"/>
        <v>1724</v>
      </c>
      <c r="Q108" s="6">
        <f t="shared" si="17"/>
        <v>341</v>
      </c>
      <c r="R108" s="6">
        <f t="shared" si="18"/>
        <v>207</v>
      </c>
      <c r="S108" s="6">
        <f t="shared" si="19"/>
        <v>207</v>
      </c>
      <c r="T108" s="6">
        <f t="shared" si="20"/>
        <v>360</v>
      </c>
      <c r="U108" s="6">
        <f t="shared" si="21"/>
        <v>781</v>
      </c>
      <c r="V108" s="6">
        <f t="shared" si="22"/>
        <v>1230</v>
      </c>
      <c r="W108" s="6">
        <f t="shared" si="23"/>
        <v>1023</v>
      </c>
      <c r="X108" s="6">
        <f t="shared" si="24"/>
        <v>207</v>
      </c>
      <c r="Y108" s="6">
        <f t="shared" si="26"/>
        <v>6628</v>
      </c>
      <c r="Z108" s="28">
        <f>+Y108/$Y$211</f>
        <v>1.5980296227243015E-3</v>
      </c>
    </row>
    <row r="109" spans="1:26">
      <c r="A109" s="7" t="s">
        <v>592</v>
      </c>
      <c r="B109" s="6">
        <v>1790</v>
      </c>
      <c r="C109" s="6">
        <v>923</v>
      </c>
      <c r="D109" s="6">
        <v>972</v>
      </c>
      <c r="E109" s="6"/>
      <c r="F109" s="6">
        <v>217</v>
      </c>
      <c r="G109" s="6"/>
      <c r="H109" s="6">
        <v>133</v>
      </c>
      <c r="I109" s="6">
        <v>335</v>
      </c>
      <c r="J109" s="6">
        <v>1297</v>
      </c>
      <c r="K109" s="6">
        <v>555</v>
      </c>
      <c r="L109" s="6">
        <v>6222</v>
      </c>
      <c r="N109" s="7" t="str">
        <f t="shared" si="14"/>
        <v>PUERTO ASÍS</v>
      </c>
      <c r="O109" s="6">
        <f t="shared" si="25"/>
        <v>1790</v>
      </c>
      <c r="P109" s="6">
        <f t="shared" si="16"/>
        <v>923</v>
      </c>
      <c r="Q109" s="6">
        <f t="shared" si="17"/>
        <v>972</v>
      </c>
      <c r="R109" s="6">
        <f t="shared" si="18"/>
        <v>0</v>
      </c>
      <c r="S109" s="6">
        <f t="shared" si="19"/>
        <v>217</v>
      </c>
      <c r="T109" s="6">
        <f t="shared" si="20"/>
        <v>0</v>
      </c>
      <c r="U109" s="6">
        <f t="shared" si="21"/>
        <v>133</v>
      </c>
      <c r="V109" s="6">
        <f t="shared" si="22"/>
        <v>335</v>
      </c>
      <c r="W109" s="6">
        <f t="shared" si="23"/>
        <v>1297</v>
      </c>
      <c r="X109" s="6">
        <f t="shared" si="24"/>
        <v>555</v>
      </c>
      <c r="Y109" s="6">
        <f t="shared" si="26"/>
        <v>6222</v>
      </c>
      <c r="Z109" s="28">
        <f>+Y109/$Y$211</f>
        <v>1.5001418697330423E-3</v>
      </c>
    </row>
    <row r="110" spans="1:26">
      <c r="A110" s="7" t="s">
        <v>367</v>
      </c>
      <c r="B110" s="6"/>
      <c r="C110" s="6">
        <v>2079.54</v>
      </c>
      <c r="D110" s="6">
        <v>1049.04</v>
      </c>
      <c r="E110" s="6"/>
      <c r="F110" s="6">
        <v>340.74</v>
      </c>
      <c r="G110" s="6">
        <v>340.74</v>
      </c>
      <c r="H110" s="6">
        <v>1092</v>
      </c>
      <c r="I110" s="6"/>
      <c r="J110" s="6">
        <v>684</v>
      </c>
      <c r="K110" s="6">
        <v>500</v>
      </c>
      <c r="L110" s="6">
        <v>6086.0599999999995</v>
      </c>
      <c r="N110" s="7" t="str">
        <f t="shared" si="14"/>
        <v>EL CHARCO</v>
      </c>
      <c r="O110" s="6">
        <f t="shared" si="25"/>
        <v>0</v>
      </c>
      <c r="P110" s="6">
        <f t="shared" si="16"/>
        <v>2079.54</v>
      </c>
      <c r="Q110" s="6">
        <f t="shared" si="17"/>
        <v>1049.04</v>
      </c>
      <c r="R110" s="6">
        <f t="shared" si="18"/>
        <v>0</v>
      </c>
      <c r="S110" s="6">
        <f t="shared" si="19"/>
        <v>340.74</v>
      </c>
      <c r="T110" s="6">
        <f t="shared" si="20"/>
        <v>340.74</v>
      </c>
      <c r="U110" s="6">
        <f t="shared" si="21"/>
        <v>1092</v>
      </c>
      <c r="V110" s="6">
        <f t="shared" si="22"/>
        <v>0</v>
      </c>
      <c r="W110" s="6">
        <f t="shared" si="23"/>
        <v>684</v>
      </c>
      <c r="X110" s="6">
        <f t="shared" si="24"/>
        <v>500</v>
      </c>
      <c r="Y110" s="6">
        <f t="shared" si="26"/>
        <v>6086.0599999999995</v>
      </c>
      <c r="Z110" s="28">
        <f>+Y110/$Y$211</f>
        <v>1.4673663496797618E-3</v>
      </c>
    </row>
    <row r="111" spans="1:26">
      <c r="A111" s="7" t="s">
        <v>577</v>
      </c>
      <c r="B111" s="6">
        <v>1665</v>
      </c>
      <c r="C111" s="6">
        <v>1536</v>
      </c>
      <c r="D111" s="6"/>
      <c r="E111" s="6">
        <v>1040</v>
      </c>
      <c r="F111" s="6">
        <v>1082</v>
      </c>
      <c r="G111" s="6"/>
      <c r="H111" s="6"/>
      <c r="I111" s="6"/>
      <c r="J111" s="6"/>
      <c r="K111" s="6">
        <v>322</v>
      </c>
      <c r="L111" s="6">
        <v>5645</v>
      </c>
      <c r="N111" s="7" t="str">
        <f t="shared" si="14"/>
        <v>IBAGUÉ</v>
      </c>
      <c r="O111" s="6">
        <f t="shared" si="25"/>
        <v>1665</v>
      </c>
      <c r="P111" s="6">
        <f t="shared" si="16"/>
        <v>1536</v>
      </c>
      <c r="Q111" s="6">
        <f t="shared" si="17"/>
        <v>0</v>
      </c>
      <c r="R111" s="6">
        <f t="shared" si="18"/>
        <v>1040</v>
      </c>
      <c r="S111" s="6">
        <f t="shared" si="19"/>
        <v>1082</v>
      </c>
      <c r="T111" s="6">
        <f t="shared" si="20"/>
        <v>0</v>
      </c>
      <c r="U111" s="6">
        <f t="shared" si="21"/>
        <v>0</v>
      </c>
      <c r="V111" s="6">
        <f t="shared" si="22"/>
        <v>0</v>
      </c>
      <c r="W111" s="6">
        <f t="shared" si="23"/>
        <v>0</v>
      </c>
      <c r="X111" s="6">
        <f t="shared" si="24"/>
        <v>322</v>
      </c>
      <c r="Y111" s="6">
        <f t="shared" si="26"/>
        <v>5645</v>
      </c>
      <c r="Z111" s="28">
        <f>+Y111/$Y$211</f>
        <v>1.3610255311223118E-3</v>
      </c>
    </row>
    <row r="112" spans="1:26">
      <c r="A112" s="7" t="s">
        <v>236</v>
      </c>
      <c r="B112" s="6">
        <v>1878</v>
      </c>
      <c r="C112" s="6">
        <v>2336</v>
      </c>
      <c r="D112" s="6">
        <v>1353.45</v>
      </c>
      <c r="E112" s="6"/>
      <c r="F112" s="6"/>
      <c r="G112" s="6"/>
      <c r="H112" s="6"/>
      <c r="I112" s="6"/>
      <c r="J112" s="6"/>
      <c r="K112" s="6"/>
      <c r="L112" s="6">
        <v>5567.45</v>
      </c>
      <c r="N112" s="7" t="str">
        <f t="shared" si="14"/>
        <v>MIRAFLORES</v>
      </c>
      <c r="O112" s="6">
        <f t="shared" si="25"/>
        <v>1878</v>
      </c>
      <c r="P112" s="6">
        <f t="shared" si="16"/>
        <v>2336</v>
      </c>
      <c r="Q112" s="6">
        <f t="shared" si="17"/>
        <v>1353.45</v>
      </c>
      <c r="R112" s="6">
        <f t="shared" si="18"/>
        <v>0</v>
      </c>
      <c r="S112" s="6">
        <f t="shared" si="19"/>
        <v>0</v>
      </c>
      <c r="T112" s="6">
        <f t="shared" si="20"/>
        <v>0</v>
      </c>
      <c r="U112" s="6">
        <f t="shared" si="21"/>
        <v>0</v>
      </c>
      <c r="V112" s="6">
        <f t="shared" si="22"/>
        <v>0</v>
      </c>
      <c r="W112" s="6">
        <f t="shared" si="23"/>
        <v>0</v>
      </c>
      <c r="X112" s="6">
        <f t="shared" si="24"/>
        <v>0</v>
      </c>
      <c r="Y112" s="6">
        <f t="shared" si="26"/>
        <v>5567.45</v>
      </c>
      <c r="Z112" s="28">
        <f>+Y112/$Y$211</f>
        <v>1.3423280058896217E-3</v>
      </c>
    </row>
    <row r="113" spans="1:26">
      <c r="A113" s="7" t="s">
        <v>573</v>
      </c>
      <c r="B113" s="6">
        <v>445</v>
      </c>
      <c r="C113" s="6">
        <v>940</v>
      </c>
      <c r="D113" s="6">
        <v>917</v>
      </c>
      <c r="E113" s="6"/>
      <c r="F113" s="6">
        <v>474</v>
      </c>
      <c r="G113" s="6"/>
      <c r="H113" s="6">
        <v>474</v>
      </c>
      <c r="I113" s="6">
        <v>210</v>
      </c>
      <c r="J113" s="6">
        <v>1376</v>
      </c>
      <c r="K113" s="6">
        <v>630</v>
      </c>
      <c r="L113" s="6">
        <v>5466</v>
      </c>
      <c r="N113" s="7" t="str">
        <f t="shared" si="14"/>
        <v>APARTADÓ</v>
      </c>
      <c r="O113" s="6">
        <f t="shared" si="25"/>
        <v>445</v>
      </c>
      <c r="P113" s="6">
        <f t="shared" si="16"/>
        <v>940</v>
      </c>
      <c r="Q113" s="6">
        <f t="shared" si="17"/>
        <v>917</v>
      </c>
      <c r="R113" s="6">
        <f t="shared" si="18"/>
        <v>0</v>
      </c>
      <c r="S113" s="6">
        <f t="shared" si="19"/>
        <v>474</v>
      </c>
      <c r="T113" s="6">
        <f t="shared" si="20"/>
        <v>0</v>
      </c>
      <c r="U113" s="6">
        <f t="shared" si="21"/>
        <v>474</v>
      </c>
      <c r="V113" s="6">
        <f t="shared" si="22"/>
        <v>210</v>
      </c>
      <c r="W113" s="6">
        <f t="shared" si="23"/>
        <v>1376</v>
      </c>
      <c r="X113" s="6">
        <f t="shared" si="24"/>
        <v>630</v>
      </c>
      <c r="Y113" s="6">
        <f t="shared" si="26"/>
        <v>5466</v>
      </c>
      <c r="Z113" s="28">
        <f>+Y113/$Y$211</f>
        <v>1.317868122783801E-3</v>
      </c>
    </row>
    <row r="114" spans="1:26">
      <c r="A114" s="7" t="s">
        <v>249</v>
      </c>
      <c r="B114" s="6"/>
      <c r="C114" s="6"/>
      <c r="D114" s="6">
        <v>1140</v>
      </c>
      <c r="E114" s="6">
        <v>372</v>
      </c>
      <c r="F114" s="6"/>
      <c r="G114" s="6">
        <v>199</v>
      </c>
      <c r="H114" s="6">
        <v>1583</v>
      </c>
      <c r="I114" s="6"/>
      <c r="J114" s="6">
        <v>244</v>
      </c>
      <c r="K114" s="6">
        <v>1583</v>
      </c>
      <c r="L114" s="6">
        <v>5121</v>
      </c>
      <c r="N114" s="7" t="str">
        <f t="shared" si="14"/>
        <v>CAUCASIA</v>
      </c>
      <c r="O114" s="6">
        <f t="shared" si="25"/>
        <v>0</v>
      </c>
      <c r="P114" s="6">
        <f t="shared" si="16"/>
        <v>0</v>
      </c>
      <c r="Q114" s="6">
        <f t="shared" si="17"/>
        <v>1140</v>
      </c>
      <c r="R114" s="6">
        <f t="shared" si="18"/>
        <v>372</v>
      </c>
      <c r="S114" s="6">
        <f t="shared" si="19"/>
        <v>0</v>
      </c>
      <c r="T114" s="6">
        <f t="shared" si="20"/>
        <v>199</v>
      </c>
      <c r="U114" s="6">
        <f t="shared" si="21"/>
        <v>1583</v>
      </c>
      <c r="V114" s="6">
        <f t="shared" si="22"/>
        <v>0</v>
      </c>
      <c r="W114" s="6">
        <f t="shared" si="23"/>
        <v>244</v>
      </c>
      <c r="X114" s="6">
        <f t="shared" si="24"/>
        <v>1583</v>
      </c>
      <c r="Y114" s="6">
        <f t="shared" si="26"/>
        <v>5121</v>
      </c>
      <c r="Z114" s="28">
        <f>+Y114/$Y$211</f>
        <v>1.2346876430252185E-3</v>
      </c>
    </row>
    <row r="115" spans="1:26">
      <c r="A115" s="7" t="s">
        <v>205</v>
      </c>
      <c r="B115" s="6">
        <v>1165</v>
      </c>
      <c r="C115" s="6"/>
      <c r="D115" s="6"/>
      <c r="E115" s="6"/>
      <c r="F115" s="6"/>
      <c r="G115" s="6">
        <v>670</v>
      </c>
      <c r="H115" s="6">
        <v>1165</v>
      </c>
      <c r="I115" s="6">
        <v>1340</v>
      </c>
      <c r="J115" s="6"/>
      <c r="K115" s="6">
        <v>762</v>
      </c>
      <c r="L115" s="6">
        <v>5102</v>
      </c>
      <c r="N115" s="7" t="str">
        <f t="shared" ref="N115:N178" si="27">+A115</f>
        <v>TARAIRA</v>
      </c>
      <c r="O115" s="6">
        <f t="shared" si="25"/>
        <v>1165</v>
      </c>
      <c r="P115" s="6">
        <f t="shared" ref="P115:X178" si="28">+C115</f>
        <v>0</v>
      </c>
      <c r="Q115" s="6">
        <f t="shared" ref="Q115:X178" si="29">+D115</f>
        <v>0</v>
      </c>
      <c r="R115" s="6">
        <f t="shared" ref="R115:X178" si="30">+E115</f>
        <v>0</v>
      </c>
      <c r="S115" s="6">
        <f t="shared" ref="S115:X178" si="31">+F115</f>
        <v>0</v>
      </c>
      <c r="T115" s="6">
        <f t="shared" ref="T115:X178" si="32">+G115</f>
        <v>670</v>
      </c>
      <c r="U115" s="6">
        <f t="shared" ref="U115:X178" si="33">+H115</f>
        <v>1165</v>
      </c>
      <c r="V115" s="6">
        <f t="shared" ref="V115:X178" si="34">+I115</f>
        <v>1340</v>
      </c>
      <c r="W115" s="6">
        <f t="shared" ref="W115:X178" si="35">+J115</f>
        <v>0</v>
      </c>
      <c r="X115" s="6">
        <f t="shared" ref="X115:X178" si="36">+K115</f>
        <v>762</v>
      </c>
      <c r="Y115" s="6">
        <f t="shared" si="26"/>
        <v>5102</v>
      </c>
      <c r="Z115" s="28">
        <f>+Y115/$Y$211</f>
        <v>1.2301066890674994E-3</v>
      </c>
    </row>
    <row r="116" spans="1:26">
      <c r="A116" s="7" t="s">
        <v>283</v>
      </c>
      <c r="B116" s="6">
        <v>2700</v>
      </c>
      <c r="C116" s="6">
        <v>2340</v>
      </c>
      <c r="D116" s="6"/>
      <c r="E116" s="6"/>
      <c r="F116" s="6"/>
      <c r="G116" s="6"/>
      <c r="H116" s="6"/>
      <c r="I116" s="6"/>
      <c r="J116" s="6"/>
      <c r="K116" s="6"/>
      <c r="L116" s="6">
        <v>5040</v>
      </c>
      <c r="N116" s="7" t="str">
        <f t="shared" si="27"/>
        <v>SOGAMOSO</v>
      </c>
      <c r="O116" s="6">
        <f t="shared" ref="O116:X179" si="37">+B116</f>
        <v>2700</v>
      </c>
      <c r="P116" s="6">
        <f t="shared" si="28"/>
        <v>2340</v>
      </c>
      <c r="Q116" s="6">
        <f t="shared" si="29"/>
        <v>0</v>
      </c>
      <c r="R116" s="6">
        <f t="shared" si="30"/>
        <v>0</v>
      </c>
      <c r="S116" s="6">
        <f t="shared" si="31"/>
        <v>0</v>
      </c>
      <c r="T116" s="6">
        <f t="shared" si="32"/>
        <v>0</v>
      </c>
      <c r="U116" s="6">
        <f t="shared" si="33"/>
        <v>0</v>
      </c>
      <c r="V116" s="6">
        <f t="shared" si="34"/>
        <v>0</v>
      </c>
      <c r="W116" s="6">
        <f t="shared" si="35"/>
        <v>0</v>
      </c>
      <c r="X116" s="6">
        <f t="shared" si="36"/>
        <v>0</v>
      </c>
      <c r="Y116" s="6">
        <f t="shared" ref="Y116:Y179" si="38">SUM(O116:X116)</f>
        <v>5040</v>
      </c>
      <c r="Z116" s="28">
        <f>+Y116/$Y$211</f>
        <v>1.2151583129949427E-3</v>
      </c>
    </row>
    <row r="117" spans="1:26">
      <c r="A117" s="7" t="s">
        <v>145</v>
      </c>
      <c r="B117" s="6"/>
      <c r="C117" s="6">
        <v>887.58</v>
      </c>
      <c r="D117" s="6">
        <v>392</v>
      </c>
      <c r="E117" s="6">
        <v>490</v>
      </c>
      <c r="F117" s="6">
        <v>122</v>
      </c>
      <c r="G117" s="6">
        <v>1160</v>
      </c>
      <c r="H117" s="6">
        <v>579</v>
      </c>
      <c r="I117" s="6">
        <v>450</v>
      </c>
      <c r="J117" s="6">
        <v>440</v>
      </c>
      <c r="K117" s="6"/>
      <c r="L117" s="6">
        <v>4520.58</v>
      </c>
      <c r="N117" s="7" t="str">
        <f t="shared" si="27"/>
        <v>ARMENIA</v>
      </c>
      <c r="O117" s="6">
        <f t="shared" si="37"/>
        <v>0</v>
      </c>
      <c r="P117" s="6">
        <f t="shared" si="28"/>
        <v>887.58</v>
      </c>
      <c r="Q117" s="6">
        <f t="shared" si="29"/>
        <v>392</v>
      </c>
      <c r="R117" s="6">
        <f t="shared" si="30"/>
        <v>490</v>
      </c>
      <c r="S117" s="6">
        <f t="shared" si="31"/>
        <v>122</v>
      </c>
      <c r="T117" s="6">
        <f t="shared" si="32"/>
        <v>1160</v>
      </c>
      <c r="U117" s="6">
        <f t="shared" si="33"/>
        <v>579</v>
      </c>
      <c r="V117" s="6">
        <f t="shared" si="34"/>
        <v>450</v>
      </c>
      <c r="W117" s="6">
        <f t="shared" si="35"/>
        <v>440</v>
      </c>
      <c r="X117" s="6">
        <f t="shared" si="36"/>
        <v>0</v>
      </c>
      <c r="Y117" s="6">
        <f t="shared" si="38"/>
        <v>4520.58</v>
      </c>
      <c r="Z117" s="28">
        <f>+Y117/$Y$211</f>
        <v>1.0899246759044996E-3</v>
      </c>
    </row>
    <row r="118" spans="1:26">
      <c r="A118" s="7" t="s">
        <v>281</v>
      </c>
      <c r="B118" s="6">
        <v>3978</v>
      </c>
      <c r="C118" s="6">
        <v>306</v>
      </c>
      <c r="D118" s="6"/>
      <c r="E118" s="6"/>
      <c r="F118" s="6"/>
      <c r="G118" s="6"/>
      <c r="H118" s="6"/>
      <c r="I118" s="6"/>
      <c r="J118" s="6"/>
      <c r="K118" s="6"/>
      <c r="L118" s="6">
        <v>4284</v>
      </c>
      <c r="N118" s="7" t="str">
        <f t="shared" si="27"/>
        <v>GUAYMARAL</v>
      </c>
      <c r="O118" s="6">
        <f t="shared" si="37"/>
        <v>3978</v>
      </c>
      <c r="P118" s="6">
        <f t="shared" si="28"/>
        <v>306</v>
      </c>
      <c r="Q118" s="6">
        <f t="shared" si="29"/>
        <v>0</v>
      </c>
      <c r="R118" s="6">
        <f t="shared" si="30"/>
        <v>0</v>
      </c>
      <c r="S118" s="6">
        <f t="shared" si="31"/>
        <v>0</v>
      </c>
      <c r="T118" s="6">
        <f t="shared" si="32"/>
        <v>0</v>
      </c>
      <c r="U118" s="6">
        <f t="shared" si="33"/>
        <v>0</v>
      </c>
      <c r="V118" s="6">
        <f t="shared" si="34"/>
        <v>0</v>
      </c>
      <c r="W118" s="6">
        <f t="shared" si="35"/>
        <v>0</v>
      </c>
      <c r="X118" s="6">
        <f t="shared" si="36"/>
        <v>0</v>
      </c>
      <c r="Y118" s="6">
        <f t="shared" si="38"/>
        <v>4284</v>
      </c>
      <c r="Z118" s="28">
        <f>+Y118/$Y$211</f>
        <v>1.0328845660457012E-3</v>
      </c>
    </row>
    <row r="119" spans="1:26">
      <c r="A119" s="7" t="s">
        <v>579</v>
      </c>
      <c r="B119" s="6">
        <v>256</v>
      </c>
      <c r="C119" s="6"/>
      <c r="D119" s="6">
        <v>2506</v>
      </c>
      <c r="E119" s="6">
        <v>500</v>
      </c>
      <c r="F119" s="6"/>
      <c r="G119" s="6">
        <v>400</v>
      </c>
      <c r="H119" s="6"/>
      <c r="I119" s="6"/>
      <c r="J119" s="6">
        <v>400</v>
      </c>
      <c r="K119" s="6">
        <v>199</v>
      </c>
      <c r="L119" s="6">
        <v>4261</v>
      </c>
      <c r="N119" s="7" t="str">
        <f t="shared" si="27"/>
        <v>JURADÓ</v>
      </c>
      <c r="O119" s="6">
        <f t="shared" si="37"/>
        <v>256</v>
      </c>
      <c r="P119" s="6">
        <f t="shared" si="28"/>
        <v>0</v>
      </c>
      <c r="Q119" s="6">
        <f t="shared" si="29"/>
        <v>2506</v>
      </c>
      <c r="R119" s="6">
        <f t="shared" si="30"/>
        <v>500</v>
      </c>
      <c r="S119" s="6">
        <f t="shared" si="31"/>
        <v>0</v>
      </c>
      <c r="T119" s="6">
        <f t="shared" si="32"/>
        <v>400</v>
      </c>
      <c r="U119" s="6">
        <f t="shared" si="33"/>
        <v>0</v>
      </c>
      <c r="V119" s="6">
        <f t="shared" si="34"/>
        <v>0</v>
      </c>
      <c r="W119" s="6">
        <f t="shared" si="35"/>
        <v>400</v>
      </c>
      <c r="X119" s="6">
        <f t="shared" si="36"/>
        <v>199</v>
      </c>
      <c r="Y119" s="6">
        <f t="shared" si="38"/>
        <v>4261</v>
      </c>
      <c r="Z119" s="28">
        <f>+Y119/$Y$211</f>
        <v>1.0273392007284624E-3</v>
      </c>
    </row>
    <row r="120" spans="1:26">
      <c r="A120" s="7" t="s">
        <v>600</v>
      </c>
      <c r="B120" s="6">
        <v>650</v>
      </c>
      <c r="C120" s="6">
        <v>1300</v>
      </c>
      <c r="D120" s="6">
        <v>325</v>
      </c>
      <c r="E120" s="6"/>
      <c r="F120" s="6"/>
      <c r="G120" s="6">
        <v>913</v>
      </c>
      <c r="H120" s="6"/>
      <c r="I120" s="6">
        <v>325</v>
      </c>
      <c r="J120" s="6">
        <v>316</v>
      </c>
      <c r="K120" s="6">
        <v>325</v>
      </c>
      <c r="L120" s="6">
        <v>4154</v>
      </c>
      <c r="N120" s="7" t="str">
        <f t="shared" si="27"/>
        <v>SAN ANDRÉS DE TUMACO</v>
      </c>
      <c r="O120" s="6">
        <f t="shared" si="37"/>
        <v>650</v>
      </c>
      <c r="P120" s="6">
        <f t="shared" si="28"/>
        <v>1300</v>
      </c>
      <c r="Q120" s="6">
        <f t="shared" si="29"/>
        <v>325</v>
      </c>
      <c r="R120" s="6">
        <f t="shared" si="30"/>
        <v>0</v>
      </c>
      <c r="S120" s="6">
        <f t="shared" si="31"/>
        <v>0</v>
      </c>
      <c r="T120" s="6">
        <f t="shared" si="32"/>
        <v>913</v>
      </c>
      <c r="U120" s="6">
        <f t="shared" si="33"/>
        <v>0</v>
      </c>
      <c r="V120" s="6">
        <f t="shared" si="34"/>
        <v>325</v>
      </c>
      <c r="W120" s="6">
        <f t="shared" si="35"/>
        <v>316</v>
      </c>
      <c r="X120" s="6">
        <f t="shared" si="36"/>
        <v>325</v>
      </c>
      <c r="Y120" s="6">
        <f t="shared" si="38"/>
        <v>4154</v>
      </c>
      <c r="Z120" s="28">
        <f>+Y120/$Y$211</f>
        <v>1.001541196861308E-3</v>
      </c>
    </row>
    <row r="121" spans="1:26">
      <c r="A121" s="7" t="s">
        <v>193</v>
      </c>
      <c r="B121" s="6"/>
      <c r="C121" s="6">
        <v>482</v>
      </c>
      <c r="D121" s="6"/>
      <c r="E121" s="6"/>
      <c r="F121" s="6">
        <v>475</v>
      </c>
      <c r="G121" s="6">
        <v>913</v>
      </c>
      <c r="H121" s="6">
        <v>1900</v>
      </c>
      <c r="I121" s="6">
        <v>45</v>
      </c>
      <c r="J121" s="6"/>
      <c r="K121" s="6"/>
      <c r="L121" s="6">
        <v>3815</v>
      </c>
      <c r="N121" s="7" t="str">
        <f t="shared" si="27"/>
        <v>SOLANO</v>
      </c>
      <c r="O121" s="6">
        <f t="shared" si="37"/>
        <v>0</v>
      </c>
      <c r="P121" s="6">
        <f t="shared" si="28"/>
        <v>482</v>
      </c>
      <c r="Q121" s="6">
        <f t="shared" si="29"/>
        <v>0</v>
      </c>
      <c r="R121" s="6">
        <f t="shared" si="30"/>
        <v>0</v>
      </c>
      <c r="S121" s="6">
        <f t="shared" si="31"/>
        <v>475</v>
      </c>
      <c r="T121" s="6">
        <f t="shared" si="32"/>
        <v>913</v>
      </c>
      <c r="U121" s="6">
        <f t="shared" si="33"/>
        <v>1900</v>
      </c>
      <c r="V121" s="6">
        <f t="shared" si="34"/>
        <v>45</v>
      </c>
      <c r="W121" s="6">
        <f t="shared" si="35"/>
        <v>0</v>
      </c>
      <c r="X121" s="6">
        <f t="shared" si="36"/>
        <v>0</v>
      </c>
      <c r="Y121" s="6">
        <f t="shared" si="38"/>
        <v>3815</v>
      </c>
      <c r="Z121" s="28">
        <f>+Y121/$Y$211</f>
        <v>9.1980733414200521E-4</v>
      </c>
    </row>
    <row r="122" spans="1:26">
      <c r="A122" s="7" t="s">
        <v>304</v>
      </c>
      <c r="B122" s="6"/>
      <c r="C122" s="6"/>
      <c r="D122" s="6">
        <v>1818</v>
      </c>
      <c r="E122" s="6"/>
      <c r="F122" s="6"/>
      <c r="G122" s="6"/>
      <c r="H122" s="6"/>
      <c r="I122" s="6"/>
      <c r="J122" s="6">
        <v>1664</v>
      </c>
      <c r="K122" s="6"/>
      <c r="L122" s="6">
        <v>3482</v>
      </c>
      <c r="N122" s="7" t="str">
        <f t="shared" si="27"/>
        <v>AGUACHICA</v>
      </c>
      <c r="O122" s="6">
        <f t="shared" si="37"/>
        <v>0</v>
      </c>
      <c r="P122" s="6">
        <f t="shared" si="28"/>
        <v>0</v>
      </c>
      <c r="Q122" s="6">
        <f t="shared" si="29"/>
        <v>1818</v>
      </c>
      <c r="R122" s="6">
        <f t="shared" si="30"/>
        <v>0</v>
      </c>
      <c r="S122" s="6">
        <f t="shared" si="31"/>
        <v>0</v>
      </c>
      <c r="T122" s="6">
        <f t="shared" si="32"/>
        <v>0</v>
      </c>
      <c r="U122" s="6">
        <f t="shared" si="33"/>
        <v>0</v>
      </c>
      <c r="V122" s="6">
        <f t="shared" si="34"/>
        <v>0</v>
      </c>
      <c r="W122" s="6">
        <f t="shared" si="35"/>
        <v>1664</v>
      </c>
      <c r="X122" s="6">
        <f t="shared" si="36"/>
        <v>0</v>
      </c>
      <c r="Y122" s="6">
        <f t="shared" si="38"/>
        <v>3482</v>
      </c>
      <c r="Z122" s="28">
        <f>+Y122/$Y$211</f>
        <v>8.3952008846198216E-4</v>
      </c>
    </row>
    <row r="123" spans="1:26">
      <c r="A123" s="7" t="s">
        <v>60</v>
      </c>
      <c r="B123" s="6"/>
      <c r="C123" s="6"/>
      <c r="D123" s="6"/>
      <c r="E123" s="6"/>
      <c r="F123" s="6"/>
      <c r="G123" s="6">
        <v>289</v>
      </c>
      <c r="H123" s="6">
        <v>3186</v>
      </c>
      <c r="I123" s="6"/>
      <c r="J123" s="6"/>
      <c r="K123" s="6"/>
      <c r="L123" s="6">
        <v>3475</v>
      </c>
      <c r="N123" s="7" t="str">
        <f t="shared" si="27"/>
        <v>AMALFI</v>
      </c>
      <c r="O123" s="6">
        <f t="shared" si="37"/>
        <v>0</v>
      </c>
      <c r="P123" s="6">
        <f t="shared" si="28"/>
        <v>0</v>
      </c>
      <c r="Q123" s="6">
        <f t="shared" si="29"/>
        <v>0</v>
      </c>
      <c r="R123" s="6">
        <f t="shared" si="30"/>
        <v>0</v>
      </c>
      <c r="S123" s="6">
        <f t="shared" si="31"/>
        <v>0</v>
      </c>
      <c r="T123" s="6">
        <f t="shared" si="32"/>
        <v>289</v>
      </c>
      <c r="U123" s="6">
        <f t="shared" si="33"/>
        <v>3186</v>
      </c>
      <c r="V123" s="6">
        <f t="shared" si="34"/>
        <v>0</v>
      </c>
      <c r="W123" s="6">
        <f t="shared" si="35"/>
        <v>0</v>
      </c>
      <c r="X123" s="6">
        <f t="shared" si="36"/>
        <v>0</v>
      </c>
      <c r="Y123" s="6">
        <f t="shared" si="38"/>
        <v>3475</v>
      </c>
      <c r="Z123" s="28">
        <f>+Y123/$Y$211</f>
        <v>8.3783236858282252E-4</v>
      </c>
    </row>
    <row r="124" spans="1:26">
      <c r="A124" s="7" t="s">
        <v>582</v>
      </c>
      <c r="B124" s="6">
        <v>644</v>
      </c>
      <c r="C124" s="6">
        <v>732</v>
      </c>
      <c r="D124" s="6">
        <v>357.66</v>
      </c>
      <c r="E124" s="6">
        <v>552</v>
      </c>
      <c r="F124" s="6">
        <v>81.36</v>
      </c>
      <c r="G124" s="6">
        <v>81.36</v>
      </c>
      <c r="H124" s="6">
        <v>364</v>
      </c>
      <c r="I124" s="6"/>
      <c r="J124" s="6">
        <v>527</v>
      </c>
      <c r="K124" s="6"/>
      <c r="L124" s="6">
        <v>3339.38</v>
      </c>
      <c r="N124" s="7" t="str">
        <f t="shared" si="27"/>
        <v>LÓPEZ DE MICAY</v>
      </c>
      <c r="O124" s="6">
        <f t="shared" si="37"/>
        <v>644</v>
      </c>
      <c r="P124" s="6">
        <f t="shared" si="28"/>
        <v>732</v>
      </c>
      <c r="Q124" s="6">
        <f t="shared" si="29"/>
        <v>357.66</v>
      </c>
      <c r="R124" s="6">
        <f t="shared" si="30"/>
        <v>552</v>
      </c>
      <c r="S124" s="6">
        <f t="shared" si="31"/>
        <v>81.36</v>
      </c>
      <c r="T124" s="6">
        <f t="shared" si="32"/>
        <v>81.36</v>
      </c>
      <c r="U124" s="6">
        <f t="shared" si="33"/>
        <v>364</v>
      </c>
      <c r="V124" s="6">
        <f t="shared" si="34"/>
        <v>0</v>
      </c>
      <c r="W124" s="6">
        <f t="shared" si="35"/>
        <v>527</v>
      </c>
      <c r="X124" s="6">
        <f t="shared" si="36"/>
        <v>0</v>
      </c>
      <c r="Y124" s="6">
        <f t="shared" si="38"/>
        <v>3339.38</v>
      </c>
      <c r="Z124" s="28">
        <f>+Y124/$Y$211</f>
        <v>8.051340014383039E-4</v>
      </c>
    </row>
    <row r="125" spans="1:26">
      <c r="A125" s="7" t="s">
        <v>594</v>
      </c>
      <c r="B125" s="6">
        <v>1188</v>
      </c>
      <c r="C125" s="6">
        <v>207</v>
      </c>
      <c r="D125" s="6"/>
      <c r="E125" s="6"/>
      <c r="F125" s="6"/>
      <c r="G125" s="6"/>
      <c r="H125" s="6"/>
      <c r="I125" s="6"/>
      <c r="J125" s="6">
        <v>355</v>
      </c>
      <c r="K125" s="6">
        <v>1555</v>
      </c>
      <c r="L125" s="6">
        <v>3305</v>
      </c>
      <c r="N125" s="7" t="str">
        <f t="shared" si="27"/>
        <v>PUERTO LEGUÍZAMO</v>
      </c>
      <c r="O125" s="6">
        <f t="shared" si="37"/>
        <v>1188</v>
      </c>
      <c r="P125" s="6">
        <f t="shared" si="28"/>
        <v>207</v>
      </c>
      <c r="Q125" s="6">
        <f t="shared" si="29"/>
        <v>0</v>
      </c>
      <c r="R125" s="6">
        <f t="shared" si="30"/>
        <v>0</v>
      </c>
      <c r="S125" s="6">
        <f t="shared" si="31"/>
        <v>0</v>
      </c>
      <c r="T125" s="6">
        <f t="shared" si="32"/>
        <v>0</v>
      </c>
      <c r="U125" s="6">
        <f t="shared" si="33"/>
        <v>0</v>
      </c>
      <c r="V125" s="6">
        <f t="shared" si="34"/>
        <v>0</v>
      </c>
      <c r="W125" s="6">
        <f t="shared" si="35"/>
        <v>355</v>
      </c>
      <c r="X125" s="6">
        <f t="shared" si="36"/>
        <v>1555</v>
      </c>
      <c r="Y125" s="6">
        <f t="shared" si="38"/>
        <v>3305</v>
      </c>
      <c r="Z125" s="28">
        <f>+Y125/$Y$211</f>
        <v>7.9684488580323122E-4</v>
      </c>
    </row>
    <row r="126" spans="1:26">
      <c r="A126" s="7" t="s">
        <v>375</v>
      </c>
      <c r="B126" s="6"/>
      <c r="C126" s="6"/>
      <c r="D126" s="6">
        <v>450</v>
      </c>
      <c r="E126" s="6"/>
      <c r="F126" s="6">
        <v>900</v>
      </c>
      <c r="G126" s="6">
        <v>1250</v>
      </c>
      <c r="H126" s="6">
        <v>249</v>
      </c>
      <c r="I126" s="6"/>
      <c r="J126" s="6">
        <v>249</v>
      </c>
      <c r="K126" s="6">
        <v>149</v>
      </c>
      <c r="L126" s="6">
        <v>3247</v>
      </c>
      <c r="N126" s="7" t="str">
        <f t="shared" si="27"/>
        <v>PAIPA</v>
      </c>
      <c r="O126" s="6">
        <f t="shared" si="37"/>
        <v>0</v>
      </c>
      <c r="P126" s="6">
        <f t="shared" si="28"/>
        <v>0</v>
      </c>
      <c r="Q126" s="6">
        <f t="shared" si="29"/>
        <v>450</v>
      </c>
      <c r="R126" s="6">
        <f t="shared" si="30"/>
        <v>0</v>
      </c>
      <c r="S126" s="6">
        <f t="shared" si="31"/>
        <v>900</v>
      </c>
      <c r="T126" s="6">
        <f t="shared" si="32"/>
        <v>1250</v>
      </c>
      <c r="U126" s="6">
        <f t="shared" si="33"/>
        <v>249</v>
      </c>
      <c r="V126" s="6">
        <f t="shared" si="34"/>
        <v>0</v>
      </c>
      <c r="W126" s="6">
        <f t="shared" si="35"/>
        <v>249</v>
      </c>
      <c r="X126" s="6">
        <f t="shared" si="36"/>
        <v>149</v>
      </c>
      <c r="Y126" s="6">
        <f t="shared" si="38"/>
        <v>3247</v>
      </c>
      <c r="Z126" s="28">
        <f>+Y126/$Y$211</f>
        <v>7.8286092109019416E-4</v>
      </c>
    </row>
    <row r="127" spans="1:26">
      <c r="A127" s="7" t="s">
        <v>243</v>
      </c>
      <c r="B127" s="6">
        <v>577</v>
      </c>
      <c r="C127" s="6"/>
      <c r="D127" s="6">
        <v>551</v>
      </c>
      <c r="E127" s="6">
        <v>330</v>
      </c>
      <c r="F127" s="6"/>
      <c r="G127" s="6"/>
      <c r="H127" s="6"/>
      <c r="I127" s="6">
        <v>329</v>
      </c>
      <c r="J127" s="6"/>
      <c r="K127" s="6">
        <v>1416</v>
      </c>
      <c r="L127" s="6">
        <v>3203</v>
      </c>
      <c r="N127" s="7" t="str">
        <f t="shared" si="27"/>
        <v>IPIALES</v>
      </c>
      <c r="O127" s="6">
        <f t="shared" si="37"/>
        <v>577</v>
      </c>
      <c r="P127" s="6">
        <f t="shared" si="28"/>
        <v>0</v>
      </c>
      <c r="Q127" s="6">
        <f t="shared" si="29"/>
        <v>551</v>
      </c>
      <c r="R127" s="6">
        <f t="shared" si="30"/>
        <v>330</v>
      </c>
      <c r="S127" s="6">
        <f t="shared" si="31"/>
        <v>0</v>
      </c>
      <c r="T127" s="6">
        <f t="shared" si="32"/>
        <v>0</v>
      </c>
      <c r="U127" s="6">
        <f t="shared" si="33"/>
        <v>0</v>
      </c>
      <c r="V127" s="6">
        <f t="shared" si="34"/>
        <v>329</v>
      </c>
      <c r="W127" s="6">
        <f t="shared" si="35"/>
        <v>0</v>
      </c>
      <c r="X127" s="6">
        <f t="shared" si="36"/>
        <v>1416</v>
      </c>
      <c r="Y127" s="6">
        <f t="shared" si="38"/>
        <v>3203</v>
      </c>
      <c r="Z127" s="28">
        <f>+Y127/$Y$211</f>
        <v>7.7225239613547638E-4</v>
      </c>
    </row>
    <row r="128" spans="1:26">
      <c r="A128" s="7" t="s">
        <v>166</v>
      </c>
      <c r="B128" s="6">
        <v>833</v>
      </c>
      <c r="C128" s="6"/>
      <c r="D128" s="6"/>
      <c r="E128" s="6">
        <v>1483</v>
      </c>
      <c r="F128" s="6"/>
      <c r="G128" s="6">
        <v>833</v>
      </c>
      <c r="H128" s="6"/>
      <c r="I128" s="6"/>
      <c r="J128" s="6"/>
      <c r="K128" s="6"/>
      <c r="L128" s="6">
        <v>3149</v>
      </c>
      <c r="N128" s="7" t="str">
        <f t="shared" si="27"/>
        <v>CAMPOALEGRE</v>
      </c>
      <c r="O128" s="6">
        <f t="shared" si="37"/>
        <v>833</v>
      </c>
      <c r="P128" s="6">
        <f t="shared" si="28"/>
        <v>0</v>
      </c>
      <c r="Q128" s="6">
        <f t="shared" si="29"/>
        <v>0</v>
      </c>
      <c r="R128" s="6">
        <f t="shared" si="30"/>
        <v>1483</v>
      </c>
      <c r="S128" s="6">
        <f t="shared" si="31"/>
        <v>0</v>
      </c>
      <c r="T128" s="6">
        <f t="shared" si="32"/>
        <v>833</v>
      </c>
      <c r="U128" s="6">
        <f t="shared" si="33"/>
        <v>0</v>
      </c>
      <c r="V128" s="6">
        <f t="shared" si="34"/>
        <v>0</v>
      </c>
      <c r="W128" s="6">
        <f t="shared" si="35"/>
        <v>0</v>
      </c>
      <c r="X128" s="6">
        <f t="shared" si="36"/>
        <v>0</v>
      </c>
      <c r="Y128" s="6">
        <f t="shared" si="38"/>
        <v>3149</v>
      </c>
      <c r="Z128" s="28">
        <f>+Y128/$Y$211</f>
        <v>7.5923284278195922E-4</v>
      </c>
    </row>
    <row r="129" spans="1:26">
      <c r="A129" s="7" t="s">
        <v>350</v>
      </c>
      <c r="B129" s="6"/>
      <c r="C129" s="6">
        <v>660</v>
      </c>
      <c r="D129" s="6">
        <v>900</v>
      </c>
      <c r="E129" s="6">
        <v>450</v>
      </c>
      <c r="F129" s="6"/>
      <c r="G129" s="6">
        <v>800</v>
      </c>
      <c r="H129" s="6">
        <v>328</v>
      </c>
      <c r="I129" s="6"/>
      <c r="J129" s="6"/>
      <c r="K129" s="6"/>
      <c r="L129" s="6">
        <v>3138</v>
      </c>
      <c r="N129" s="7" t="str">
        <f t="shared" si="27"/>
        <v>BUENAVENTURA</v>
      </c>
      <c r="O129" s="6">
        <f t="shared" si="37"/>
        <v>0</v>
      </c>
      <c r="P129" s="6">
        <f t="shared" si="28"/>
        <v>660</v>
      </c>
      <c r="Q129" s="6">
        <f t="shared" si="29"/>
        <v>900</v>
      </c>
      <c r="R129" s="6">
        <f t="shared" si="30"/>
        <v>450</v>
      </c>
      <c r="S129" s="6">
        <f t="shared" si="31"/>
        <v>0</v>
      </c>
      <c r="T129" s="6">
        <f t="shared" si="32"/>
        <v>800</v>
      </c>
      <c r="U129" s="6">
        <f t="shared" si="33"/>
        <v>328</v>
      </c>
      <c r="V129" s="6">
        <f t="shared" si="34"/>
        <v>0</v>
      </c>
      <c r="W129" s="6">
        <f t="shared" si="35"/>
        <v>0</v>
      </c>
      <c r="X129" s="6">
        <f t="shared" si="36"/>
        <v>0</v>
      </c>
      <c r="Y129" s="6">
        <f t="shared" si="38"/>
        <v>3138</v>
      </c>
      <c r="Z129" s="28">
        <f>+Y129/$Y$211</f>
        <v>7.5658071154327978E-4</v>
      </c>
    </row>
    <row r="130" spans="1:26">
      <c r="A130" s="7" t="s">
        <v>77</v>
      </c>
      <c r="B130" s="6"/>
      <c r="C130" s="6"/>
      <c r="D130" s="6"/>
      <c r="E130" s="6"/>
      <c r="F130" s="6"/>
      <c r="G130" s="6">
        <v>870</v>
      </c>
      <c r="H130" s="6">
        <v>1667</v>
      </c>
      <c r="I130" s="6"/>
      <c r="J130" s="6"/>
      <c r="K130" s="6">
        <v>542</v>
      </c>
      <c r="L130" s="6">
        <v>3079</v>
      </c>
      <c r="N130" s="7" t="str">
        <f t="shared" si="27"/>
        <v>SONSON</v>
      </c>
      <c r="O130" s="6">
        <f t="shared" si="37"/>
        <v>0</v>
      </c>
      <c r="P130" s="6">
        <f t="shared" si="28"/>
        <v>0</v>
      </c>
      <c r="Q130" s="6">
        <f t="shared" si="29"/>
        <v>0</v>
      </c>
      <c r="R130" s="6">
        <f t="shared" si="30"/>
        <v>0</v>
      </c>
      <c r="S130" s="6">
        <f t="shared" si="31"/>
        <v>0</v>
      </c>
      <c r="T130" s="6">
        <f t="shared" si="32"/>
        <v>870</v>
      </c>
      <c r="U130" s="6">
        <f t="shared" si="33"/>
        <v>1667</v>
      </c>
      <c r="V130" s="6">
        <f t="shared" si="34"/>
        <v>0</v>
      </c>
      <c r="W130" s="6">
        <f t="shared" si="35"/>
        <v>0</v>
      </c>
      <c r="X130" s="6">
        <f t="shared" si="36"/>
        <v>542</v>
      </c>
      <c r="Y130" s="6">
        <f t="shared" si="38"/>
        <v>3079</v>
      </c>
      <c r="Z130" s="28">
        <f>+Y130/$Y$211</f>
        <v>7.4235564399036276E-4</v>
      </c>
    </row>
    <row r="131" spans="1:26">
      <c r="A131" s="7" t="s">
        <v>296</v>
      </c>
      <c r="B131" s="6">
        <v>108</v>
      </c>
      <c r="C131" s="6"/>
      <c r="D131" s="6"/>
      <c r="E131" s="6"/>
      <c r="F131" s="6">
        <v>288</v>
      </c>
      <c r="G131" s="6">
        <v>90</v>
      </c>
      <c r="H131" s="6"/>
      <c r="I131" s="6">
        <v>432</v>
      </c>
      <c r="J131" s="6">
        <v>1080</v>
      </c>
      <c r="K131" s="6">
        <v>936</v>
      </c>
      <c r="L131" s="6">
        <v>2934</v>
      </c>
      <c r="N131" s="7" t="str">
        <f t="shared" si="27"/>
        <v>MEDINA</v>
      </c>
      <c r="O131" s="6">
        <f t="shared" si="37"/>
        <v>108</v>
      </c>
      <c r="P131" s="6">
        <f t="shared" si="28"/>
        <v>0</v>
      </c>
      <c r="Q131" s="6">
        <f t="shared" si="29"/>
        <v>0</v>
      </c>
      <c r="R131" s="6">
        <f t="shared" si="30"/>
        <v>0</v>
      </c>
      <c r="S131" s="6">
        <f t="shared" si="31"/>
        <v>288</v>
      </c>
      <c r="T131" s="6">
        <f t="shared" si="32"/>
        <v>90</v>
      </c>
      <c r="U131" s="6">
        <f t="shared" si="33"/>
        <v>0</v>
      </c>
      <c r="V131" s="6">
        <f t="shared" si="34"/>
        <v>432</v>
      </c>
      <c r="W131" s="6">
        <f t="shared" si="35"/>
        <v>1080</v>
      </c>
      <c r="X131" s="6">
        <f t="shared" si="36"/>
        <v>936</v>
      </c>
      <c r="Y131" s="6">
        <f t="shared" si="38"/>
        <v>2934</v>
      </c>
      <c r="Z131" s="28">
        <f>+Y131/$Y$211</f>
        <v>7.073957322077702E-4</v>
      </c>
    </row>
    <row r="132" spans="1:26">
      <c r="A132" s="7" t="s">
        <v>52</v>
      </c>
      <c r="B132" s="6">
        <v>1458</v>
      </c>
      <c r="C132" s="6">
        <v>1044</v>
      </c>
      <c r="D132" s="6"/>
      <c r="E132" s="6"/>
      <c r="F132" s="6"/>
      <c r="G132" s="6">
        <v>242</v>
      </c>
      <c r="H132" s="6"/>
      <c r="I132" s="6"/>
      <c r="J132" s="6"/>
      <c r="K132" s="6"/>
      <c r="L132" s="6">
        <v>2744</v>
      </c>
      <c r="N132" s="7" t="str">
        <f t="shared" si="27"/>
        <v>GACHALA</v>
      </c>
      <c r="O132" s="6">
        <f t="shared" si="37"/>
        <v>1458</v>
      </c>
      <c r="P132" s="6">
        <f t="shared" si="28"/>
        <v>1044</v>
      </c>
      <c r="Q132" s="6">
        <f t="shared" si="29"/>
        <v>0</v>
      </c>
      <c r="R132" s="6">
        <f t="shared" si="30"/>
        <v>0</v>
      </c>
      <c r="S132" s="6">
        <f t="shared" si="31"/>
        <v>0</v>
      </c>
      <c r="T132" s="6">
        <f t="shared" si="32"/>
        <v>242</v>
      </c>
      <c r="U132" s="6">
        <f t="shared" si="33"/>
        <v>0</v>
      </c>
      <c r="V132" s="6">
        <f t="shared" si="34"/>
        <v>0</v>
      </c>
      <c r="W132" s="6">
        <f t="shared" si="35"/>
        <v>0</v>
      </c>
      <c r="X132" s="6">
        <f t="shared" si="36"/>
        <v>0</v>
      </c>
      <c r="Y132" s="6">
        <f t="shared" si="38"/>
        <v>2744</v>
      </c>
      <c r="Z132" s="28">
        <f>+Y132/$Y$211</f>
        <v>6.6158619263057992E-4</v>
      </c>
    </row>
    <row r="133" spans="1:26">
      <c r="A133" s="7" t="s">
        <v>481</v>
      </c>
      <c r="B133" s="6"/>
      <c r="C133" s="6"/>
      <c r="D133" s="6"/>
      <c r="E133" s="6"/>
      <c r="F133" s="6"/>
      <c r="G133" s="6"/>
      <c r="H133" s="6"/>
      <c r="I133" s="6">
        <v>1286</v>
      </c>
      <c r="J133" s="6">
        <v>1458</v>
      </c>
      <c r="K133" s="6"/>
      <c r="L133" s="6">
        <v>2744</v>
      </c>
      <c r="N133" s="7" t="str">
        <f t="shared" si="27"/>
        <v>SANTA ROSA DE OSOS</v>
      </c>
      <c r="O133" s="6">
        <f t="shared" si="37"/>
        <v>0</v>
      </c>
      <c r="P133" s="6">
        <f t="shared" si="28"/>
        <v>0</v>
      </c>
      <c r="Q133" s="6">
        <f t="shared" si="29"/>
        <v>0</v>
      </c>
      <c r="R133" s="6">
        <f t="shared" si="30"/>
        <v>0</v>
      </c>
      <c r="S133" s="6">
        <f t="shared" si="31"/>
        <v>0</v>
      </c>
      <c r="T133" s="6">
        <f t="shared" si="32"/>
        <v>0</v>
      </c>
      <c r="U133" s="6">
        <f t="shared" si="33"/>
        <v>0</v>
      </c>
      <c r="V133" s="6">
        <f t="shared" si="34"/>
        <v>1286</v>
      </c>
      <c r="W133" s="6">
        <f t="shared" si="35"/>
        <v>1458</v>
      </c>
      <c r="X133" s="6">
        <f t="shared" si="36"/>
        <v>0</v>
      </c>
      <c r="Y133" s="6">
        <f t="shared" si="38"/>
        <v>2744</v>
      </c>
      <c r="Z133" s="28">
        <f>+Y133/$Y$211</f>
        <v>6.6158619263057992E-4</v>
      </c>
    </row>
    <row r="134" spans="1:26">
      <c r="A134" s="7" t="s">
        <v>133</v>
      </c>
      <c r="B134" s="6">
        <v>525</v>
      </c>
      <c r="C134" s="6"/>
      <c r="D134" s="6">
        <v>398</v>
      </c>
      <c r="E134" s="6">
        <v>360</v>
      </c>
      <c r="F134" s="6"/>
      <c r="G134" s="6">
        <v>1206</v>
      </c>
      <c r="H134" s="6">
        <v>226</v>
      </c>
      <c r="I134" s="6"/>
      <c r="J134" s="6"/>
      <c r="K134" s="6"/>
      <c r="L134" s="6">
        <v>2715</v>
      </c>
      <c r="N134" s="7" t="str">
        <f t="shared" si="27"/>
        <v>MANIZALES</v>
      </c>
      <c r="O134" s="6">
        <f t="shared" si="37"/>
        <v>525</v>
      </c>
      <c r="P134" s="6">
        <f t="shared" si="28"/>
        <v>0</v>
      </c>
      <c r="Q134" s="6">
        <f t="shared" si="29"/>
        <v>398</v>
      </c>
      <c r="R134" s="6">
        <f t="shared" si="30"/>
        <v>360</v>
      </c>
      <c r="S134" s="6">
        <f t="shared" si="31"/>
        <v>0</v>
      </c>
      <c r="T134" s="6">
        <f t="shared" si="32"/>
        <v>1206</v>
      </c>
      <c r="U134" s="6">
        <f t="shared" si="33"/>
        <v>226</v>
      </c>
      <c r="V134" s="6">
        <f t="shared" si="34"/>
        <v>0</v>
      </c>
      <c r="W134" s="6">
        <f t="shared" si="35"/>
        <v>0</v>
      </c>
      <c r="X134" s="6">
        <f t="shared" si="36"/>
        <v>0</v>
      </c>
      <c r="Y134" s="6">
        <f t="shared" si="38"/>
        <v>2715</v>
      </c>
      <c r="Z134" s="28">
        <f>+Y134/$Y$211</f>
        <v>6.5459421027406139E-4</v>
      </c>
    </row>
    <row r="135" spans="1:26">
      <c r="A135" s="7" t="s">
        <v>343</v>
      </c>
      <c r="B135" s="6"/>
      <c r="C135" s="6"/>
      <c r="D135" s="6"/>
      <c r="E135" s="6"/>
      <c r="F135" s="6">
        <v>249</v>
      </c>
      <c r="G135" s="6">
        <v>999</v>
      </c>
      <c r="H135" s="6"/>
      <c r="I135" s="6">
        <v>631</v>
      </c>
      <c r="J135" s="6">
        <v>249</v>
      </c>
      <c r="K135" s="6">
        <v>525</v>
      </c>
      <c r="L135" s="6">
        <v>2653</v>
      </c>
      <c r="N135" s="7" t="str">
        <f t="shared" si="27"/>
        <v>ARMENIA - ANTIOQUIA</v>
      </c>
      <c r="O135" s="6">
        <f t="shared" si="37"/>
        <v>0</v>
      </c>
      <c r="P135" s="6">
        <f t="shared" si="28"/>
        <v>0</v>
      </c>
      <c r="Q135" s="6">
        <f t="shared" si="29"/>
        <v>0</v>
      </c>
      <c r="R135" s="6">
        <f t="shared" si="30"/>
        <v>0</v>
      </c>
      <c r="S135" s="6">
        <f t="shared" si="31"/>
        <v>249</v>
      </c>
      <c r="T135" s="6">
        <f t="shared" si="32"/>
        <v>999</v>
      </c>
      <c r="U135" s="6">
        <f t="shared" si="33"/>
        <v>0</v>
      </c>
      <c r="V135" s="6">
        <f t="shared" si="34"/>
        <v>631</v>
      </c>
      <c r="W135" s="6">
        <f t="shared" si="35"/>
        <v>249</v>
      </c>
      <c r="X135" s="6">
        <f t="shared" si="36"/>
        <v>525</v>
      </c>
      <c r="Y135" s="6">
        <f t="shared" si="38"/>
        <v>2653</v>
      </c>
      <c r="Z135" s="28">
        <f>+Y135/$Y$211</f>
        <v>6.3964583420150452E-4</v>
      </c>
    </row>
    <row r="136" spans="1:26">
      <c r="A136" s="7" t="s">
        <v>46</v>
      </c>
      <c r="B136" s="6"/>
      <c r="C136" s="6">
        <v>1494</v>
      </c>
      <c r="D136" s="6"/>
      <c r="E136" s="6"/>
      <c r="F136" s="6"/>
      <c r="G136" s="6">
        <v>1042</v>
      </c>
      <c r="H136" s="6"/>
      <c r="I136" s="6"/>
      <c r="J136" s="6"/>
      <c r="K136" s="6"/>
      <c r="L136" s="6">
        <v>2536</v>
      </c>
      <c r="N136" s="7" t="str">
        <f t="shared" si="27"/>
        <v>TAUSA</v>
      </c>
      <c r="O136" s="6">
        <f t="shared" si="37"/>
        <v>0</v>
      </c>
      <c r="P136" s="6">
        <f t="shared" si="28"/>
        <v>1494</v>
      </c>
      <c r="Q136" s="6">
        <f t="shared" si="29"/>
        <v>0</v>
      </c>
      <c r="R136" s="6">
        <f t="shared" si="30"/>
        <v>0</v>
      </c>
      <c r="S136" s="6">
        <f t="shared" si="31"/>
        <v>0</v>
      </c>
      <c r="T136" s="6">
        <f t="shared" si="32"/>
        <v>1042</v>
      </c>
      <c r="U136" s="6">
        <f t="shared" si="33"/>
        <v>0</v>
      </c>
      <c r="V136" s="6">
        <f t="shared" si="34"/>
        <v>0</v>
      </c>
      <c r="W136" s="6">
        <f t="shared" si="35"/>
        <v>0</v>
      </c>
      <c r="X136" s="6">
        <f t="shared" si="36"/>
        <v>0</v>
      </c>
      <c r="Y136" s="6">
        <f t="shared" si="38"/>
        <v>2536</v>
      </c>
      <c r="Z136" s="28">
        <f>+Y136/$Y$211</f>
        <v>6.1143680193555044E-4</v>
      </c>
    </row>
    <row r="137" spans="1:26">
      <c r="A137" s="7" t="s">
        <v>449</v>
      </c>
      <c r="B137" s="6"/>
      <c r="C137" s="6"/>
      <c r="D137" s="6"/>
      <c r="E137" s="6"/>
      <c r="F137" s="6"/>
      <c r="G137" s="6"/>
      <c r="H137" s="6">
        <v>203</v>
      </c>
      <c r="I137" s="6"/>
      <c r="J137" s="6">
        <v>2195</v>
      </c>
      <c r="K137" s="6"/>
      <c r="L137" s="6">
        <v>2398</v>
      </c>
      <c r="N137" s="7" t="str">
        <f t="shared" si="27"/>
        <v>YARUMAL</v>
      </c>
      <c r="O137" s="6">
        <f t="shared" si="37"/>
        <v>0</v>
      </c>
      <c r="P137" s="6">
        <f t="shared" si="28"/>
        <v>0</v>
      </c>
      <c r="Q137" s="6">
        <f t="shared" si="29"/>
        <v>0</v>
      </c>
      <c r="R137" s="6">
        <f t="shared" si="30"/>
        <v>0</v>
      </c>
      <c r="S137" s="6">
        <f t="shared" si="31"/>
        <v>0</v>
      </c>
      <c r="T137" s="6">
        <f t="shared" si="32"/>
        <v>0</v>
      </c>
      <c r="U137" s="6">
        <f t="shared" si="33"/>
        <v>203</v>
      </c>
      <c r="V137" s="6">
        <f t="shared" si="34"/>
        <v>0</v>
      </c>
      <c r="W137" s="6">
        <f t="shared" si="35"/>
        <v>2195</v>
      </c>
      <c r="X137" s="6">
        <f t="shared" si="36"/>
        <v>0</v>
      </c>
      <c r="Y137" s="6">
        <f t="shared" si="38"/>
        <v>2398</v>
      </c>
      <c r="Z137" s="28">
        <f>+Y137/$Y$211</f>
        <v>5.7816461003211753E-4</v>
      </c>
    </row>
    <row r="138" spans="1:26">
      <c r="A138" s="7" t="s">
        <v>308</v>
      </c>
      <c r="B138" s="6"/>
      <c r="C138" s="6"/>
      <c r="D138" s="6"/>
      <c r="E138" s="6"/>
      <c r="F138" s="6">
        <v>1548</v>
      </c>
      <c r="G138" s="6">
        <v>720</v>
      </c>
      <c r="H138" s="6"/>
      <c r="I138" s="6"/>
      <c r="J138" s="6"/>
      <c r="K138" s="6"/>
      <c r="L138" s="6">
        <v>2268</v>
      </c>
      <c r="N138" s="7" t="str">
        <f t="shared" si="27"/>
        <v>LA PALMA</v>
      </c>
      <c r="O138" s="6">
        <f t="shared" si="37"/>
        <v>0</v>
      </c>
      <c r="P138" s="6">
        <f t="shared" si="28"/>
        <v>0</v>
      </c>
      <c r="Q138" s="6">
        <f t="shared" si="29"/>
        <v>0</v>
      </c>
      <c r="R138" s="6">
        <f t="shared" si="30"/>
        <v>0</v>
      </c>
      <c r="S138" s="6">
        <f t="shared" si="31"/>
        <v>1548</v>
      </c>
      <c r="T138" s="6">
        <f t="shared" si="32"/>
        <v>720</v>
      </c>
      <c r="U138" s="6">
        <f t="shared" si="33"/>
        <v>0</v>
      </c>
      <c r="V138" s="6">
        <f t="shared" si="34"/>
        <v>0</v>
      </c>
      <c r="W138" s="6">
        <f t="shared" si="35"/>
        <v>0</v>
      </c>
      <c r="X138" s="6">
        <f t="shared" si="36"/>
        <v>0</v>
      </c>
      <c r="Y138" s="6">
        <f t="shared" si="38"/>
        <v>2268</v>
      </c>
      <c r="Z138" s="28">
        <f>+Y138/$Y$211</f>
        <v>5.4682124084772421E-4</v>
      </c>
    </row>
    <row r="139" spans="1:26">
      <c r="A139" s="7" t="s">
        <v>245</v>
      </c>
      <c r="B139" s="6"/>
      <c r="C139" s="6"/>
      <c r="D139" s="6">
        <v>2117</v>
      </c>
      <c r="E139" s="6"/>
      <c r="F139" s="6"/>
      <c r="G139" s="6"/>
      <c r="H139" s="6"/>
      <c r="I139" s="6"/>
      <c r="J139" s="6"/>
      <c r="K139" s="6"/>
      <c r="L139" s="6">
        <v>2117</v>
      </c>
      <c r="N139" s="7" t="str">
        <f t="shared" si="27"/>
        <v>PRADERA</v>
      </c>
      <c r="O139" s="6">
        <f t="shared" si="37"/>
        <v>0</v>
      </c>
      <c r="P139" s="6">
        <f t="shared" si="28"/>
        <v>0</v>
      </c>
      <c r="Q139" s="6">
        <f t="shared" si="29"/>
        <v>2117</v>
      </c>
      <c r="R139" s="6">
        <f t="shared" si="30"/>
        <v>0</v>
      </c>
      <c r="S139" s="6">
        <f t="shared" si="31"/>
        <v>0</v>
      </c>
      <c r="T139" s="6">
        <f t="shared" si="32"/>
        <v>0</v>
      </c>
      <c r="U139" s="6">
        <f t="shared" si="33"/>
        <v>0</v>
      </c>
      <c r="V139" s="6">
        <f t="shared" si="34"/>
        <v>0</v>
      </c>
      <c r="W139" s="6">
        <f t="shared" si="35"/>
        <v>0</v>
      </c>
      <c r="X139" s="6">
        <f t="shared" si="36"/>
        <v>0</v>
      </c>
      <c r="Y139" s="6">
        <f t="shared" si="38"/>
        <v>2117</v>
      </c>
      <c r="Z139" s="28">
        <f>+Y139/$Y$211</f>
        <v>5.1041471202585185E-4</v>
      </c>
    </row>
    <row r="140" spans="1:26">
      <c r="A140" s="7" t="s">
        <v>28</v>
      </c>
      <c r="B140" s="6">
        <v>2111</v>
      </c>
      <c r="C140" s="6"/>
      <c r="D140" s="6"/>
      <c r="E140" s="6"/>
      <c r="F140" s="6"/>
      <c r="G140" s="6"/>
      <c r="H140" s="6"/>
      <c r="I140" s="6"/>
      <c r="J140" s="6"/>
      <c r="K140" s="6"/>
      <c r="L140" s="6">
        <v>2111</v>
      </c>
      <c r="N140" s="7" t="str">
        <f t="shared" si="27"/>
        <v>SOLEDAD</v>
      </c>
      <c r="O140" s="6">
        <f t="shared" si="37"/>
        <v>2111</v>
      </c>
      <c r="P140" s="6">
        <f t="shared" si="28"/>
        <v>0</v>
      </c>
      <c r="Q140" s="6">
        <f t="shared" si="29"/>
        <v>0</v>
      </c>
      <c r="R140" s="6">
        <f t="shared" si="30"/>
        <v>0</v>
      </c>
      <c r="S140" s="6">
        <f t="shared" si="31"/>
        <v>0</v>
      </c>
      <c r="T140" s="6">
        <f t="shared" si="32"/>
        <v>0</v>
      </c>
      <c r="U140" s="6">
        <f t="shared" si="33"/>
        <v>0</v>
      </c>
      <c r="V140" s="6">
        <f t="shared" si="34"/>
        <v>0</v>
      </c>
      <c r="W140" s="6">
        <f t="shared" si="35"/>
        <v>0</v>
      </c>
      <c r="X140" s="6">
        <f t="shared" si="36"/>
        <v>0</v>
      </c>
      <c r="Y140" s="6">
        <f t="shared" si="38"/>
        <v>2111</v>
      </c>
      <c r="Z140" s="28">
        <f>+Y140/$Y$211</f>
        <v>5.0896809498657215E-4</v>
      </c>
    </row>
    <row r="141" spans="1:26">
      <c r="A141" s="7" t="s">
        <v>38</v>
      </c>
      <c r="B141" s="6"/>
      <c r="C141" s="6"/>
      <c r="D141" s="6"/>
      <c r="E141" s="6">
        <v>2000</v>
      </c>
      <c r="F141" s="6"/>
      <c r="G141" s="6"/>
      <c r="H141" s="6"/>
      <c r="I141" s="6"/>
      <c r="J141" s="6"/>
      <c r="K141" s="6"/>
      <c r="L141" s="6">
        <v>2000</v>
      </c>
      <c r="N141" s="7" t="str">
        <f t="shared" si="27"/>
        <v>LEBRIJA</v>
      </c>
      <c r="O141" s="6">
        <f t="shared" si="37"/>
        <v>0</v>
      </c>
      <c r="P141" s="6">
        <f t="shared" si="28"/>
        <v>0</v>
      </c>
      <c r="Q141" s="6">
        <f t="shared" si="29"/>
        <v>0</v>
      </c>
      <c r="R141" s="6">
        <f t="shared" si="30"/>
        <v>2000</v>
      </c>
      <c r="S141" s="6">
        <f t="shared" si="31"/>
        <v>0</v>
      </c>
      <c r="T141" s="6">
        <f t="shared" si="32"/>
        <v>0</v>
      </c>
      <c r="U141" s="6">
        <f t="shared" si="33"/>
        <v>0</v>
      </c>
      <c r="V141" s="6">
        <f t="shared" si="34"/>
        <v>0</v>
      </c>
      <c r="W141" s="6">
        <f t="shared" si="35"/>
        <v>0</v>
      </c>
      <c r="X141" s="6">
        <f t="shared" si="36"/>
        <v>0</v>
      </c>
      <c r="Y141" s="6">
        <f t="shared" si="38"/>
        <v>2000</v>
      </c>
      <c r="Z141" s="28">
        <f>+Y141/$Y$211</f>
        <v>4.8220567975989787E-4</v>
      </c>
    </row>
    <row r="142" spans="1:26">
      <c r="A142" s="7" t="s">
        <v>588</v>
      </c>
      <c r="B142" s="6"/>
      <c r="C142" s="6"/>
      <c r="D142" s="6"/>
      <c r="E142" s="6"/>
      <c r="F142" s="6"/>
      <c r="G142" s="6"/>
      <c r="H142" s="6"/>
      <c r="I142" s="6"/>
      <c r="J142" s="6">
        <v>247</v>
      </c>
      <c r="K142" s="6">
        <v>1722</v>
      </c>
      <c r="L142" s="6">
        <v>1969</v>
      </c>
      <c r="N142" s="7" t="str">
        <f t="shared" si="27"/>
        <v>NECOCLÍ</v>
      </c>
      <c r="O142" s="6">
        <f t="shared" si="37"/>
        <v>0</v>
      </c>
      <c r="P142" s="6">
        <f t="shared" si="28"/>
        <v>0</v>
      </c>
      <c r="Q142" s="6">
        <f t="shared" si="29"/>
        <v>0</v>
      </c>
      <c r="R142" s="6">
        <f t="shared" si="30"/>
        <v>0</v>
      </c>
      <c r="S142" s="6">
        <f t="shared" si="31"/>
        <v>0</v>
      </c>
      <c r="T142" s="6">
        <f t="shared" si="32"/>
        <v>0</v>
      </c>
      <c r="U142" s="6">
        <f t="shared" si="33"/>
        <v>0</v>
      </c>
      <c r="V142" s="6">
        <f t="shared" si="34"/>
        <v>0</v>
      </c>
      <c r="W142" s="6">
        <f t="shared" si="35"/>
        <v>247</v>
      </c>
      <c r="X142" s="6">
        <f t="shared" si="36"/>
        <v>1722</v>
      </c>
      <c r="Y142" s="6">
        <f t="shared" si="38"/>
        <v>1969</v>
      </c>
      <c r="Z142" s="28">
        <f>+Y142/$Y$211</f>
        <v>4.7473149172361944E-4</v>
      </c>
    </row>
    <row r="143" spans="1:26">
      <c r="A143" s="7" t="s">
        <v>73</v>
      </c>
      <c r="B143" s="6"/>
      <c r="C143" s="6"/>
      <c r="D143" s="6"/>
      <c r="E143" s="6"/>
      <c r="F143" s="6"/>
      <c r="G143" s="6">
        <v>603</v>
      </c>
      <c r="H143" s="6">
        <v>1361</v>
      </c>
      <c r="I143" s="6"/>
      <c r="J143" s="6"/>
      <c r="K143" s="6"/>
      <c r="L143" s="6">
        <v>1964</v>
      </c>
      <c r="N143" s="7" t="str">
        <f t="shared" si="27"/>
        <v>SAN CARLOS</v>
      </c>
      <c r="O143" s="6">
        <f t="shared" si="37"/>
        <v>0</v>
      </c>
      <c r="P143" s="6">
        <f t="shared" si="28"/>
        <v>0</v>
      </c>
      <c r="Q143" s="6">
        <f t="shared" si="29"/>
        <v>0</v>
      </c>
      <c r="R143" s="6">
        <f t="shared" si="30"/>
        <v>0</v>
      </c>
      <c r="S143" s="6">
        <f t="shared" si="31"/>
        <v>0</v>
      </c>
      <c r="T143" s="6">
        <f t="shared" si="32"/>
        <v>603</v>
      </c>
      <c r="U143" s="6">
        <f t="shared" si="33"/>
        <v>1361</v>
      </c>
      <c r="V143" s="6">
        <f t="shared" si="34"/>
        <v>0</v>
      </c>
      <c r="W143" s="6">
        <f t="shared" si="35"/>
        <v>0</v>
      </c>
      <c r="X143" s="6">
        <f t="shared" si="36"/>
        <v>0</v>
      </c>
      <c r="Y143" s="6">
        <f t="shared" si="38"/>
        <v>1964</v>
      </c>
      <c r="Z143" s="28">
        <f>+Y143/$Y$211</f>
        <v>4.735259775242197E-4</v>
      </c>
    </row>
    <row r="144" spans="1:26">
      <c r="A144" s="7" t="s">
        <v>337</v>
      </c>
      <c r="B144" s="6"/>
      <c r="C144" s="6">
        <v>666</v>
      </c>
      <c r="D144" s="6"/>
      <c r="E144" s="6">
        <v>666</v>
      </c>
      <c r="F144" s="6"/>
      <c r="G144" s="6">
        <v>606</v>
      </c>
      <c r="H144" s="6"/>
      <c r="I144" s="6"/>
      <c r="J144" s="6"/>
      <c r="K144" s="6"/>
      <c r="L144" s="6">
        <v>1938</v>
      </c>
      <c r="N144" s="7" t="str">
        <f t="shared" si="27"/>
        <v>TAME</v>
      </c>
      <c r="O144" s="6">
        <f t="shared" si="37"/>
        <v>0</v>
      </c>
      <c r="P144" s="6">
        <f t="shared" si="28"/>
        <v>666</v>
      </c>
      <c r="Q144" s="6">
        <f t="shared" si="29"/>
        <v>0</v>
      </c>
      <c r="R144" s="6">
        <f t="shared" si="30"/>
        <v>666</v>
      </c>
      <c r="S144" s="6">
        <f t="shared" si="31"/>
        <v>0</v>
      </c>
      <c r="T144" s="6">
        <f t="shared" si="32"/>
        <v>606</v>
      </c>
      <c r="U144" s="6">
        <f t="shared" si="33"/>
        <v>0</v>
      </c>
      <c r="V144" s="6">
        <f t="shared" si="34"/>
        <v>0</v>
      </c>
      <c r="W144" s="6">
        <f t="shared" si="35"/>
        <v>0</v>
      </c>
      <c r="X144" s="6">
        <f t="shared" si="36"/>
        <v>0</v>
      </c>
      <c r="Y144" s="6">
        <f t="shared" si="38"/>
        <v>1938</v>
      </c>
      <c r="Z144" s="28">
        <f>+Y144/$Y$211</f>
        <v>4.6725730368734101E-4</v>
      </c>
    </row>
    <row r="145" spans="1:26">
      <c r="A145" s="7" t="s">
        <v>258</v>
      </c>
      <c r="B145" s="6"/>
      <c r="C145" s="6">
        <v>525</v>
      </c>
      <c r="D145" s="6"/>
      <c r="E145" s="6"/>
      <c r="F145" s="6">
        <v>630</v>
      </c>
      <c r="G145" s="6"/>
      <c r="H145" s="6">
        <v>700</v>
      </c>
      <c r="I145" s="6"/>
      <c r="J145" s="6"/>
      <c r="K145" s="6"/>
      <c r="L145" s="6">
        <v>1855</v>
      </c>
      <c r="N145" s="7" t="str">
        <f t="shared" si="27"/>
        <v>GUAYATA</v>
      </c>
      <c r="O145" s="6">
        <f t="shared" si="37"/>
        <v>0</v>
      </c>
      <c r="P145" s="6">
        <f t="shared" si="28"/>
        <v>525</v>
      </c>
      <c r="Q145" s="6">
        <f t="shared" si="29"/>
        <v>0</v>
      </c>
      <c r="R145" s="6">
        <f t="shared" si="30"/>
        <v>0</v>
      </c>
      <c r="S145" s="6">
        <f t="shared" si="31"/>
        <v>630</v>
      </c>
      <c r="T145" s="6">
        <f t="shared" si="32"/>
        <v>0</v>
      </c>
      <c r="U145" s="6">
        <f t="shared" si="33"/>
        <v>700</v>
      </c>
      <c r="V145" s="6">
        <f t="shared" si="34"/>
        <v>0</v>
      </c>
      <c r="W145" s="6">
        <f t="shared" si="35"/>
        <v>0</v>
      </c>
      <c r="X145" s="6">
        <f t="shared" si="36"/>
        <v>0</v>
      </c>
      <c r="Y145" s="6">
        <f t="shared" si="38"/>
        <v>1855</v>
      </c>
      <c r="Z145" s="28">
        <f>+Y145/$Y$211</f>
        <v>4.4724576797730526E-4</v>
      </c>
    </row>
    <row r="146" spans="1:26">
      <c r="A146" s="7" t="s">
        <v>604</v>
      </c>
      <c r="B146" s="6">
        <v>494</v>
      </c>
      <c r="C146" s="6"/>
      <c r="D146" s="6"/>
      <c r="E146" s="6"/>
      <c r="F146" s="6">
        <v>89</v>
      </c>
      <c r="G146" s="6">
        <v>558</v>
      </c>
      <c r="H146" s="6">
        <v>700</v>
      </c>
      <c r="I146" s="6"/>
      <c r="J146" s="6"/>
      <c r="K146" s="6"/>
      <c r="L146" s="6">
        <v>1841</v>
      </c>
      <c r="N146" s="7" t="str">
        <f t="shared" si="27"/>
        <v>VILLAGARZÓN</v>
      </c>
      <c r="O146" s="6">
        <f t="shared" si="37"/>
        <v>494</v>
      </c>
      <c r="P146" s="6">
        <f t="shared" si="28"/>
        <v>0</v>
      </c>
      <c r="Q146" s="6">
        <f t="shared" si="29"/>
        <v>0</v>
      </c>
      <c r="R146" s="6">
        <f t="shared" si="30"/>
        <v>0</v>
      </c>
      <c r="S146" s="6">
        <f t="shared" si="31"/>
        <v>89</v>
      </c>
      <c r="T146" s="6">
        <f t="shared" si="32"/>
        <v>558</v>
      </c>
      <c r="U146" s="6">
        <f t="shared" si="33"/>
        <v>700</v>
      </c>
      <c r="V146" s="6">
        <f t="shared" si="34"/>
        <v>0</v>
      </c>
      <c r="W146" s="6">
        <f t="shared" si="35"/>
        <v>0</v>
      </c>
      <c r="X146" s="6">
        <f t="shared" si="36"/>
        <v>0</v>
      </c>
      <c r="Y146" s="6">
        <f t="shared" si="38"/>
        <v>1841</v>
      </c>
      <c r="Z146" s="28">
        <f>+Y146/$Y$211</f>
        <v>4.4387032821898597E-4</v>
      </c>
    </row>
    <row r="147" spans="1:26">
      <c r="A147" s="7" t="s">
        <v>458</v>
      </c>
      <c r="B147" s="6"/>
      <c r="C147" s="6"/>
      <c r="D147" s="6"/>
      <c r="E147" s="6"/>
      <c r="F147" s="6"/>
      <c r="G147" s="6"/>
      <c r="H147" s="6">
        <v>915</v>
      </c>
      <c r="I147" s="6"/>
      <c r="J147" s="6"/>
      <c r="K147" s="6">
        <v>832</v>
      </c>
      <c r="L147" s="6">
        <v>1747</v>
      </c>
      <c r="N147" s="7" t="str">
        <f t="shared" si="27"/>
        <v>PACOA</v>
      </c>
      <c r="O147" s="6">
        <f t="shared" si="37"/>
        <v>0</v>
      </c>
      <c r="P147" s="6">
        <f t="shared" si="28"/>
        <v>0</v>
      </c>
      <c r="Q147" s="6">
        <f t="shared" si="29"/>
        <v>0</v>
      </c>
      <c r="R147" s="6">
        <f t="shared" si="30"/>
        <v>0</v>
      </c>
      <c r="S147" s="6">
        <f t="shared" si="31"/>
        <v>0</v>
      </c>
      <c r="T147" s="6">
        <f t="shared" si="32"/>
        <v>0</v>
      </c>
      <c r="U147" s="6">
        <f t="shared" si="33"/>
        <v>915</v>
      </c>
      <c r="V147" s="6">
        <f t="shared" si="34"/>
        <v>0</v>
      </c>
      <c r="W147" s="6">
        <f t="shared" si="35"/>
        <v>0</v>
      </c>
      <c r="X147" s="6">
        <f t="shared" si="36"/>
        <v>832</v>
      </c>
      <c r="Y147" s="6">
        <f t="shared" si="38"/>
        <v>1747</v>
      </c>
      <c r="Z147" s="28">
        <f>+Y147/$Y$211</f>
        <v>4.2120666127027078E-4</v>
      </c>
    </row>
    <row r="148" spans="1:26">
      <c r="A148" s="7" t="s">
        <v>298</v>
      </c>
      <c r="B148" s="6">
        <v>1620</v>
      </c>
      <c r="C148" s="6"/>
      <c r="D148" s="6"/>
      <c r="E148" s="6"/>
      <c r="F148" s="6"/>
      <c r="G148" s="6"/>
      <c r="H148" s="6"/>
      <c r="I148" s="6"/>
      <c r="J148" s="6"/>
      <c r="K148" s="6"/>
      <c r="L148" s="6">
        <v>1620</v>
      </c>
      <c r="N148" s="7" t="str">
        <f t="shared" si="27"/>
        <v>NEMOCON</v>
      </c>
      <c r="O148" s="6">
        <f t="shared" si="37"/>
        <v>1620</v>
      </c>
      <c r="P148" s="6">
        <f t="shared" si="28"/>
        <v>0</v>
      </c>
      <c r="Q148" s="6">
        <f t="shared" si="29"/>
        <v>0</v>
      </c>
      <c r="R148" s="6">
        <f t="shared" si="30"/>
        <v>0</v>
      </c>
      <c r="S148" s="6">
        <f t="shared" si="31"/>
        <v>0</v>
      </c>
      <c r="T148" s="6">
        <f t="shared" si="32"/>
        <v>0</v>
      </c>
      <c r="U148" s="6">
        <f t="shared" si="33"/>
        <v>0</v>
      </c>
      <c r="V148" s="6">
        <f t="shared" si="34"/>
        <v>0</v>
      </c>
      <c r="W148" s="6">
        <f t="shared" si="35"/>
        <v>0</v>
      </c>
      <c r="X148" s="6">
        <f t="shared" si="36"/>
        <v>0</v>
      </c>
      <c r="Y148" s="6">
        <f t="shared" si="38"/>
        <v>1620</v>
      </c>
      <c r="Z148" s="28">
        <f>+Y148/$Y$211</f>
        <v>3.9058660060551726E-4</v>
      </c>
    </row>
    <row r="149" spans="1:26">
      <c r="A149" s="7" t="s">
        <v>580</v>
      </c>
      <c r="B149" s="6"/>
      <c r="C149" s="6"/>
      <c r="D149" s="6"/>
      <c r="E149" s="6"/>
      <c r="F149" s="6"/>
      <c r="G149" s="6">
        <v>1583</v>
      </c>
      <c r="H149" s="6"/>
      <c r="I149" s="6"/>
      <c r="J149" s="6"/>
      <c r="K149" s="6"/>
      <c r="L149" s="6">
        <v>1583</v>
      </c>
      <c r="N149" s="7" t="str">
        <f t="shared" si="27"/>
        <v>LA JAGUA DE IBIRICO</v>
      </c>
      <c r="O149" s="6">
        <f t="shared" si="37"/>
        <v>0</v>
      </c>
      <c r="P149" s="6">
        <f t="shared" si="28"/>
        <v>0</v>
      </c>
      <c r="Q149" s="6">
        <f t="shared" si="29"/>
        <v>0</v>
      </c>
      <c r="R149" s="6">
        <f t="shared" si="30"/>
        <v>0</v>
      </c>
      <c r="S149" s="6">
        <f t="shared" si="31"/>
        <v>0</v>
      </c>
      <c r="T149" s="6">
        <f t="shared" si="32"/>
        <v>1583</v>
      </c>
      <c r="U149" s="6">
        <f t="shared" si="33"/>
        <v>0</v>
      </c>
      <c r="V149" s="6">
        <f t="shared" si="34"/>
        <v>0</v>
      </c>
      <c r="W149" s="6">
        <f t="shared" si="35"/>
        <v>0</v>
      </c>
      <c r="X149" s="6">
        <f t="shared" si="36"/>
        <v>0</v>
      </c>
      <c r="Y149" s="6">
        <f t="shared" si="38"/>
        <v>1583</v>
      </c>
      <c r="Z149" s="28">
        <f>+Y149/$Y$211</f>
        <v>3.8166579552995918E-4</v>
      </c>
    </row>
    <row r="150" spans="1:26">
      <c r="A150" s="7" t="s">
        <v>54</v>
      </c>
      <c r="B150" s="6">
        <v>360</v>
      </c>
      <c r="C150" s="6"/>
      <c r="D150" s="6"/>
      <c r="E150" s="6"/>
      <c r="F150" s="6">
        <v>108</v>
      </c>
      <c r="G150" s="6">
        <v>334</v>
      </c>
      <c r="H150" s="6">
        <v>162</v>
      </c>
      <c r="I150" s="6">
        <v>288</v>
      </c>
      <c r="J150" s="6">
        <v>72</v>
      </c>
      <c r="K150" s="6">
        <v>234</v>
      </c>
      <c r="L150" s="6">
        <v>1558</v>
      </c>
      <c r="N150" s="7" t="str">
        <f t="shared" si="27"/>
        <v>GACHETA</v>
      </c>
      <c r="O150" s="6">
        <f t="shared" si="37"/>
        <v>360</v>
      </c>
      <c r="P150" s="6">
        <f t="shared" si="28"/>
        <v>0</v>
      </c>
      <c r="Q150" s="6">
        <f t="shared" si="29"/>
        <v>0</v>
      </c>
      <c r="R150" s="6">
        <f t="shared" si="30"/>
        <v>0</v>
      </c>
      <c r="S150" s="6">
        <f t="shared" si="31"/>
        <v>108</v>
      </c>
      <c r="T150" s="6">
        <f t="shared" si="32"/>
        <v>334</v>
      </c>
      <c r="U150" s="6">
        <f t="shared" si="33"/>
        <v>162</v>
      </c>
      <c r="V150" s="6">
        <f t="shared" si="34"/>
        <v>288</v>
      </c>
      <c r="W150" s="6">
        <f t="shared" si="35"/>
        <v>72</v>
      </c>
      <c r="X150" s="6">
        <f t="shared" si="36"/>
        <v>234</v>
      </c>
      <c r="Y150" s="6">
        <f t="shared" si="38"/>
        <v>1558</v>
      </c>
      <c r="Z150" s="28">
        <f>+Y150/$Y$211</f>
        <v>3.7563822453296045E-4</v>
      </c>
    </row>
    <row r="151" spans="1:26">
      <c r="A151" s="7" t="s">
        <v>595</v>
      </c>
      <c r="B151" s="6"/>
      <c r="C151" s="6"/>
      <c r="D151" s="6"/>
      <c r="E151" s="6">
        <v>75</v>
      </c>
      <c r="F151" s="6"/>
      <c r="G151" s="6"/>
      <c r="H151" s="6"/>
      <c r="I151" s="6"/>
      <c r="J151" s="6"/>
      <c r="K151" s="6">
        <v>1411</v>
      </c>
      <c r="L151" s="6">
        <v>1486</v>
      </c>
      <c r="N151" s="7" t="str">
        <f t="shared" si="27"/>
        <v>PUERTO LÓPEZ</v>
      </c>
      <c r="O151" s="6">
        <f t="shared" si="37"/>
        <v>0</v>
      </c>
      <c r="P151" s="6">
        <f t="shared" si="28"/>
        <v>0</v>
      </c>
      <c r="Q151" s="6">
        <f t="shared" si="29"/>
        <v>0</v>
      </c>
      <c r="R151" s="6">
        <f t="shared" si="30"/>
        <v>75</v>
      </c>
      <c r="S151" s="6">
        <f t="shared" si="31"/>
        <v>0</v>
      </c>
      <c r="T151" s="6">
        <f t="shared" si="32"/>
        <v>0</v>
      </c>
      <c r="U151" s="6">
        <f t="shared" si="33"/>
        <v>0</v>
      </c>
      <c r="V151" s="6">
        <f t="shared" si="34"/>
        <v>0</v>
      </c>
      <c r="W151" s="6">
        <f t="shared" si="35"/>
        <v>0</v>
      </c>
      <c r="X151" s="6">
        <f t="shared" si="36"/>
        <v>1411</v>
      </c>
      <c r="Y151" s="6">
        <f t="shared" si="38"/>
        <v>1486</v>
      </c>
      <c r="Z151" s="28">
        <f>+Y151/$Y$211</f>
        <v>3.5827882006160409E-4</v>
      </c>
    </row>
    <row r="152" spans="1:26">
      <c r="A152" s="7" t="s">
        <v>575</v>
      </c>
      <c r="B152" s="6">
        <v>460</v>
      </c>
      <c r="C152" s="6">
        <v>358</v>
      </c>
      <c r="D152" s="6">
        <v>601.20000000000005</v>
      </c>
      <c r="E152" s="6"/>
      <c r="F152" s="6"/>
      <c r="G152" s="6"/>
      <c r="H152" s="6"/>
      <c r="I152" s="6"/>
      <c r="J152" s="6"/>
      <c r="K152" s="6"/>
      <c r="L152" s="6">
        <v>1419.2</v>
      </c>
      <c r="N152" s="7" t="str">
        <f t="shared" si="27"/>
        <v>BAJO BAUDÓ</v>
      </c>
      <c r="O152" s="6">
        <f t="shared" si="37"/>
        <v>460</v>
      </c>
      <c r="P152" s="6">
        <f t="shared" si="28"/>
        <v>358</v>
      </c>
      <c r="Q152" s="6">
        <f t="shared" si="29"/>
        <v>601.20000000000005</v>
      </c>
      <c r="R152" s="6">
        <f t="shared" si="30"/>
        <v>0</v>
      </c>
      <c r="S152" s="6">
        <f t="shared" si="31"/>
        <v>0</v>
      </c>
      <c r="T152" s="6">
        <f t="shared" si="32"/>
        <v>0</v>
      </c>
      <c r="U152" s="6">
        <f t="shared" si="33"/>
        <v>0</v>
      </c>
      <c r="V152" s="6">
        <f t="shared" si="34"/>
        <v>0</v>
      </c>
      <c r="W152" s="6">
        <f t="shared" si="35"/>
        <v>0</v>
      </c>
      <c r="X152" s="6">
        <f t="shared" si="36"/>
        <v>0</v>
      </c>
      <c r="Y152" s="6">
        <f t="shared" si="38"/>
        <v>1419.2</v>
      </c>
      <c r="Z152" s="28">
        <f>+Y152/$Y$211</f>
        <v>3.4217315035762352E-4</v>
      </c>
    </row>
    <row r="153" spans="1:26">
      <c r="A153" s="7" t="s">
        <v>451</v>
      </c>
      <c r="B153" s="6"/>
      <c r="C153" s="6"/>
      <c r="D153" s="6"/>
      <c r="E153" s="6"/>
      <c r="F153" s="6"/>
      <c r="G153" s="6"/>
      <c r="H153" s="6">
        <v>481</v>
      </c>
      <c r="I153" s="6">
        <v>861</v>
      </c>
      <c r="J153" s="6"/>
      <c r="K153" s="6"/>
      <c r="L153" s="6">
        <v>1342</v>
      </c>
      <c r="N153" s="7" t="str">
        <f t="shared" si="27"/>
        <v>YOLOMBO</v>
      </c>
      <c r="O153" s="6">
        <f t="shared" si="37"/>
        <v>0</v>
      </c>
      <c r="P153" s="6">
        <f t="shared" si="28"/>
        <v>0</v>
      </c>
      <c r="Q153" s="6">
        <f t="shared" si="29"/>
        <v>0</v>
      </c>
      <c r="R153" s="6">
        <f t="shared" si="30"/>
        <v>0</v>
      </c>
      <c r="S153" s="6">
        <f t="shared" si="31"/>
        <v>0</v>
      </c>
      <c r="T153" s="6">
        <f t="shared" si="32"/>
        <v>0</v>
      </c>
      <c r="U153" s="6">
        <f t="shared" si="33"/>
        <v>481</v>
      </c>
      <c r="V153" s="6">
        <f t="shared" si="34"/>
        <v>861</v>
      </c>
      <c r="W153" s="6">
        <f t="shared" si="35"/>
        <v>0</v>
      </c>
      <c r="X153" s="6">
        <f t="shared" si="36"/>
        <v>0</v>
      </c>
      <c r="Y153" s="6">
        <f t="shared" si="38"/>
        <v>1342</v>
      </c>
      <c r="Z153" s="28">
        <f>+Y153/$Y$211</f>
        <v>3.2356001111889148E-4</v>
      </c>
    </row>
    <row r="154" spans="1:26">
      <c r="A154" s="7" t="s">
        <v>294</v>
      </c>
      <c r="B154" s="6">
        <v>1092</v>
      </c>
      <c r="C154" s="6"/>
      <c r="D154" s="6"/>
      <c r="E154" s="6"/>
      <c r="F154" s="6"/>
      <c r="G154" s="6">
        <v>249</v>
      </c>
      <c r="H154" s="6"/>
      <c r="I154" s="6"/>
      <c r="J154" s="6"/>
      <c r="K154" s="6"/>
      <c r="L154" s="6">
        <v>1341</v>
      </c>
      <c r="N154" s="7" t="str">
        <f t="shared" si="27"/>
        <v>GIRARDOT</v>
      </c>
      <c r="O154" s="6">
        <f t="shared" si="37"/>
        <v>1092</v>
      </c>
      <c r="P154" s="6">
        <f t="shared" si="28"/>
        <v>0</v>
      </c>
      <c r="Q154" s="6">
        <f t="shared" si="29"/>
        <v>0</v>
      </c>
      <c r="R154" s="6">
        <f t="shared" si="30"/>
        <v>0</v>
      </c>
      <c r="S154" s="6">
        <f t="shared" si="31"/>
        <v>0</v>
      </c>
      <c r="T154" s="6">
        <f t="shared" si="32"/>
        <v>249</v>
      </c>
      <c r="U154" s="6">
        <f t="shared" si="33"/>
        <v>0</v>
      </c>
      <c r="V154" s="6">
        <f t="shared" si="34"/>
        <v>0</v>
      </c>
      <c r="W154" s="6">
        <f t="shared" si="35"/>
        <v>0</v>
      </c>
      <c r="X154" s="6">
        <f t="shared" si="36"/>
        <v>0</v>
      </c>
      <c r="Y154" s="6">
        <f t="shared" si="38"/>
        <v>1341</v>
      </c>
      <c r="Z154" s="28">
        <f>+Y154/$Y$211</f>
        <v>3.2331890827901153E-4</v>
      </c>
    </row>
    <row r="155" spans="1:26">
      <c r="A155" s="7" t="s">
        <v>300</v>
      </c>
      <c r="B155" s="6">
        <v>540</v>
      </c>
      <c r="C155" s="6">
        <v>648</v>
      </c>
      <c r="D155" s="6"/>
      <c r="E155" s="6"/>
      <c r="F155" s="6"/>
      <c r="G155" s="6"/>
      <c r="H155" s="6"/>
      <c r="I155" s="6"/>
      <c r="J155" s="6"/>
      <c r="K155" s="6"/>
      <c r="L155" s="6">
        <v>1188</v>
      </c>
      <c r="N155" s="7" t="str">
        <f t="shared" si="27"/>
        <v>ZIPAQUIRA</v>
      </c>
      <c r="O155" s="6">
        <f t="shared" si="37"/>
        <v>540</v>
      </c>
      <c r="P155" s="6">
        <f t="shared" si="28"/>
        <v>648</v>
      </c>
      <c r="Q155" s="6">
        <f t="shared" si="29"/>
        <v>0</v>
      </c>
      <c r="R155" s="6">
        <f t="shared" si="30"/>
        <v>0</v>
      </c>
      <c r="S155" s="6">
        <f t="shared" si="31"/>
        <v>0</v>
      </c>
      <c r="T155" s="6">
        <f t="shared" si="32"/>
        <v>0</v>
      </c>
      <c r="U155" s="6">
        <f t="shared" si="33"/>
        <v>0</v>
      </c>
      <c r="V155" s="6">
        <f t="shared" si="34"/>
        <v>0</v>
      </c>
      <c r="W155" s="6">
        <f t="shared" si="35"/>
        <v>0</v>
      </c>
      <c r="X155" s="6">
        <f t="shared" si="36"/>
        <v>0</v>
      </c>
      <c r="Y155" s="6">
        <f t="shared" si="38"/>
        <v>1188</v>
      </c>
      <c r="Z155" s="28">
        <f>+Y155/$Y$211</f>
        <v>2.8643017377737932E-4</v>
      </c>
    </row>
    <row r="156" spans="1:26">
      <c r="A156" s="7" t="s">
        <v>606</v>
      </c>
      <c r="B156" s="6"/>
      <c r="C156" s="6"/>
      <c r="D156" s="6"/>
      <c r="E156" s="6"/>
      <c r="F156" s="6">
        <v>532</v>
      </c>
      <c r="G156" s="6"/>
      <c r="H156" s="6"/>
      <c r="I156" s="6">
        <v>210</v>
      </c>
      <c r="J156" s="6"/>
      <c r="K156" s="6">
        <v>378</v>
      </c>
      <c r="L156" s="6">
        <v>1120</v>
      </c>
      <c r="N156" s="7" t="str">
        <f t="shared" si="27"/>
        <v>CARURÚ</v>
      </c>
      <c r="O156" s="6">
        <f t="shared" si="37"/>
        <v>0</v>
      </c>
      <c r="P156" s="6">
        <f t="shared" si="28"/>
        <v>0</v>
      </c>
      <c r="Q156" s="6">
        <f t="shared" si="29"/>
        <v>0</v>
      </c>
      <c r="R156" s="6">
        <f t="shared" si="30"/>
        <v>0</v>
      </c>
      <c r="S156" s="6">
        <f t="shared" si="31"/>
        <v>532</v>
      </c>
      <c r="T156" s="6">
        <f t="shared" si="32"/>
        <v>0</v>
      </c>
      <c r="U156" s="6">
        <f t="shared" si="33"/>
        <v>0</v>
      </c>
      <c r="V156" s="6">
        <f t="shared" si="34"/>
        <v>210</v>
      </c>
      <c r="W156" s="6">
        <f t="shared" si="35"/>
        <v>0</v>
      </c>
      <c r="X156" s="6">
        <f t="shared" si="36"/>
        <v>378</v>
      </c>
      <c r="Y156" s="6">
        <f t="shared" si="38"/>
        <v>1120</v>
      </c>
      <c r="Z156" s="28">
        <f>+Y156/$Y$211</f>
        <v>2.7003518066554281E-4</v>
      </c>
    </row>
    <row r="157" spans="1:26">
      <c r="A157" s="7" t="s">
        <v>67</v>
      </c>
      <c r="B157" s="6"/>
      <c r="C157" s="6"/>
      <c r="D157" s="6"/>
      <c r="E157" s="6"/>
      <c r="F157" s="6"/>
      <c r="G157" s="6">
        <v>1103</v>
      </c>
      <c r="H157" s="6"/>
      <c r="I157" s="6"/>
      <c r="J157" s="6"/>
      <c r="K157" s="6"/>
      <c r="L157" s="6">
        <v>1103</v>
      </c>
      <c r="N157" s="7" t="str">
        <f t="shared" si="27"/>
        <v>GOMEZ PLATA</v>
      </c>
      <c r="O157" s="6">
        <f t="shared" si="37"/>
        <v>0</v>
      </c>
      <c r="P157" s="6">
        <f t="shared" si="28"/>
        <v>0</v>
      </c>
      <c r="Q157" s="6">
        <f t="shared" si="29"/>
        <v>0</v>
      </c>
      <c r="R157" s="6">
        <f t="shared" si="30"/>
        <v>0</v>
      </c>
      <c r="S157" s="6">
        <f t="shared" si="31"/>
        <v>0</v>
      </c>
      <c r="T157" s="6">
        <f t="shared" si="32"/>
        <v>1103</v>
      </c>
      <c r="U157" s="6">
        <f t="shared" si="33"/>
        <v>0</v>
      </c>
      <c r="V157" s="6">
        <f t="shared" si="34"/>
        <v>0</v>
      </c>
      <c r="W157" s="6">
        <f t="shared" si="35"/>
        <v>0</v>
      </c>
      <c r="X157" s="6">
        <f t="shared" si="36"/>
        <v>0</v>
      </c>
      <c r="Y157" s="6">
        <f t="shared" si="38"/>
        <v>1103</v>
      </c>
      <c r="Z157" s="28">
        <f>+Y157/$Y$211</f>
        <v>2.6593643238758367E-4</v>
      </c>
    </row>
    <row r="158" spans="1:26">
      <c r="A158" s="7" t="s">
        <v>441</v>
      </c>
      <c r="B158" s="6"/>
      <c r="C158" s="6"/>
      <c r="D158" s="6"/>
      <c r="E158" s="6"/>
      <c r="F158" s="6"/>
      <c r="G158" s="6"/>
      <c r="H158" s="6">
        <v>881</v>
      </c>
      <c r="I158" s="6">
        <v>208</v>
      </c>
      <c r="J158" s="6"/>
      <c r="K158" s="6"/>
      <c r="L158" s="6">
        <v>1089</v>
      </c>
      <c r="N158" s="7" t="str">
        <f t="shared" si="27"/>
        <v>CAMPAMENTO</v>
      </c>
      <c r="O158" s="6">
        <f t="shared" si="37"/>
        <v>0</v>
      </c>
      <c r="P158" s="6">
        <f t="shared" si="28"/>
        <v>0</v>
      </c>
      <c r="Q158" s="6">
        <f t="shared" si="29"/>
        <v>0</v>
      </c>
      <c r="R158" s="6">
        <f t="shared" si="30"/>
        <v>0</v>
      </c>
      <c r="S158" s="6">
        <f t="shared" si="31"/>
        <v>0</v>
      </c>
      <c r="T158" s="6">
        <f t="shared" si="32"/>
        <v>0</v>
      </c>
      <c r="U158" s="6">
        <f t="shared" si="33"/>
        <v>881</v>
      </c>
      <c r="V158" s="6">
        <f t="shared" si="34"/>
        <v>208</v>
      </c>
      <c r="W158" s="6">
        <f t="shared" si="35"/>
        <v>0</v>
      </c>
      <c r="X158" s="6">
        <f t="shared" si="36"/>
        <v>0</v>
      </c>
      <c r="Y158" s="6">
        <f t="shared" si="38"/>
        <v>1089</v>
      </c>
      <c r="Z158" s="28">
        <f>+Y158/$Y$211</f>
        <v>2.6256099262926438E-4</v>
      </c>
    </row>
    <row r="159" spans="1:26">
      <c r="A159" s="7" t="s">
        <v>603</v>
      </c>
      <c r="B159" s="6"/>
      <c r="C159" s="6"/>
      <c r="D159" s="6"/>
      <c r="E159" s="6"/>
      <c r="F159" s="6">
        <v>499</v>
      </c>
      <c r="G159" s="6"/>
      <c r="H159" s="6"/>
      <c r="I159" s="6"/>
      <c r="J159" s="6"/>
      <c r="K159" s="6">
        <v>582</v>
      </c>
      <c r="L159" s="6">
        <v>1081</v>
      </c>
      <c r="N159" s="7" t="str">
        <f t="shared" si="27"/>
        <v>VIlLANUEVA</v>
      </c>
      <c r="O159" s="6">
        <f t="shared" si="37"/>
        <v>0</v>
      </c>
      <c r="P159" s="6">
        <f t="shared" si="28"/>
        <v>0</v>
      </c>
      <c r="Q159" s="6">
        <f t="shared" si="29"/>
        <v>0</v>
      </c>
      <c r="R159" s="6">
        <f t="shared" si="30"/>
        <v>0</v>
      </c>
      <c r="S159" s="6">
        <f t="shared" si="31"/>
        <v>499</v>
      </c>
      <c r="T159" s="6">
        <f t="shared" si="32"/>
        <v>0</v>
      </c>
      <c r="U159" s="6">
        <f t="shared" si="33"/>
        <v>0</v>
      </c>
      <c r="V159" s="6">
        <f t="shared" si="34"/>
        <v>0</v>
      </c>
      <c r="W159" s="6">
        <f t="shared" si="35"/>
        <v>0</v>
      </c>
      <c r="X159" s="6">
        <f t="shared" si="36"/>
        <v>582</v>
      </c>
      <c r="Y159" s="6">
        <f t="shared" si="38"/>
        <v>1081</v>
      </c>
      <c r="Z159" s="28">
        <f>+Y159/$Y$211</f>
        <v>2.6063216991022479E-4</v>
      </c>
    </row>
    <row r="160" spans="1:26">
      <c r="A160" s="7" t="s">
        <v>523</v>
      </c>
      <c r="B160" s="6"/>
      <c r="C160" s="6"/>
      <c r="D160" s="6"/>
      <c r="E160" s="6"/>
      <c r="F160" s="6"/>
      <c r="G160" s="6"/>
      <c r="H160" s="6"/>
      <c r="I160" s="6"/>
      <c r="J160" s="6">
        <v>244</v>
      </c>
      <c r="K160" s="6">
        <v>833</v>
      </c>
      <c r="L160" s="6">
        <v>1077</v>
      </c>
      <c r="N160" s="7" t="str">
        <f t="shared" si="27"/>
        <v>SAN JUAN DE URABA</v>
      </c>
      <c r="O160" s="6">
        <f t="shared" si="37"/>
        <v>0</v>
      </c>
      <c r="P160" s="6">
        <f t="shared" si="28"/>
        <v>0</v>
      </c>
      <c r="Q160" s="6">
        <f t="shared" si="29"/>
        <v>0</v>
      </c>
      <c r="R160" s="6">
        <f t="shared" si="30"/>
        <v>0</v>
      </c>
      <c r="S160" s="6">
        <f t="shared" si="31"/>
        <v>0</v>
      </c>
      <c r="T160" s="6">
        <f t="shared" si="32"/>
        <v>0</v>
      </c>
      <c r="U160" s="6">
        <f t="shared" si="33"/>
        <v>0</v>
      </c>
      <c r="V160" s="6">
        <f t="shared" si="34"/>
        <v>0</v>
      </c>
      <c r="W160" s="6">
        <f t="shared" si="35"/>
        <v>244</v>
      </c>
      <c r="X160" s="6">
        <f t="shared" si="36"/>
        <v>833</v>
      </c>
      <c r="Y160" s="6">
        <f t="shared" si="38"/>
        <v>1077</v>
      </c>
      <c r="Z160" s="28">
        <f>+Y160/$Y$211</f>
        <v>2.5966775855070499E-4</v>
      </c>
    </row>
    <row r="161" spans="1:26">
      <c r="A161" s="7" t="s">
        <v>445</v>
      </c>
      <c r="B161" s="6"/>
      <c r="C161" s="6"/>
      <c r="D161" s="6"/>
      <c r="E161" s="6"/>
      <c r="F161" s="6"/>
      <c r="G161" s="6"/>
      <c r="H161" s="6">
        <v>931</v>
      </c>
      <c r="I161" s="6">
        <v>119</v>
      </c>
      <c r="J161" s="6"/>
      <c r="K161" s="6"/>
      <c r="L161" s="6">
        <v>1050</v>
      </c>
      <c r="N161" s="7" t="str">
        <f t="shared" si="27"/>
        <v>COCORNA</v>
      </c>
      <c r="O161" s="6">
        <f t="shared" si="37"/>
        <v>0</v>
      </c>
      <c r="P161" s="6">
        <f t="shared" si="28"/>
        <v>0</v>
      </c>
      <c r="Q161" s="6">
        <f t="shared" si="29"/>
        <v>0</v>
      </c>
      <c r="R161" s="6">
        <f t="shared" si="30"/>
        <v>0</v>
      </c>
      <c r="S161" s="6">
        <f t="shared" si="31"/>
        <v>0</v>
      </c>
      <c r="T161" s="6">
        <f t="shared" si="32"/>
        <v>0</v>
      </c>
      <c r="U161" s="6">
        <f t="shared" si="33"/>
        <v>931</v>
      </c>
      <c r="V161" s="6">
        <f t="shared" si="34"/>
        <v>119</v>
      </c>
      <c r="W161" s="6">
        <f t="shared" si="35"/>
        <v>0</v>
      </c>
      <c r="X161" s="6">
        <f t="shared" si="36"/>
        <v>0</v>
      </c>
      <c r="Y161" s="6">
        <f t="shared" si="38"/>
        <v>1050</v>
      </c>
      <c r="Z161" s="28">
        <f>+Y161/$Y$211</f>
        <v>2.5315798187394635E-4</v>
      </c>
    </row>
    <row r="162" spans="1:26">
      <c r="A162" s="7" t="s">
        <v>310</v>
      </c>
      <c r="B162" s="6"/>
      <c r="C162" s="6"/>
      <c r="D162" s="6"/>
      <c r="E162" s="6"/>
      <c r="F162" s="6">
        <v>1008</v>
      </c>
      <c r="G162" s="6"/>
      <c r="H162" s="6"/>
      <c r="I162" s="6"/>
      <c r="J162" s="6"/>
      <c r="K162" s="6"/>
      <c r="L162" s="6">
        <v>1008</v>
      </c>
      <c r="N162" s="7" t="str">
        <f t="shared" si="27"/>
        <v>PARATEBUENO</v>
      </c>
      <c r="O162" s="6">
        <f t="shared" si="37"/>
        <v>0</v>
      </c>
      <c r="P162" s="6">
        <f t="shared" si="28"/>
        <v>0</v>
      </c>
      <c r="Q162" s="6">
        <f t="shared" si="29"/>
        <v>0</v>
      </c>
      <c r="R162" s="6">
        <f t="shared" si="30"/>
        <v>0</v>
      </c>
      <c r="S162" s="6">
        <f t="shared" si="31"/>
        <v>1008</v>
      </c>
      <c r="T162" s="6">
        <f t="shared" si="32"/>
        <v>0</v>
      </c>
      <c r="U162" s="6">
        <f t="shared" si="33"/>
        <v>0</v>
      </c>
      <c r="V162" s="6">
        <f t="shared" si="34"/>
        <v>0</v>
      </c>
      <c r="W162" s="6">
        <f t="shared" si="35"/>
        <v>0</v>
      </c>
      <c r="X162" s="6">
        <f t="shared" si="36"/>
        <v>0</v>
      </c>
      <c r="Y162" s="6">
        <f t="shared" si="38"/>
        <v>1008</v>
      </c>
      <c r="Z162" s="28">
        <f>+Y162/$Y$211</f>
        <v>2.4303166259898853E-4</v>
      </c>
    </row>
    <row r="163" spans="1:26">
      <c r="A163" s="7" t="s">
        <v>525</v>
      </c>
      <c r="B163" s="6"/>
      <c r="C163" s="6"/>
      <c r="D163" s="6"/>
      <c r="E163" s="6"/>
      <c r="F163" s="6"/>
      <c r="G163" s="6"/>
      <c r="H163" s="6"/>
      <c r="I163" s="6"/>
      <c r="J163" s="6">
        <v>153</v>
      </c>
      <c r="K163" s="6">
        <v>820</v>
      </c>
      <c r="L163" s="6">
        <v>973</v>
      </c>
      <c r="N163" s="7" t="str">
        <f t="shared" si="27"/>
        <v>SAN PEDRO DE URABA</v>
      </c>
      <c r="O163" s="6">
        <f t="shared" si="37"/>
        <v>0</v>
      </c>
      <c r="P163" s="6">
        <f t="shared" si="28"/>
        <v>0</v>
      </c>
      <c r="Q163" s="6">
        <f t="shared" si="29"/>
        <v>0</v>
      </c>
      <c r="R163" s="6">
        <f t="shared" si="30"/>
        <v>0</v>
      </c>
      <c r="S163" s="6">
        <f t="shared" si="31"/>
        <v>0</v>
      </c>
      <c r="T163" s="6">
        <f t="shared" si="32"/>
        <v>0</v>
      </c>
      <c r="U163" s="6">
        <f t="shared" si="33"/>
        <v>0</v>
      </c>
      <c r="V163" s="6">
        <f t="shared" si="34"/>
        <v>0</v>
      </c>
      <c r="W163" s="6">
        <f t="shared" si="35"/>
        <v>153</v>
      </c>
      <c r="X163" s="6">
        <f t="shared" si="36"/>
        <v>820</v>
      </c>
      <c r="Y163" s="6">
        <f t="shared" si="38"/>
        <v>973</v>
      </c>
      <c r="Z163" s="28">
        <f>+Y163/$Y$211</f>
        <v>2.345930632031903E-4</v>
      </c>
    </row>
    <row r="164" spans="1:26">
      <c r="A164" s="7" t="s">
        <v>447</v>
      </c>
      <c r="B164" s="6"/>
      <c r="C164" s="6"/>
      <c r="D164" s="6"/>
      <c r="E164" s="6"/>
      <c r="F164" s="6"/>
      <c r="G164" s="6"/>
      <c r="H164" s="6">
        <v>833</v>
      </c>
      <c r="I164" s="6"/>
      <c r="J164" s="6"/>
      <c r="K164" s="6"/>
      <c r="L164" s="6">
        <v>833</v>
      </c>
      <c r="N164" s="7" t="str">
        <f t="shared" si="27"/>
        <v>SAN ROQUE</v>
      </c>
      <c r="O164" s="6">
        <f t="shared" si="37"/>
        <v>0</v>
      </c>
      <c r="P164" s="6">
        <f t="shared" si="28"/>
        <v>0</v>
      </c>
      <c r="Q164" s="6">
        <f t="shared" si="29"/>
        <v>0</v>
      </c>
      <c r="R164" s="6">
        <f t="shared" si="30"/>
        <v>0</v>
      </c>
      <c r="S164" s="6">
        <f t="shared" si="31"/>
        <v>0</v>
      </c>
      <c r="T164" s="6">
        <f t="shared" si="32"/>
        <v>0</v>
      </c>
      <c r="U164" s="6">
        <f t="shared" si="33"/>
        <v>833</v>
      </c>
      <c r="V164" s="6">
        <f t="shared" si="34"/>
        <v>0</v>
      </c>
      <c r="W164" s="6">
        <f t="shared" si="35"/>
        <v>0</v>
      </c>
      <c r="X164" s="6">
        <f t="shared" si="36"/>
        <v>0</v>
      </c>
      <c r="Y164" s="6">
        <f t="shared" si="38"/>
        <v>833</v>
      </c>
      <c r="Z164" s="28">
        <f>+Y164/$Y$211</f>
        <v>2.0083866561999746E-4</v>
      </c>
    </row>
    <row r="165" spans="1:26">
      <c r="A165" s="7" t="s">
        <v>572</v>
      </c>
      <c r="B165" s="6"/>
      <c r="C165" s="6">
        <v>312</v>
      </c>
      <c r="D165" s="6">
        <v>481</v>
      </c>
      <c r="E165" s="6"/>
      <c r="F165" s="6"/>
      <c r="G165" s="6"/>
      <c r="H165" s="6"/>
      <c r="I165" s="6"/>
      <c r="J165" s="6"/>
      <c r="K165" s="6"/>
      <c r="L165" s="6">
        <v>793</v>
      </c>
      <c r="N165" s="7" t="str">
        <f t="shared" si="27"/>
        <v>ACANDÍ</v>
      </c>
      <c r="O165" s="6">
        <f t="shared" si="37"/>
        <v>0</v>
      </c>
      <c r="P165" s="6">
        <f t="shared" si="28"/>
        <v>312</v>
      </c>
      <c r="Q165" s="6">
        <f t="shared" si="29"/>
        <v>481</v>
      </c>
      <c r="R165" s="6">
        <f t="shared" si="30"/>
        <v>0</v>
      </c>
      <c r="S165" s="6">
        <f t="shared" si="31"/>
        <v>0</v>
      </c>
      <c r="T165" s="6">
        <f t="shared" si="32"/>
        <v>0</v>
      </c>
      <c r="U165" s="6">
        <f t="shared" si="33"/>
        <v>0</v>
      </c>
      <c r="V165" s="6">
        <f t="shared" si="34"/>
        <v>0</v>
      </c>
      <c r="W165" s="6">
        <f t="shared" si="35"/>
        <v>0</v>
      </c>
      <c r="X165" s="6">
        <f t="shared" si="36"/>
        <v>0</v>
      </c>
      <c r="Y165" s="6">
        <f t="shared" si="38"/>
        <v>793</v>
      </c>
      <c r="Z165" s="28">
        <f>+Y165/$Y$211</f>
        <v>1.9119455202479951E-4</v>
      </c>
    </row>
    <row r="166" spans="1:26">
      <c r="A166" s="7" t="s">
        <v>58</v>
      </c>
      <c r="B166" s="6"/>
      <c r="C166" s="6"/>
      <c r="D166" s="6"/>
      <c r="E166" s="6"/>
      <c r="F166" s="6">
        <v>90</v>
      </c>
      <c r="G166" s="6">
        <v>694</v>
      </c>
      <c r="H166" s="6"/>
      <c r="I166" s="6"/>
      <c r="J166" s="6"/>
      <c r="K166" s="6"/>
      <c r="L166" s="6">
        <v>784</v>
      </c>
      <c r="N166" s="7" t="str">
        <f t="shared" si="27"/>
        <v>UBALA</v>
      </c>
      <c r="O166" s="6">
        <f t="shared" si="37"/>
        <v>0</v>
      </c>
      <c r="P166" s="6">
        <f t="shared" si="28"/>
        <v>0</v>
      </c>
      <c r="Q166" s="6">
        <f t="shared" si="29"/>
        <v>0</v>
      </c>
      <c r="R166" s="6">
        <f t="shared" si="30"/>
        <v>0</v>
      </c>
      <c r="S166" s="6">
        <f t="shared" si="31"/>
        <v>90</v>
      </c>
      <c r="T166" s="6">
        <f t="shared" si="32"/>
        <v>694</v>
      </c>
      <c r="U166" s="6">
        <f t="shared" si="33"/>
        <v>0</v>
      </c>
      <c r="V166" s="6">
        <f t="shared" si="34"/>
        <v>0</v>
      </c>
      <c r="W166" s="6">
        <f t="shared" si="35"/>
        <v>0</v>
      </c>
      <c r="X166" s="6">
        <f t="shared" si="36"/>
        <v>0</v>
      </c>
      <c r="Y166" s="6">
        <f t="shared" si="38"/>
        <v>784</v>
      </c>
      <c r="Z166" s="28">
        <f>+Y166/$Y$211</f>
        <v>1.8902462646587997E-4</v>
      </c>
    </row>
    <row r="167" spans="1:26">
      <c r="A167" s="7" t="s">
        <v>268</v>
      </c>
      <c r="B167" s="6"/>
      <c r="C167" s="6"/>
      <c r="D167" s="6"/>
      <c r="E167" s="6"/>
      <c r="F167" s="6">
        <v>772</v>
      </c>
      <c r="G167" s="6"/>
      <c r="H167" s="6"/>
      <c r="I167" s="6"/>
      <c r="J167" s="6"/>
      <c r="K167" s="6"/>
      <c r="L167" s="6">
        <v>772</v>
      </c>
      <c r="N167" s="7" t="str">
        <f t="shared" si="27"/>
        <v>ANORI</v>
      </c>
      <c r="O167" s="6">
        <f t="shared" si="37"/>
        <v>0</v>
      </c>
      <c r="P167" s="6">
        <f t="shared" si="28"/>
        <v>0</v>
      </c>
      <c r="Q167" s="6">
        <f t="shared" si="29"/>
        <v>0</v>
      </c>
      <c r="R167" s="6">
        <f t="shared" si="30"/>
        <v>0</v>
      </c>
      <c r="S167" s="6">
        <f t="shared" si="31"/>
        <v>772</v>
      </c>
      <c r="T167" s="6">
        <f t="shared" si="32"/>
        <v>0</v>
      </c>
      <c r="U167" s="6">
        <f t="shared" si="33"/>
        <v>0</v>
      </c>
      <c r="V167" s="6">
        <f t="shared" si="34"/>
        <v>0</v>
      </c>
      <c r="W167" s="6">
        <f t="shared" si="35"/>
        <v>0</v>
      </c>
      <c r="X167" s="6">
        <f t="shared" si="36"/>
        <v>0</v>
      </c>
      <c r="Y167" s="6">
        <f t="shared" si="38"/>
        <v>772</v>
      </c>
      <c r="Z167" s="28">
        <f>+Y167/$Y$211</f>
        <v>1.8613139238732058E-4</v>
      </c>
    </row>
    <row r="168" spans="1:26">
      <c r="A168" s="7" t="s">
        <v>456</v>
      </c>
      <c r="B168" s="6"/>
      <c r="C168" s="6"/>
      <c r="D168" s="6"/>
      <c r="E168" s="6"/>
      <c r="F168" s="6"/>
      <c r="G168" s="6"/>
      <c r="H168" s="6">
        <v>756</v>
      </c>
      <c r="I168" s="6"/>
      <c r="J168" s="6"/>
      <c r="K168" s="6"/>
      <c r="L168" s="6">
        <v>756</v>
      </c>
      <c r="N168" s="7" t="str">
        <f t="shared" si="27"/>
        <v>LA ROMELIA</v>
      </c>
      <c r="O168" s="6">
        <f t="shared" si="37"/>
        <v>0</v>
      </c>
      <c r="P168" s="6">
        <f t="shared" si="28"/>
        <v>0</v>
      </c>
      <c r="Q168" s="6">
        <f t="shared" si="29"/>
        <v>0</v>
      </c>
      <c r="R168" s="6">
        <f t="shared" si="30"/>
        <v>0</v>
      </c>
      <c r="S168" s="6">
        <f t="shared" si="31"/>
        <v>0</v>
      </c>
      <c r="T168" s="6">
        <f t="shared" si="32"/>
        <v>0</v>
      </c>
      <c r="U168" s="6">
        <f t="shared" si="33"/>
        <v>756</v>
      </c>
      <c r="V168" s="6">
        <f t="shared" si="34"/>
        <v>0</v>
      </c>
      <c r="W168" s="6">
        <f t="shared" si="35"/>
        <v>0</v>
      </c>
      <c r="X168" s="6">
        <f t="shared" si="36"/>
        <v>0</v>
      </c>
      <c r="Y168" s="6">
        <f t="shared" si="38"/>
        <v>756</v>
      </c>
      <c r="Z168" s="28">
        <f>+Y168/$Y$211</f>
        <v>1.8227374694924139E-4</v>
      </c>
    </row>
    <row r="169" spans="1:26">
      <c r="A169" s="7" t="s">
        <v>48</v>
      </c>
      <c r="B169" s="6"/>
      <c r="C169" s="6"/>
      <c r="D169" s="6"/>
      <c r="E169" s="6"/>
      <c r="F169" s="6"/>
      <c r="G169" s="6">
        <v>236</v>
      </c>
      <c r="H169" s="6"/>
      <c r="I169" s="6">
        <v>417</v>
      </c>
      <c r="J169" s="6"/>
      <c r="K169" s="6"/>
      <c r="L169" s="6">
        <v>653</v>
      </c>
      <c r="N169" s="7" t="str">
        <f t="shared" si="27"/>
        <v>JERICO</v>
      </c>
      <c r="O169" s="6">
        <f t="shared" si="37"/>
        <v>0</v>
      </c>
      <c r="P169" s="6">
        <f t="shared" si="28"/>
        <v>0</v>
      </c>
      <c r="Q169" s="6">
        <f t="shared" si="29"/>
        <v>0</v>
      </c>
      <c r="R169" s="6">
        <f t="shared" si="30"/>
        <v>0</v>
      </c>
      <c r="S169" s="6">
        <f t="shared" si="31"/>
        <v>0</v>
      </c>
      <c r="T169" s="6">
        <f t="shared" si="32"/>
        <v>236</v>
      </c>
      <c r="U169" s="6">
        <f t="shared" si="33"/>
        <v>0</v>
      </c>
      <c r="V169" s="6">
        <f t="shared" si="34"/>
        <v>417</v>
      </c>
      <c r="W169" s="6">
        <f t="shared" si="35"/>
        <v>0</v>
      </c>
      <c r="X169" s="6">
        <f t="shared" si="36"/>
        <v>0</v>
      </c>
      <c r="Y169" s="6">
        <f t="shared" si="38"/>
        <v>653</v>
      </c>
      <c r="Z169" s="28">
        <f>+Y169/$Y$211</f>
        <v>1.5744015444160665E-4</v>
      </c>
    </row>
    <row r="170" spans="1:26">
      <c r="A170" s="7" t="s">
        <v>475</v>
      </c>
      <c r="B170" s="6"/>
      <c r="C170" s="6"/>
      <c r="D170" s="6"/>
      <c r="E170" s="6"/>
      <c r="F170" s="6"/>
      <c r="G170" s="6"/>
      <c r="H170" s="6"/>
      <c r="I170" s="6">
        <v>633</v>
      </c>
      <c r="J170" s="6"/>
      <c r="K170" s="6"/>
      <c r="L170" s="6">
        <v>633</v>
      </c>
      <c r="N170" s="7" t="str">
        <f t="shared" si="27"/>
        <v>HELICONIA</v>
      </c>
      <c r="O170" s="6">
        <f t="shared" si="37"/>
        <v>0</v>
      </c>
      <c r="P170" s="6">
        <f t="shared" si="28"/>
        <v>0</v>
      </c>
      <c r="Q170" s="6">
        <f t="shared" si="29"/>
        <v>0</v>
      </c>
      <c r="R170" s="6">
        <f t="shared" si="30"/>
        <v>0</v>
      </c>
      <c r="S170" s="6">
        <f t="shared" si="31"/>
        <v>0</v>
      </c>
      <c r="T170" s="6">
        <f t="shared" si="32"/>
        <v>0</v>
      </c>
      <c r="U170" s="6">
        <f t="shared" si="33"/>
        <v>0</v>
      </c>
      <c r="V170" s="6">
        <f t="shared" si="34"/>
        <v>633</v>
      </c>
      <c r="W170" s="6">
        <f t="shared" si="35"/>
        <v>0</v>
      </c>
      <c r="X170" s="6">
        <f t="shared" si="36"/>
        <v>0</v>
      </c>
      <c r="Y170" s="6">
        <f t="shared" si="38"/>
        <v>633</v>
      </c>
      <c r="Z170" s="28">
        <f>+Y170/$Y$211</f>
        <v>1.5261809764400766E-4</v>
      </c>
    </row>
    <row r="171" spans="1:26">
      <c r="A171" s="7" t="s">
        <v>557</v>
      </c>
      <c r="B171" s="6"/>
      <c r="C171" s="6"/>
      <c r="D171" s="6"/>
      <c r="E171" s="6"/>
      <c r="F171" s="6"/>
      <c r="G171" s="6"/>
      <c r="H171" s="6"/>
      <c r="I171" s="6"/>
      <c r="J171" s="6"/>
      <c r="K171" s="6">
        <v>583</v>
      </c>
      <c r="L171" s="6">
        <v>583</v>
      </c>
      <c r="N171" s="7" t="str">
        <f t="shared" si="27"/>
        <v>ARBOLETES</v>
      </c>
      <c r="O171" s="6">
        <f t="shared" si="37"/>
        <v>0</v>
      </c>
      <c r="P171" s="6">
        <f t="shared" si="28"/>
        <v>0</v>
      </c>
      <c r="Q171" s="6">
        <f t="shared" si="29"/>
        <v>0</v>
      </c>
      <c r="R171" s="6">
        <f t="shared" si="30"/>
        <v>0</v>
      </c>
      <c r="S171" s="6">
        <f t="shared" si="31"/>
        <v>0</v>
      </c>
      <c r="T171" s="6">
        <f t="shared" si="32"/>
        <v>0</v>
      </c>
      <c r="U171" s="6">
        <f t="shared" si="33"/>
        <v>0</v>
      </c>
      <c r="V171" s="6">
        <f t="shared" si="34"/>
        <v>0</v>
      </c>
      <c r="W171" s="6">
        <f t="shared" si="35"/>
        <v>0</v>
      </c>
      <c r="X171" s="6">
        <f t="shared" si="36"/>
        <v>583</v>
      </c>
      <c r="Y171" s="6">
        <f t="shared" si="38"/>
        <v>583</v>
      </c>
      <c r="Z171" s="28">
        <f>+Y171/$Y$211</f>
        <v>1.4056295565001022E-4</v>
      </c>
    </row>
    <row r="172" spans="1:26">
      <c r="A172" s="7" t="s">
        <v>596</v>
      </c>
      <c r="B172" s="6"/>
      <c r="C172" s="6"/>
      <c r="D172" s="6"/>
      <c r="E172" s="6"/>
      <c r="F172" s="6"/>
      <c r="G172" s="6"/>
      <c r="H172" s="6"/>
      <c r="I172" s="6"/>
      <c r="J172" s="6">
        <v>583</v>
      </c>
      <c r="K172" s="6"/>
      <c r="L172" s="6">
        <v>583</v>
      </c>
      <c r="N172" s="7" t="str">
        <f t="shared" si="27"/>
        <v>PURIFICACIÓN</v>
      </c>
      <c r="O172" s="6">
        <f t="shared" si="37"/>
        <v>0</v>
      </c>
      <c r="P172" s="6">
        <f t="shared" si="28"/>
        <v>0</v>
      </c>
      <c r="Q172" s="6">
        <f t="shared" si="29"/>
        <v>0</v>
      </c>
      <c r="R172" s="6">
        <f t="shared" si="30"/>
        <v>0</v>
      </c>
      <c r="S172" s="6">
        <f t="shared" si="31"/>
        <v>0</v>
      </c>
      <c r="T172" s="6">
        <f t="shared" si="32"/>
        <v>0</v>
      </c>
      <c r="U172" s="6">
        <f t="shared" si="33"/>
        <v>0</v>
      </c>
      <c r="V172" s="6">
        <f t="shared" si="34"/>
        <v>0</v>
      </c>
      <c r="W172" s="6">
        <f t="shared" si="35"/>
        <v>583</v>
      </c>
      <c r="X172" s="6">
        <f t="shared" si="36"/>
        <v>0</v>
      </c>
      <c r="Y172" s="6">
        <f t="shared" si="38"/>
        <v>583</v>
      </c>
      <c r="Z172" s="28">
        <f>+Y172/$Y$211</f>
        <v>1.4056295565001022E-4</v>
      </c>
    </row>
    <row r="173" spans="1:26">
      <c r="A173" s="7" t="s">
        <v>527</v>
      </c>
      <c r="B173" s="6"/>
      <c r="C173" s="6"/>
      <c r="D173" s="6"/>
      <c r="E173" s="6"/>
      <c r="F173" s="6"/>
      <c r="G173" s="6"/>
      <c r="H173" s="6"/>
      <c r="I173" s="6"/>
      <c r="J173" s="6">
        <v>583</v>
      </c>
      <c r="K173" s="6"/>
      <c r="L173" s="6">
        <v>583</v>
      </c>
      <c r="N173" s="7" t="str">
        <f t="shared" si="27"/>
        <v>PRADO</v>
      </c>
      <c r="O173" s="6">
        <f t="shared" si="37"/>
        <v>0</v>
      </c>
      <c r="P173" s="6">
        <f t="shared" si="28"/>
        <v>0</v>
      </c>
      <c r="Q173" s="6">
        <f t="shared" si="29"/>
        <v>0</v>
      </c>
      <c r="R173" s="6">
        <f t="shared" si="30"/>
        <v>0</v>
      </c>
      <c r="S173" s="6">
        <f t="shared" si="31"/>
        <v>0</v>
      </c>
      <c r="T173" s="6">
        <f t="shared" si="32"/>
        <v>0</v>
      </c>
      <c r="U173" s="6">
        <f t="shared" si="33"/>
        <v>0</v>
      </c>
      <c r="V173" s="6">
        <f t="shared" si="34"/>
        <v>0</v>
      </c>
      <c r="W173" s="6">
        <f t="shared" si="35"/>
        <v>583</v>
      </c>
      <c r="X173" s="6">
        <f t="shared" si="36"/>
        <v>0</v>
      </c>
      <c r="Y173" s="6">
        <f t="shared" si="38"/>
        <v>583</v>
      </c>
      <c r="Z173" s="28">
        <f>+Y173/$Y$211</f>
        <v>1.4056295565001022E-4</v>
      </c>
    </row>
    <row r="174" spans="1:26">
      <c r="A174" s="7" t="s">
        <v>590</v>
      </c>
      <c r="B174" s="6"/>
      <c r="C174" s="6"/>
      <c r="D174" s="6"/>
      <c r="E174" s="6"/>
      <c r="F174" s="6">
        <v>582</v>
      </c>
      <c r="G174" s="6"/>
      <c r="H174" s="6"/>
      <c r="I174" s="6"/>
      <c r="J174" s="6"/>
      <c r="K174" s="6"/>
      <c r="L174" s="6">
        <v>582</v>
      </c>
      <c r="N174" s="7" t="str">
        <f t="shared" si="27"/>
        <v>OROCUÉ</v>
      </c>
      <c r="O174" s="6">
        <f t="shared" si="37"/>
        <v>0</v>
      </c>
      <c r="P174" s="6">
        <f t="shared" si="28"/>
        <v>0</v>
      </c>
      <c r="Q174" s="6">
        <f t="shared" si="29"/>
        <v>0</v>
      </c>
      <c r="R174" s="6">
        <f t="shared" si="30"/>
        <v>0</v>
      </c>
      <c r="S174" s="6">
        <f t="shared" si="31"/>
        <v>582</v>
      </c>
      <c r="T174" s="6">
        <f t="shared" si="32"/>
        <v>0</v>
      </c>
      <c r="U174" s="6">
        <f t="shared" si="33"/>
        <v>0</v>
      </c>
      <c r="V174" s="6">
        <f t="shared" si="34"/>
        <v>0</v>
      </c>
      <c r="W174" s="6">
        <f t="shared" si="35"/>
        <v>0</v>
      </c>
      <c r="X174" s="6">
        <f t="shared" si="36"/>
        <v>0</v>
      </c>
      <c r="Y174" s="6">
        <f t="shared" si="38"/>
        <v>582</v>
      </c>
      <c r="Z174" s="28">
        <f>+Y174/$Y$211</f>
        <v>1.4032185281013027E-4</v>
      </c>
    </row>
    <row r="175" spans="1:26">
      <c r="A175" s="7" t="s">
        <v>335</v>
      </c>
      <c r="B175" s="6"/>
      <c r="C175" s="6">
        <v>582</v>
      </c>
      <c r="D175" s="6"/>
      <c r="E175" s="6"/>
      <c r="F175" s="6"/>
      <c r="G175" s="6"/>
      <c r="H175" s="6"/>
      <c r="I175" s="6"/>
      <c r="J175" s="6"/>
      <c r="K175" s="6"/>
      <c r="L175" s="6">
        <v>582</v>
      </c>
      <c r="N175" s="7" t="str">
        <f t="shared" si="27"/>
        <v>VILLANUEVA - GUAJIRA</v>
      </c>
      <c r="O175" s="6">
        <f t="shared" si="37"/>
        <v>0</v>
      </c>
      <c r="P175" s="6">
        <f t="shared" si="28"/>
        <v>582</v>
      </c>
      <c r="Q175" s="6">
        <f t="shared" si="29"/>
        <v>0</v>
      </c>
      <c r="R175" s="6">
        <f t="shared" si="30"/>
        <v>0</v>
      </c>
      <c r="S175" s="6">
        <f t="shared" si="31"/>
        <v>0</v>
      </c>
      <c r="T175" s="6">
        <f t="shared" si="32"/>
        <v>0</v>
      </c>
      <c r="U175" s="6">
        <f t="shared" si="33"/>
        <v>0</v>
      </c>
      <c r="V175" s="6">
        <f t="shared" si="34"/>
        <v>0</v>
      </c>
      <c r="W175" s="6">
        <f t="shared" si="35"/>
        <v>0</v>
      </c>
      <c r="X175" s="6">
        <f t="shared" si="36"/>
        <v>0</v>
      </c>
      <c r="Y175" s="6">
        <f t="shared" si="38"/>
        <v>582</v>
      </c>
      <c r="Z175" s="28">
        <f>+Y175/$Y$211</f>
        <v>1.4032185281013027E-4</v>
      </c>
    </row>
    <row r="176" spans="1:26">
      <c r="A176" s="7" t="s">
        <v>260</v>
      </c>
      <c r="B176" s="6"/>
      <c r="C176" s="6">
        <v>315</v>
      </c>
      <c r="D176" s="6"/>
      <c r="E176" s="6"/>
      <c r="F176" s="6"/>
      <c r="G176" s="6"/>
      <c r="H176" s="6"/>
      <c r="I176" s="6"/>
      <c r="J176" s="6">
        <v>252</v>
      </c>
      <c r="K176" s="6"/>
      <c r="L176" s="6">
        <v>567</v>
      </c>
      <c r="N176" s="7" t="str">
        <f t="shared" si="27"/>
        <v>RIONEGRO</v>
      </c>
      <c r="O176" s="6">
        <f t="shared" si="37"/>
        <v>0</v>
      </c>
      <c r="P176" s="6">
        <f t="shared" si="28"/>
        <v>315</v>
      </c>
      <c r="Q176" s="6">
        <f t="shared" si="29"/>
        <v>0</v>
      </c>
      <c r="R176" s="6">
        <f t="shared" si="30"/>
        <v>0</v>
      </c>
      <c r="S176" s="6">
        <f t="shared" si="31"/>
        <v>0</v>
      </c>
      <c r="T176" s="6">
        <f t="shared" si="32"/>
        <v>0</v>
      </c>
      <c r="U176" s="6">
        <f t="shared" si="33"/>
        <v>0</v>
      </c>
      <c r="V176" s="6">
        <f t="shared" si="34"/>
        <v>0</v>
      </c>
      <c r="W176" s="6">
        <f t="shared" si="35"/>
        <v>252</v>
      </c>
      <c r="X176" s="6">
        <f t="shared" si="36"/>
        <v>0</v>
      </c>
      <c r="Y176" s="6">
        <f t="shared" si="38"/>
        <v>567</v>
      </c>
      <c r="Z176" s="28">
        <f>+Y176/$Y$211</f>
        <v>1.3670531021193105E-4</v>
      </c>
    </row>
    <row r="177" spans="1:26">
      <c r="A177" s="7" t="s">
        <v>443</v>
      </c>
      <c r="B177" s="6"/>
      <c r="C177" s="6"/>
      <c r="D177" s="6"/>
      <c r="E177" s="6"/>
      <c r="F177" s="6"/>
      <c r="G177" s="6"/>
      <c r="H177" s="6">
        <v>556</v>
      </c>
      <c r="I177" s="6"/>
      <c r="J177" s="6"/>
      <c r="K177" s="6"/>
      <c r="L177" s="6">
        <v>556</v>
      </c>
      <c r="N177" s="7" t="str">
        <f t="shared" si="27"/>
        <v>CARACOLI</v>
      </c>
      <c r="O177" s="6">
        <f t="shared" si="37"/>
        <v>0</v>
      </c>
      <c r="P177" s="6">
        <f t="shared" si="28"/>
        <v>0</v>
      </c>
      <c r="Q177" s="6">
        <f t="shared" si="29"/>
        <v>0</v>
      </c>
      <c r="R177" s="6">
        <f t="shared" si="30"/>
        <v>0</v>
      </c>
      <c r="S177" s="6">
        <f t="shared" si="31"/>
        <v>0</v>
      </c>
      <c r="T177" s="6">
        <f t="shared" si="32"/>
        <v>0</v>
      </c>
      <c r="U177" s="6">
        <f t="shared" si="33"/>
        <v>556</v>
      </c>
      <c r="V177" s="6">
        <f t="shared" si="34"/>
        <v>0</v>
      </c>
      <c r="W177" s="6">
        <f t="shared" si="35"/>
        <v>0</v>
      </c>
      <c r="X177" s="6">
        <f t="shared" si="36"/>
        <v>0</v>
      </c>
      <c r="Y177" s="6">
        <f t="shared" si="38"/>
        <v>556</v>
      </c>
      <c r="Z177" s="28">
        <f>+Y177/$Y$211</f>
        <v>1.3405317897325161E-4</v>
      </c>
    </row>
    <row r="178" spans="1:26">
      <c r="A178" s="7" t="s">
        <v>69</v>
      </c>
      <c r="B178" s="6"/>
      <c r="C178" s="6"/>
      <c r="D178" s="6"/>
      <c r="E178" s="6"/>
      <c r="F178" s="6"/>
      <c r="G178" s="6">
        <v>244</v>
      </c>
      <c r="H178" s="6">
        <v>306</v>
      </c>
      <c r="I178" s="6"/>
      <c r="J178" s="6"/>
      <c r="K178" s="6"/>
      <c r="L178" s="6">
        <v>550</v>
      </c>
      <c r="N178" s="7" t="str">
        <f t="shared" si="27"/>
        <v>GUADALUPE</v>
      </c>
      <c r="O178" s="6">
        <f t="shared" si="37"/>
        <v>0</v>
      </c>
      <c r="P178" s="6">
        <f t="shared" si="28"/>
        <v>0</v>
      </c>
      <c r="Q178" s="6">
        <f t="shared" si="29"/>
        <v>0</v>
      </c>
      <c r="R178" s="6">
        <f t="shared" si="30"/>
        <v>0</v>
      </c>
      <c r="S178" s="6">
        <f t="shared" si="31"/>
        <v>0</v>
      </c>
      <c r="T178" s="6">
        <f t="shared" si="32"/>
        <v>244</v>
      </c>
      <c r="U178" s="6">
        <f t="shared" si="33"/>
        <v>306</v>
      </c>
      <c r="V178" s="6">
        <f t="shared" si="34"/>
        <v>0</v>
      </c>
      <c r="W178" s="6">
        <f t="shared" si="35"/>
        <v>0</v>
      </c>
      <c r="X178" s="6">
        <f t="shared" si="36"/>
        <v>0</v>
      </c>
      <c r="Y178" s="6">
        <f t="shared" si="38"/>
        <v>550</v>
      </c>
      <c r="Z178" s="28">
        <f>+Y178/$Y$211</f>
        <v>1.3260656193397191E-4</v>
      </c>
    </row>
    <row r="179" spans="1:26">
      <c r="A179" s="7" t="s">
        <v>156</v>
      </c>
      <c r="B179" s="6">
        <v>540</v>
      </c>
      <c r="C179" s="6"/>
      <c r="D179" s="6"/>
      <c r="E179" s="6"/>
      <c r="F179" s="6"/>
      <c r="G179" s="6"/>
      <c r="H179" s="6"/>
      <c r="I179" s="6"/>
      <c r="J179" s="6"/>
      <c r="K179" s="6"/>
      <c r="L179" s="6">
        <v>540</v>
      </c>
      <c r="N179" s="7" t="str">
        <f t="shared" ref="N179:N210" si="39">+A179</f>
        <v>CIMITARRA</v>
      </c>
      <c r="O179" s="6">
        <f t="shared" si="37"/>
        <v>540</v>
      </c>
      <c r="P179" s="6">
        <f t="shared" ref="P179:X210" si="40">+C179</f>
        <v>0</v>
      </c>
      <c r="Q179" s="6">
        <f t="shared" ref="Q179:X210" si="41">+D179</f>
        <v>0</v>
      </c>
      <c r="R179" s="6">
        <f t="shared" ref="R179:X210" si="42">+E179</f>
        <v>0</v>
      </c>
      <c r="S179" s="6">
        <f t="shared" ref="S179:X210" si="43">+F179</f>
        <v>0</v>
      </c>
      <c r="T179" s="6">
        <f t="shared" ref="T179:X210" si="44">+G179</f>
        <v>0</v>
      </c>
      <c r="U179" s="6">
        <f t="shared" ref="U179:X210" si="45">+H179</f>
        <v>0</v>
      </c>
      <c r="V179" s="6">
        <f t="shared" ref="V179:X210" si="46">+I179</f>
        <v>0</v>
      </c>
      <c r="W179" s="6">
        <f t="shared" ref="W179:X210" si="47">+J179</f>
        <v>0</v>
      </c>
      <c r="X179" s="6">
        <f t="shared" ref="X179:X210" si="48">+K179</f>
        <v>0</v>
      </c>
      <c r="Y179" s="6">
        <f t="shared" si="38"/>
        <v>540</v>
      </c>
      <c r="Z179" s="28">
        <f>+Y179/$Y$211</f>
        <v>1.3019553353517242E-4</v>
      </c>
    </row>
    <row r="180" spans="1:26" hidden="1">
      <c r="A180" s="7" t="s">
        <v>352</v>
      </c>
      <c r="B180" s="6"/>
      <c r="C180" s="6"/>
      <c r="D180" s="6">
        <v>189</v>
      </c>
      <c r="E180" s="6"/>
      <c r="F180" s="6"/>
      <c r="G180" s="6"/>
      <c r="H180" s="6"/>
      <c r="I180" s="6"/>
      <c r="J180" s="6"/>
      <c r="K180" s="6">
        <v>332</v>
      </c>
      <c r="L180" s="6">
        <v>521</v>
      </c>
      <c r="N180" s="7" t="str">
        <f t="shared" si="39"/>
        <v>PITALITO</v>
      </c>
      <c r="O180" s="6">
        <f t="shared" ref="O180:X210" si="49">+B180</f>
        <v>0</v>
      </c>
      <c r="P180" s="6">
        <f t="shared" si="40"/>
        <v>0</v>
      </c>
      <c r="Q180" s="6">
        <f t="shared" si="41"/>
        <v>189</v>
      </c>
      <c r="R180" s="6">
        <f t="shared" si="42"/>
        <v>0</v>
      </c>
      <c r="S180" s="6">
        <f t="shared" si="43"/>
        <v>0</v>
      </c>
      <c r="T180" s="6">
        <f t="shared" si="44"/>
        <v>0</v>
      </c>
      <c r="U180" s="6">
        <f t="shared" si="45"/>
        <v>0</v>
      </c>
      <c r="V180" s="6">
        <f t="shared" si="46"/>
        <v>0</v>
      </c>
      <c r="W180" s="6">
        <f t="shared" si="47"/>
        <v>0</v>
      </c>
      <c r="X180" s="6">
        <f t="shared" si="48"/>
        <v>332</v>
      </c>
      <c r="Y180" s="6">
        <f t="shared" ref="Y180:Y206" si="50">SUM(O180:X180)</f>
        <v>521</v>
      </c>
      <c r="Z180" s="28">
        <f>+Y180/$Y$211</f>
        <v>1.2561457957745341E-4</v>
      </c>
    </row>
    <row r="181" spans="1:26">
      <c r="A181" s="7" t="s">
        <v>551</v>
      </c>
      <c r="B181" s="6"/>
      <c r="C181" s="6"/>
      <c r="D181" s="6"/>
      <c r="E181" s="6"/>
      <c r="F181" s="6"/>
      <c r="G181" s="6">
        <v>319</v>
      </c>
      <c r="H181" s="6">
        <v>200</v>
      </c>
      <c r="I181" s="6"/>
      <c r="J181" s="6"/>
      <c r="K181" s="6"/>
      <c r="L181" s="6">
        <v>519</v>
      </c>
      <c r="N181" s="7" t="str">
        <f t="shared" si="39"/>
        <v>CAÑASGORDAS</v>
      </c>
      <c r="O181" s="6">
        <f t="shared" si="49"/>
        <v>0</v>
      </c>
      <c r="P181" s="6">
        <f t="shared" si="40"/>
        <v>0</v>
      </c>
      <c r="Q181" s="6">
        <f t="shared" si="41"/>
        <v>0</v>
      </c>
      <c r="R181" s="6">
        <f t="shared" si="42"/>
        <v>0</v>
      </c>
      <c r="S181" s="6">
        <f t="shared" si="43"/>
        <v>0</v>
      </c>
      <c r="T181" s="6">
        <f t="shared" si="44"/>
        <v>319</v>
      </c>
      <c r="U181" s="6">
        <f t="shared" si="45"/>
        <v>200</v>
      </c>
      <c r="V181" s="6">
        <f t="shared" si="46"/>
        <v>0</v>
      </c>
      <c r="W181" s="6">
        <f t="shared" si="47"/>
        <v>0</v>
      </c>
      <c r="X181" s="6">
        <f t="shared" si="48"/>
        <v>0</v>
      </c>
      <c r="Y181" s="6">
        <f t="shared" si="50"/>
        <v>519</v>
      </c>
      <c r="Z181" s="28">
        <f>+Y181/$Y$211</f>
        <v>1.2513237389769351E-4</v>
      </c>
    </row>
    <row r="182" spans="1:26">
      <c r="A182" s="7" t="s">
        <v>79</v>
      </c>
      <c r="B182" s="6"/>
      <c r="C182" s="6"/>
      <c r="D182" s="6"/>
      <c r="E182" s="6"/>
      <c r="F182" s="6"/>
      <c r="G182" s="6">
        <v>319</v>
      </c>
      <c r="H182" s="6">
        <v>167</v>
      </c>
      <c r="I182" s="6"/>
      <c r="J182" s="6"/>
      <c r="K182" s="6"/>
      <c r="L182" s="6">
        <v>486</v>
      </c>
      <c r="N182" s="7" t="str">
        <f t="shared" si="39"/>
        <v>URAMITA</v>
      </c>
      <c r="O182" s="6">
        <f t="shared" si="49"/>
        <v>0</v>
      </c>
      <c r="P182" s="6">
        <f t="shared" si="40"/>
        <v>0</v>
      </c>
      <c r="Q182" s="6">
        <f t="shared" si="41"/>
        <v>0</v>
      </c>
      <c r="R182" s="6">
        <f t="shared" si="42"/>
        <v>0</v>
      </c>
      <c r="S182" s="6">
        <f t="shared" si="43"/>
        <v>0</v>
      </c>
      <c r="T182" s="6">
        <f t="shared" si="44"/>
        <v>319</v>
      </c>
      <c r="U182" s="6">
        <f t="shared" si="45"/>
        <v>167</v>
      </c>
      <c r="V182" s="6">
        <f t="shared" si="46"/>
        <v>0</v>
      </c>
      <c r="W182" s="6">
        <f t="shared" si="47"/>
        <v>0</v>
      </c>
      <c r="X182" s="6">
        <f t="shared" si="48"/>
        <v>0</v>
      </c>
      <c r="Y182" s="6">
        <f t="shared" si="50"/>
        <v>486</v>
      </c>
      <c r="Z182" s="28">
        <f>+Y182/$Y$211</f>
        <v>1.1717598018165518E-4</v>
      </c>
    </row>
    <row r="183" spans="1:26">
      <c r="A183" s="7" t="s">
        <v>568</v>
      </c>
      <c r="B183" s="6"/>
      <c r="C183" s="6"/>
      <c r="D183" s="6"/>
      <c r="E183" s="6"/>
      <c r="F183" s="6"/>
      <c r="G183" s="6"/>
      <c r="H183" s="6"/>
      <c r="I183" s="6"/>
      <c r="J183" s="6"/>
      <c r="K183" s="6">
        <v>458</v>
      </c>
      <c r="L183" s="6">
        <v>458</v>
      </c>
      <c r="N183" s="7" t="str">
        <f t="shared" si="39"/>
        <v>HATO COROZAL</v>
      </c>
      <c r="O183" s="6">
        <f t="shared" si="49"/>
        <v>0</v>
      </c>
      <c r="P183" s="6">
        <f t="shared" si="40"/>
        <v>0</v>
      </c>
      <c r="Q183" s="6">
        <f t="shared" si="41"/>
        <v>0</v>
      </c>
      <c r="R183" s="6">
        <f t="shared" si="42"/>
        <v>0</v>
      </c>
      <c r="S183" s="6">
        <f t="shared" si="43"/>
        <v>0</v>
      </c>
      <c r="T183" s="6">
        <f t="shared" si="44"/>
        <v>0</v>
      </c>
      <c r="U183" s="6">
        <f t="shared" si="45"/>
        <v>0</v>
      </c>
      <c r="V183" s="6">
        <f t="shared" si="46"/>
        <v>0</v>
      </c>
      <c r="W183" s="6">
        <f t="shared" si="47"/>
        <v>0</v>
      </c>
      <c r="X183" s="6">
        <f t="shared" si="48"/>
        <v>458</v>
      </c>
      <c r="Y183" s="6">
        <f t="shared" si="50"/>
        <v>458</v>
      </c>
      <c r="Z183" s="28">
        <f>+Y183/$Y$211</f>
        <v>1.1042510066501661E-4</v>
      </c>
    </row>
    <row r="184" spans="1:26">
      <c r="A184" s="7" t="s">
        <v>433</v>
      </c>
      <c r="B184" s="6"/>
      <c r="C184" s="6"/>
      <c r="D184" s="6"/>
      <c r="E184" s="6"/>
      <c r="F184" s="6"/>
      <c r="G184" s="6"/>
      <c r="H184" s="6">
        <v>417</v>
      </c>
      <c r="I184" s="6"/>
      <c r="J184" s="6"/>
      <c r="K184" s="6"/>
      <c r="L184" s="6">
        <v>417</v>
      </c>
      <c r="N184" s="7" t="str">
        <f t="shared" si="39"/>
        <v>CALAMAR</v>
      </c>
      <c r="O184" s="6">
        <f t="shared" si="49"/>
        <v>0</v>
      </c>
      <c r="P184" s="6">
        <f t="shared" si="40"/>
        <v>0</v>
      </c>
      <c r="Q184" s="6">
        <f t="shared" si="41"/>
        <v>0</v>
      </c>
      <c r="R184" s="6">
        <f t="shared" si="42"/>
        <v>0</v>
      </c>
      <c r="S184" s="6">
        <f t="shared" si="43"/>
        <v>0</v>
      </c>
      <c r="T184" s="6">
        <f t="shared" si="44"/>
        <v>0</v>
      </c>
      <c r="U184" s="6">
        <f t="shared" si="45"/>
        <v>417</v>
      </c>
      <c r="V184" s="6">
        <f t="shared" si="46"/>
        <v>0</v>
      </c>
      <c r="W184" s="6">
        <f t="shared" si="47"/>
        <v>0</v>
      </c>
      <c r="X184" s="6">
        <f t="shared" si="48"/>
        <v>0</v>
      </c>
      <c r="Y184" s="6">
        <f t="shared" si="50"/>
        <v>417</v>
      </c>
      <c r="Z184" s="28">
        <f>+Y184/$Y$211</f>
        <v>1.0053988422993871E-4</v>
      </c>
    </row>
    <row r="185" spans="1:26">
      <c r="A185" s="7" t="s">
        <v>435</v>
      </c>
      <c r="B185" s="6"/>
      <c r="C185" s="6"/>
      <c r="D185" s="6"/>
      <c r="E185" s="6"/>
      <c r="F185" s="6"/>
      <c r="G185" s="6"/>
      <c r="H185" s="6">
        <v>417</v>
      </c>
      <c r="I185" s="6"/>
      <c r="J185" s="6"/>
      <c r="K185" s="6"/>
      <c r="L185" s="6">
        <v>417</v>
      </c>
      <c r="N185" s="7" t="str">
        <f t="shared" si="39"/>
        <v>SAN JUAN NEPOMUCENO</v>
      </c>
      <c r="O185" s="6">
        <f t="shared" si="49"/>
        <v>0</v>
      </c>
      <c r="P185" s="6">
        <f t="shared" si="40"/>
        <v>0</v>
      </c>
      <c r="Q185" s="6">
        <f t="shared" si="41"/>
        <v>0</v>
      </c>
      <c r="R185" s="6">
        <f t="shared" si="42"/>
        <v>0</v>
      </c>
      <c r="S185" s="6">
        <f t="shared" si="43"/>
        <v>0</v>
      </c>
      <c r="T185" s="6">
        <f t="shared" si="44"/>
        <v>0</v>
      </c>
      <c r="U185" s="6">
        <f t="shared" si="45"/>
        <v>417</v>
      </c>
      <c r="V185" s="6">
        <f t="shared" si="46"/>
        <v>0</v>
      </c>
      <c r="W185" s="6">
        <f t="shared" si="47"/>
        <v>0</v>
      </c>
      <c r="X185" s="6">
        <f t="shared" si="48"/>
        <v>0</v>
      </c>
      <c r="Y185" s="6">
        <f t="shared" si="50"/>
        <v>417</v>
      </c>
      <c r="Z185" s="28">
        <f>+Y185/$Y$211</f>
        <v>1.0053988422993871E-4</v>
      </c>
    </row>
    <row r="186" spans="1:26">
      <c r="A186" s="7" t="s">
        <v>548</v>
      </c>
      <c r="B186" s="6"/>
      <c r="C186" s="6"/>
      <c r="D186" s="6"/>
      <c r="E186" s="6"/>
      <c r="F186" s="6"/>
      <c r="G186" s="6"/>
      <c r="H186" s="6"/>
      <c r="I186" s="6"/>
      <c r="J186" s="6">
        <v>414</v>
      </c>
      <c r="K186" s="6"/>
      <c r="L186" s="6">
        <v>414</v>
      </c>
      <c r="N186" s="7" t="str">
        <f t="shared" si="39"/>
        <v>BOJACA</v>
      </c>
      <c r="O186" s="6">
        <f t="shared" si="49"/>
        <v>0</v>
      </c>
      <c r="P186" s="6">
        <f t="shared" si="40"/>
        <v>0</v>
      </c>
      <c r="Q186" s="6">
        <f t="shared" si="41"/>
        <v>0</v>
      </c>
      <c r="R186" s="6">
        <f t="shared" si="42"/>
        <v>0</v>
      </c>
      <c r="S186" s="6">
        <f t="shared" si="43"/>
        <v>0</v>
      </c>
      <c r="T186" s="6">
        <f t="shared" si="44"/>
        <v>0</v>
      </c>
      <c r="U186" s="6">
        <f t="shared" si="45"/>
        <v>0</v>
      </c>
      <c r="V186" s="6">
        <f t="shared" si="46"/>
        <v>0</v>
      </c>
      <c r="W186" s="6">
        <f t="shared" si="47"/>
        <v>414</v>
      </c>
      <c r="X186" s="6">
        <f t="shared" si="48"/>
        <v>0</v>
      </c>
      <c r="Y186" s="6">
        <f t="shared" si="50"/>
        <v>414</v>
      </c>
      <c r="Z186" s="28">
        <f>+Y186/$Y$211</f>
        <v>9.9816575710298859E-5</v>
      </c>
    </row>
    <row r="187" spans="1:26">
      <c r="A187" s="7" t="s">
        <v>487</v>
      </c>
      <c r="B187" s="6"/>
      <c r="C187" s="6"/>
      <c r="D187" s="6"/>
      <c r="E187" s="6"/>
      <c r="F187" s="6"/>
      <c r="G187" s="6"/>
      <c r="H187" s="6"/>
      <c r="I187" s="6">
        <v>360</v>
      </c>
      <c r="J187" s="6"/>
      <c r="K187" s="6"/>
      <c r="L187" s="6">
        <v>360</v>
      </c>
      <c r="N187" s="7" t="str">
        <f t="shared" si="39"/>
        <v>LA DORADA</v>
      </c>
      <c r="O187" s="6">
        <f t="shared" si="49"/>
        <v>0</v>
      </c>
      <c r="P187" s="6">
        <f t="shared" si="40"/>
        <v>0</v>
      </c>
      <c r="Q187" s="6">
        <f t="shared" si="41"/>
        <v>0</v>
      </c>
      <c r="R187" s="6">
        <f t="shared" si="42"/>
        <v>0</v>
      </c>
      <c r="S187" s="6">
        <f t="shared" si="43"/>
        <v>0</v>
      </c>
      <c r="T187" s="6">
        <f t="shared" si="44"/>
        <v>0</v>
      </c>
      <c r="U187" s="6">
        <f t="shared" si="45"/>
        <v>0</v>
      </c>
      <c r="V187" s="6">
        <f t="shared" si="46"/>
        <v>360</v>
      </c>
      <c r="W187" s="6">
        <f t="shared" si="47"/>
        <v>0</v>
      </c>
      <c r="X187" s="6">
        <f t="shared" si="48"/>
        <v>0</v>
      </c>
      <c r="Y187" s="6">
        <f t="shared" si="50"/>
        <v>360</v>
      </c>
      <c r="Z187" s="28">
        <f>+Y187/$Y$211</f>
        <v>8.6797022356781617E-5</v>
      </c>
    </row>
    <row r="188" spans="1:26">
      <c r="A188" s="7" t="s">
        <v>581</v>
      </c>
      <c r="B188" s="6"/>
      <c r="C188" s="6">
        <v>351</v>
      </c>
      <c r="D188" s="6"/>
      <c r="E188" s="6"/>
      <c r="F188" s="6"/>
      <c r="G188" s="6"/>
      <c r="H188" s="6"/>
      <c r="I188" s="6"/>
      <c r="J188" s="6"/>
      <c r="K188" s="6"/>
      <c r="L188" s="6">
        <v>351</v>
      </c>
      <c r="N188" s="7" t="str">
        <f t="shared" si="39"/>
        <v>LA UNIÓN</v>
      </c>
      <c r="O188" s="6">
        <f t="shared" si="49"/>
        <v>0</v>
      </c>
      <c r="P188" s="6">
        <f t="shared" si="40"/>
        <v>351</v>
      </c>
      <c r="Q188" s="6">
        <f t="shared" si="41"/>
        <v>0</v>
      </c>
      <c r="R188" s="6">
        <f t="shared" si="42"/>
        <v>0</v>
      </c>
      <c r="S188" s="6">
        <f t="shared" si="43"/>
        <v>0</v>
      </c>
      <c r="T188" s="6">
        <f t="shared" si="44"/>
        <v>0</v>
      </c>
      <c r="U188" s="6">
        <f t="shared" si="45"/>
        <v>0</v>
      </c>
      <c r="V188" s="6">
        <f t="shared" si="46"/>
        <v>0</v>
      </c>
      <c r="W188" s="6">
        <f t="shared" si="47"/>
        <v>0</v>
      </c>
      <c r="X188" s="6">
        <f t="shared" si="48"/>
        <v>0</v>
      </c>
      <c r="Y188" s="6">
        <f t="shared" si="50"/>
        <v>351</v>
      </c>
      <c r="Z188" s="28">
        <f>+Y188/$Y$211</f>
        <v>8.4627096797862072E-5</v>
      </c>
    </row>
    <row r="189" spans="1:26">
      <c r="A189" s="7" t="s">
        <v>62</v>
      </c>
      <c r="B189" s="6"/>
      <c r="C189" s="6"/>
      <c r="D189" s="6"/>
      <c r="E189" s="6"/>
      <c r="F189" s="6"/>
      <c r="G189" s="6">
        <v>333</v>
      </c>
      <c r="H189" s="6"/>
      <c r="I189" s="6"/>
      <c r="J189" s="6"/>
      <c r="K189" s="6"/>
      <c r="L189" s="6">
        <v>333</v>
      </c>
      <c r="N189" s="7" t="str">
        <f t="shared" si="39"/>
        <v>ANGOSTURA</v>
      </c>
      <c r="O189" s="6">
        <f t="shared" si="49"/>
        <v>0</v>
      </c>
      <c r="P189" s="6">
        <f t="shared" si="40"/>
        <v>0</v>
      </c>
      <c r="Q189" s="6">
        <f t="shared" si="41"/>
        <v>0</v>
      </c>
      <c r="R189" s="6">
        <f t="shared" si="42"/>
        <v>0</v>
      </c>
      <c r="S189" s="6">
        <f t="shared" si="43"/>
        <v>0</v>
      </c>
      <c r="T189" s="6">
        <f t="shared" si="44"/>
        <v>333</v>
      </c>
      <c r="U189" s="6">
        <f t="shared" si="45"/>
        <v>0</v>
      </c>
      <c r="V189" s="6">
        <f t="shared" si="46"/>
        <v>0</v>
      </c>
      <c r="W189" s="6">
        <f t="shared" si="47"/>
        <v>0</v>
      </c>
      <c r="X189" s="6">
        <f t="shared" si="48"/>
        <v>0</v>
      </c>
      <c r="Y189" s="6">
        <f t="shared" si="50"/>
        <v>333</v>
      </c>
      <c r="Z189" s="28">
        <f>+Y189/$Y$211</f>
        <v>8.0287245680022996E-5</v>
      </c>
    </row>
    <row r="190" spans="1:26">
      <c r="A190" s="7" t="s">
        <v>262</v>
      </c>
      <c r="B190" s="6"/>
      <c r="C190" s="6"/>
      <c r="D190" s="6">
        <v>315</v>
      </c>
      <c r="E190" s="6"/>
      <c r="F190" s="6"/>
      <c r="G190" s="6"/>
      <c r="H190" s="6"/>
      <c r="I190" s="6"/>
      <c r="J190" s="6"/>
      <c r="K190" s="6"/>
      <c r="L190" s="6">
        <v>315</v>
      </c>
      <c r="N190" s="7" t="str">
        <f t="shared" si="39"/>
        <v>PORE</v>
      </c>
      <c r="O190" s="6">
        <f t="shared" si="49"/>
        <v>0</v>
      </c>
      <c r="P190" s="6">
        <f t="shared" si="40"/>
        <v>0</v>
      </c>
      <c r="Q190" s="6">
        <f t="shared" si="41"/>
        <v>315</v>
      </c>
      <c r="R190" s="6">
        <f t="shared" si="42"/>
        <v>0</v>
      </c>
      <c r="S190" s="6">
        <f t="shared" si="43"/>
        <v>0</v>
      </c>
      <c r="T190" s="6">
        <f t="shared" si="44"/>
        <v>0</v>
      </c>
      <c r="U190" s="6">
        <f t="shared" si="45"/>
        <v>0</v>
      </c>
      <c r="V190" s="6">
        <f t="shared" si="46"/>
        <v>0</v>
      </c>
      <c r="W190" s="6">
        <f t="shared" si="47"/>
        <v>0</v>
      </c>
      <c r="X190" s="6">
        <f t="shared" si="48"/>
        <v>0</v>
      </c>
      <c r="Y190" s="6">
        <f t="shared" si="50"/>
        <v>315</v>
      </c>
      <c r="Z190" s="28">
        <f>+Y190/$Y$211</f>
        <v>7.594739456218392E-5</v>
      </c>
    </row>
    <row r="191" spans="1:26">
      <c r="A191" s="7" t="s">
        <v>555</v>
      </c>
      <c r="B191" s="6"/>
      <c r="C191" s="6"/>
      <c r="D191" s="6"/>
      <c r="E191" s="6"/>
      <c r="F191" s="6"/>
      <c r="G191" s="6"/>
      <c r="H191" s="6"/>
      <c r="I191" s="6"/>
      <c r="J191" s="6"/>
      <c r="K191" s="6">
        <v>292</v>
      </c>
      <c r="L191" s="6">
        <v>292</v>
      </c>
      <c r="N191" s="7" t="str">
        <f t="shared" si="39"/>
        <v>VENECIA</v>
      </c>
      <c r="O191" s="6">
        <f t="shared" si="49"/>
        <v>0</v>
      </c>
      <c r="P191" s="6">
        <f t="shared" si="40"/>
        <v>0</v>
      </c>
      <c r="Q191" s="6">
        <f t="shared" si="41"/>
        <v>0</v>
      </c>
      <c r="R191" s="6">
        <f t="shared" si="42"/>
        <v>0</v>
      </c>
      <c r="S191" s="6">
        <f t="shared" si="43"/>
        <v>0</v>
      </c>
      <c r="T191" s="6">
        <f t="shared" si="44"/>
        <v>0</v>
      </c>
      <c r="U191" s="6">
        <f t="shared" si="45"/>
        <v>0</v>
      </c>
      <c r="V191" s="6">
        <f t="shared" si="46"/>
        <v>0</v>
      </c>
      <c r="W191" s="6">
        <f t="shared" si="47"/>
        <v>0</v>
      </c>
      <c r="X191" s="6">
        <f t="shared" si="48"/>
        <v>292</v>
      </c>
      <c r="Y191" s="6">
        <f t="shared" si="50"/>
        <v>292</v>
      </c>
      <c r="Z191" s="28">
        <f>+Y191/$Y$211</f>
        <v>7.0402029244945083E-5</v>
      </c>
    </row>
    <row r="192" spans="1:26">
      <c r="A192" s="7" t="s">
        <v>485</v>
      </c>
      <c r="B192" s="6"/>
      <c r="C192" s="6"/>
      <c r="D192" s="6"/>
      <c r="E192" s="6"/>
      <c r="F192" s="6"/>
      <c r="G192" s="6"/>
      <c r="H192" s="6"/>
      <c r="I192" s="6">
        <v>280</v>
      </c>
      <c r="J192" s="6"/>
      <c r="K192" s="6"/>
      <c r="L192" s="6">
        <v>280</v>
      </c>
      <c r="N192" s="7" t="str">
        <f t="shared" si="39"/>
        <v>ALBANIA</v>
      </c>
      <c r="O192" s="6">
        <f t="shared" si="49"/>
        <v>0</v>
      </c>
      <c r="P192" s="6">
        <f t="shared" si="40"/>
        <v>0</v>
      </c>
      <c r="Q192" s="6">
        <f t="shared" si="41"/>
        <v>0</v>
      </c>
      <c r="R192" s="6">
        <f t="shared" si="42"/>
        <v>0</v>
      </c>
      <c r="S192" s="6">
        <f t="shared" si="43"/>
        <v>0</v>
      </c>
      <c r="T192" s="6">
        <f t="shared" si="44"/>
        <v>0</v>
      </c>
      <c r="U192" s="6">
        <f t="shared" si="45"/>
        <v>0</v>
      </c>
      <c r="V192" s="6">
        <f t="shared" si="46"/>
        <v>280</v>
      </c>
      <c r="W192" s="6">
        <f t="shared" si="47"/>
        <v>0</v>
      </c>
      <c r="X192" s="6">
        <f t="shared" si="48"/>
        <v>0</v>
      </c>
      <c r="Y192" s="6">
        <f t="shared" si="50"/>
        <v>280</v>
      </c>
      <c r="Z192" s="28">
        <f>+Y192/$Y$211</f>
        <v>6.7508795166385704E-5</v>
      </c>
    </row>
    <row r="193" spans="1:26">
      <c r="A193" s="7" t="s">
        <v>439</v>
      </c>
      <c r="B193" s="6"/>
      <c r="C193" s="6"/>
      <c r="D193" s="6"/>
      <c r="E193" s="6"/>
      <c r="F193" s="6"/>
      <c r="G193" s="6"/>
      <c r="H193" s="6">
        <v>278</v>
      </c>
      <c r="I193" s="6"/>
      <c r="J193" s="6"/>
      <c r="K193" s="6"/>
      <c r="L193" s="6">
        <v>278</v>
      </c>
      <c r="N193" s="7" t="str">
        <f t="shared" si="39"/>
        <v>SAHAGUN</v>
      </c>
      <c r="O193" s="6">
        <f t="shared" si="49"/>
        <v>0</v>
      </c>
      <c r="P193" s="6">
        <f t="shared" si="40"/>
        <v>0</v>
      </c>
      <c r="Q193" s="6">
        <f t="shared" si="41"/>
        <v>0</v>
      </c>
      <c r="R193" s="6">
        <f t="shared" si="42"/>
        <v>0</v>
      </c>
      <c r="S193" s="6">
        <f t="shared" si="43"/>
        <v>0</v>
      </c>
      <c r="T193" s="6">
        <f t="shared" si="44"/>
        <v>0</v>
      </c>
      <c r="U193" s="6">
        <f t="shared" si="45"/>
        <v>278</v>
      </c>
      <c r="V193" s="6">
        <f t="shared" si="46"/>
        <v>0</v>
      </c>
      <c r="W193" s="6">
        <f t="shared" si="47"/>
        <v>0</v>
      </c>
      <c r="X193" s="6">
        <f t="shared" si="48"/>
        <v>0</v>
      </c>
      <c r="Y193" s="6">
        <f t="shared" si="50"/>
        <v>278</v>
      </c>
      <c r="Z193" s="28">
        <f>+Y193/$Y$211</f>
        <v>6.7026589486625805E-5</v>
      </c>
    </row>
    <row r="194" spans="1:26">
      <c r="A194" s="7" t="s">
        <v>437</v>
      </c>
      <c r="B194" s="6"/>
      <c r="C194" s="6"/>
      <c r="D194" s="6"/>
      <c r="E194" s="6"/>
      <c r="F194" s="6"/>
      <c r="G194" s="6"/>
      <c r="H194" s="6">
        <v>278</v>
      </c>
      <c r="I194" s="6"/>
      <c r="J194" s="6"/>
      <c r="K194" s="6"/>
      <c r="L194" s="6">
        <v>278</v>
      </c>
      <c r="N194" s="7" t="str">
        <f t="shared" si="39"/>
        <v>PUEBLO NUEVO</v>
      </c>
      <c r="O194" s="6">
        <f t="shared" si="49"/>
        <v>0</v>
      </c>
      <c r="P194" s="6">
        <f t="shared" si="40"/>
        <v>0</v>
      </c>
      <c r="Q194" s="6">
        <f t="shared" si="41"/>
        <v>0</v>
      </c>
      <c r="R194" s="6">
        <f t="shared" si="42"/>
        <v>0</v>
      </c>
      <c r="S194" s="6">
        <f t="shared" si="43"/>
        <v>0</v>
      </c>
      <c r="T194" s="6">
        <f t="shared" si="44"/>
        <v>0</v>
      </c>
      <c r="U194" s="6">
        <f t="shared" si="45"/>
        <v>278</v>
      </c>
      <c r="V194" s="6">
        <f t="shared" si="46"/>
        <v>0</v>
      </c>
      <c r="W194" s="6">
        <f t="shared" si="47"/>
        <v>0</v>
      </c>
      <c r="X194" s="6">
        <f t="shared" si="48"/>
        <v>0</v>
      </c>
      <c r="Y194" s="6">
        <f t="shared" si="50"/>
        <v>278</v>
      </c>
      <c r="Z194" s="28">
        <f>+Y194/$Y$211</f>
        <v>6.7026589486625805E-5</v>
      </c>
    </row>
    <row r="195" spans="1:26">
      <c r="A195" s="7" t="s">
        <v>483</v>
      </c>
      <c r="B195" s="6"/>
      <c r="C195" s="6"/>
      <c r="D195" s="6"/>
      <c r="E195" s="6"/>
      <c r="F195" s="6"/>
      <c r="G195" s="6"/>
      <c r="H195" s="6"/>
      <c r="I195" s="6">
        <v>265</v>
      </c>
      <c r="J195" s="6"/>
      <c r="K195" s="6"/>
      <c r="L195" s="6">
        <v>265</v>
      </c>
      <c r="N195" s="7" t="str">
        <f t="shared" si="39"/>
        <v>CRAVO NORTE</v>
      </c>
      <c r="O195" s="6">
        <f t="shared" si="49"/>
        <v>0</v>
      </c>
      <c r="P195" s="6">
        <f t="shared" si="40"/>
        <v>0</v>
      </c>
      <c r="Q195" s="6">
        <f t="shared" si="41"/>
        <v>0</v>
      </c>
      <c r="R195" s="6">
        <f t="shared" si="42"/>
        <v>0</v>
      </c>
      <c r="S195" s="6">
        <f t="shared" si="43"/>
        <v>0</v>
      </c>
      <c r="T195" s="6">
        <f t="shared" si="44"/>
        <v>0</v>
      </c>
      <c r="U195" s="6">
        <f t="shared" si="45"/>
        <v>0</v>
      </c>
      <c r="V195" s="6">
        <f t="shared" si="46"/>
        <v>265</v>
      </c>
      <c r="W195" s="6">
        <f t="shared" si="47"/>
        <v>0</v>
      </c>
      <c r="X195" s="6">
        <f t="shared" si="48"/>
        <v>0</v>
      </c>
      <c r="Y195" s="6">
        <f t="shared" si="50"/>
        <v>265</v>
      </c>
      <c r="Z195" s="28">
        <f>+Y195/$Y$211</f>
        <v>6.3892252568186462E-5</v>
      </c>
    </row>
    <row r="196" spans="1:26">
      <c r="A196" s="7" t="s">
        <v>41</v>
      </c>
      <c r="B196" s="6"/>
      <c r="C196" s="6"/>
      <c r="D196" s="6"/>
      <c r="E196" s="6"/>
      <c r="F196" s="6"/>
      <c r="G196" s="6">
        <v>264</v>
      </c>
      <c r="H196" s="6"/>
      <c r="I196" s="6"/>
      <c r="J196" s="6"/>
      <c r="K196" s="6"/>
      <c r="L196" s="6">
        <v>264</v>
      </c>
      <c r="N196" s="7" t="str">
        <f t="shared" si="39"/>
        <v>SAMANA</v>
      </c>
      <c r="O196" s="6">
        <f t="shared" si="49"/>
        <v>0</v>
      </c>
      <c r="P196" s="6">
        <f t="shared" si="40"/>
        <v>0</v>
      </c>
      <c r="Q196" s="6">
        <f t="shared" si="41"/>
        <v>0</v>
      </c>
      <c r="R196" s="6">
        <f t="shared" si="42"/>
        <v>0</v>
      </c>
      <c r="S196" s="6">
        <f t="shared" si="43"/>
        <v>0</v>
      </c>
      <c r="T196" s="6">
        <f t="shared" si="44"/>
        <v>264</v>
      </c>
      <c r="U196" s="6">
        <f t="shared" si="45"/>
        <v>0</v>
      </c>
      <c r="V196" s="6">
        <f t="shared" si="46"/>
        <v>0</v>
      </c>
      <c r="W196" s="6">
        <f t="shared" si="47"/>
        <v>0</v>
      </c>
      <c r="X196" s="6">
        <f t="shared" si="48"/>
        <v>0</v>
      </c>
      <c r="Y196" s="6">
        <f t="shared" si="50"/>
        <v>264</v>
      </c>
      <c r="Z196" s="28">
        <f>+Y196/$Y$211</f>
        <v>6.3651149728306513E-5</v>
      </c>
    </row>
    <row r="197" spans="1:26">
      <c r="A197" s="7" t="s">
        <v>302</v>
      </c>
      <c r="B197" s="6"/>
      <c r="C197" s="6">
        <v>252</v>
      </c>
      <c r="D197" s="6"/>
      <c r="E197" s="6"/>
      <c r="F197" s="6"/>
      <c r="G197" s="6"/>
      <c r="H197" s="6"/>
      <c r="I197" s="6"/>
      <c r="J197" s="6"/>
      <c r="K197" s="6"/>
      <c r="L197" s="6">
        <v>252</v>
      </c>
      <c r="N197" s="7" t="str">
        <f t="shared" si="39"/>
        <v>LA VEGA</v>
      </c>
      <c r="O197" s="6">
        <f t="shared" si="49"/>
        <v>0</v>
      </c>
      <c r="P197" s="6">
        <f t="shared" si="40"/>
        <v>252</v>
      </c>
      <c r="Q197" s="6">
        <f t="shared" si="41"/>
        <v>0</v>
      </c>
      <c r="R197" s="6">
        <f t="shared" si="42"/>
        <v>0</v>
      </c>
      <c r="S197" s="6">
        <f t="shared" si="43"/>
        <v>0</v>
      </c>
      <c r="T197" s="6">
        <f t="shared" si="44"/>
        <v>0</v>
      </c>
      <c r="U197" s="6">
        <f t="shared" si="45"/>
        <v>0</v>
      </c>
      <c r="V197" s="6">
        <f t="shared" si="46"/>
        <v>0</v>
      </c>
      <c r="W197" s="6">
        <f t="shared" si="47"/>
        <v>0</v>
      </c>
      <c r="X197" s="6">
        <f t="shared" si="48"/>
        <v>0</v>
      </c>
      <c r="Y197" s="6">
        <f t="shared" si="50"/>
        <v>252</v>
      </c>
      <c r="Z197" s="28">
        <f>+Y197/$Y$211</f>
        <v>6.0757915649747133E-5</v>
      </c>
    </row>
    <row r="198" spans="1:26">
      <c r="A198" s="7" t="s">
        <v>565</v>
      </c>
      <c r="B198" s="6"/>
      <c r="C198" s="6"/>
      <c r="D198" s="6"/>
      <c r="E198" s="6"/>
      <c r="F198" s="6"/>
      <c r="G198" s="6"/>
      <c r="H198" s="6"/>
      <c r="I198" s="6"/>
      <c r="J198" s="6"/>
      <c r="K198" s="6">
        <v>245</v>
      </c>
      <c r="L198" s="6">
        <v>245</v>
      </c>
      <c r="N198" s="7" t="str">
        <f t="shared" si="39"/>
        <v>LANDAZURI</v>
      </c>
      <c r="O198" s="6">
        <f t="shared" si="49"/>
        <v>0</v>
      </c>
      <c r="P198" s="6">
        <f t="shared" si="40"/>
        <v>0</v>
      </c>
      <c r="Q198" s="6">
        <f t="shared" si="41"/>
        <v>0</v>
      </c>
      <c r="R198" s="6">
        <f t="shared" si="42"/>
        <v>0</v>
      </c>
      <c r="S198" s="6">
        <f t="shared" si="43"/>
        <v>0</v>
      </c>
      <c r="T198" s="6">
        <f t="shared" si="44"/>
        <v>0</v>
      </c>
      <c r="U198" s="6">
        <f t="shared" si="45"/>
        <v>0</v>
      </c>
      <c r="V198" s="6">
        <f t="shared" si="46"/>
        <v>0</v>
      </c>
      <c r="W198" s="6">
        <f t="shared" si="47"/>
        <v>0</v>
      </c>
      <c r="X198" s="6">
        <f t="shared" si="48"/>
        <v>245</v>
      </c>
      <c r="Y198" s="6">
        <f t="shared" si="50"/>
        <v>245</v>
      </c>
      <c r="Z198" s="28">
        <f>+Y198/$Y$211</f>
        <v>5.9070195770587487E-5</v>
      </c>
    </row>
    <row r="199" spans="1:26">
      <c r="A199" s="7" t="s">
        <v>56</v>
      </c>
      <c r="B199" s="6"/>
      <c r="C199" s="6"/>
      <c r="D199" s="6"/>
      <c r="E199" s="6"/>
      <c r="F199" s="6"/>
      <c r="G199" s="6">
        <v>242</v>
      </c>
      <c r="H199" s="6"/>
      <c r="I199" s="6"/>
      <c r="J199" s="6"/>
      <c r="K199" s="6"/>
      <c r="L199" s="6">
        <v>242</v>
      </c>
      <c r="N199" s="7" t="str">
        <f t="shared" si="39"/>
        <v>GAMA</v>
      </c>
      <c r="O199" s="6">
        <f t="shared" si="49"/>
        <v>0</v>
      </c>
      <c r="P199" s="6">
        <f t="shared" si="40"/>
        <v>0</v>
      </c>
      <c r="Q199" s="6">
        <f t="shared" si="41"/>
        <v>0</v>
      </c>
      <c r="R199" s="6">
        <f t="shared" si="42"/>
        <v>0</v>
      </c>
      <c r="S199" s="6">
        <f t="shared" si="43"/>
        <v>0</v>
      </c>
      <c r="T199" s="6">
        <f t="shared" si="44"/>
        <v>242</v>
      </c>
      <c r="U199" s="6">
        <f t="shared" si="45"/>
        <v>0</v>
      </c>
      <c r="V199" s="6">
        <f t="shared" si="46"/>
        <v>0</v>
      </c>
      <c r="W199" s="6">
        <f t="shared" si="47"/>
        <v>0</v>
      </c>
      <c r="X199" s="6">
        <f t="shared" si="48"/>
        <v>0</v>
      </c>
      <c r="Y199" s="6">
        <f t="shared" si="50"/>
        <v>242</v>
      </c>
      <c r="Z199" s="28">
        <f>+Y199/$Y$211</f>
        <v>5.8346887250947639E-5</v>
      </c>
    </row>
    <row r="200" spans="1:26">
      <c r="A200" s="7" t="s">
        <v>479</v>
      </c>
      <c r="B200" s="6"/>
      <c r="C200" s="6"/>
      <c r="D200" s="6"/>
      <c r="E200" s="6"/>
      <c r="F200" s="6"/>
      <c r="G200" s="6"/>
      <c r="H200" s="6"/>
      <c r="I200" s="6">
        <v>144</v>
      </c>
      <c r="J200" s="6">
        <v>97</v>
      </c>
      <c r="K200" s="6"/>
      <c r="L200" s="6">
        <v>241</v>
      </c>
      <c r="N200" s="7" t="str">
        <f t="shared" si="39"/>
        <v>SAN PEDRO</v>
      </c>
      <c r="O200" s="6">
        <f t="shared" si="49"/>
        <v>0</v>
      </c>
      <c r="P200" s="6">
        <f t="shared" si="40"/>
        <v>0</v>
      </c>
      <c r="Q200" s="6">
        <f t="shared" si="41"/>
        <v>0</v>
      </c>
      <c r="R200" s="6">
        <f t="shared" si="42"/>
        <v>0</v>
      </c>
      <c r="S200" s="6">
        <f t="shared" si="43"/>
        <v>0</v>
      </c>
      <c r="T200" s="6">
        <f t="shared" si="44"/>
        <v>0</v>
      </c>
      <c r="U200" s="6">
        <f t="shared" si="45"/>
        <v>0</v>
      </c>
      <c r="V200" s="6">
        <f t="shared" si="46"/>
        <v>144</v>
      </c>
      <c r="W200" s="6">
        <f t="shared" si="47"/>
        <v>97</v>
      </c>
      <c r="X200" s="6">
        <f t="shared" si="48"/>
        <v>0</v>
      </c>
      <c r="Y200" s="6">
        <f t="shared" si="50"/>
        <v>241</v>
      </c>
      <c r="Z200" s="28">
        <f>+Y200/$Y$211</f>
        <v>5.8105784411067689E-5</v>
      </c>
    </row>
    <row r="201" spans="1:26">
      <c r="A201" s="7" t="s">
        <v>75</v>
      </c>
      <c r="B201" s="6"/>
      <c r="C201" s="6"/>
      <c r="D201" s="6"/>
      <c r="E201" s="6"/>
      <c r="F201" s="6"/>
      <c r="G201" s="6">
        <v>233</v>
      </c>
      <c r="H201" s="6"/>
      <c r="I201" s="6"/>
      <c r="J201" s="6"/>
      <c r="K201" s="6"/>
      <c r="L201" s="6">
        <v>233</v>
      </c>
      <c r="N201" s="7" t="str">
        <f t="shared" si="39"/>
        <v>SAN JERONIMO</v>
      </c>
      <c r="O201" s="6">
        <f t="shared" si="49"/>
        <v>0</v>
      </c>
      <c r="P201" s="6">
        <f t="shared" si="40"/>
        <v>0</v>
      </c>
      <c r="Q201" s="6">
        <f t="shared" si="41"/>
        <v>0</v>
      </c>
      <c r="R201" s="6">
        <f t="shared" si="42"/>
        <v>0</v>
      </c>
      <c r="S201" s="6">
        <f t="shared" si="43"/>
        <v>0</v>
      </c>
      <c r="T201" s="6">
        <f t="shared" si="44"/>
        <v>233</v>
      </c>
      <c r="U201" s="6">
        <f t="shared" si="45"/>
        <v>0</v>
      </c>
      <c r="V201" s="6">
        <f t="shared" si="46"/>
        <v>0</v>
      </c>
      <c r="W201" s="6">
        <f t="shared" si="47"/>
        <v>0</v>
      </c>
      <c r="X201" s="6">
        <f t="shared" si="48"/>
        <v>0</v>
      </c>
      <c r="Y201" s="6">
        <f t="shared" si="50"/>
        <v>233</v>
      </c>
      <c r="Z201" s="28">
        <f>+Y201/$Y$211</f>
        <v>5.6176961692028101E-5</v>
      </c>
    </row>
    <row r="202" spans="1:26">
      <c r="A202" s="7" t="s">
        <v>65</v>
      </c>
      <c r="B202" s="6"/>
      <c r="C202" s="6"/>
      <c r="D202" s="6"/>
      <c r="E202" s="6"/>
      <c r="F202" s="6"/>
      <c r="G202" s="6">
        <v>231</v>
      </c>
      <c r="H202" s="6"/>
      <c r="I202" s="6"/>
      <c r="J202" s="6"/>
      <c r="K202" s="6"/>
      <c r="L202" s="6">
        <v>231</v>
      </c>
      <c r="N202" s="7" t="str">
        <f t="shared" si="39"/>
        <v>CISNEROS</v>
      </c>
      <c r="O202" s="6">
        <f t="shared" si="49"/>
        <v>0</v>
      </c>
      <c r="P202" s="6">
        <f t="shared" si="40"/>
        <v>0</v>
      </c>
      <c r="Q202" s="6">
        <f t="shared" si="41"/>
        <v>0</v>
      </c>
      <c r="R202" s="6">
        <f t="shared" si="42"/>
        <v>0</v>
      </c>
      <c r="S202" s="6">
        <f t="shared" si="43"/>
        <v>0</v>
      </c>
      <c r="T202" s="6">
        <f t="shared" si="44"/>
        <v>231</v>
      </c>
      <c r="U202" s="6">
        <f t="shared" si="45"/>
        <v>0</v>
      </c>
      <c r="V202" s="6">
        <f t="shared" si="46"/>
        <v>0</v>
      </c>
      <c r="W202" s="6">
        <f t="shared" si="47"/>
        <v>0</v>
      </c>
      <c r="X202" s="6">
        <f t="shared" si="48"/>
        <v>0</v>
      </c>
      <c r="Y202" s="6">
        <f t="shared" si="50"/>
        <v>231</v>
      </c>
      <c r="Z202" s="28">
        <f>+Y202/$Y$211</f>
        <v>5.5694756012268202E-5</v>
      </c>
    </row>
    <row r="203" spans="1:26">
      <c r="A203" s="7" t="s">
        <v>545</v>
      </c>
      <c r="B203" s="6"/>
      <c r="C203" s="6"/>
      <c r="D203" s="6"/>
      <c r="E203" s="6"/>
      <c r="F203" s="6"/>
      <c r="G203" s="6"/>
      <c r="H203" s="6"/>
      <c r="I203" s="6"/>
      <c r="J203" s="6">
        <v>214</v>
      </c>
      <c r="K203" s="6"/>
      <c r="L203" s="6">
        <v>214</v>
      </c>
      <c r="N203" s="7" t="str">
        <f t="shared" si="39"/>
        <v>FRANCISCO PIZARRO (SALAHONDA)</v>
      </c>
      <c r="O203" s="6">
        <f t="shared" si="49"/>
        <v>0</v>
      </c>
      <c r="P203" s="6">
        <f t="shared" si="40"/>
        <v>0</v>
      </c>
      <c r="Q203" s="6">
        <f t="shared" si="41"/>
        <v>0</v>
      </c>
      <c r="R203" s="6">
        <f t="shared" si="42"/>
        <v>0</v>
      </c>
      <c r="S203" s="6">
        <f t="shared" si="43"/>
        <v>0</v>
      </c>
      <c r="T203" s="6">
        <f t="shared" si="44"/>
        <v>0</v>
      </c>
      <c r="U203" s="6">
        <f t="shared" si="45"/>
        <v>0</v>
      </c>
      <c r="V203" s="6">
        <f t="shared" si="46"/>
        <v>0</v>
      </c>
      <c r="W203" s="6">
        <f t="shared" si="47"/>
        <v>214</v>
      </c>
      <c r="X203" s="6">
        <f t="shared" si="48"/>
        <v>0</v>
      </c>
      <c r="Y203" s="6">
        <f t="shared" si="50"/>
        <v>214</v>
      </c>
      <c r="Z203" s="28">
        <f>+Y203/$Y$211</f>
        <v>5.1596007734309069E-5</v>
      </c>
    </row>
    <row r="204" spans="1:26">
      <c r="A204" s="7" t="s">
        <v>22</v>
      </c>
      <c r="B204" s="6"/>
      <c r="C204" s="6"/>
      <c r="D204" s="6"/>
      <c r="E204" s="6"/>
      <c r="F204" s="6"/>
      <c r="G204" s="6"/>
      <c r="H204" s="6">
        <v>203</v>
      </c>
      <c r="I204" s="6"/>
      <c r="J204" s="6"/>
      <c r="K204" s="6"/>
      <c r="L204" s="6">
        <v>203</v>
      </c>
      <c r="N204" s="7" t="str">
        <f t="shared" si="39"/>
        <v>ANTIOQUIA</v>
      </c>
      <c r="O204" s="6">
        <f t="shared" si="49"/>
        <v>0</v>
      </c>
      <c r="P204" s="6">
        <f t="shared" si="40"/>
        <v>0</v>
      </c>
      <c r="Q204" s="6">
        <f t="shared" si="41"/>
        <v>0</v>
      </c>
      <c r="R204" s="6">
        <f t="shared" si="42"/>
        <v>0</v>
      </c>
      <c r="S204" s="6">
        <f t="shared" si="43"/>
        <v>0</v>
      </c>
      <c r="T204" s="6">
        <f t="shared" si="44"/>
        <v>0</v>
      </c>
      <c r="U204" s="6">
        <f t="shared" si="45"/>
        <v>203</v>
      </c>
      <c r="V204" s="6">
        <f t="shared" si="46"/>
        <v>0</v>
      </c>
      <c r="W204" s="6">
        <f t="shared" si="47"/>
        <v>0</v>
      </c>
      <c r="X204" s="6">
        <f t="shared" si="48"/>
        <v>0</v>
      </c>
      <c r="Y204" s="6">
        <f t="shared" si="50"/>
        <v>203</v>
      </c>
      <c r="Z204" s="28">
        <f>+Y204/$Y$211</f>
        <v>4.8943876495629632E-5</v>
      </c>
    </row>
    <row r="205" spans="1:26">
      <c r="A205" s="7" t="s">
        <v>477</v>
      </c>
      <c r="B205" s="6"/>
      <c r="C205" s="6"/>
      <c r="D205" s="6"/>
      <c r="E205" s="6"/>
      <c r="F205" s="6"/>
      <c r="G205" s="6"/>
      <c r="H205" s="6"/>
      <c r="I205" s="6">
        <v>194</v>
      </c>
      <c r="J205" s="6"/>
      <c r="K205" s="6"/>
      <c r="L205" s="6">
        <v>194</v>
      </c>
      <c r="N205" s="7" t="str">
        <f t="shared" si="39"/>
        <v>SABANALARGA</v>
      </c>
      <c r="O205" s="6">
        <f t="shared" si="49"/>
        <v>0</v>
      </c>
      <c r="P205" s="6">
        <f t="shared" si="40"/>
        <v>0</v>
      </c>
      <c r="Q205" s="6">
        <f t="shared" si="41"/>
        <v>0</v>
      </c>
      <c r="R205" s="6">
        <f t="shared" si="42"/>
        <v>0</v>
      </c>
      <c r="S205" s="6">
        <f t="shared" si="43"/>
        <v>0</v>
      </c>
      <c r="T205" s="6">
        <f t="shared" si="44"/>
        <v>0</v>
      </c>
      <c r="U205" s="6">
        <f t="shared" si="45"/>
        <v>0</v>
      </c>
      <c r="V205" s="6">
        <f t="shared" si="46"/>
        <v>194</v>
      </c>
      <c r="W205" s="6">
        <f t="shared" si="47"/>
        <v>0</v>
      </c>
      <c r="X205" s="6">
        <f t="shared" si="48"/>
        <v>0</v>
      </c>
      <c r="Y205" s="6">
        <f t="shared" si="50"/>
        <v>194</v>
      </c>
      <c r="Z205" s="28">
        <f>+Y205/$Y$211</f>
        <v>4.6773950936710094E-5</v>
      </c>
    </row>
    <row r="206" spans="1:26">
      <c r="A206" s="7" t="s">
        <v>454</v>
      </c>
      <c r="B206" s="6"/>
      <c r="C206" s="6"/>
      <c r="D206" s="6"/>
      <c r="E206" s="6"/>
      <c r="F206" s="6"/>
      <c r="G206" s="6"/>
      <c r="H206" s="6">
        <v>176</v>
      </c>
      <c r="I206" s="6"/>
      <c r="J206" s="6"/>
      <c r="K206" s="6"/>
      <c r="L206" s="6">
        <v>176</v>
      </c>
      <c r="N206" s="7" t="str">
        <f t="shared" si="39"/>
        <v>CONDOTO</v>
      </c>
      <c r="O206" s="6">
        <f t="shared" si="49"/>
        <v>0</v>
      </c>
      <c r="P206" s="6">
        <f t="shared" si="40"/>
        <v>0</v>
      </c>
      <c r="Q206" s="6">
        <f t="shared" si="41"/>
        <v>0</v>
      </c>
      <c r="R206" s="6">
        <f t="shared" si="42"/>
        <v>0</v>
      </c>
      <c r="S206" s="6">
        <f t="shared" si="43"/>
        <v>0</v>
      </c>
      <c r="T206" s="6">
        <f t="shared" si="44"/>
        <v>0</v>
      </c>
      <c r="U206" s="6">
        <f t="shared" si="45"/>
        <v>176</v>
      </c>
      <c r="V206" s="6">
        <f t="shared" si="46"/>
        <v>0</v>
      </c>
      <c r="W206" s="6">
        <f t="shared" si="47"/>
        <v>0</v>
      </c>
      <c r="X206" s="6">
        <f t="shared" si="48"/>
        <v>0</v>
      </c>
      <c r="Y206" s="6">
        <f t="shared" si="50"/>
        <v>176</v>
      </c>
      <c r="Z206" s="28">
        <f>+Y206/$Y$211</f>
        <v>4.2434099818871011E-5</v>
      </c>
    </row>
    <row r="207" spans="1:26">
      <c r="A207" s="7" t="s">
        <v>339</v>
      </c>
      <c r="B207" s="6"/>
      <c r="C207" s="6">
        <v>166</v>
      </c>
      <c r="D207" s="6"/>
      <c r="E207" s="6"/>
      <c r="F207" s="6"/>
      <c r="G207" s="6"/>
      <c r="H207" s="6"/>
      <c r="I207" s="6"/>
      <c r="J207" s="6"/>
      <c r="K207" s="6"/>
      <c r="L207" s="6">
        <v>166</v>
      </c>
      <c r="N207" s="7" t="str">
        <f t="shared" si="39"/>
        <v>OLAYA HERRERA (BOCAS DE SANTIN</v>
      </c>
      <c r="O207" s="6">
        <f t="shared" si="49"/>
        <v>0</v>
      </c>
      <c r="P207" s="6">
        <f t="shared" si="40"/>
        <v>166</v>
      </c>
      <c r="Q207" s="6">
        <f t="shared" si="41"/>
        <v>0</v>
      </c>
      <c r="R207" s="6">
        <f t="shared" si="42"/>
        <v>0</v>
      </c>
      <c r="S207" s="6">
        <f t="shared" si="43"/>
        <v>0</v>
      </c>
      <c r="T207" s="6">
        <f t="shared" si="44"/>
        <v>0</v>
      </c>
      <c r="U207" s="6">
        <f t="shared" si="45"/>
        <v>0</v>
      </c>
      <c r="V207" s="6">
        <f t="shared" si="46"/>
        <v>0</v>
      </c>
      <c r="W207" s="6">
        <f t="shared" si="47"/>
        <v>0</v>
      </c>
      <c r="X207" s="6">
        <f t="shared" si="48"/>
        <v>0</v>
      </c>
      <c r="Y207" s="6">
        <f t="shared" ref="Y207:Y210" si="51">SUM(O207:X207)</f>
        <v>166</v>
      </c>
      <c r="Z207" s="28">
        <f t="shared" ref="Z207:Z210" si="52">+Y207/$Y$211</f>
        <v>4.0023071420071523E-5</v>
      </c>
    </row>
    <row r="208" spans="1:26">
      <c r="A208" s="7" t="s">
        <v>473</v>
      </c>
      <c r="B208" s="6"/>
      <c r="C208" s="6"/>
      <c r="D208" s="6"/>
      <c r="E208" s="6"/>
      <c r="F208" s="6"/>
      <c r="G208" s="6"/>
      <c r="H208" s="6"/>
      <c r="I208" s="6">
        <v>117</v>
      </c>
      <c r="J208" s="6"/>
      <c r="K208" s="6"/>
      <c r="L208" s="6">
        <v>117</v>
      </c>
      <c r="N208" s="7" t="str">
        <f t="shared" si="39"/>
        <v>ARGELIA</v>
      </c>
      <c r="O208" s="6">
        <f t="shared" si="49"/>
        <v>0</v>
      </c>
      <c r="P208" s="6">
        <f t="shared" si="40"/>
        <v>0</v>
      </c>
      <c r="Q208" s="6">
        <f t="shared" si="41"/>
        <v>0</v>
      </c>
      <c r="R208" s="6">
        <f t="shared" si="42"/>
        <v>0</v>
      </c>
      <c r="S208" s="6">
        <f t="shared" si="43"/>
        <v>0</v>
      </c>
      <c r="T208" s="6">
        <f t="shared" si="44"/>
        <v>0</v>
      </c>
      <c r="U208" s="6">
        <f t="shared" si="45"/>
        <v>0</v>
      </c>
      <c r="V208" s="6">
        <f t="shared" si="46"/>
        <v>117</v>
      </c>
      <c r="W208" s="6">
        <f t="shared" si="47"/>
        <v>0</v>
      </c>
      <c r="X208" s="6">
        <f t="shared" si="48"/>
        <v>0</v>
      </c>
      <c r="Y208" s="6">
        <f t="shared" si="51"/>
        <v>117</v>
      </c>
      <c r="Z208" s="28">
        <f t="shared" si="52"/>
        <v>2.8209032265954025E-5</v>
      </c>
    </row>
    <row r="209" spans="1:26">
      <c r="A209" s="7" t="s">
        <v>44</v>
      </c>
      <c r="B209" s="6"/>
      <c r="C209" s="6"/>
      <c r="D209" s="6"/>
      <c r="E209" s="6"/>
      <c r="F209" s="6"/>
      <c r="G209" s="6">
        <v>69</v>
      </c>
      <c r="H209" s="6"/>
      <c r="I209" s="6"/>
      <c r="J209" s="6"/>
      <c r="K209" s="6"/>
      <c r="L209" s="6">
        <v>69</v>
      </c>
      <c r="N209" s="7" t="str">
        <f t="shared" si="39"/>
        <v>COGUA</v>
      </c>
      <c r="O209" s="6">
        <f t="shared" si="49"/>
        <v>0</v>
      </c>
      <c r="P209" s="6">
        <f t="shared" si="40"/>
        <v>0</v>
      </c>
      <c r="Q209" s="6">
        <f t="shared" si="41"/>
        <v>0</v>
      </c>
      <c r="R209" s="6">
        <f t="shared" si="42"/>
        <v>0</v>
      </c>
      <c r="S209" s="6">
        <f t="shared" si="43"/>
        <v>0</v>
      </c>
      <c r="T209" s="6">
        <f t="shared" si="44"/>
        <v>69</v>
      </c>
      <c r="U209" s="6">
        <f t="shared" si="45"/>
        <v>0</v>
      </c>
      <c r="V209" s="6">
        <f t="shared" si="46"/>
        <v>0</v>
      </c>
      <c r="W209" s="6">
        <f t="shared" si="47"/>
        <v>0</v>
      </c>
      <c r="X209" s="6">
        <f t="shared" si="48"/>
        <v>0</v>
      </c>
      <c r="Y209" s="6">
        <f t="shared" si="51"/>
        <v>69</v>
      </c>
      <c r="Z209" s="28">
        <f t="shared" si="52"/>
        <v>1.6636095951716476E-5</v>
      </c>
    </row>
    <row r="210" spans="1:26">
      <c r="A210" s="7" t="s">
        <v>202</v>
      </c>
      <c r="B210" s="6"/>
      <c r="C210" s="6"/>
      <c r="D210" s="6"/>
      <c r="E210" s="6"/>
      <c r="F210" s="6">
        <v>52</v>
      </c>
      <c r="G210" s="6"/>
      <c r="H210" s="6"/>
      <c r="I210" s="6"/>
      <c r="J210" s="6"/>
      <c r="K210" s="6"/>
      <c r="L210" s="6">
        <v>52</v>
      </c>
      <c r="N210" s="7" t="str">
        <f t="shared" si="39"/>
        <v>SAN MARTIN</v>
      </c>
      <c r="O210" s="6">
        <f t="shared" si="49"/>
        <v>0</v>
      </c>
      <c r="P210" s="6">
        <f t="shared" si="40"/>
        <v>0</v>
      </c>
      <c r="Q210" s="6">
        <f t="shared" si="41"/>
        <v>0</v>
      </c>
      <c r="R210" s="6">
        <f t="shared" si="42"/>
        <v>0</v>
      </c>
      <c r="S210" s="6">
        <f t="shared" si="43"/>
        <v>52</v>
      </c>
      <c r="T210" s="6">
        <f t="shared" si="44"/>
        <v>0</v>
      </c>
      <c r="U210" s="6">
        <f t="shared" si="45"/>
        <v>0</v>
      </c>
      <c r="V210" s="6">
        <f t="shared" si="46"/>
        <v>0</v>
      </c>
      <c r="W210" s="6">
        <f t="shared" si="47"/>
        <v>0</v>
      </c>
      <c r="X210" s="6">
        <f t="shared" si="48"/>
        <v>0</v>
      </c>
      <c r="Y210" s="6">
        <f t="shared" si="51"/>
        <v>52</v>
      </c>
      <c r="Z210" s="28">
        <f t="shared" si="52"/>
        <v>1.2537347673757345E-5</v>
      </c>
    </row>
    <row r="211" spans="1:26" ht="15">
      <c r="A211" s="7" t="s">
        <v>382</v>
      </c>
      <c r="B211" s="6">
        <v>511526</v>
      </c>
      <c r="C211" s="6">
        <v>447766.37</v>
      </c>
      <c r="D211" s="6">
        <v>483414.56999999995</v>
      </c>
      <c r="E211" s="6">
        <v>305072.3</v>
      </c>
      <c r="F211" s="6">
        <v>312924.62</v>
      </c>
      <c r="G211" s="6">
        <v>385375.15</v>
      </c>
      <c r="H211" s="6">
        <v>416911.72000000003</v>
      </c>
      <c r="I211" s="6">
        <v>378522.28</v>
      </c>
      <c r="J211" s="6">
        <v>394969.80999999994</v>
      </c>
      <c r="K211" s="6">
        <v>511124.9</v>
      </c>
      <c r="L211" s="6">
        <v>4147607.7199999993</v>
      </c>
      <c r="N211" s="39" t="s">
        <v>382</v>
      </c>
      <c r="O211" s="40">
        <f>SUM(O51:O210)</f>
        <v>511526</v>
      </c>
      <c r="P211" s="40">
        <f t="shared" ref="P211:Y211" si="53">SUM(P51:P210)</f>
        <v>447766.36999999994</v>
      </c>
      <c r="Q211" s="40">
        <f t="shared" si="53"/>
        <v>483414.57</v>
      </c>
      <c r="R211" s="40">
        <f t="shared" si="53"/>
        <v>305072.3</v>
      </c>
      <c r="S211" s="40">
        <f t="shared" si="53"/>
        <v>312924.62</v>
      </c>
      <c r="T211" s="40">
        <f t="shared" si="53"/>
        <v>385375.14999999997</v>
      </c>
      <c r="U211" s="40">
        <f t="shared" si="53"/>
        <v>416911.72</v>
      </c>
      <c r="V211" s="40">
        <f t="shared" si="53"/>
        <v>378522.28</v>
      </c>
      <c r="W211" s="40">
        <f t="shared" si="53"/>
        <v>394969.80999999994</v>
      </c>
      <c r="X211" s="40">
        <f t="shared" si="53"/>
        <v>511124.9</v>
      </c>
      <c r="Y211" s="40">
        <f t="shared" si="53"/>
        <v>4147607.7199999997</v>
      </c>
      <c r="Z211" s="41">
        <f>SUM(Z51:Z210)</f>
        <v>1.0000000000000007</v>
      </c>
    </row>
    <row r="212" spans="1:26">
      <c r="A212" s="7"/>
      <c r="B212" s="6"/>
      <c r="C212" s="6"/>
      <c r="D212" s="6"/>
      <c r="E212" s="6"/>
      <c r="F212" s="6"/>
      <c r="G212" s="6"/>
      <c r="H212" s="6"/>
      <c r="I212" s="6"/>
      <c r="J212" s="6"/>
      <c r="K212" s="6"/>
    </row>
    <row r="213" spans="1:26">
      <c r="A213" s="7"/>
      <c r="B213" s="6"/>
      <c r="C213" s="6"/>
      <c r="D213" s="6"/>
      <c r="E213" s="6"/>
      <c r="F213" s="6"/>
      <c r="G213" s="6"/>
      <c r="H213" s="6"/>
      <c r="I213" s="6"/>
      <c r="J213" s="6"/>
      <c r="K213" s="6"/>
    </row>
    <row r="214" spans="1:26" ht="18">
      <c r="A214" s="4" t="s">
        <v>3</v>
      </c>
      <c r="B214" t="s">
        <v>390</v>
      </c>
      <c r="N214" s="30" t="s">
        <v>418</v>
      </c>
    </row>
    <row r="216" spans="1:26" hidden="1">
      <c r="A216" s="4" t="s">
        <v>391</v>
      </c>
      <c r="B216" s="4" t="s">
        <v>381</v>
      </c>
    </row>
    <row r="217" spans="1:26" ht="45">
      <c r="A217" s="4" t="s">
        <v>383</v>
      </c>
      <c r="B217" s="2" t="s">
        <v>384</v>
      </c>
      <c r="C217" s="2" t="s">
        <v>385</v>
      </c>
      <c r="D217" s="2" t="s">
        <v>386</v>
      </c>
      <c r="E217" s="2" t="s">
        <v>387</v>
      </c>
      <c r="F217" s="2" t="s">
        <v>388</v>
      </c>
      <c r="G217" s="2" t="s">
        <v>389</v>
      </c>
      <c r="H217" s="2" t="s">
        <v>460</v>
      </c>
      <c r="I217" s="2" t="s">
        <v>517</v>
      </c>
      <c r="J217" s="2" t="s">
        <v>520</v>
      </c>
      <c r="K217" s="2" t="s">
        <v>571</v>
      </c>
      <c r="L217" s="2" t="s">
        <v>382</v>
      </c>
      <c r="N217" s="31" t="s">
        <v>13</v>
      </c>
      <c r="O217" s="31" t="s">
        <v>384</v>
      </c>
      <c r="P217" s="31" t="s">
        <v>385</v>
      </c>
      <c r="Q217" s="31" t="s">
        <v>386</v>
      </c>
      <c r="R217" s="31" t="s">
        <v>387</v>
      </c>
      <c r="S217" s="31" t="s">
        <v>388</v>
      </c>
      <c r="T217" s="31" t="s">
        <v>389</v>
      </c>
      <c r="U217" s="31" t="s">
        <v>460</v>
      </c>
      <c r="V217" s="31" t="s">
        <v>517</v>
      </c>
      <c r="W217" s="31" t="s">
        <v>520</v>
      </c>
      <c r="X217" s="31" t="str">
        <f>+Entradas!$B$3</f>
        <v>Octubre</v>
      </c>
      <c r="Y217" s="31" t="str">
        <f>+Entradas!$B$2</f>
        <v>Total Enero - Octubre</v>
      </c>
      <c r="Z217" s="38" t="s">
        <v>424</v>
      </c>
    </row>
    <row r="218" spans="1:26">
      <c r="A218" s="7" t="s">
        <v>514</v>
      </c>
      <c r="B218" s="6">
        <v>1097</v>
      </c>
      <c r="C218" s="6">
        <v>1819</v>
      </c>
      <c r="D218" s="6">
        <v>98</v>
      </c>
      <c r="E218" s="6">
        <v>79</v>
      </c>
      <c r="F218" s="6">
        <v>93</v>
      </c>
      <c r="G218" s="6">
        <v>104</v>
      </c>
      <c r="H218" s="6">
        <v>136</v>
      </c>
      <c r="I218" s="6">
        <v>106</v>
      </c>
      <c r="J218" s="6">
        <v>101</v>
      </c>
      <c r="K218" s="6">
        <v>107</v>
      </c>
      <c r="L218" s="6">
        <v>3740</v>
      </c>
      <c r="N218" s="7" t="str">
        <f t="shared" ref="N218:N250" si="54">+A218</f>
        <v>Meta</v>
      </c>
      <c r="O218" s="6">
        <f t="shared" ref="O218" si="55">+B218</f>
        <v>1097</v>
      </c>
      <c r="P218" s="6">
        <f t="shared" ref="P218:X250" si="56">+C218</f>
        <v>1819</v>
      </c>
      <c r="Q218" s="6">
        <f t="shared" ref="Q218:X250" si="57">+D218</f>
        <v>98</v>
      </c>
      <c r="R218" s="6">
        <f t="shared" ref="R218:X250" si="58">+E218</f>
        <v>79</v>
      </c>
      <c r="S218" s="6">
        <f t="shared" ref="S218:X250" si="59">+F218</f>
        <v>93</v>
      </c>
      <c r="T218" s="6">
        <f t="shared" ref="T218:X250" si="60">+G218</f>
        <v>104</v>
      </c>
      <c r="U218" s="6">
        <f t="shared" ref="U218:X250" si="61">+H218</f>
        <v>136</v>
      </c>
      <c r="V218" s="6">
        <f t="shared" ref="V218:X250" si="62">+I218</f>
        <v>106</v>
      </c>
      <c r="W218" s="6">
        <f t="shared" ref="W218:X250" si="63">+J218</f>
        <v>101</v>
      </c>
      <c r="X218" s="6">
        <f t="shared" ref="X218:X250" si="64">+K218</f>
        <v>107</v>
      </c>
      <c r="Y218" s="6">
        <f>SUM(O218:X218)</f>
        <v>3740</v>
      </c>
      <c r="Z218" s="28">
        <f>+Y218/$Y$251</f>
        <v>0.134959584295612</v>
      </c>
    </row>
    <row r="219" spans="1:26">
      <c r="A219" s="7" t="s">
        <v>504</v>
      </c>
      <c r="B219" s="6">
        <v>1014</v>
      </c>
      <c r="C219" s="6">
        <v>1409</v>
      </c>
      <c r="D219" s="6">
        <v>167</v>
      </c>
      <c r="E219" s="6">
        <v>49</v>
      </c>
      <c r="F219" s="6">
        <v>167</v>
      </c>
      <c r="G219" s="6">
        <v>234</v>
      </c>
      <c r="H219" s="6">
        <v>148</v>
      </c>
      <c r="I219" s="6">
        <v>124</v>
      </c>
      <c r="J219" s="6">
        <v>154</v>
      </c>
      <c r="K219" s="6">
        <v>121</v>
      </c>
      <c r="L219" s="6">
        <v>3587</v>
      </c>
      <c r="N219" s="7" t="str">
        <f t="shared" si="54"/>
        <v>Antioquia</v>
      </c>
      <c r="O219" s="6">
        <f t="shared" ref="O219:X250" si="65">+B219</f>
        <v>1014</v>
      </c>
      <c r="P219" s="6">
        <f t="shared" si="56"/>
        <v>1409</v>
      </c>
      <c r="Q219" s="6">
        <f t="shared" si="57"/>
        <v>167</v>
      </c>
      <c r="R219" s="6">
        <f t="shared" si="58"/>
        <v>49</v>
      </c>
      <c r="S219" s="6">
        <f t="shared" si="59"/>
        <v>167</v>
      </c>
      <c r="T219" s="6">
        <f t="shared" si="60"/>
        <v>234</v>
      </c>
      <c r="U219" s="6">
        <f t="shared" si="61"/>
        <v>148</v>
      </c>
      <c r="V219" s="6">
        <f t="shared" si="62"/>
        <v>124</v>
      </c>
      <c r="W219" s="6">
        <f t="shared" si="63"/>
        <v>154</v>
      </c>
      <c r="X219" s="6">
        <f t="shared" si="64"/>
        <v>121</v>
      </c>
      <c r="Y219" s="6">
        <f t="shared" ref="Y219:Y250" si="66">SUM(O219:X219)</f>
        <v>3587</v>
      </c>
      <c r="Z219" s="28">
        <f t="shared" ref="Z219:Z250" si="67">+Y219/$Y$251</f>
        <v>0.1294385103926097</v>
      </c>
    </row>
    <row r="220" spans="1:26">
      <c r="A220" s="7" t="s">
        <v>489</v>
      </c>
      <c r="B220" s="6">
        <v>908</v>
      </c>
      <c r="C220" s="6">
        <v>1211</v>
      </c>
      <c r="D220" s="6">
        <v>18</v>
      </c>
      <c r="E220" s="6">
        <v>16</v>
      </c>
      <c r="F220" s="6">
        <v>72</v>
      </c>
      <c r="G220" s="6">
        <v>40</v>
      </c>
      <c r="H220" s="6">
        <v>24</v>
      </c>
      <c r="I220" s="6">
        <v>37</v>
      </c>
      <c r="J220" s="6">
        <v>69</v>
      </c>
      <c r="K220" s="6">
        <v>50</v>
      </c>
      <c r="L220" s="6">
        <v>2445</v>
      </c>
      <c r="N220" s="7" t="str">
        <f t="shared" si="54"/>
        <v>Cundinamarca</v>
      </c>
      <c r="O220" s="6">
        <f t="shared" si="65"/>
        <v>908</v>
      </c>
      <c r="P220" s="6">
        <f t="shared" si="56"/>
        <v>1211</v>
      </c>
      <c r="Q220" s="6">
        <f t="shared" si="57"/>
        <v>18</v>
      </c>
      <c r="R220" s="6">
        <f t="shared" si="58"/>
        <v>16</v>
      </c>
      <c r="S220" s="6">
        <f t="shared" si="59"/>
        <v>72</v>
      </c>
      <c r="T220" s="6">
        <f t="shared" si="60"/>
        <v>40</v>
      </c>
      <c r="U220" s="6">
        <f t="shared" si="61"/>
        <v>24</v>
      </c>
      <c r="V220" s="6">
        <f t="shared" si="62"/>
        <v>37</v>
      </c>
      <c r="W220" s="6">
        <f t="shared" si="63"/>
        <v>69</v>
      </c>
      <c r="X220" s="6">
        <f t="shared" si="64"/>
        <v>50</v>
      </c>
      <c r="Y220" s="6">
        <f t="shared" si="66"/>
        <v>2445</v>
      </c>
      <c r="Z220" s="28">
        <f t="shared" si="67"/>
        <v>8.8228926096997687E-2</v>
      </c>
    </row>
    <row r="221" spans="1:26">
      <c r="A221" s="7" t="s">
        <v>612</v>
      </c>
      <c r="B221" s="6">
        <v>411</v>
      </c>
      <c r="C221" s="6">
        <v>1287</v>
      </c>
      <c r="D221" s="6">
        <v>48</v>
      </c>
      <c r="E221" s="6">
        <v>41</v>
      </c>
      <c r="F221" s="6">
        <v>36</v>
      </c>
      <c r="G221" s="6">
        <v>46</v>
      </c>
      <c r="H221" s="6">
        <v>79</v>
      </c>
      <c r="I221" s="6">
        <v>44</v>
      </c>
      <c r="J221" s="6">
        <v>67</v>
      </c>
      <c r="K221" s="6">
        <v>89</v>
      </c>
      <c r="L221" s="6">
        <v>2148</v>
      </c>
      <c r="N221" s="7" t="str">
        <f t="shared" si="54"/>
        <v>GUAINÍA</v>
      </c>
      <c r="O221" s="6">
        <f t="shared" si="65"/>
        <v>411</v>
      </c>
      <c r="P221" s="6">
        <f t="shared" si="56"/>
        <v>1287</v>
      </c>
      <c r="Q221" s="6">
        <f t="shared" si="57"/>
        <v>48</v>
      </c>
      <c r="R221" s="6">
        <f t="shared" si="58"/>
        <v>41</v>
      </c>
      <c r="S221" s="6">
        <f t="shared" si="59"/>
        <v>36</v>
      </c>
      <c r="T221" s="6">
        <f t="shared" si="60"/>
        <v>46</v>
      </c>
      <c r="U221" s="6">
        <f t="shared" si="61"/>
        <v>79</v>
      </c>
      <c r="V221" s="6">
        <f t="shared" si="62"/>
        <v>44</v>
      </c>
      <c r="W221" s="6">
        <f t="shared" si="63"/>
        <v>67</v>
      </c>
      <c r="X221" s="6">
        <f t="shared" si="64"/>
        <v>89</v>
      </c>
      <c r="Y221" s="6">
        <f t="shared" si="66"/>
        <v>2148</v>
      </c>
      <c r="Z221" s="28">
        <f t="shared" si="67"/>
        <v>7.7511547344110851E-2</v>
      </c>
    </row>
    <row r="222" spans="1:26">
      <c r="A222" s="7" t="s">
        <v>494</v>
      </c>
      <c r="B222" s="6">
        <v>465</v>
      </c>
      <c r="C222" s="6">
        <v>806</v>
      </c>
      <c r="D222" s="6">
        <v>114</v>
      </c>
      <c r="E222" s="6">
        <v>52</v>
      </c>
      <c r="F222" s="6">
        <v>81</v>
      </c>
      <c r="G222" s="6">
        <v>68</v>
      </c>
      <c r="H222" s="6">
        <v>74</v>
      </c>
      <c r="I222" s="6">
        <v>80</v>
      </c>
      <c r="J222" s="6">
        <v>82</v>
      </c>
      <c r="K222" s="6">
        <v>63</v>
      </c>
      <c r="L222" s="6">
        <v>1885</v>
      </c>
      <c r="N222" s="7" t="str">
        <f t="shared" si="54"/>
        <v>Chocó</v>
      </c>
      <c r="O222" s="6">
        <f t="shared" si="65"/>
        <v>465</v>
      </c>
      <c r="P222" s="6">
        <f t="shared" si="56"/>
        <v>806</v>
      </c>
      <c r="Q222" s="6">
        <f t="shared" si="57"/>
        <v>114</v>
      </c>
      <c r="R222" s="6">
        <f t="shared" si="58"/>
        <v>52</v>
      </c>
      <c r="S222" s="6">
        <f t="shared" si="59"/>
        <v>81</v>
      </c>
      <c r="T222" s="6">
        <f t="shared" si="60"/>
        <v>68</v>
      </c>
      <c r="U222" s="6">
        <f t="shared" si="61"/>
        <v>74</v>
      </c>
      <c r="V222" s="6">
        <f t="shared" si="62"/>
        <v>80</v>
      </c>
      <c r="W222" s="6">
        <f t="shared" si="63"/>
        <v>82</v>
      </c>
      <c r="X222" s="6">
        <f t="shared" si="64"/>
        <v>63</v>
      </c>
      <c r="Y222" s="6">
        <f t="shared" si="66"/>
        <v>1885</v>
      </c>
      <c r="Z222" s="28">
        <f t="shared" si="67"/>
        <v>6.8021073903002313E-2</v>
      </c>
    </row>
    <row r="223" spans="1:26">
      <c r="A223" s="7" t="s">
        <v>503</v>
      </c>
      <c r="B223" s="6">
        <v>693</v>
      </c>
      <c r="C223" s="6">
        <v>718</v>
      </c>
      <c r="D223" s="6">
        <v>23</v>
      </c>
      <c r="E223" s="6">
        <v>25</v>
      </c>
      <c r="F223" s="6">
        <v>20</v>
      </c>
      <c r="G223" s="6">
        <v>37</v>
      </c>
      <c r="H223" s="6">
        <v>37</v>
      </c>
      <c r="I223" s="6">
        <v>65</v>
      </c>
      <c r="J223" s="6">
        <v>37</v>
      </c>
      <c r="K223" s="6">
        <v>45</v>
      </c>
      <c r="L223" s="6">
        <v>1700</v>
      </c>
      <c r="N223" s="7" t="str">
        <f t="shared" si="54"/>
        <v>Vaupés</v>
      </c>
      <c r="O223" s="6">
        <f t="shared" si="65"/>
        <v>693</v>
      </c>
      <c r="P223" s="6">
        <f t="shared" si="56"/>
        <v>718</v>
      </c>
      <c r="Q223" s="6">
        <f t="shared" si="57"/>
        <v>23</v>
      </c>
      <c r="R223" s="6">
        <f t="shared" si="58"/>
        <v>25</v>
      </c>
      <c r="S223" s="6">
        <f t="shared" si="59"/>
        <v>20</v>
      </c>
      <c r="T223" s="6">
        <f t="shared" si="60"/>
        <v>37</v>
      </c>
      <c r="U223" s="6">
        <f t="shared" si="61"/>
        <v>37</v>
      </c>
      <c r="V223" s="6">
        <f t="shared" si="62"/>
        <v>65</v>
      </c>
      <c r="W223" s="6">
        <f t="shared" si="63"/>
        <v>37</v>
      </c>
      <c r="X223" s="6">
        <f t="shared" si="64"/>
        <v>45</v>
      </c>
      <c r="Y223" s="6">
        <f t="shared" si="66"/>
        <v>1700</v>
      </c>
      <c r="Z223" s="28">
        <f t="shared" si="67"/>
        <v>6.1345265588914552E-2</v>
      </c>
    </row>
    <row r="224" spans="1:26">
      <c r="A224" s="7" t="s">
        <v>561</v>
      </c>
      <c r="B224" s="6">
        <v>45</v>
      </c>
      <c r="C224" s="6">
        <v>46</v>
      </c>
      <c r="D224" s="6">
        <v>46</v>
      </c>
      <c r="E224" s="6">
        <v>48</v>
      </c>
      <c r="F224" s="6">
        <v>26</v>
      </c>
      <c r="G224" s="6">
        <v>947</v>
      </c>
      <c r="H224" s="6">
        <v>45</v>
      </c>
      <c r="I224" s="6">
        <v>36</v>
      </c>
      <c r="J224" s="6">
        <v>25</v>
      </c>
      <c r="K224" s="6">
        <v>63</v>
      </c>
      <c r="L224" s="6">
        <v>1327</v>
      </c>
      <c r="N224" s="7" t="str">
        <f t="shared" si="54"/>
        <v>ARCHIPIÉLAGO DE SAN ANDRÉS, PROVIDENCIA Y SANTA CATALINA</v>
      </c>
      <c r="O224" s="6">
        <f t="shared" si="65"/>
        <v>45</v>
      </c>
      <c r="P224" s="6">
        <f t="shared" si="56"/>
        <v>46</v>
      </c>
      <c r="Q224" s="6">
        <f t="shared" si="57"/>
        <v>46</v>
      </c>
      <c r="R224" s="6">
        <f t="shared" si="58"/>
        <v>48</v>
      </c>
      <c r="S224" s="6">
        <f t="shared" si="59"/>
        <v>26</v>
      </c>
      <c r="T224" s="6">
        <f t="shared" si="60"/>
        <v>947</v>
      </c>
      <c r="U224" s="6">
        <f t="shared" si="61"/>
        <v>45</v>
      </c>
      <c r="V224" s="6">
        <f t="shared" si="62"/>
        <v>36</v>
      </c>
      <c r="W224" s="6">
        <f t="shared" si="63"/>
        <v>25</v>
      </c>
      <c r="X224" s="6">
        <f t="shared" si="64"/>
        <v>63</v>
      </c>
      <c r="Y224" s="6">
        <f t="shared" si="66"/>
        <v>1327</v>
      </c>
      <c r="Z224" s="28">
        <f t="shared" si="67"/>
        <v>4.7885392609699769E-2</v>
      </c>
    </row>
    <row r="225" spans="1:26">
      <c r="A225" s="7" t="s">
        <v>511</v>
      </c>
      <c r="B225" s="6">
        <v>479</v>
      </c>
      <c r="C225" s="6">
        <v>320</v>
      </c>
      <c r="D225" s="6">
        <v>60</v>
      </c>
      <c r="E225" s="6">
        <v>42</v>
      </c>
      <c r="F225" s="6">
        <v>57</v>
      </c>
      <c r="G225" s="6">
        <v>69</v>
      </c>
      <c r="H225" s="6">
        <v>88</v>
      </c>
      <c r="I225" s="6">
        <v>67</v>
      </c>
      <c r="J225" s="6">
        <v>76</v>
      </c>
      <c r="K225" s="6">
        <v>56</v>
      </c>
      <c r="L225" s="6">
        <v>1314</v>
      </c>
      <c r="N225" s="7" t="str">
        <f t="shared" si="54"/>
        <v>Vichada</v>
      </c>
      <c r="O225" s="6">
        <f t="shared" si="65"/>
        <v>479</v>
      </c>
      <c r="P225" s="6">
        <f t="shared" si="56"/>
        <v>320</v>
      </c>
      <c r="Q225" s="6">
        <f t="shared" si="57"/>
        <v>60</v>
      </c>
      <c r="R225" s="6">
        <f t="shared" si="58"/>
        <v>42</v>
      </c>
      <c r="S225" s="6">
        <f t="shared" si="59"/>
        <v>57</v>
      </c>
      <c r="T225" s="6">
        <f t="shared" si="60"/>
        <v>69</v>
      </c>
      <c r="U225" s="6">
        <f t="shared" si="61"/>
        <v>88</v>
      </c>
      <c r="V225" s="6">
        <f t="shared" si="62"/>
        <v>67</v>
      </c>
      <c r="W225" s="6">
        <f t="shared" si="63"/>
        <v>76</v>
      </c>
      <c r="X225" s="6">
        <f t="shared" si="64"/>
        <v>56</v>
      </c>
      <c r="Y225" s="6">
        <f t="shared" si="66"/>
        <v>1314</v>
      </c>
      <c r="Z225" s="28">
        <f t="shared" si="67"/>
        <v>4.7416281755196306E-2</v>
      </c>
    </row>
    <row r="226" spans="1:26">
      <c r="A226" s="7" t="s">
        <v>553</v>
      </c>
      <c r="B226" s="6">
        <v>148</v>
      </c>
      <c r="C226" s="6">
        <v>111</v>
      </c>
      <c r="D226" s="6">
        <v>120</v>
      </c>
      <c r="E226" s="6">
        <v>109</v>
      </c>
      <c r="F226" s="6">
        <v>140</v>
      </c>
      <c r="G226" s="6">
        <v>113</v>
      </c>
      <c r="H226" s="6">
        <v>72</v>
      </c>
      <c r="I226" s="6">
        <v>95</v>
      </c>
      <c r="J226" s="6">
        <v>80</v>
      </c>
      <c r="K226" s="6">
        <v>122</v>
      </c>
      <c r="L226" s="6">
        <v>1110</v>
      </c>
      <c r="N226" s="7" t="str">
        <f t="shared" si="54"/>
        <v>BOGOTÁ, D.C.</v>
      </c>
      <c r="O226" s="6">
        <f t="shared" si="65"/>
        <v>148</v>
      </c>
      <c r="P226" s="6">
        <f t="shared" si="56"/>
        <v>111</v>
      </c>
      <c r="Q226" s="6">
        <f t="shared" si="57"/>
        <v>120</v>
      </c>
      <c r="R226" s="6">
        <f t="shared" si="58"/>
        <v>109</v>
      </c>
      <c r="S226" s="6">
        <f t="shared" si="59"/>
        <v>140</v>
      </c>
      <c r="T226" s="6">
        <f t="shared" si="60"/>
        <v>113</v>
      </c>
      <c r="U226" s="6">
        <f t="shared" si="61"/>
        <v>72</v>
      </c>
      <c r="V226" s="6">
        <f t="shared" si="62"/>
        <v>95</v>
      </c>
      <c r="W226" s="6">
        <f t="shared" si="63"/>
        <v>80</v>
      </c>
      <c r="X226" s="6">
        <f t="shared" si="64"/>
        <v>122</v>
      </c>
      <c r="Y226" s="6">
        <f t="shared" si="66"/>
        <v>1110</v>
      </c>
      <c r="Z226" s="28">
        <f t="shared" si="67"/>
        <v>4.005484988452656E-2</v>
      </c>
    </row>
    <row r="227" spans="1:26">
      <c r="A227" s="7" t="s">
        <v>497</v>
      </c>
      <c r="B227" s="6">
        <v>236</v>
      </c>
      <c r="C227" s="6">
        <v>557</v>
      </c>
      <c r="D227" s="6">
        <v>23</v>
      </c>
      <c r="E227" s="6">
        <v>15</v>
      </c>
      <c r="F227" s="6">
        <v>6</v>
      </c>
      <c r="G227" s="6">
        <v>15</v>
      </c>
      <c r="H227" s="6">
        <v>88</v>
      </c>
      <c r="I227" s="6">
        <v>77</v>
      </c>
      <c r="J227" s="6">
        <v>21</v>
      </c>
      <c r="K227" s="6">
        <v>65</v>
      </c>
      <c r="L227" s="6">
        <v>1103</v>
      </c>
      <c r="N227" s="7" t="str">
        <f t="shared" si="54"/>
        <v>Guaviare</v>
      </c>
      <c r="O227" s="6">
        <f t="shared" si="65"/>
        <v>236</v>
      </c>
      <c r="P227" s="6">
        <f t="shared" si="56"/>
        <v>557</v>
      </c>
      <c r="Q227" s="6">
        <f t="shared" si="57"/>
        <v>23</v>
      </c>
      <c r="R227" s="6">
        <f t="shared" si="58"/>
        <v>15</v>
      </c>
      <c r="S227" s="6">
        <f t="shared" si="59"/>
        <v>6</v>
      </c>
      <c r="T227" s="6">
        <f t="shared" si="60"/>
        <v>15</v>
      </c>
      <c r="U227" s="6">
        <f t="shared" si="61"/>
        <v>88</v>
      </c>
      <c r="V227" s="6">
        <f t="shared" si="62"/>
        <v>77</v>
      </c>
      <c r="W227" s="6">
        <f t="shared" si="63"/>
        <v>21</v>
      </c>
      <c r="X227" s="6">
        <f t="shared" si="64"/>
        <v>65</v>
      </c>
      <c r="Y227" s="6">
        <f t="shared" si="66"/>
        <v>1103</v>
      </c>
      <c r="Z227" s="28">
        <f t="shared" si="67"/>
        <v>3.9802251732101619E-2</v>
      </c>
    </row>
    <row r="228" spans="1:26">
      <c r="A228" s="7" t="s">
        <v>535</v>
      </c>
      <c r="B228" s="6">
        <v>78</v>
      </c>
      <c r="C228" s="6">
        <v>71</v>
      </c>
      <c r="D228" s="6">
        <v>159</v>
      </c>
      <c r="E228" s="6">
        <v>44</v>
      </c>
      <c r="F228" s="6">
        <v>67</v>
      </c>
      <c r="G228" s="6">
        <v>110</v>
      </c>
      <c r="H228" s="6">
        <v>110</v>
      </c>
      <c r="I228" s="6">
        <v>123</v>
      </c>
      <c r="J228" s="6">
        <v>79</v>
      </c>
      <c r="K228" s="6">
        <v>101</v>
      </c>
      <c r="L228" s="6">
        <v>942</v>
      </c>
      <c r="N228" s="7" t="str">
        <f t="shared" si="54"/>
        <v>ARAUCA</v>
      </c>
      <c r="O228" s="6">
        <f t="shared" si="65"/>
        <v>78</v>
      </c>
      <c r="P228" s="6">
        <f t="shared" si="56"/>
        <v>71</v>
      </c>
      <c r="Q228" s="6">
        <f t="shared" si="57"/>
        <v>159</v>
      </c>
      <c r="R228" s="6">
        <f t="shared" si="58"/>
        <v>44</v>
      </c>
      <c r="S228" s="6">
        <f t="shared" si="59"/>
        <v>67</v>
      </c>
      <c r="T228" s="6">
        <f t="shared" si="60"/>
        <v>110</v>
      </c>
      <c r="U228" s="6">
        <f t="shared" si="61"/>
        <v>110</v>
      </c>
      <c r="V228" s="6">
        <f t="shared" si="62"/>
        <v>123</v>
      </c>
      <c r="W228" s="6">
        <f t="shared" si="63"/>
        <v>79</v>
      </c>
      <c r="X228" s="6">
        <f t="shared" si="64"/>
        <v>101</v>
      </c>
      <c r="Y228" s="6">
        <f t="shared" si="66"/>
        <v>942</v>
      </c>
      <c r="Z228" s="28">
        <f t="shared" si="67"/>
        <v>3.3992494226327948E-2</v>
      </c>
    </row>
    <row r="229" spans="1:26">
      <c r="A229" s="7" t="s">
        <v>492</v>
      </c>
      <c r="B229" s="6">
        <v>367</v>
      </c>
      <c r="C229" s="6">
        <v>504</v>
      </c>
      <c r="D229" s="6">
        <v>6</v>
      </c>
      <c r="E229" s="6"/>
      <c r="F229" s="6">
        <v>2</v>
      </c>
      <c r="G229" s="6">
        <v>2</v>
      </c>
      <c r="H229" s="6">
        <v>2</v>
      </c>
      <c r="I229" s="6"/>
      <c r="J229" s="6">
        <v>1</v>
      </c>
      <c r="K229" s="6">
        <v>1</v>
      </c>
      <c r="L229" s="6">
        <v>885</v>
      </c>
      <c r="N229" s="7" t="str">
        <f t="shared" si="54"/>
        <v>Boyacá</v>
      </c>
      <c r="O229" s="6">
        <f t="shared" si="65"/>
        <v>367</v>
      </c>
      <c r="P229" s="6">
        <f t="shared" si="56"/>
        <v>504</v>
      </c>
      <c r="Q229" s="6">
        <f t="shared" si="57"/>
        <v>6</v>
      </c>
      <c r="R229" s="6">
        <f t="shared" si="58"/>
        <v>0</v>
      </c>
      <c r="S229" s="6">
        <f t="shared" si="59"/>
        <v>2</v>
      </c>
      <c r="T229" s="6">
        <f t="shared" si="60"/>
        <v>2</v>
      </c>
      <c r="U229" s="6">
        <f t="shared" si="61"/>
        <v>2</v>
      </c>
      <c r="V229" s="6">
        <f t="shared" si="62"/>
        <v>0</v>
      </c>
      <c r="W229" s="6">
        <f t="shared" si="63"/>
        <v>1</v>
      </c>
      <c r="X229" s="6">
        <f t="shared" si="64"/>
        <v>1</v>
      </c>
      <c r="Y229" s="6">
        <f t="shared" si="66"/>
        <v>885</v>
      </c>
      <c r="Z229" s="28">
        <f t="shared" si="67"/>
        <v>3.1935623556581985E-2</v>
      </c>
    </row>
    <row r="230" spans="1:26">
      <c r="A230" s="7" t="s">
        <v>508</v>
      </c>
      <c r="B230" s="6">
        <v>7</v>
      </c>
      <c r="C230" s="6">
        <v>154</v>
      </c>
      <c r="D230" s="6">
        <v>15</v>
      </c>
      <c r="E230" s="6">
        <v>1</v>
      </c>
      <c r="F230" s="6">
        <v>7</v>
      </c>
      <c r="G230" s="6">
        <v>10</v>
      </c>
      <c r="H230" s="6">
        <v>11</v>
      </c>
      <c r="I230" s="6">
        <v>7</v>
      </c>
      <c r="J230" s="6">
        <v>13</v>
      </c>
      <c r="K230" s="6">
        <v>602</v>
      </c>
      <c r="L230" s="6">
        <v>827</v>
      </c>
      <c r="N230" s="7" t="str">
        <f t="shared" si="54"/>
        <v>Cesar</v>
      </c>
      <c r="O230" s="6">
        <f t="shared" si="65"/>
        <v>7</v>
      </c>
      <c r="P230" s="6">
        <f t="shared" si="56"/>
        <v>154</v>
      </c>
      <c r="Q230" s="6">
        <f t="shared" si="57"/>
        <v>15</v>
      </c>
      <c r="R230" s="6">
        <f t="shared" si="58"/>
        <v>1</v>
      </c>
      <c r="S230" s="6">
        <f t="shared" si="59"/>
        <v>7</v>
      </c>
      <c r="T230" s="6">
        <f t="shared" si="60"/>
        <v>10</v>
      </c>
      <c r="U230" s="6">
        <f t="shared" si="61"/>
        <v>11</v>
      </c>
      <c r="V230" s="6">
        <f t="shared" si="62"/>
        <v>7</v>
      </c>
      <c r="W230" s="6">
        <f t="shared" si="63"/>
        <v>13</v>
      </c>
      <c r="X230" s="6">
        <f t="shared" si="64"/>
        <v>602</v>
      </c>
      <c r="Y230" s="6">
        <f t="shared" si="66"/>
        <v>827</v>
      </c>
      <c r="Z230" s="28">
        <f t="shared" si="67"/>
        <v>2.9842667436489608E-2</v>
      </c>
    </row>
    <row r="231" spans="1:26">
      <c r="A231" s="7" t="s">
        <v>490</v>
      </c>
      <c r="B231" s="6">
        <v>98</v>
      </c>
      <c r="C231" s="6">
        <v>68</v>
      </c>
      <c r="D231" s="6">
        <v>69</v>
      </c>
      <c r="E231" s="6">
        <v>43</v>
      </c>
      <c r="F231" s="6">
        <v>55</v>
      </c>
      <c r="G231" s="6">
        <v>63</v>
      </c>
      <c r="H231" s="6">
        <v>76</v>
      </c>
      <c r="I231" s="6">
        <v>79</v>
      </c>
      <c r="J231" s="6">
        <v>78</v>
      </c>
      <c r="K231" s="6">
        <v>108</v>
      </c>
      <c r="L231" s="6">
        <v>737</v>
      </c>
      <c r="N231" s="7" t="str">
        <f t="shared" si="54"/>
        <v>Amazonas</v>
      </c>
      <c r="O231" s="6">
        <f t="shared" si="65"/>
        <v>98</v>
      </c>
      <c r="P231" s="6">
        <f t="shared" si="56"/>
        <v>68</v>
      </c>
      <c r="Q231" s="6">
        <f t="shared" si="57"/>
        <v>69</v>
      </c>
      <c r="R231" s="6">
        <f t="shared" si="58"/>
        <v>43</v>
      </c>
      <c r="S231" s="6">
        <f t="shared" si="59"/>
        <v>55</v>
      </c>
      <c r="T231" s="6">
        <f t="shared" si="60"/>
        <v>63</v>
      </c>
      <c r="U231" s="6">
        <f t="shared" si="61"/>
        <v>76</v>
      </c>
      <c r="V231" s="6">
        <f t="shared" si="62"/>
        <v>79</v>
      </c>
      <c r="W231" s="6">
        <f t="shared" si="63"/>
        <v>78</v>
      </c>
      <c r="X231" s="6">
        <f t="shared" si="64"/>
        <v>108</v>
      </c>
      <c r="Y231" s="6">
        <f t="shared" si="66"/>
        <v>737</v>
      </c>
      <c r="Z231" s="28">
        <f t="shared" si="67"/>
        <v>2.659497690531178E-2</v>
      </c>
    </row>
    <row r="232" spans="1:26">
      <c r="A232" s="7" t="s">
        <v>491</v>
      </c>
      <c r="B232" s="6">
        <v>8</v>
      </c>
      <c r="C232" s="6">
        <v>5</v>
      </c>
      <c r="D232" s="6">
        <v>11</v>
      </c>
      <c r="E232" s="6">
        <v>3</v>
      </c>
      <c r="F232" s="6">
        <v>5</v>
      </c>
      <c r="G232" s="6">
        <v>5</v>
      </c>
      <c r="H232" s="6">
        <v>7</v>
      </c>
      <c r="I232" s="6">
        <v>6</v>
      </c>
      <c r="J232" s="6">
        <v>644</v>
      </c>
      <c r="K232" s="6">
        <v>3</v>
      </c>
      <c r="L232" s="6">
        <v>697</v>
      </c>
      <c r="N232" s="7" t="str">
        <f t="shared" si="54"/>
        <v>Bolívar</v>
      </c>
      <c r="O232" s="6">
        <f t="shared" si="65"/>
        <v>8</v>
      </c>
      <c r="P232" s="6">
        <f t="shared" si="56"/>
        <v>5</v>
      </c>
      <c r="Q232" s="6">
        <f t="shared" si="57"/>
        <v>11</v>
      </c>
      <c r="R232" s="6">
        <f t="shared" si="58"/>
        <v>3</v>
      </c>
      <c r="S232" s="6">
        <f t="shared" si="59"/>
        <v>5</v>
      </c>
      <c r="T232" s="6">
        <f t="shared" si="60"/>
        <v>5</v>
      </c>
      <c r="U232" s="6">
        <f t="shared" si="61"/>
        <v>7</v>
      </c>
      <c r="V232" s="6">
        <f t="shared" si="62"/>
        <v>6</v>
      </c>
      <c r="W232" s="6">
        <f t="shared" si="63"/>
        <v>644</v>
      </c>
      <c r="X232" s="6">
        <f t="shared" si="64"/>
        <v>3</v>
      </c>
      <c r="Y232" s="6">
        <f t="shared" si="66"/>
        <v>697</v>
      </c>
      <c r="Z232" s="28">
        <f t="shared" si="67"/>
        <v>2.5151558891454966E-2</v>
      </c>
    </row>
    <row r="233" spans="1:26">
      <c r="A233" s="7" t="s">
        <v>512</v>
      </c>
      <c r="B233" s="6">
        <v>45</v>
      </c>
      <c r="C233" s="6">
        <v>196</v>
      </c>
      <c r="D233" s="6">
        <v>55</v>
      </c>
      <c r="E233" s="6">
        <v>35</v>
      </c>
      <c r="F233" s="6">
        <v>57</v>
      </c>
      <c r="G233" s="6">
        <v>58</v>
      </c>
      <c r="H233" s="6">
        <v>53</v>
      </c>
      <c r="I233" s="6">
        <v>49</v>
      </c>
      <c r="J233" s="6">
        <v>68</v>
      </c>
      <c r="K233" s="6">
        <v>77</v>
      </c>
      <c r="L233" s="6">
        <v>693</v>
      </c>
      <c r="N233" s="7" t="str">
        <f t="shared" si="54"/>
        <v>Cauca</v>
      </c>
      <c r="O233" s="6">
        <f t="shared" si="65"/>
        <v>45</v>
      </c>
      <c r="P233" s="6">
        <f t="shared" si="56"/>
        <v>196</v>
      </c>
      <c r="Q233" s="6">
        <f t="shared" si="57"/>
        <v>55</v>
      </c>
      <c r="R233" s="6">
        <f t="shared" si="58"/>
        <v>35</v>
      </c>
      <c r="S233" s="6">
        <f t="shared" si="59"/>
        <v>57</v>
      </c>
      <c r="T233" s="6">
        <f t="shared" si="60"/>
        <v>58</v>
      </c>
      <c r="U233" s="6">
        <f t="shared" si="61"/>
        <v>53</v>
      </c>
      <c r="V233" s="6">
        <f t="shared" si="62"/>
        <v>49</v>
      </c>
      <c r="W233" s="6">
        <f t="shared" si="63"/>
        <v>68</v>
      </c>
      <c r="X233" s="6">
        <f t="shared" si="64"/>
        <v>77</v>
      </c>
      <c r="Y233" s="6">
        <f t="shared" si="66"/>
        <v>693</v>
      </c>
      <c r="Z233" s="28">
        <f t="shared" si="67"/>
        <v>2.5007217090069284E-2</v>
      </c>
    </row>
    <row r="234" spans="1:26">
      <c r="A234" s="7" t="s">
        <v>495</v>
      </c>
      <c r="B234" s="6">
        <v>115</v>
      </c>
      <c r="C234" s="6">
        <v>266</v>
      </c>
      <c r="D234" s="6">
        <v>17</v>
      </c>
      <c r="E234" s="6">
        <v>14</v>
      </c>
      <c r="F234" s="6">
        <v>32</v>
      </c>
      <c r="G234" s="6">
        <v>28</v>
      </c>
      <c r="H234" s="6">
        <v>20</v>
      </c>
      <c r="I234" s="6">
        <v>31</v>
      </c>
      <c r="J234" s="6">
        <v>37</v>
      </c>
      <c r="K234" s="6">
        <v>36</v>
      </c>
      <c r="L234" s="6">
        <v>596</v>
      </c>
      <c r="N234" s="7" t="str">
        <f t="shared" si="54"/>
        <v>Córdoba</v>
      </c>
      <c r="O234" s="6">
        <f t="shared" si="65"/>
        <v>115</v>
      </c>
      <c r="P234" s="6">
        <f t="shared" si="56"/>
        <v>266</v>
      </c>
      <c r="Q234" s="6">
        <f t="shared" si="57"/>
        <v>17</v>
      </c>
      <c r="R234" s="6">
        <f t="shared" si="58"/>
        <v>14</v>
      </c>
      <c r="S234" s="6">
        <f t="shared" si="59"/>
        <v>32</v>
      </c>
      <c r="T234" s="6">
        <f t="shared" si="60"/>
        <v>28</v>
      </c>
      <c r="U234" s="6">
        <f t="shared" si="61"/>
        <v>20</v>
      </c>
      <c r="V234" s="6">
        <f t="shared" si="62"/>
        <v>31</v>
      </c>
      <c r="W234" s="6">
        <f t="shared" si="63"/>
        <v>37</v>
      </c>
      <c r="X234" s="6">
        <f t="shared" si="64"/>
        <v>36</v>
      </c>
      <c r="Y234" s="6">
        <f t="shared" si="66"/>
        <v>596</v>
      </c>
      <c r="Z234" s="28">
        <f t="shared" si="67"/>
        <v>2.1506928406466511E-2</v>
      </c>
    </row>
    <row r="235" spans="1:26">
      <c r="A235" s="7" t="s">
        <v>502</v>
      </c>
      <c r="B235" s="6">
        <v>72</v>
      </c>
      <c r="C235" s="6">
        <v>139</v>
      </c>
      <c r="D235" s="6">
        <v>20</v>
      </c>
      <c r="E235" s="6">
        <v>19</v>
      </c>
      <c r="F235" s="6">
        <v>14</v>
      </c>
      <c r="G235" s="6">
        <v>30</v>
      </c>
      <c r="H235" s="6">
        <v>14</v>
      </c>
      <c r="I235" s="6">
        <v>34</v>
      </c>
      <c r="J235" s="6">
        <v>18</v>
      </c>
      <c r="K235" s="6">
        <v>15</v>
      </c>
      <c r="L235" s="6">
        <v>375</v>
      </c>
      <c r="N235" s="7" t="str">
        <f t="shared" si="54"/>
        <v>Norte de Santander</v>
      </c>
      <c r="O235" s="6">
        <f t="shared" si="65"/>
        <v>72</v>
      </c>
      <c r="P235" s="6">
        <f t="shared" si="56"/>
        <v>139</v>
      </c>
      <c r="Q235" s="6">
        <f t="shared" si="57"/>
        <v>20</v>
      </c>
      <c r="R235" s="6">
        <f t="shared" si="58"/>
        <v>19</v>
      </c>
      <c r="S235" s="6">
        <f t="shared" si="59"/>
        <v>14</v>
      </c>
      <c r="T235" s="6">
        <f t="shared" si="60"/>
        <v>30</v>
      </c>
      <c r="U235" s="6">
        <f t="shared" si="61"/>
        <v>14</v>
      </c>
      <c r="V235" s="6">
        <f t="shared" si="62"/>
        <v>34</v>
      </c>
      <c r="W235" s="6">
        <f t="shared" si="63"/>
        <v>18</v>
      </c>
      <c r="X235" s="6">
        <f t="shared" si="64"/>
        <v>15</v>
      </c>
      <c r="Y235" s="6">
        <f t="shared" si="66"/>
        <v>375</v>
      </c>
      <c r="Z235" s="28">
        <f t="shared" si="67"/>
        <v>1.3532043879907621E-2</v>
      </c>
    </row>
    <row r="236" spans="1:26">
      <c r="A236" s="7" t="s">
        <v>488</v>
      </c>
      <c r="B236" s="6">
        <v>19</v>
      </c>
      <c r="C236" s="6">
        <v>66</v>
      </c>
      <c r="D236" s="6">
        <v>28</v>
      </c>
      <c r="E236" s="6">
        <v>22</v>
      </c>
      <c r="F236" s="6">
        <v>24</v>
      </c>
      <c r="G236" s="6">
        <v>39</v>
      </c>
      <c r="H236" s="6">
        <v>23</v>
      </c>
      <c r="I236" s="6">
        <v>26</v>
      </c>
      <c r="J236" s="6">
        <v>26</v>
      </c>
      <c r="K236" s="6">
        <v>24</v>
      </c>
      <c r="L236" s="6">
        <v>297</v>
      </c>
      <c r="N236" s="7" t="str">
        <f t="shared" si="54"/>
        <v>Atlántico</v>
      </c>
      <c r="O236" s="6">
        <f t="shared" si="65"/>
        <v>19</v>
      </c>
      <c r="P236" s="6">
        <f t="shared" si="56"/>
        <v>66</v>
      </c>
      <c r="Q236" s="6">
        <f t="shared" si="57"/>
        <v>28</v>
      </c>
      <c r="R236" s="6">
        <f t="shared" si="58"/>
        <v>22</v>
      </c>
      <c r="S236" s="6">
        <f t="shared" si="59"/>
        <v>24</v>
      </c>
      <c r="T236" s="6">
        <f t="shared" si="60"/>
        <v>39</v>
      </c>
      <c r="U236" s="6">
        <f t="shared" si="61"/>
        <v>23</v>
      </c>
      <c r="V236" s="6">
        <f t="shared" si="62"/>
        <v>26</v>
      </c>
      <c r="W236" s="6">
        <f t="shared" si="63"/>
        <v>26</v>
      </c>
      <c r="X236" s="6">
        <f t="shared" si="64"/>
        <v>24</v>
      </c>
      <c r="Y236" s="6">
        <f t="shared" si="66"/>
        <v>297</v>
      </c>
      <c r="Z236" s="28">
        <f t="shared" si="67"/>
        <v>1.0717378752886836E-2</v>
      </c>
    </row>
    <row r="237" spans="1:26">
      <c r="A237" s="7" t="s">
        <v>500</v>
      </c>
      <c r="B237" s="6">
        <v>24</v>
      </c>
      <c r="C237" s="6">
        <v>125</v>
      </c>
      <c r="D237" s="6">
        <v>16</v>
      </c>
      <c r="E237" s="6">
        <v>17</v>
      </c>
      <c r="F237" s="6">
        <v>20</v>
      </c>
      <c r="G237" s="6">
        <v>27</v>
      </c>
      <c r="H237" s="6">
        <v>9</v>
      </c>
      <c r="I237" s="6">
        <v>7</v>
      </c>
      <c r="J237" s="6">
        <v>12</v>
      </c>
      <c r="K237" s="6">
        <v>39</v>
      </c>
      <c r="L237" s="6">
        <v>296</v>
      </c>
      <c r="N237" s="7" t="str">
        <f t="shared" si="54"/>
        <v>Valle del Cauca</v>
      </c>
      <c r="O237" s="6">
        <f t="shared" si="65"/>
        <v>24</v>
      </c>
      <c r="P237" s="6">
        <f t="shared" si="56"/>
        <v>125</v>
      </c>
      <c r="Q237" s="6">
        <f t="shared" si="57"/>
        <v>16</v>
      </c>
      <c r="R237" s="6">
        <f t="shared" si="58"/>
        <v>17</v>
      </c>
      <c r="S237" s="6">
        <f t="shared" si="59"/>
        <v>20</v>
      </c>
      <c r="T237" s="6">
        <f t="shared" si="60"/>
        <v>27</v>
      </c>
      <c r="U237" s="6">
        <f t="shared" si="61"/>
        <v>9</v>
      </c>
      <c r="V237" s="6">
        <f t="shared" si="62"/>
        <v>7</v>
      </c>
      <c r="W237" s="6">
        <f t="shared" si="63"/>
        <v>12</v>
      </c>
      <c r="X237" s="6">
        <f t="shared" si="64"/>
        <v>39</v>
      </c>
      <c r="Y237" s="6">
        <f t="shared" si="66"/>
        <v>296</v>
      </c>
      <c r="Z237" s="28">
        <f t="shared" si="67"/>
        <v>1.0681293302540416E-2</v>
      </c>
    </row>
    <row r="238" spans="1:26">
      <c r="A238" s="7" t="s">
        <v>507</v>
      </c>
      <c r="B238" s="6">
        <v>30</v>
      </c>
      <c r="C238" s="6">
        <v>39</v>
      </c>
      <c r="D238" s="6">
        <v>18</v>
      </c>
      <c r="E238" s="6">
        <v>19</v>
      </c>
      <c r="F238" s="6">
        <v>24</v>
      </c>
      <c r="G238" s="6">
        <v>31</v>
      </c>
      <c r="H238" s="6">
        <v>25</v>
      </c>
      <c r="I238" s="6">
        <v>27</v>
      </c>
      <c r="J238" s="6">
        <v>19</v>
      </c>
      <c r="K238" s="6">
        <v>30</v>
      </c>
      <c r="L238" s="6">
        <v>262</v>
      </c>
      <c r="N238" s="7" t="str">
        <f t="shared" si="54"/>
        <v>Santander</v>
      </c>
      <c r="O238" s="6">
        <f t="shared" si="65"/>
        <v>30</v>
      </c>
      <c r="P238" s="6">
        <f t="shared" si="56"/>
        <v>39</v>
      </c>
      <c r="Q238" s="6">
        <f t="shared" si="57"/>
        <v>18</v>
      </c>
      <c r="R238" s="6">
        <f t="shared" si="58"/>
        <v>19</v>
      </c>
      <c r="S238" s="6">
        <f t="shared" si="59"/>
        <v>24</v>
      </c>
      <c r="T238" s="6">
        <f t="shared" si="60"/>
        <v>31</v>
      </c>
      <c r="U238" s="6">
        <f t="shared" si="61"/>
        <v>25</v>
      </c>
      <c r="V238" s="6">
        <f t="shared" si="62"/>
        <v>27</v>
      </c>
      <c r="W238" s="6">
        <f t="shared" si="63"/>
        <v>19</v>
      </c>
      <c r="X238" s="6">
        <f t="shared" si="64"/>
        <v>30</v>
      </c>
      <c r="Y238" s="6">
        <f t="shared" si="66"/>
        <v>262</v>
      </c>
      <c r="Z238" s="28">
        <f t="shared" si="67"/>
        <v>9.454387990762125E-3</v>
      </c>
    </row>
    <row r="239" spans="1:26">
      <c r="A239" s="7" t="s">
        <v>501</v>
      </c>
      <c r="B239" s="6">
        <v>12</v>
      </c>
      <c r="C239" s="6">
        <v>22</v>
      </c>
      <c r="D239" s="6">
        <v>20</v>
      </c>
      <c r="E239" s="6">
        <v>4</v>
      </c>
      <c r="F239" s="6">
        <v>16</v>
      </c>
      <c r="G239" s="6">
        <v>20</v>
      </c>
      <c r="H239" s="6">
        <v>16</v>
      </c>
      <c r="I239" s="6">
        <v>4</v>
      </c>
      <c r="J239" s="6">
        <v>20</v>
      </c>
      <c r="K239" s="6">
        <v>19</v>
      </c>
      <c r="L239" s="6">
        <v>153</v>
      </c>
      <c r="N239" s="7" t="str">
        <f t="shared" si="54"/>
        <v>Nariño</v>
      </c>
      <c r="O239" s="6">
        <f t="shared" si="65"/>
        <v>12</v>
      </c>
      <c r="P239" s="6">
        <f t="shared" si="56"/>
        <v>22</v>
      </c>
      <c r="Q239" s="6">
        <f t="shared" si="57"/>
        <v>20</v>
      </c>
      <c r="R239" s="6">
        <f t="shared" si="58"/>
        <v>4</v>
      </c>
      <c r="S239" s="6">
        <f t="shared" si="59"/>
        <v>16</v>
      </c>
      <c r="T239" s="6">
        <f t="shared" si="60"/>
        <v>20</v>
      </c>
      <c r="U239" s="6">
        <f t="shared" si="61"/>
        <v>16</v>
      </c>
      <c r="V239" s="6">
        <f t="shared" si="62"/>
        <v>4</v>
      </c>
      <c r="W239" s="6">
        <f t="shared" si="63"/>
        <v>20</v>
      </c>
      <c r="X239" s="6">
        <f t="shared" si="64"/>
        <v>19</v>
      </c>
      <c r="Y239" s="6">
        <f t="shared" si="66"/>
        <v>153</v>
      </c>
      <c r="Z239" s="28">
        <f t="shared" si="67"/>
        <v>5.5210739030023097E-3</v>
      </c>
    </row>
    <row r="240" spans="1:26">
      <c r="A240" s="7" t="s">
        <v>506</v>
      </c>
      <c r="B240" s="6">
        <v>12</v>
      </c>
      <c r="C240" s="6">
        <v>7</v>
      </c>
      <c r="D240" s="6">
        <v>15</v>
      </c>
      <c r="E240" s="6">
        <v>11</v>
      </c>
      <c r="F240" s="6">
        <v>14</v>
      </c>
      <c r="G240" s="6">
        <v>18</v>
      </c>
      <c r="H240" s="6">
        <v>18</v>
      </c>
      <c r="I240" s="6">
        <v>17</v>
      </c>
      <c r="J240" s="6">
        <v>15</v>
      </c>
      <c r="K240" s="6">
        <v>18</v>
      </c>
      <c r="L240" s="6">
        <v>145</v>
      </c>
      <c r="N240" s="7" t="str">
        <f t="shared" si="54"/>
        <v>Casanare</v>
      </c>
      <c r="O240" s="6">
        <f t="shared" si="65"/>
        <v>12</v>
      </c>
      <c r="P240" s="6">
        <f t="shared" si="56"/>
        <v>7</v>
      </c>
      <c r="Q240" s="6">
        <f t="shared" si="57"/>
        <v>15</v>
      </c>
      <c r="R240" s="6">
        <f t="shared" si="58"/>
        <v>11</v>
      </c>
      <c r="S240" s="6">
        <f t="shared" si="59"/>
        <v>14</v>
      </c>
      <c r="T240" s="6">
        <f t="shared" si="60"/>
        <v>18</v>
      </c>
      <c r="U240" s="6">
        <f t="shared" si="61"/>
        <v>18</v>
      </c>
      <c r="V240" s="6">
        <f t="shared" si="62"/>
        <v>17</v>
      </c>
      <c r="W240" s="6">
        <f t="shared" si="63"/>
        <v>15</v>
      </c>
      <c r="X240" s="6">
        <f t="shared" si="64"/>
        <v>18</v>
      </c>
      <c r="Y240" s="6">
        <f t="shared" si="66"/>
        <v>145</v>
      </c>
      <c r="Z240" s="28">
        <f t="shared" si="67"/>
        <v>5.2323903002309468E-3</v>
      </c>
    </row>
    <row r="241" spans="1:26">
      <c r="A241" s="7" t="s">
        <v>499</v>
      </c>
      <c r="B241" s="6">
        <v>53</v>
      </c>
      <c r="C241" s="6">
        <v>3</v>
      </c>
      <c r="D241" s="6">
        <v>1</v>
      </c>
      <c r="E241" s="6">
        <v>2</v>
      </c>
      <c r="F241" s="6">
        <v>1</v>
      </c>
      <c r="G241" s="6">
        <v>2</v>
      </c>
      <c r="H241" s="6">
        <v>2</v>
      </c>
      <c r="I241" s="6">
        <v>2</v>
      </c>
      <c r="J241" s="6">
        <v>3</v>
      </c>
      <c r="K241" s="6"/>
      <c r="L241" s="6">
        <v>69</v>
      </c>
      <c r="N241" s="7" t="str">
        <f t="shared" si="54"/>
        <v>Sucre</v>
      </c>
      <c r="O241" s="6">
        <f t="shared" si="65"/>
        <v>53</v>
      </c>
      <c r="P241" s="6">
        <f t="shared" si="56"/>
        <v>3</v>
      </c>
      <c r="Q241" s="6">
        <f t="shared" si="57"/>
        <v>1</v>
      </c>
      <c r="R241" s="6">
        <f t="shared" si="58"/>
        <v>2</v>
      </c>
      <c r="S241" s="6">
        <f t="shared" si="59"/>
        <v>1</v>
      </c>
      <c r="T241" s="6">
        <f t="shared" si="60"/>
        <v>2</v>
      </c>
      <c r="U241" s="6">
        <f t="shared" si="61"/>
        <v>2</v>
      </c>
      <c r="V241" s="6">
        <f t="shared" si="62"/>
        <v>2</v>
      </c>
      <c r="W241" s="6">
        <f t="shared" si="63"/>
        <v>3</v>
      </c>
      <c r="X241" s="6">
        <f t="shared" si="64"/>
        <v>0</v>
      </c>
      <c r="Y241" s="6">
        <f t="shared" si="66"/>
        <v>69</v>
      </c>
      <c r="Z241" s="28">
        <f t="shared" si="67"/>
        <v>2.4898960739030023E-3</v>
      </c>
    </row>
    <row r="242" spans="1:26">
      <c r="A242" s="7" t="s">
        <v>513</v>
      </c>
      <c r="B242" s="6">
        <v>39</v>
      </c>
      <c r="C242" s="6">
        <v>1</v>
      </c>
      <c r="D242" s="6">
        <v>5</v>
      </c>
      <c r="E242" s="6">
        <v>3</v>
      </c>
      <c r="F242" s="6">
        <v>3</v>
      </c>
      <c r="G242" s="6">
        <v>1</v>
      </c>
      <c r="H242" s="6">
        <v>3</v>
      </c>
      <c r="I242" s="6">
        <v>2</v>
      </c>
      <c r="J242" s="6">
        <v>2</v>
      </c>
      <c r="K242" s="6">
        <v>1</v>
      </c>
      <c r="L242" s="6">
        <v>60</v>
      </c>
      <c r="N242" s="7" t="str">
        <f t="shared" si="54"/>
        <v>Magdalena</v>
      </c>
      <c r="O242" s="6">
        <f t="shared" si="65"/>
        <v>39</v>
      </c>
      <c r="P242" s="6">
        <f t="shared" si="56"/>
        <v>1</v>
      </c>
      <c r="Q242" s="6">
        <f t="shared" si="57"/>
        <v>5</v>
      </c>
      <c r="R242" s="6">
        <f t="shared" si="58"/>
        <v>3</v>
      </c>
      <c r="S242" s="6">
        <f t="shared" si="59"/>
        <v>3</v>
      </c>
      <c r="T242" s="6">
        <f t="shared" si="60"/>
        <v>1</v>
      </c>
      <c r="U242" s="6">
        <f t="shared" si="61"/>
        <v>3</v>
      </c>
      <c r="V242" s="6">
        <f t="shared" si="62"/>
        <v>2</v>
      </c>
      <c r="W242" s="6">
        <f t="shared" si="63"/>
        <v>2</v>
      </c>
      <c r="X242" s="6">
        <f t="shared" si="64"/>
        <v>1</v>
      </c>
      <c r="Y242" s="6">
        <f t="shared" si="66"/>
        <v>60</v>
      </c>
      <c r="Z242" s="28">
        <f t="shared" si="67"/>
        <v>2.1651270207852192E-3</v>
      </c>
    </row>
    <row r="243" spans="1:26">
      <c r="A243" s="7" t="s">
        <v>509</v>
      </c>
      <c r="B243" s="6">
        <v>42</v>
      </c>
      <c r="C243" s="6"/>
      <c r="D243" s="6">
        <v>2</v>
      </c>
      <c r="E243" s="6">
        <v>3</v>
      </c>
      <c r="F243" s="6"/>
      <c r="G243" s="6">
        <v>3</v>
      </c>
      <c r="H243" s="6">
        <v>1</v>
      </c>
      <c r="I243" s="6">
        <v>2</v>
      </c>
      <c r="J243" s="6"/>
      <c r="K243" s="6"/>
      <c r="L243" s="6">
        <v>53</v>
      </c>
      <c r="N243" s="7" t="str">
        <f t="shared" si="54"/>
        <v>Caldas</v>
      </c>
      <c r="O243" s="6">
        <f t="shared" si="65"/>
        <v>42</v>
      </c>
      <c r="P243" s="6">
        <f t="shared" si="56"/>
        <v>0</v>
      </c>
      <c r="Q243" s="6">
        <f t="shared" si="57"/>
        <v>2</v>
      </c>
      <c r="R243" s="6">
        <f t="shared" si="58"/>
        <v>3</v>
      </c>
      <c r="S243" s="6">
        <f t="shared" si="59"/>
        <v>0</v>
      </c>
      <c r="T243" s="6">
        <f t="shared" si="60"/>
        <v>3</v>
      </c>
      <c r="U243" s="6">
        <f t="shared" si="61"/>
        <v>1</v>
      </c>
      <c r="V243" s="6">
        <f t="shared" si="62"/>
        <v>2</v>
      </c>
      <c r="W243" s="6">
        <f t="shared" si="63"/>
        <v>0</v>
      </c>
      <c r="X243" s="6">
        <f t="shared" si="64"/>
        <v>0</v>
      </c>
      <c r="Y243" s="6">
        <f t="shared" si="66"/>
        <v>53</v>
      </c>
      <c r="Z243" s="28">
        <f t="shared" si="67"/>
        <v>1.9125288683602771E-3</v>
      </c>
    </row>
    <row r="244" spans="1:26">
      <c r="A244" s="7" t="s">
        <v>510</v>
      </c>
      <c r="B244" s="6">
        <v>3</v>
      </c>
      <c r="C244" s="6">
        <v>12</v>
      </c>
      <c r="D244" s="6">
        <v>6</v>
      </c>
      <c r="E244" s="6">
        <v>6</v>
      </c>
      <c r="F244" s="6">
        <v>5</v>
      </c>
      <c r="G244" s="6">
        <v>3</v>
      </c>
      <c r="H244" s="6">
        <v>3</v>
      </c>
      <c r="I244" s="6">
        <v>4</v>
      </c>
      <c r="J244" s="6">
        <v>2</v>
      </c>
      <c r="K244" s="6">
        <v>1</v>
      </c>
      <c r="L244" s="6">
        <v>45</v>
      </c>
      <c r="N244" s="7" t="str">
        <f t="shared" si="54"/>
        <v>Huila</v>
      </c>
      <c r="O244" s="6">
        <f t="shared" si="65"/>
        <v>3</v>
      </c>
      <c r="P244" s="6">
        <f t="shared" si="56"/>
        <v>12</v>
      </c>
      <c r="Q244" s="6">
        <f t="shared" si="57"/>
        <v>6</v>
      </c>
      <c r="R244" s="6">
        <f t="shared" si="58"/>
        <v>6</v>
      </c>
      <c r="S244" s="6">
        <f t="shared" si="59"/>
        <v>5</v>
      </c>
      <c r="T244" s="6">
        <f t="shared" si="60"/>
        <v>3</v>
      </c>
      <c r="U244" s="6">
        <f t="shared" si="61"/>
        <v>3</v>
      </c>
      <c r="V244" s="6">
        <f t="shared" si="62"/>
        <v>4</v>
      </c>
      <c r="W244" s="6">
        <f t="shared" si="63"/>
        <v>2</v>
      </c>
      <c r="X244" s="6">
        <f t="shared" si="64"/>
        <v>1</v>
      </c>
      <c r="Y244" s="6">
        <f t="shared" si="66"/>
        <v>45</v>
      </c>
      <c r="Z244" s="28">
        <f t="shared" si="67"/>
        <v>1.6238452655889146E-3</v>
      </c>
    </row>
    <row r="245" spans="1:26">
      <c r="A245" s="7" t="s">
        <v>496</v>
      </c>
      <c r="B245" s="6">
        <v>3</v>
      </c>
      <c r="C245" s="6">
        <v>3</v>
      </c>
      <c r="D245" s="6">
        <v>4</v>
      </c>
      <c r="E245" s="6">
        <v>2</v>
      </c>
      <c r="F245" s="6">
        <v>2</v>
      </c>
      <c r="G245" s="6">
        <v>1</v>
      </c>
      <c r="H245" s="6">
        <v>3</v>
      </c>
      <c r="I245" s="6"/>
      <c r="J245" s="6">
        <v>2</v>
      </c>
      <c r="K245" s="6">
        <v>24</v>
      </c>
      <c r="L245" s="6">
        <v>44</v>
      </c>
      <c r="N245" s="7" t="str">
        <f t="shared" si="54"/>
        <v>La Guajira</v>
      </c>
      <c r="O245" s="6">
        <f t="shared" si="65"/>
        <v>3</v>
      </c>
      <c r="P245" s="6">
        <f t="shared" si="56"/>
        <v>3</v>
      </c>
      <c r="Q245" s="6">
        <f t="shared" si="57"/>
        <v>4</v>
      </c>
      <c r="R245" s="6">
        <f t="shared" si="58"/>
        <v>2</v>
      </c>
      <c r="S245" s="6">
        <f t="shared" si="59"/>
        <v>2</v>
      </c>
      <c r="T245" s="6">
        <f t="shared" si="60"/>
        <v>1</v>
      </c>
      <c r="U245" s="6">
        <f t="shared" si="61"/>
        <v>3</v>
      </c>
      <c r="V245" s="6">
        <f t="shared" si="62"/>
        <v>0</v>
      </c>
      <c r="W245" s="6">
        <f t="shared" si="63"/>
        <v>2</v>
      </c>
      <c r="X245" s="6">
        <f t="shared" si="64"/>
        <v>24</v>
      </c>
      <c r="Y245" s="6">
        <f t="shared" si="66"/>
        <v>44</v>
      </c>
      <c r="Z245" s="28">
        <f t="shared" si="67"/>
        <v>1.5877598152424942E-3</v>
      </c>
    </row>
    <row r="246" spans="1:26">
      <c r="A246" s="7" t="s">
        <v>493</v>
      </c>
      <c r="B246" s="6">
        <v>1</v>
      </c>
      <c r="C246" s="6">
        <v>4</v>
      </c>
      <c r="D246" s="6">
        <v>6</v>
      </c>
      <c r="E246" s="6">
        <v>1</v>
      </c>
      <c r="F246" s="6">
        <v>10</v>
      </c>
      <c r="G246" s="6">
        <v>6</v>
      </c>
      <c r="H246" s="6">
        <v>5</v>
      </c>
      <c r="I246" s="6">
        <v>3</v>
      </c>
      <c r="J246" s="6">
        <v>6</v>
      </c>
      <c r="K246" s="6">
        <v>2</v>
      </c>
      <c r="L246" s="6">
        <v>44</v>
      </c>
      <c r="N246" s="7" t="str">
        <f t="shared" si="54"/>
        <v>Caquetá</v>
      </c>
      <c r="O246" s="6">
        <f t="shared" si="65"/>
        <v>1</v>
      </c>
      <c r="P246" s="6">
        <f t="shared" si="56"/>
        <v>4</v>
      </c>
      <c r="Q246" s="6">
        <f t="shared" si="57"/>
        <v>6</v>
      </c>
      <c r="R246" s="6">
        <f t="shared" si="58"/>
        <v>1</v>
      </c>
      <c r="S246" s="6">
        <f t="shared" si="59"/>
        <v>10</v>
      </c>
      <c r="T246" s="6">
        <f t="shared" si="60"/>
        <v>6</v>
      </c>
      <c r="U246" s="6">
        <f t="shared" si="61"/>
        <v>5</v>
      </c>
      <c r="V246" s="6">
        <f t="shared" si="62"/>
        <v>3</v>
      </c>
      <c r="W246" s="6">
        <f t="shared" si="63"/>
        <v>6</v>
      </c>
      <c r="X246" s="6">
        <f t="shared" si="64"/>
        <v>2</v>
      </c>
      <c r="Y246" s="6">
        <f t="shared" si="66"/>
        <v>44</v>
      </c>
      <c r="Z246" s="28">
        <f t="shared" si="67"/>
        <v>1.5877598152424942E-3</v>
      </c>
    </row>
    <row r="247" spans="1:26">
      <c r="A247" s="7" t="s">
        <v>505</v>
      </c>
      <c r="B247" s="6">
        <v>8</v>
      </c>
      <c r="C247" s="6">
        <v>10</v>
      </c>
      <c r="D247" s="6">
        <v>6</v>
      </c>
      <c r="E247" s="6">
        <v>3</v>
      </c>
      <c r="F247" s="6">
        <v>7</v>
      </c>
      <c r="G247" s="6">
        <v>3</v>
      </c>
      <c r="H247" s="6"/>
      <c r="I247" s="6"/>
      <c r="J247" s="6">
        <v>4</v>
      </c>
      <c r="K247" s="6">
        <v>2</v>
      </c>
      <c r="L247" s="6">
        <v>43</v>
      </c>
      <c r="N247" s="7" t="str">
        <f t="shared" si="54"/>
        <v>Tolima</v>
      </c>
      <c r="O247" s="6">
        <f t="shared" si="65"/>
        <v>8</v>
      </c>
      <c r="P247" s="6">
        <f t="shared" si="56"/>
        <v>10</v>
      </c>
      <c r="Q247" s="6">
        <f t="shared" si="57"/>
        <v>6</v>
      </c>
      <c r="R247" s="6">
        <f t="shared" si="58"/>
        <v>3</v>
      </c>
      <c r="S247" s="6">
        <f t="shared" si="59"/>
        <v>7</v>
      </c>
      <c r="T247" s="6">
        <f t="shared" si="60"/>
        <v>3</v>
      </c>
      <c r="U247" s="6">
        <f t="shared" si="61"/>
        <v>0</v>
      </c>
      <c r="V247" s="6">
        <f t="shared" si="62"/>
        <v>0</v>
      </c>
      <c r="W247" s="6">
        <f t="shared" si="63"/>
        <v>4</v>
      </c>
      <c r="X247" s="6">
        <f t="shared" si="64"/>
        <v>2</v>
      </c>
      <c r="Y247" s="6">
        <f t="shared" si="66"/>
        <v>43</v>
      </c>
      <c r="Z247" s="28">
        <f t="shared" si="67"/>
        <v>1.5516743648960739E-3</v>
      </c>
    </row>
    <row r="248" spans="1:26">
      <c r="A248" s="7" t="s">
        <v>516</v>
      </c>
      <c r="B248" s="6">
        <v>4</v>
      </c>
      <c r="C248" s="6">
        <v>5</v>
      </c>
      <c r="D248" s="6">
        <v>4</v>
      </c>
      <c r="E248" s="6">
        <v>3</v>
      </c>
      <c r="F248" s="6">
        <v>2</v>
      </c>
      <c r="G248" s="6">
        <v>3</v>
      </c>
      <c r="H248" s="6">
        <v>4</v>
      </c>
      <c r="I248" s="6">
        <v>4</v>
      </c>
      <c r="J248" s="6">
        <v>4</v>
      </c>
      <c r="K248" s="6">
        <v>5</v>
      </c>
      <c r="L248" s="6">
        <v>38</v>
      </c>
      <c r="N248" s="7" t="str">
        <f t="shared" si="54"/>
        <v>Risaralda</v>
      </c>
      <c r="O248" s="6">
        <f t="shared" si="65"/>
        <v>4</v>
      </c>
      <c r="P248" s="6">
        <f t="shared" si="56"/>
        <v>5</v>
      </c>
      <c r="Q248" s="6">
        <f t="shared" si="57"/>
        <v>4</v>
      </c>
      <c r="R248" s="6">
        <f t="shared" si="58"/>
        <v>3</v>
      </c>
      <c r="S248" s="6">
        <f t="shared" si="59"/>
        <v>2</v>
      </c>
      <c r="T248" s="6">
        <f t="shared" si="60"/>
        <v>3</v>
      </c>
      <c r="U248" s="6">
        <f t="shared" si="61"/>
        <v>4</v>
      </c>
      <c r="V248" s="6">
        <f t="shared" si="62"/>
        <v>4</v>
      </c>
      <c r="W248" s="6">
        <f t="shared" si="63"/>
        <v>4</v>
      </c>
      <c r="X248" s="6">
        <f t="shared" si="64"/>
        <v>5</v>
      </c>
      <c r="Y248" s="6">
        <f t="shared" si="66"/>
        <v>38</v>
      </c>
      <c r="Z248" s="28">
        <f t="shared" si="67"/>
        <v>1.3712471131639723E-3</v>
      </c>
    </row>
    <row r="249" spans="1:26">
      <c r="A249" s="7" t="s">
        <v>498</v>
      </c>
      <c r="B249" s="6">
        <v>5</v>
      </c>
      <c r="C249" s="6">
        <v>3</v>
      </c>
      <c r="D249" s="6">
        <v>2</v>
      </c>
      <c r="E249" s="6"/>
      <c r="F249" s="6">
        <v>2</v>
      </c>
      <c r="G249" s="6">
        <v>2</v>
      </c>
      <c r="H249" s="6">
        <v>2</v>
      </c>
      <c r="I249" s="6">
        <v>1</v>
      </c>
      <c r="J249" s="6">
        <v>4</v>
      </c>
      <c r="K249" s="6">
        <v>13</v>
      </c>
      <c r="L249" s="6">
        <v>34</v>
      </c>
      <c r="N249" s="7" t="str">
        <f t="shared" si="54"/>
        <v>Putumayo</v>
      </c>
      <c r="O249" s="6">
        <f t="shared" si="65"/>
        <v>5</v>
      </c>
      <c r="P249" s="6">
        <f t="shared" si="56"/>
        <v>3</v>
      </c>
      <c r="Q249" s="6">
        <f t="shared" si="57"/>
        <v>2</v>
      </c>
      <c r="R249" s="6">
        <f t="shared" si="58"/>
        <v>0</v>
      </c>
      <c r="S249" s="6">
        <f t="shared" si="59"/>
        <v>2</v>
      </c>
      <c r="T249" s="6">
        <f t="shared" si="60"/>
        <v>2</v>
      </c>
      <c r="U249" s="6">
        <f t="shared" si="61"/>
        <v>2</v>
      </c>
      <c r="V249" s="6">
        <f t="shared" si="62"/>
        <v>1</v>
      </c>
      <c r="W249" s="6">
        <f t="shared" si="63"/>
        <v>4</v>
      </c>
      <c r="X249" s="6">
        <f t="shared" si="64"/>
        <v>13</v>
      </c>
      <c r="Y249" s="6">
        <f t="shared" si="66"/>
        <v>34</v>
      </c>
      <c r="Z249" s="28">
        <f t="shared" si="67"/>
        <v>1.226905311778291E-3</v>
      </c>
    </row>
    <row r="250" spans="1:26">
      <c r="A250" s="7" t="s">
        <v>515</v>
      </c>
      <c r="B250" s="6"/>
      <c r="C250" s="6">
        <v>2</v>
      </c>
      <c r="D250" s="6">
        <v>2</v>
      </c>
      <c r="E250" s="6">
        <v>1</v>
      </c>
      <c r="F250" s="6">
        <v>1</v>
      </c>
      <c r="G250" s="6">
        <v>4</v>
      </c>
      <c r="H250" s="6">
        <v>5</v>
      </c>
      <c r="I250" s="6">
        <v>1</v>
      </c>
      <c r="J250" s="6">
        <v>2</v>
      </c>
      <c r="K250" s="6"/>
      <c r="L250" s="6">
        <v>18</v>
      </c>
      <c r="N250" s="7" t="str">
        <f t="shared" si="54"/>
        <v>Quindio</v>
      </c>
      <c r="O250" s="6">
        <f t="shared" si="65"/>
        <v>0</v>
      </c>
      <c r="P250" s="6">
        <f t="shared" si="56"/>
        <v>2</v>
      </c>
      <c r="Q250" s="6">
        <f t="shared" si="57"/>
        <v>2</v>
      </c>
      <c r="R250" s="6">
        <f t="shared" si="58"/>
        <v>1</v>
      </c>
      <c r="S250" s="6">
        <f t="shared" si="59"/>
        <v>1</v>
      </c>
      <c r="T250" s="6">
        <f t="shared" si="60"/>
        <v>4</v>
      </c>
      <c r="U250" s="6">
        <f t="shared" si="61"/>
        <v>5</v>
      </c>
      <c r="V250" s="6">
        <f t="shared" si="62"/>
        <v>1</v>
      </c>
      <c r="W250" s="6">
        <f t="shared" si="63"/>
        <v>2</v>
      </c>
      <c r="X250" s="6">
        <f t="shared" si="64"/>
        <v>0</v>
      </c>
      <c r="Y250" s="6">
        <f t="shared" si="66"/>
        <v>18</v>
      </c>
      <c r="Z250" s="28">
        <f t="shared" si="67"/>
        <v>6.4953810623556577E-4</v>
      </c>
    </row>
    <row r="251" spans="1:26" ht="15">
      <c r="A251" s="42" t="s">
        <v>382</v>
      </c>
      <c r="B251" s="43">
        <v>6541</v>
      </c>
      <c r="C251" s="43">
        <v>9989</v>
      </c>
      <c r="D251" s="43">
        <v>1204</v>
      </c>
      <c r="E251" s="43">
        <v>732</v>
      </c>
      <c r="F251" s="43">
        <v>1068</v>
      </c>
      <c r="G251" s="43">
        <v>2142</v>
      </c>
      <c r="H251" s="43">
        <v>1203</v>
      </c>
      <c r="I251" s="43">
        <v>1160</v>
      </c>
      <c r="J251" s="43">
        <v>1771</v>
      </c>
      <c r="K251" s="43">
        <v>1902</v>
      </c>
      <c r="L251" s="43">
        <v>27712</v>
      </c>
      <c r="N251" s="39" t="s">
        <v>382</v>
      </c>
      <c r="O251" s="40">
        <f t="shared" ref="O251:Z251" si="68">SUM(O218:O250)</f>
        <v>6541</v>
      </c>
      <c r="P251" s="40">
        <f t="shared" si="68"/>
        <v>9989</v>
      </c>
      <c r="Q251" s="40">
        <f t="shared" si="68"/>
        <v>1204</v>
      </c>
      <c r="R251" s="40">
        <f t="shared" si="68"/>
        <v>732</v>
      </c>
      <c r="S251" s="40">
        <f t="shared" si="68"/>
        <v>1068</v>
      </c>
      <c r="T251" s="40">
        <f t="shared" si="68"/>
        <v>2142</v>
      </c>
      <c r="U251" s="40">
        <f t="shared" si="68"/>
        <v>1203</v>
      </c>
      <c r="V251" s="40">
        <f t="shared" si="68"/>
        <v>1160</v>
      </c>
      <c r="W251" s="40">
        <f t="shared" si="68"/>
        <v>1771</v>
      </c>
      <c r="X251" s="40">
        <f t="shared" si="68"/>
        <v>1902</v>
      </c>
      <c r="Y251" s="40">
        <f t="shared" si="68"/>
        <v>27712</v>
      </c>
      <c r="Z251" s="41">
        <f t="shared" si="68"/>
        <v>0.99999999999999989</v>
      </c>
    </row>
    <row r="252" spans="1:26">
      <c r="A252" s="7"/>
      <c r="B252" s="6"/>
      <c r="C252" s="6"/>
      <c r="D252" s="6"/>
      <c r="E252" s="6"/>
      <c r="F252" s="6"/>
      <c r="G252" s="6"/>
      <c r="H252" s="6"/>
      <c r="N252" s="7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28"/>
    </row>
    <row r="253" spans="1:26" hidden="1">
      <c r="A253" s="7"/>
      <c r="B253" s="6"/>
      <c r="C253" s="6"/>
      <c r="D253" s="6"/>
      <c r="E253" s="6"/>
      <c r="F253" s="6"/>
      <c r="G253" s="6"/>
      <c r="H253" s="6"/>
      <c r="N253" s="7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28"/>
    </row>
    <row r="254" spans="1:26" hidden="1">
      <c r="A254" s="4" t="s">
        <v>3</v>
      </c>
      <c r="B254" t="s">
        <v>390</v>
      </c>
      <c r="N254" s="7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28"/>
    </row>
    <row r="255" spans="1:26" ht="18">
      <c r="N255" s="30" t="s">
        <v>419</v>
      </c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28"/>
    </row>
    <row r="256" spans="1:26">
      <c r="A256" s="4" t="s">
        <v>391</v>
      </c>
      <c r="B256" s="4" t="s">
        <v>381</v>
      </c>
      <c r="N256" s="7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28"/>
    </row>
    <row r="257" spans="1:26" ht="45">
      <c r="A257" s="4" t="s">
        <v>383</v>
      </c>
      <c r="B257" s="2" t="s">
        <v>384</v>
      </c>
      <c r="C257" s="2" t="s">
        <v>385</v>
      </c>
      <c r="D257" s="2" t="s">
        <v>386</v>
      </c>
      <c r="E257" s="2" t="s">
        <v>387</v>
      </c>
      <c r="F257" s="2" t="s">
        <v>388</v>
      </c>
      <c r="G257" s="2" t="s">
        <v>389</v>
      </c>
      <c r="H257" s="2" t="s">
        <v>460</v>
      </c>
      <c r="I257" s="2" t="s">
        <v>517</v>
      </c>
      <c r="J257" s="2" t="s">
        <v>520</v>
      </c>
      <c r="K257" s="2" t="s">
        <v>571</v>
      </c>
      <c r="L257" s="2" t="s">
        <v>382</v>
      </c>
      <c r="N257" s="31" t="s">
        <v>12</v>
      </c>
      <c r="O257" s="31" t="s">
        <v>384</v>
      </c>
      <c r="P257" s="31" t="s">
        <v>385</v>
      </c>
      <c r="Q257" s="31" t="s">
        <v>386</v>
      </c>
      <c r="R257" s="31" t="s">
        <v>387</v>
      </c>
      <c r="S257" s="31" t="s">
        <v>388</v>
      </c>
      <c r="T257" s="31" t="s">
        <v>389</v>
      </c>
      <c r="U257" s="31" t="s">
        <v>460</v>
      </c>
      <c r="V257" s="31" t="s">
        <v>517</v>
      </c>
      <c r="W257" s="31" t="s">
        <v>520</v>
      </c>
      <c r="X257" s="31" t="str">
        <f>+Entradas!$B$3</f>
        <v>Octubre</v>
      </c>
      <c r="Y257" s="31" t="str">
        <f>+Entradas!$B$2</f>
        <v>Total Enero - Octubre</v>
      </c>
      <c r="Z257" s="38" t="s">
        <v>424</v>
      </c>
    </row>
    <row r="258" spans="1:26">
      <c r="A258" s="7" t="s">
        <v>147</v>
      </c>
      <c r="B258" s="6">
        <v>942</v>
      </c>
      <c r="C258" s="6">
        <v>1570</v>
      </c>
      <c r="D258" s="6">
        <v>46</v>
      </c>
      <c r="E258" s="6">
        <v>36</v>
      </c>
      <c r="F258" s="6">
        <v>45</v>
      </c>
      <c r="G258" s="6">
        <v>46</v>
      </c>
      <c r="H258" s="6">
        <v>76</v>
      </c>
      <c r="I258" s="6">
        <v>79</v>
      </c>
      <c r="J258" s="6">
        <v>64</v>
      </c>
      <c r="K258" s="6">
        <v>74</v>
      </c>
      <c r="L258" s="6">
        <v>2978</v>
      </c>
      <c r="N258" s="7" t="str">
        <f t="shared" ref="N258:N321" si="69">+A258</f>
        <v>VILLAVICENCIO</v>
      </c>
      <c r="O258" s="6">
        <f t="shared" ref="O258" si="70">+B258</f>
        <v>942</v>
      </c>
      <c r="P258" s="6">
        <f t="shared" ref="P258:X321" si="71">+C258</f>
        <v>1570</v>
      </c>
      <c r="Q258" s="6">
        <f t="shared" ref="Q258:X321" si="72">+D258</f>
        <v>46</v>
      </c>
      <c r="R258" s="6">
        <f t="shared" ref="R258:X321" si="73">+E258</f>
        <v>36</v>
      </c>
      <c r="S258" s="6">
        <f t="shared" ref="S258:X321" si="74">+F258</f>
        <v>45</v>
      </c>
      <c r="T258" s="6">
        <f t="shared" ref="T258:X321" si="75">+G258</f>
        <v>46</v>
      </c>
      <c r="U258" s="6">
        <f t="shared" ref="U258:X321" si="76">+H258</f>
        <v>76</v>
      </c>
      <c r="V258" s="6">
        <f t="shared" ref="V258:X321" si="77">+I258</f>
        <v>79</v>
      </c>
      <c r="W258" s="6">
        <f t="shared" ref="W258:X321" si="78">+J258</f>
        <v>64</v>
      </c>
      <c r="X258" s="6">
        <f t="shared" ref="X258:X321" si="79">+K258</f>
        <v>74</v>
      </c>
      <c r="Y258" s="6">
        <f>SUM(O258:X258)</f>
        <v>2978</v>
      </c>
      <c r="Z258" s="28">
        <f>+Y258/$Y$251</f>
        <v>0.10746247113163972</v>
      </c>
    </row>
    <row r="259" spans="1:26">
      <c r="A259" s="7" t="s">
        <v>584</v>
      </c>
      <c r="B259" s="6">
        <v>750</v>
      </c>
      <c r="C259" s="6">
        <v>966</v>
      </c>
      <c r="D259" s="6">
        <v>51</v>
      </c>
      <c r="E259" s="6">
        <v>36</v>
      </c>
      <c r="F259" s="6">
        <v>43</v>
      </c>
      <c r="G259" s="6">
        <v>30</v>
      </c>
      <c r="H259" s="6">
        <v>34</v>
      </c>
      <c r="I259" s="6">
        <v>38</v>
      </c>
      <c r="J259" s="6">
        <v>81</v>
      </c>
      <c r="K259" s="6">
        <v>55</v>
      </c>
      <c r="L259" s="6">
        <v>2084</v>
      </c>
      <c r="N259" s="7" t="str">
        <f t="shared" si="69"/>
        <v>MEDELLÍN</v>
      </c>
      <c r="O259" s="6">
        <f t="shared" ref="O259:X322" si="80">+B259</f>
        <v>750</v>
      </c>
      <c r="P259" s="6">
        <f t="shared" si="71"/>
        <v>966</v>
      </c>
      <c r="Q259" s="6">
        <f t="shared" si="72"/>
        <v>51</v>
      </c>
      <c r="R259" s="6">
        <f t="shared" si="73"/>
        <v>36</v>
      </c>
      <c r="S259" s="6">
        <f t="shared" si="74"/>
        <v>43</v>
      </c>
      <c r="T259" s="6">
        <f t="shared" si="75"/>
        <v>30</v>
      </c>
      <c r="U259" s="6">
        <f t="shared" si="76"/>
        <v>34</v>
      </c>
      <c r="V259" s="6">
        <f t="shared" si="77"/>
        <v>38</v>
      </c>
      <c r="W259" s="6">
        <f t="shared" si="78"/>
        <v>81</v>
      </c>
      <c r="X259" s="6">
        <f t="shared" si="79"/>
        <v>55</v>
      </c>
      <c r="Y259" s="6">
        <f t="shared" ref="Y259:Y322" si="81">SUM(O259:X259)</f>
        <v>2084</v>
      </c>
      <c r="Z259" s="28">
        <f t="shared" ref="Z259:Z322" si="82">+Y259/$Y$251</f>
        <v>7.5202078521939955E-2</v>
      </c>
    </row>
    <row r="260" spans="1:26">
      <c r="A260" s="7" t="s">
        <v>576</v>
      </c>
      <c r="B260" s="6">
        <v>761</v>
      </c>
      <c r="C260" s="6">
        <v>1031</v>
      </c>
      <c r="D260" s="6">
        <v>18</v>
      </c>
      <c r="E260" s="6">
        <v>16</v>
      </c>
      <c r="F260" s="6">
        <v>25</v>
      </c>
      <c r="G260" s="6">
        <v>7</v>
      </c>
      <c r="H260" s="6">
        <v>21</v>
      </c>
      <c r="I260" s="6">
        <v>21</v>
      </c>
      <c r="J260" s="6">
        <v>17</v>
      </c>
      <c r="K260" s="6">
        <v>41</v>
      </c>
      <c r="L260" s="6">
        <v>1958</v>
      </c>
      <c r="N260" s="7" t="str">
        <f t="shared" si="69"/>
        <v>CHÍA</v>
      </c>
      <c r="O260" s="6">
        <f t="shared" si="80"/>
        <v>761</v>
      </c>
      <c r="P260" s="6">
        <f t="shared" si="71"/>
        <v>1031</v>
      </c>
      <c r="Q260" s="6">
        <f t="shared" si="72"/>
        <v>18</v>
      </c>
      <c r="R260" s="6">
        <f t="shared" si="73"/>
        <v>16</v>
      </c>
      <c r="S260" s="6">
        <f t="shared" si="74"/>
        <v>25</v>
      </c>
      <c r="T260" s="6">
        <f t="shared" si="75"/>
        <v>7</v>
      </c>
      <c r="U260" s="6">
        <f t="shared" si="76"/>
        <v>21</v>
      </c>
      <c r="V260" s="6">
        <f t="shared" si="77"/>
        <v>21</v>
      </c>
      <c r="W260" s="6">
        <f t="shared" si="78"/>
        <v>17</v>
      </c>
      <c r="X260" s="6">
        <f t="shared" si="79"/>
        <v>41</v>
      </c>
      <c r="Y260" s="6">
        <f t="shared" si="81"/>
        <v>1958</v>
      </c>
      <c r="Z260" s="28">
        <f t="shared" si="82"/>
        <v>7.0655311778291E-2</v>
      </c>
    </row>
    <row r="261" spans="1:26">
      <c r="A261" s="7" t="s">
        <v>597</v>
      </c>
      <c r="B261" s="6">
        <v>424</v>
      </c>
      <c r="C261" s="6">
        <v>757</v>
      </c>
      <c r="D261" s="6">
        <v>103</v>
      </c>
      <c r="E261" s="6">
        <v>48</v>
      </c>
      <c r="F261" s="6">
        <v>78</v>
      </c>
      <c r="G261" s="6">
        <v>65</v>
      </c>
      <c r="H261" s="6">
        <v>69</v>
      </c>
      <c r="I261" s="6">
        <v>76</v>
      </c>
      <c r="J261" s="6">
        <v>75</v>
      </c>
      <c r="K261" s="6">
        <v>59</v>
      </c>
      <c r="L261" s="6">
        <v>1754</v>
      </c>
      <c r="N261" s="7" t="str">
        <f t="shared" si="69"/>
        <v>QUIBDÓ</v>
      </c>
      <c r="O261" s="6">
        <f t="shared" si="80"/>
        <v>424</v>
      </c>
      <c r="P261" s="6">
        <f t="shared" si="71"/>
        <v>757</v>
      </c>
      <c r="Q261" s="6">
        <f t="shared" si="72"/>
        <v>103</v>
      </c>
      <c r="R261" s="6">
        <f t="shared" si="73"/>
        <v>48</v>
      </c>
      <c r="S261" s="6">
        <f t="shared" si="74"/>
        <v>78</v>
      </c>
      <c r="T261" s="6">
        <f t="shared" si="75"/>
        <v>65</v>
      </c>
      <c r="U261" s="6">
        <f t="shared" si="76"/>
        <v>69</v>
      </c>
      <c r="V261" s="6">
        <f t="shared" si="77"/>
        <v>76</v>
      </c>
      <c r="W261" s="6">
        <f t="shared" si="78"/>
        <v>75</v>
      </c>
      <c r="X261" s="6">
        <f t="shared" si="79"/>
        <v>59</v>
      </c>
      <c r="Y261" s="6">
        <f t="shared" si="81"/>
        <v>1754</v>
      </c>
      <c r="Z261" s="28">
        <f t="shared" si="82"/>
        <v>6.3293879907621253E-2</v>
      </c>
    </row>
    <row r="262" spans="1:26">
      <c r="A262" s="7" t="s">
        <v>586</v>
      </c>
      <c r="B262" s="6">
        <v>692</v>
      </c>
      <c r="C262" s="6">
        <v>718</v>
      </c>
      <c r="D262" s="6">
        <v>23</v>
      </c>
      <c r="E262" s="6">
        <v>25</v>
      </c>
      <c r="F262" s="6">
        <v>19</v>
      </c>
      <c r="G262" s="6">
        <v>36</v>
      </c>
      <c r="H262" s="6">
        <v>35</v>
      </c>
      <c r="I262" s="6">
        <v>57</v>
      </c>
      <c r="J262" s="6">
        <v>37</v>
      </c>
      <c r="K262" s="6">
        <v>41</v>
      </c>
      <c r="L262" s="6">
        <v>1683</v>
      </c>
      <c r="N262" s="7" t="str">
        <f t="shared" si="69"/>
        <v>MITÚ</v>
      </c>
      <c r="O262" s="6">
        <f t="shared" si="80"/>
        <v>692</v>
      </c>
      <c r="P262" s="6">
        <f t="shared" si="71"/>
        <v>718</v>
      </c>
      <c r="Q262" s="6">
        <f t="shared" si="72"/>
        <v>23</v>
      </c>
      <c r="R262" s="6">
        <f t="shared" si="73"/>
        <v>25</v>
      </c>
      <c r="S262" s="6">
        <f t="shared" si="74"/>
        <v>19</v>
      </c>
      <c r="T262" s="6">
        <f t="shared" si="75"/>
        <v>36</v>
      </c>
      <c r="U262" s="6">
        <f t="shared" si="76"/>
        <v>35</v>
      </c>
      <c r="V262" s="6">
        <f t="shared" si="77"/>
        <v>57</v>
      </c>
      <c r="W262" s="6">
        <f t="shared" si="78"/>
        <v>37</v>
      </c>
      <c r="X262" s="6">
        <f t="shared" si="79"/>
        <v>41</v>
      </c>
      <c r="Y262" s="6">
        <f t="shared" si="81"/>
        <v>1683</v>
      </c>
      <c r="Z262" s="28">
        <f t="shared" si="82"/>
        <v>6.0731812933025403E-2</v>
      </c>
    </row>
    <row r="263" spans="1:26">
      <c r="A263" s="7" t="s">
        <v>578</v>
      </c>
      <c r="B263" s="6">
        <v>310</v>
      </c>
      <c r="C263" s="6">
        <v>850</v>
      </c>
      <c r="D263" s="6">
        <v>35</v>
      </c>
      <c r="E263" s="6">
        <v>29</v>
      </c>
      <c r="F263" s="6">
        <v>23</v>
      </c>
      <c r="G263" s="6">
        <v>28</v>
      </c>
      <c r="H263" s="6">
        <v>53</v>
      </c>
      <c r="I263" s="6">
        <v>29</v>
      </c>
      <c r="J263" s="6">
        <v>51</v>
      </c>
      <c r="K263" s="6">
        <v>50</v>
      </c>
      <c r="L263" s="6">
        <v>1458</v>
      </c>
      <c r="N263" s="7" t="str">
        <f t="shared" si="69"/>
        <v>INÍRIDA</v>
      </c>
      <c r="O263" s="6">
        <f t="shared" si="80"/>
        <v>310</v>
      </c>
      <c r="P263" s="6">
        <f t="shared" si="71"/>
        <v>850</v>
      </c>
      <c r="Q263" s="6">
        <f t="shared" si="72"/>
        <v>35</v>
      </c>
      <c r="R263" s="6">
        <f t="shared" si="73"/>
        <v>29</v>
      </c>
      <c r="S263" s="6">
        <f t="shared" si="74"/>
        <v>23</v>
      </c>
      <c r="T263" s="6">
        <f t="shared" si="75"/>
        <v>28</v>
      </c>
      <c r="U263" s="6">
        <f t="shared" si="76"/>
        <v>53</v>
      </c>
      <c r="V263" s="6">
        <f t="shared" si="77"/>
        <v>29</v>
      </c>
      <c r="W263" s="6">
        <f t="shared" si="78"/>
        <v>51</v>
      </c>
      <c r="X263" s="6">
        <f t="shared" si="79"/>
        <v>50</v>
      </c>
      <c r="Y263" s="6">
        <f t="shared" si="81"/>
        <v>1458</v>
      </c>
      <c r="Z263" s="28">
        <f t="shared" si="82"/>
        <v>5.2612586605080829E-2</v>
      </c>
    </row>
    <row r="264" spans="1:26">
      <c r="A264" s="7" t="s">
        <v>117</v>
      </c>
      <c r="B264" s="6">
        <v>41</v>
      </c>
      <c r="C264" s="6">
        <v>42</v>
      </c>
      <c r="D264" s="6">
        <v>43</v>
      </c>
      <c r="E264" s="6">
        <v>41</v>
      </c>
      <c r="F264" s="6">
        <v>20</v>
      </c>
      <c r="G264" s="6">
        <v>941</v>
      </c>
      <c r="H264" s="6">
        <v>36</v>
      </c>
      <c r="I264" s="6">
        <v>33</v>
      </c>
      <c r="J264" s="6">
        <v>20</v>
      </c>
      <c r="K264" s="6">
        <v>49</v>
      </c>
      <c r="L264" s="6">
        <v>1266</v>
      </c>
      <c r="N264" s="7" t="str">
        <f t="shared" si="69"/>
        <v>SAN ANDRES - ISLA</v>
      </c>
      <c r="O264" s="6">
        <f t="shared" si="80"/>
        <v>41</v>
      </c>
      <c r="P264" s="6">
        <f t="shared" si="71"/>
        <v>42</v>
      </c>
      <c r="Q264" s="6">
        <f t="shared" si="72"/>
        <v>43</v>
      </c>
      <c r="R264" s="6">
        <f t="shared" si="73"/>
        <v>41</v>
      </c>
      <c r="S264" s="6">
        <f t="shared" si="74"/>
        <v>20</v>
      </c>
      <c r="T264" s="6">
        <f t="shared" si="75"/>
        <v>941</v>
      </c>
      <c r="U264" s="6">
        <f t="shared" si="76"/>
        <v>36</v>
      </c>
      <c r="V264" s="6">
        <f t="shared" si="77"/>
        <v>33</v>
      </c>
      <c r="W264" s="6">
        <f t="shared" si="78"/>
        <v>20</v>
      </c>
      <c r="X264" s="6">
        <f t="shared" si="79"/>
        <v>49</v>
      </c>
      <c r="Y264" s="6">
        <f t="shared" si="81"/>
        <v>1266</v>
      </c>
      <c r="Z264" s="28">
        <f t="shared" si="82"/>
        <v>4.5684180138568127E-2</v>
      </c>
    </row>
    <row r="265" spans="1:26">
      <c r="A265" s="7" t="s">
        <v>553</v>
      </c>
      <c r="B265" s="6">
        <v>139</v>
      </c>
      <c r="C265" s="6">
        <v>110</v>
      </c>
      <c r="D265" s="6">
        <v>120</v>
      </c>
      <c r="E265" s="6">
        <v>109</v>
      </c>
      <c r="F265" s="6">
        <v>140</v>
      </c>
      <c r="G265" s="6">
        <v>113</v>
      </c>
      <c r="H265" s="6">
        <v>72</v>
      </c>
      <c r="I265" s="6">
        <v>95</v>
      </c>
      <c r="J265" s="6">
        <v>80</v>
      </c>
      <c r="K265" s="6">
        <v>122</v>
      </c>
      <c r="L265" s="6">
        <v>1100</v>
      </c>
      <c r="N265" s="7" t="str">
        <f t="shared" si="69"/>
        <v>BOGOTÁ, D.C.</v>
      </c>
      <c r="O265" s="6">
        <f t="shared" si="80"/>
        <v>139</v>
      </c>
      <c r="P265" s="6">
        <f t="shared" si="71"/>
        <v>110</v>
      </c>
      <c r="Q265" s="6">
        <f t="shared" si="72"/>
        <v>120</v>
      </c>
      <c r="R265" s="6">
        <f t="shared" si="73"/>
        <v>109</v>
      </c>
      <c r="S265" s="6">
        <f t="shared" si="74"/>
        <v>140</v>
      </c>
      <c r="T265" s="6">
        <f t="shared" si="75"/>
        <v>113</v>
      </c>
      <c r="U265" s="6">
        <f t="shared" si="76"/>
        <v>72</v>
      </c>
      <c r="V265" s="6">
        <f t="shared" si="77"/>
        <v>95</v>
      </c>
      <c r="W265" s="6">
        <f t="shared" si="78"/>
        <v>80</v>
      </c>
      <c r="X265" s="6">
        <f t="shared" si="79"/>
        <v>122</v>
      </c>
      <c r="Y265" s="6">
        <f t="shared" si="81"/>
        <v>1100</v>
      </c>
      <c r="Z265" s="28">
        <f t="shared" si="82"/>
        <v>3.9693995381062358E-2</v>
      </c>
    </row>
    <row r="266" spans="1:26">
      <c r="A266" s="7" t="s">
        <v>598</v>
      </c>
      <c r="B266" s="6">
        <v>229</v>
      </c>
      <c r="C266" s="6">
        <v>556</v>
      </c>
      <c r="D266" s="6">
        <v>19</v>
      </c>
      <c r="E266" s="6">
        <v>6</v>
      </c>
      <c r="F266" s="6">
        <v>2</v>
      </c>
      <c r="G266" s="6">
        <v>10</v>
      </c>
      <c r="H266" s="6">
        <v>67</v>
      </c>
      <c r="I266" s="6">
        <v>55</v>
      </c>
      <c r="J266" s="6">
        <v>17</v>
      </c>
      <c r="K266" s="6">
        <v>49</v>
      </c>
      <c r="L266" s="6">
        <v>1010</v>
      </c>
      <c r="N266" s="7" t="str">
        <f t="shared" si="69"/>
        <v>SAN JOSÉ DEL GUAVIARE</v>
      </c>
      <c r="O266" s="6">
        <f t="shared" si="80"/>
        <v>229</v>
      </c>
      <c r="P266" s="6">
        <f t="shared" si="71"/>
        <v>556</v>
      </c>
      <c r="Q266" s="6">
        <f t="shared" si="72"/>
        <v>19</v>
      </c>
      <c r="R266" s="6">
        <f t="shared" si="73"/>
        <v>6</v>
      </c>
      <c r="S266" s="6">
        <f t="shared" si="74"/>
        <v>2</v>
      </c>
      <c r="T266" s="6">
        <f t="shared" si="75"/>
        <v>10</v>
      </c>
      <c r="U266" s="6">
        <f t="shared" si="76"/>
        <v>67</v>
      </c>
      <c r="V266" s="6">
        <f t="shared" si="77"/>
        <v>55</v>
      </c>
      <c r="W266" s="6">
        <f t="shared" si="78"/>
        <v>17</v>
      </c>
      <c r="X266" s="6">
        <f t="shared" si="79"/>
        <v>49</v>
      </c>
      <c r="Y266" s="6">
        <f t="shared" si="81"/>
        <v>1010</v>
      </c>
      <c r="Z266" s="28">
        <f t="shared" si="82"/>
        <v>3.644630484988453E-2</v>
      </c>
    </row>
    <row r="267" spans="1:26">
      <c r="A267" s="7" t="s">
        <v>34</v>
      </c>
      <c r="B267" s="6">
        <v>7</v>
      </c>
      <c r="C267" s="6">
        <v>154</v>
      </c>
      <c r="D267" s="6">
        <v>11</v>
      </c>
      <c r="E267" s="6">
        <v>1</v>
      </c>
      <c r="F267" s="6">
        <v>7</v>
      </c>
      <c r="G267" s="6">
        <v>7</v>
      </c>
      <c r="H267" s="6">
        <v>11</v>
      </c>
      <c r="I267" s="6">
        <v>7</v>
      </c>
      <c r="J267" s="6">
        <v>12</v>
      </c>
      <c r="K267" s="6">
        <v>602</v>
      </c>
      <c r="L267" s="6">
        <v>819</v>
      </c>
      <c r="N267" s="7" t="str">
        <f t="shared" si="69"/>
        <v>VALLEDUPAR</v>
      </c>
      <c r="O267" s="6">
        <f t="shared" si="80"/>
        <v>7</v>
      </c>
      <c r="P267" s="6">
        <f t="shared" si="71"/>
        <v>154</v>
      </c>
      <c r="Q267" s="6">
        <f t="shared" si="72"/>
        <v>11</v>
      </c>
      <c r="R267" s="6">
        <f t="shared" si="73"/>
        <v>1</v>
      </c>
      <c r="S267" s="6">
        <f t="shared" si="74"/>
        <v>7</v>
      </c>
      <c r="T267" s="6">
        <f t="shared" si="75"/>
        <v>7</v>
      </c>
      <c r="U267" s="6">
        <f t="shared" si="76"/>
        <v>11</v>
      </c>
      <c r="V267" s="6">
        <f t="shared" si="77"/>
        <v>7</v>
      </c>
      <c r="W267" s="6">
        <f t="shared" si="78"/>
        <v>12</v>
      </c>
      <c r="X267" s="6">
        <f t="shared" si="79"/>
        <v>602</v>
      </c>
      <c r="Y267" s="6">
        <f t="shared" si="81"/>
        <v>819</v>
      </c>
      <c r="Z267" s="28">
        <f t="shared" si="82"/>
        <v>2.9553983833718246E-2</v>
      </c>
    </row>
    <row r="268" spans="1:26">
      <c r="A268" s="7" t="s">
        <v>236</v>
      </c>
      <c r="B268" s="6">
        <v>305</v>
      </c>
      <c r="C268" s="6">
        <v>477</v>
      </c>
      <c r="D268" s="6">
        <v>5</v>
      </c>
      <c r="E268" s="6"/>
      <c r="F268" s="6"/>
      <c r="G268" s="6"/>
      <c r="H268" s="6"/>
      <c r="I268" s="6"/>
      <c r="J268" s="6"/>
      <c r="K268" s="6"/>
      <c r="L268" s="6">
        <v>787</v>
      </c>
      <c r="N268" s="7" t="str">
        <f t="shared" si="69"/>
        <v>MIRAFLORES</v>
      </c>
      <c r="O268" s="6">
        <f t="shared" si="80"/>
        <v>305</v>
      </c>
      <c r="P268" s="6">
        <f t="shared" si="71"/>
        <v>477</v>
      </c>
      <c r="Q268" s="6">
        <f t="shared" si="72"/>
        <v>5</v>
      </c>
      <c r="R268" s="6">
        <f t="shared" si="73"/>
        <v>0</v>
      </c>
      <c r="S268" s="6">
        <f t="shared" si="74"/>
        <v>0</v>
      </c>
      <c r="T268" s="6">
        <f t="shared" si="75"/>
        <v>0</v>
      </c>
      <c r="U268" s="6">
        <f t="shared" si="76"/>
        <v>0</v>
      </c>
      <c r="V268" s="6">
        <f t="shared" si="77"/>
        <v>0</v>
      </c>
      <c r="W268" s="6">
        <f t="shared" si="78"/>
        <v>0</v>
      </c>
      <c r="X268" s="6">
        <f t="shared" si="79"/>
        <v>0</v>
      </c>
      <c r="Y268" s="6">
        <f t="shared" si="81"/>
        <v>787</v>
      </c>
      <c r="Z268" s="28">
        <f t="shared" si="82"/>
        <v>2.8399249422632795E-2</v>
      </c>
    </row>
    <row r="269" spans="1:26">
      <c r="A269" s="7" t="s">
        <v>605</v>
      </c>
      <c r="B269" s="6">
        <v>8</v>
      </c>
      <c r="C269" s="6">
        <v>5</v>
      </c>
      <c r="D269" s="6">
        <v>11</v>
      </c>
      <c r="E269" s="6">
        <v>3</v>
      </c>
      <c r="F269" s="6">
        <v>5</v>
      </c>
      <c r="G269" s="6">
        <v>5</v>
      </c>
      <c r="H269" s="6">
        <v>5</v>
      </c>
      <c r="I269" s="6">
        <v>6</v>
      </c>
      <c r="J269" s="6">
        <v>644</v>
      </c>
      <c r="K269" s="6">
        <v>3</v>
      </c>
      <c r="L269" s="6">
        <v>695</v>
      </c>
      <c r="N269" s="7" t="str">
        <f t="shared" si="69"/>
        <v>CARTAGENA DE INDIAS</v>
      </c>
      <c r="O269" s="6">
        <f t="shared" si="80"/>
        <v>8</v>
      </c>
      <c r="P269" s="6">
        <f t="shared" si="71"/>
        <v>5</v>
      </c>
      <c r="Q269" s="6">
        <f t="shared" si="72"/>
        <v>11</v>
      </c>
      <c r="R269" s="6">
        <f t="shared" si="73"/>
        <v>3</v>
      </c>
      <c r="S269" s="6">
        <f t="shared" si="74"/>
        <v>5</v>
      </c>
      <c r="T269" s="6">
        <f t="shared" si="75"/>
        <v>5</v>
      </c>
      <c r="U269" s="6">
        <f t="shared" si="76"/>
        <v>5</v>
      </c>
      <c r="V269" s="6">
        <f t="shared" si="77"/>
        <v>6</v>
      </c>
      <c r="W269" s="6">
        <f t="shared" si="78"/>
        <v>644</v>
      </c>
      <c r="X269" s="6">
        <f t="shared" si="79"/>
        <v>3</v>
      </c>
      <c r="Y269" s="6">
        <f t="shared" si="81"/>
        <v>695</v>
      </c>
      <c r="Z269" s="28">
        <f t="shared" si="82"/>
        <v>2.5079387990762123E-2</v>
      </c>
    </row>
    <row r="270" spans="1:26">
      <c r="A270" s="7" t="s">
        <v>593</v>
      </c>
      <c r="B270" s="6">
        <v>240</v>
      </c>
      <c r="C270" s="6">
        <v>184</v>
      </c>
      <c r="D270" s="6">
        <v>19</v>
      </c>
      <c r="E270" s="6">
        <v>20</v>
      </c>
      <c r="F270" s="6">
        <v>16</v>
      </c>
      <c r="G270" s="6">
        <v>30</v>
      </c>
      <c r="H270" s="6">
        <v>25</v>
      </c>
      <c r="I270" s="6">
        <v>20</v>
      </c>
      <c r="J270" s="6">
        <v>33</v>
      </c>
      <c r="K270" s="6">
        <v>28</v>
      </c>
      <c r="L270" s="6">
        <v>615</v>
      </c>
      <c r="N270" s="7" t="str">
        <f t="shared" si="69"/>
        <v>PUERTO CARREÑO</v>
      </c>
      <c r="O270" s="6">
        <f t="shared" si="80"/>
        <v>240</v>
      </c>
      <c r="P270" s="6">
        <f t="shared" si="71"/>
        <v>184</v>
      </c>
      <c r="Q270" s="6">
        <f t="shared" si="72"/>
        <v>19</v>
      </c>
      <c r="R270" s="6">
        <f t="shared" si="73"/>
        <v>20</v>
      </c>
      <c r="S270" s="6">
        <f t="shared" si="74"/>
        <v>16</v>
      </c>
      <c r="T270" s="6">
        <f t="shared" si="75"/>
        <v>30</v>
      </c>
      <c r="U270" s="6">
        <f t="shared" si="76"/>
        <v>25</v>
      </c>
      <c r="V270" s="6">
        <f t="shared" si="77"/>
        <v>20</v>
      </c>
      <c r="W270" s="6">
        <f t="shared" si="78"/>
        <v>33</v>
      </c>
      <c r="X270" s="6">
        <f t="shared" si="79"/>
        <v>28</v>
      </c>
      <c r="Y270" s="6">
        <f t="shared" si="81"/>
        <v>615</v>
      </c>
      <c r="Z270" s="28">
        <f t="shared" si="82"/>
        <v>2.21925519630485E-2</v>
      </c>
    </row>
    <row r="271" spans="1:26">
      <c r="A271" s="7" t="s">
        <v>115</v>
      </c>
      <c r="B271" s="6">
        <v>54</v>
      </c>
      <c r="C271" s="6">
        <v>48</v>
      </c>
      <c r="D271" s="6">
        <v>110</v>
      </c>
      <c r="E271" s="6">
        <v>29</v>
      </c>
      <c r="F271" s="6">
        <v>45</v>
      </c>
      <c r="G271" s="6">
        <v>72</v>
      </c>
      <c r="H271" s="6">
        <v>73</v>
      </c>
      <c r="I271" s="6">
        <v>66</v>
      </c>
      <c r="J271" s="6">
        <v>53</v>
      </c>
      <c r="K271" s="6">
        <v>57</v>
      </c>
      <c r="L271" s="6">
        <v>607</v>
      </c>
      <c r="N271" s="7" t="str">
        <f t="shared" si="69"/>
        <v>SARAVENA</v>
      </c>
      <c r="O271" s="6">
        <f t="shared" si="80"/>
        <v>54</v>
      </c>
      <c r="P271" s="6">
        <f t="shared" si="71"/>
        <v>48</v>
      </c>
      <c r="Q271" s="6">
        <f t="shared" si="72"/>
        <v>110</v>
      </c>
      <c r="R271" s="6">
        <f t="shared" si="73"/>
        <v>29</v>
      </c>
      <c r="S271" s="6">
        <f t="shared" si="74"/>
        <v>45</v>
      </c>
      <c r="T271" s="6">
        <f t="shared" si="75"/>
        <v>72</v>
      </c>
      <c r="U271" s="6">
        <f t="shared" si="76"/>
        <v>73</v>
      </c>
      <c r="V271" s="6">
        <f t="shared" si="77"/>
        <v>66</v>
      </c>
      <c r="W271" s="6">
        <f t="shared" si="78"/>
        <v>53</v>
      </c>
      <c r="X271" s="6">
        <f t="shared" si="79"/>
        <v>57</v>
      </c>
      <c r="Y271" s="6">
        <f t="shared" si="81"/>
        <v>607</v>
      </c>
      <c r="Z271" s="28">
        <f t="shared" si="82"/>
        <v>2.1903868360277138E-2</v>
      </c>
    </row>
    <row r="272" spans="1:26">
      <c r="A272" s="7" t="s">
        <v>587</v>
      </c>
      <c r="B272" s="6">
        <v>115</v>
      </c>
      <c r="C272" s="6">
        <v>266</v>
      </c>
      <c r="D272" s="6">
        <v>17</v>
      </c>
      <c r="E272" s="6">
        <v>14</v>
      </c>
      <c r="F272" s="6">
        <v>32</v>
      </c>
      <c r="G272" s="6">
        <v>28</v>
      </c>
      <c r="H272" s="6">
        <v>18</v>
      </c>
      <c r="I272" s="6">
        <v>31</v>
      </c>
      <c r="J272" s="6">
        <v>37</v>
      </c>
      <c r="K272" s="6">
        <v>36</v>
      </c>
      <c r="L272" s="6">
        <v>594</v>
      </c>
      <c r="N272" s="7" t="str">
        <f t="shared" si="69"/>
        <v>MONTERÍA</v>
      </c>
      <c r="O272" s="6">
        <f t="shared" si="80"/>
        <v>115</v>
      </c>
      <c r="P272" s="6">
        <f t="shared" si="71"/>
        <v>266</v>
      </c>
      <c r="Q272" s="6">
        <f t="shared" si="72"/>
        <v>17</v>
      </c>
      <c r="R272" s="6">
        <f t="shared" si="73"/>
        <v>14</v>
      </c>
      <c r="S272" s="6">
        <f t="shared" si="74"/>
        <v>32</v>
      </c>
      <c r="T272" s="6">
        <f t="shared" si="75"/>
        <v>28</v>
      </c>
      <c r="U272" s="6">
        <f t="shared" si="76"/>
        <v>18</v>
      </c>
      <c r="V272" s="6">
        <f t="shared" si="77"/>
        <v>31</v>
      </c>
      <c r="W272" s="6">
        <f t="shared" si="78"/>
        <v>37</v>
      </c>
      <c r="X272" s="6">
        <f t="shared" si="79"/>
        <v>36</v>
      </c>
      <c r="Y272" s="6">
        <f t="shared" si="81"/>
        <v>594</v>
      </c>
      <c r="Z272" s="28">
        <f t="shared" si="82"/>
        <v>2.1434757505773672E-2</v>
      </c>
    </row>
    <row r="273" spans="1:26">
      <c r="A273" s="7" t="s">
        <v>143</v>
      </c>
      <c r="B273" s="6">
        <v>90</v>
      </c>
      <c r="C273" s="6">
        <v>239</v>
      </c>
      <c r="D273" s="6">
        <v>34</v>
      </c>
      <c r="E273" s="6">
        <v>32</v>
      </c>
      <c r="F273" s="6">
        <v>36</v>
      </c>
      <c r="G273" s="6">
        <v>39</v>
      </c>
      <c r="H273" s="6">
        <v>43</v>
      </c>
      <c r="I273" s="6">
        <v>21</v>
      </c>
      <c r="J273" s="6">
        <v>30</v>
      </c>
      <c r="K273" s="6">
        <v>24</v>
      </c>
      <c r="L273" s="6">
        <v>588</v>
      </c>
      <c r="N273" s="7" t="str">
        <f t="shared" si="69"/>
        <v>LA MACARENA</v>
      </c>
      <c r="O273" s="6">
        <f t="shared" si="80"/>
        <v>90</v>
      </c>
      <c r="P273" s="6">
        <f t="shared" si="71"/>
        <v>239</v>
      </c>
      <c r="Q273" s="6">
        <f t="shared" si="72"/>
        <v>34</v>
      </c>
      <c r="R273" s="6">
        <f t="shared" si="73"/>
        <v>32</v>
      </c>
      <c r="S273" s="6">
        <f t="shared" si="74"/>
        <v>36</v>
      </c>
      <c r="T273" s="6">
        <f t="shared" si="75"/>
        <v>39</v>
      </c>
      <c r="U273" s="6">
        <f t="shared" si="76"/>
        <v>43</v>
      </c>
      <c r="V273" s="6">
        <f t="shared" si="77"/>
        <v>21</v>
      </c>
      <c r="W273" s="6">
        <f t="shared" si="78"/>
        <v>30</v>
      </c>
      <c r="X273" s="6">
        <f t="shared" si="79"/>
        <v>24</v>
      </c>
      <c r="Y273" s="6">
        <f t="shared" si="81"/>
        <v>588</v>
      </c>
      <c r="Z273" s="28">
        <f t="shared" si="82"/>
        <v>2.1218244803695149E-2</v>
      </c>
    </row>
    <row r="274" spans="1:26">
      <c r="A274" s="7" t="s">
        <v>119</v>
      </c>
      <c r="B274" s="6">
        <v>82</v>
      </c>
      <c r="C274" s="6">
        <v>59</v>
      </c>
      <c r="D274" s="6">
        <v>56</v>
      </c>
      <c r="E274" s="6">
        <v>33</v>
      </c>
      <c r="F274" s="6">
        <v>37</v>
      </c>
      <c r="G274" s="6">
        <v>37</v>
      </c>
      <c r="H274" s="6">
        <v>49</v>
      </c>
      <c r="I274" s="6">
        <v>58</v>
      </c>
      <c r="J274" s="6">
        <v>58</v>
      </c>
      <c r="K274" s="6">
        <v>72</v>
      </c>
      <c r="L274" s="6">
        <v>541</v>
      </c>
      <c r="N274" s="7" t="str">
        <f t="shared" si="69"/>
        <v>LETICIA</v>
      </c>
      <c r="O274" s="6">
        <f t="shared" si="80"/>
        <v>82</v>
      </c>
      <c r="P274" s="6">
        <f t="shared" si="71"/>
        <v>59</v>
      </c>
      <c r="Q274" s="6">
        <f t="shared" si="72"/>
        <v>56</v>
      </c>
      <c r="R274" s="6">
        <f t="shared" si="73"/>
        <v>33</v>
      </c>
      <c r="S274" s="6">
        <f t="shared" si="74"/>
        <v>37</v>
      </c>
      <c r="T274" s="6">
        <f t="shared" si="75"/>
        <v>37</v>
      </c>
      <c r="U274" s="6">
        <f t="shared" si="76"/>
        <v>49</v>
      </c>
      <c r="V274" s="6">
        <f t="shared" si="77"/>
        <v>58</v>
      </c>
      <c r="W274" s="6">
        <f t="shared" si="78"/>
        <v>58</v>
      </c>
      <c r="X274" s="6">
        <f t="shared" si="79"/>
        <v>72</v>
      </c>
      <c r="Y274" s="6">
        <f t="shared" si="81"/>
        <v>541</v>
      </c>
      <c r="Z274" s="28">
        <f t="shared" si="82"/>
        <v>1.9522228637413395E-2</v>
      </c>
    </row>
    <row r="275" spans="1:26">
      <c r="A275" s="7" t="s">
        <v>50</v>
      </c>
      <c r="B275" s="6">
        <v>91</v>
      </c>
      <c r="C275" s="6">
        <v>340</v>
      </c>
      <c r="D275" s="6">
        <v>12</v>
      </c>
      <c r="E275" s="6">
        <v>4</v>
      </c>
      <c r="F275" s="6">
        <v>14</v>
      </c>
      <c r="G275" s="6">
        <v>15</v>
      </c>
      <c r="H275" s="6">
        <v>16</v>
      </c>
      <c r="I275" s="6">
        <v>2</v>
      </c>
      <c r="J275" s="6">
        <v>8</v>
      </c>
      <c r="K275" s="6">
        <v>20</v>
      </c>
      <c r="L275" s="6">
        <v>522</v>
      </c>
      <c r="N275" s="7" t="str">
        <f t="shared" si="69"/>
        <v>RIONEGRO - ANTIOQUIA</v>
      </c>
      <c r="O275" s="6">
        <f t="shared" si="80"/>
        <v>91</v>
      </c>
      <c r="P275" s="6">
        <f t="shared" si="71"/>
        <v>340</v>
      </c>
      <c r="Q275" s="6">
        <f t="shared" si="72"/>
        <v>12</v>
      </c>
      <c r="R275" s="6">
        <f t="shared" si="73"/>
        <v>4</v>
      </c>
      <c r="S275" s="6">
        <f t="shared" si="74"/>
        <v>14</v>
      </c>
      <c r="T275" s="6">
        <f t="shared" si="75"/>
        <v>15</v>
      </c>
      <c r="U275" s="6">
        <f t="shared" si="76"/>
        <v>16</v>
      </c>
      <c r="V275" s="6">
        <f t="shared" si="77"/>
        <v>2</v>
      </c>
      <c r="W275" s="6">
        <f t="shared" si="78"/>
        <v>8</v>
      </c>
      <c r="X275" s="6">
        <f t="shared" si="79"/>
        <v>20</v>
      </c>
      <c r="Y275" s="6">
        <f t="shared" si="81"/>
        <v>522</v>
      </c>
      <c r="Z275" s="28">
        <f t="shared" si="82"/>
        <v>1.883660508083141E-2</v>
      </c>
    </row>
    <row r="276" spans="1:26">
      <c r="A276" s="7" t="s">
        <v>607</v>
      </c>
      <c r="B276" s="6">
        <v>97</v>
      </c>
      <c r="C276" s="6">
        <v>214</v>
      </c>
      <c r="D276" s="6">
        <v>10</v>
      </c>
      <c r="E276" s="6">
        <v>10</v>
      </c>
      <c r="F276" s="6">
        <v>12</v>
      </c>
      <c r="G276" s="6">
        <v>14</v>
      </c>
      <c r="H276" s="6">
        <v>26</v>
      </c>
      <c r="I276" s="6">
        <v>14</v>
      </c>
      <c r="J276" s="6">
        <v>9</v>
      </c>
      <c r="K276" s="6">
        <v>36</v>
      </c>
      <c r="L276" s="6">
        <v>442</v>
      </c>
      <c r="N276" s="7" t="str">
        <f t="shared" si="69"/>
        <v>BARRANCOMINAS</v>
      </c>
      <c r="O276" s="6">
        <f t="shared" si="80"/>
        <v>97</v>
      </c>
      <c r="P276" s="6">
        <f t="shared" si="71"/>
        <v>214</v>
      </c>
      <c r="Q276" s="6">
        <f t="shared" si="72"/>
        <v>10</v>
      </c>
      <c r="R276" s="6">
        <f t="shared" si="73"/>
        <v>10</v>
      </c>
      <c r="S276" s="6">
        <f t="shared" si="74"/>
        <v>12</v>
      </c>
      <c r="T276" s="6">
        <f t="shared" si="75"/>
        <v>14</v>
      </c>
      <c r="U276" s="6">
        <f t="shared" si="76"/>
        <v>26</v>
      </c>
      <c r="V276" s="6">
        <f t="shared" si="77"/>
        <v>14</v>
      </c>
      <c r="W276" s="6">
        <f t="shared" si="78"/>
        <v>9</v>
      </c>
      <c r="X276" s="6">
        <f t="shared" si="79"/>
        <v>36</v>
      </c>
      <c r="Y276" s="6">
        <f t="shared" si="81"/>
        <v>442</v>
      </c>
      <c r="Z276" s="28">
        <f t="shared" si="82"/>
        <v>1.5949769053117784E-2</v>
      </c>
    </row>
    <row r="277" spans="1:26">
      <c r="A277" s="7" t="s">
        <v>129</v>
      </c>
      <c r="B277" s="6">
        <v>101</v>
      </c>
      <c r="C277" s="6">
        <v>114</v>
      </c>
      <c r="D277" s="6">
        <v>23</v>
      </c>
      <c r="E277" s="6">
        <v>8</v>
      </c>
      <c r="F277" s="6">
        <v>15</v>
      </c>
      <c r="G277" s="6">
        <v>19</v>
      </c>
      <c r="H277" s="6">
        <v>33</v>
      </c>
      <c r="I277" s="6">
        <v>16</v>
      </c>
      <c r="J277" s="6">
        <v>16</v>
      </c>
      <c r="K277" s="6">
        <v>23</v>
      </c>
      <c r="L277" s="6">
        <v>368</v>
      </c>
      <c r="N277" s="7" t="str">
        <f t="shared" si="69"/>
        <v>LA PRIMAVERA</v>
      </c>
      <c r="O277" s="6">
        <f t="shared" si="80"/>
        <v>101</v>
      </c>
      <c r="P277" s="6">
        <f t="shared" si="71"/>
        <v>114</v>
      </c>
      <c r="Q277" s="6">
        <f t="shared" si="72"/>
        <v>23</v>
      </c>
      <c r="R277" s="6">
        <f t="shared" si="73"/>
        <v>8</v>
      </c>
      <c r="S277" s="6">
        <f t="shared" si="74"/>
        <v>15</v>
      </c>
      <c r="T277" s="6">
        <f t="shared" si="75"/>
        <v>19</v>
      </c>
      <c r="U277" s="6">
        <f t="shared" si="76"/>
        <v>33</v>
      </c>
      <c r="V277" s="6">
        <f t="shared" si="77"/>
        <v>16</v>
      </c>
      <c r="W277" s="6">
        <f t="shared" si="78"/>
        <v>16</v>
      </c>
      <c r="X277" s="6">
        <f t="shared" si="79"/>
        <v>23</v>
      </c>
      <c r="Y277" s="6">
        <f t="shared" si="81"/>
        <v>368</v>
      </c>
      <c r="Z277" s="28">
        <f t="shared" si="82"/>
        <v>1.3279445727482679E-2</v>
      </c>
    </row>
    <row r="278" spans="1:26">
      <c r="A278" s="7" t="s">
        <v>558</v>
      </c>
      <c r="B278" s="6">
        <v>67</v>
      </c>
      <c r="C278" s="6">
        <v>136</v>
      </c>
      <c r="D278" s="6">
        <v>19</v>
      </c>
      <c r="E278" s="6">
        <v>16</v>
      </c>
      <c r="F278" s="6">
        <v>13</v>
      </c>
      <c r="G278" s="6">
        <v>28</v>
      </c>
      <c r="H278" s="6">
        <v>9</v>
      </c>
      <c r="I278" s="6">
        <v>29</v>
      </c>
      <c r="J278" s="6">
        <v>17</v>
      </c>
      <c r="K278" s="6">
        <v>11</v>
      </c>
      <c r="L278" s="6">
        <v>345</v>
      </c>
      <c r="N278" s="7" t="str">
        <f t="shared" si="69"/>
        <v>SAN JOSÉ DE CÚCUTA</v>
      </c>
      <c r="O278" s="6">
        <f t="shared" si="80"/>
        <v>67</v>
      </c>
      <c r="P278" s="6">
        <f t="shared" si="71"/>
        <v>136</v>
      </c>
      <c r="Q278" s="6">
        <f t="shared" si="72"/>
        <v>19</v>
      </c>
      <c r="R278" s="6">
        <f t="shared" si="73"/>
        <v>16</v>
      </c>
      <c r="S278" s="6">
        <f t="shared" si="74"/>
        <v>13</v>
      </c>
      <c r="T278" s="6">
        <f t="shared" si="75"/>
        <v>28</v>
      </c>
      <c r="U278" s="6">
        <f t="shared" si="76"/>
        <v>9</v>
      </c>
      <c r="V278" s="6">
        <f t="shared" si="77"/>
        <v>29</v>
      </c>
      <c r="W278" s="6">
        <f t="shared" si="78"/>
        <v>17</v>
      </c>
      <c r="X278" s="6">
        <f t="shared" si="79"/>
        <v>11</v>
      </c>
      <c r="Y278" s="6">
        <f t="shared" si="81"/>
        <v>345</v>
      </c>
      <c r="Z278" s="28">
        <f t="shared" si="82"/>
        <v>1.2449480369515011E-2</v>
      </c>
    </row>
    <row r="279" spans="1:26">
      <c r="A279" s="7" t="s">
        <v>291</v>
      </c>
      <c r="B279" s="6">
        <v>103</v>
      </c>
      <c r="C279" s="6">
        <v>42</v>
      </c>
      <c r="D279" s="6">
        <v>13</v>
      </c>
      <c r="E279" s="6"/>
      <c r="F279" s="6"/>
      <c r="G279" s="6">
        <v>38</v>
      </c>
      <c r="H279" s="6">
        <v>26</v>
      </c>
      <c r="I279" s="6">
        <v>64</v>
      </c>
      <c r="J279" s="6">
        <v>42</v>
      </c>
      <c r="K279" s="6">
        <v>16</v>
      </c>
      <c r="L279" s="6">
        <v>344</v>
      </c>
      <c r="N279" s="7" t="str">
        <f t="shared" si="69"/>
        <v>FRONTINO</v>
      </c>
      <c r="O279" s="6">
        <f t="shared" si="80"/>
        <v>103</v>
      </c>
      <c r="P279" s="6">
        <f t="shared" si="71"/>
        <v>42</v>
      </c>
      <c r="Q279" s="6">
        <f t="shared" si="72"/>
        <v>13</v>
      </c>
      <c r="R279" s="6">
        <f t="shared" si="73"/>
        <v>0</v>
      </c>
      <c r="S279" s="6">
        <f t="shared" si="74"/>
        <v>0</v>
      </c>
      <c r="T279" s="6">
        <f t="shared" si="75"/>
        <v>38</v>
      </c>
      <c r="U279" s="6">
        <f t="shared" si="76"/>
        <v>26</v>
      </c>
      <c r="V279" s="6">
        <f t="shared" si="77"/>
        <v>64</v>
      </c>
      <c r="W279" s="6">
        <f t="shared" si="78"/>
        <v>42</v>
      </c>
      <c r="X279" s="6">
        <f t="shared" si="79"/>
        <v>16</v>
      </c>
      <c r="Y279" s="6">
        <f t="shared" si="81"/>
        <v>344</v>
      </c>
      <c r="Z279" s="28">
        <f t="shared" si="82"/>
        <v>1.2413394919168591E-2</v>
      </c>
    </row>
    <row r="280" spans="1:26">
      <c r="A280" s="7" t="s">
        <v>123</v>
      </c>
      <c r="B280" s="6">
        <v>22</v>
      </c>
      <c r="C280" s="6">
        <v>102</v>
      </c>
      <c r="D280" s="6">
        <v>23</v>
      </c>
      <c r="E280" s="6">
        <v>16</v>
      </c>
      <c r="F280" s="6">
        <v>29</v>
      </c>
      <c r="G280" s="6">
        <v>26</v>
      </c>
      <c r="H280" s="6">
        <v>32</v>
      </c>
      <c r="I280" s="6">
        <v>26</v>
      </c>
      <c r="J280" s="6">
        <v>32</v>
      </c>
      <c r="K280" s="6">
        <v>32</v>
      </c>
      <c r="L280" s="6">
        <v>340</v>
      </c>
      <c r="N280" s="7" t="str">
        <f t="shared" si="69"/>
        <v>GUAPI</v>
      </c>
      <c r="O280" s="6">
        <f t="shared" si="80"/>
        <v>22</v>
      </c>
      <c r="P280" s="6">
        <f t="shared" si="71"/>
        <v>102</v>
      </c>
      <c r="Q280" s="6">
        <f t="shared" si="72"/>
        <v>23</v>
      </c>
      <c r="R280" s="6">
        <f t="shared" si="73"/>
        <v>16</v>
      </c>
      <c r="S280" s="6">
        <f t="shared" si="74"/>
        <v>29</v>
      </c>
      <c r="T280" s="6">
        <f t="shared" si="75"/>
        <v>26</v>
      </c>
      <c r="U280" s="6">
        <f t="shared" si="76"/>
        <v>32</v>
      </c>
      <c r="V280" s="6">
        <f t="shared" si="77"/>
        <v>26</v>
      </c>
      <c r="W280" s="6">
        <f t="shared" si="78"/>
        <v>32</v>
      </c>
      <c r="X280" s="6">
        <f t="shared" si="79"/>
        <v>32</v>
      </c>
      <c r="Y280" s="6">
        <f t="shared" si="81"/>
        <v>340</v>
      </c>
      <c r="Z280" s="28">
        <f t="shared" si="82"/>
        <v>1.226905311778291E-2</v>
      </c>
    </row>
    <row r="281" spans="1:26">
      <c r="A281" s="7" t="s">
        <v>535</v>
      </c>
      <c r="B281" s="6">
        <v>24</v>
      </c>
      <c r="C281" s="6">
        <v>22</v>
      </c>
      <c r="D281" s="6">
        <v>49</v>
      </c>
      <c r="E281" s="6">
        <v>14</v>
      </c>
      <c r="F281" s="6">
        <v>22</v>
      </c>
      <c r="G281" s="6">
        <v>37</v>
      </c>
      <c r="H281" s="6">
        <v>37</v>
      </c>
      <c r="I281" s="6">
        <v>56</v>
      </c>
      <c r="J281" s="6">
        <v>26</v>
      </c>
      <c r="K281" s="6">
        <v>44</v>
      </c>
      <c r="L281" s="6">
        <v>331</v>
      </c>
      <c r="N281" s="7" t="str">
        <f t="shared" si="69"/>
        <v>ARAUCA</v>
      </c>
      <c r="O281" s="6">
        <f t="shared" si="80"/>
        <v>24</v>
      </c>
      <c r="P281" s="6">
        <f t="shared" si="71"/>
        <v>22</v>
      </c>
      <c r="Q281" s="6">
        <f t="shared" si="72"/>
        <v>49</v>
      </c>
      <c r="R281" s="6">
        <f t="shared" si="73"/>
        <v>14</v>
      </c>
      <c r="S281" s="6">
        <f t="shared" si="74"/>
        <v>22</v>
      </c>
      <c r="T281" s="6">
        <f t="shared" si="75"/>
        <v>37</v>
      </c>
      <c r="U281" s="6">
        <f t="shared" si="76"/>
        <v>37</v>
      </c>
      <c r="V281" s="6">
        <f t="shared" si="77"/>
        <v>56</v>
      </c>
      <c r="W281" s="6">
        <f t="shared" si="78"/>
        <v>26</v>
      </c>
      <c r="X281" s="6">
        <f t="shared" si="79"/>
        <v>44</v>
      </c>
      <c r="Y281" s="6">
        <f t="shared" si="81"/>
        <v>331</v>
      </c>
      <c r="Z281" s="28">
        <f t="shared" si="82"/>
        <v>1.1944284064665127E-2</v>
      </c>
    </row>
    <row r="282" spans="1:26">
      <c r="A282" s="7" t="s">
        <v>136</v>
      </c>
      <c r="B282" s="6">
        <v>138</v>
      </c>
      <c r="C282" s="6">
        <v>22</v>
      </c>
      <c r="D282" s="6">
        <v>18</v>
      </c>
      <c r="E282" s="6">
        <v>14</v>
      </c>
      <c r="F282" s="6">
        <v>26</v>
      </c>
      <c r="G282" s="6">
        <v>20</v>
      </c>
      <c r="H282" s="6">
        <v>30</v>
      </c>
      <c r="I282" s="6">
        <v>31</v>
      </c>
      <c r="J282" s="6">
        <v>27</v>
      </c>
      <c r="K282" s="6">
        <v>5</v>
      </c>
      <c r="L282" s="6">
        <v>331</v>
      </c>
      <c r="N282" s="7" t="str">
        <f t="shared" si="69"/>
        <v>CUMARIBO</v>
      </c>
      <c r="O282" s="6">
        <f t="shared" si="80"/>
        <v>138</v>
      </c>
      <c r="P282" s="6">
        <f t="shared" si="71"/>
        <v>22</v>
      </c>
      <c r="Q282" s="6">
        <f t="shared" si="72"/>
        <v>18</v>
      </c>
      <c r="R282" s="6">
        <f t="shared" si="73"/>
        <v>14</v>
      </c>
      <c r="S282" s="6">
        <f t="shared" si="74"/>
        <v>26</v>
      </c>
      <c r="T282" s="6">
        <f t="shared" si="75"/>
        <v>20</v>
      </c>
      <c r="U282" s="6">
        <f t="shared" si="76"/>
        <v>30</v>
      </c>
      <c r="V282" s="6">
        <f t="shared" si="77"/>
        <v>31</v>
      </c>
      <c r="W282" s="6">
        <f t="shared" si="78"/>
        <v>27</v>
      </c>
      <c r="X282" s="6">
        <f t="shared" si="79"/>
        <v>5</v>
      </c>
      <c r="Y282" s="6">
        <f t="shared" si="81"/>
        <v>331</v>
      </c>
      <c r="Z282" s="28">
        <f t="shared" si="82"/>
        <v>1.1944284064665127E-2</v>
      </c>
    </row>
    <row r="283" spans="1:26">
      <c r="A283" s="7" t="s">
        <v>306</v>
      </c>
      <c r="B283" s="6"/>
      <c r="C283" s="6"/>
      <c r="D283" s="6">
        <v>72</v>
      </c>
      <c r="E283" s="6"/>
      <c r="F283" s="6">
        <v>103</v>
      </c>
      <c r="G283" s="6">
        <v>120</v>
      </c>
      <c r="H283" s="6">
        <v>24</v>
      </c>
      <c r="I283" s="6"/>
      <c r="J283" s="6"/>
      <c r="K283" s="6"/>
      <c r="L283" s="6">
        <v>319</v>
      </c>
      <c r="N283" s="7" t="str">
        <f t="shared" si="69"/>
        <v>URRAO</v>
      </c>
      <c r="O283" s="6">
        <f t="shared" si="80"/>
        <v>0</v>
      </c>
      <c r="P283" s="6">
        <f t="shared" si="71"/>
        <v>0</v>
      </c>
      <c r="Q283" s="6">
        <f t="shared" si="72"/>
        <v>72</v>
      </c>
      <c r="R283" s="6">
        <f t="shared" si="73"/>
        <v>0</v>
      </c>
      <c r="S283" s="6">
        <f t="shared" si="74"/>
        <v>103</v>
      </c>
      <c r="T283" s="6">
        <f t="shared" si="75"/>
        <v>120</v>
      </c>
      <c r="U283" s="6">
        <f t="shared" si="76"/>
        <v>24</v>
      </c>
      <c r="V283" s="6">
        <f t="shared" si="77"/>
        <v>0</v>
      </c>
      <c r="W283" s="6">
        <f t="shared" si="78"/>
        <v>0</v>
      </c>
      <c r="X283" s="6">
        <f t="shared" si="79"/>
        <v>0</v>
      </c>
      <c r="Y283" s="6">
        <f t="shared" si="81"/>
        <v>319</v>
      </c>
      <c r="Z283" s="28">
        <f t="shared" si="82"/>
        <v>1.1511258660508084E-2</v>
      </c>
    </row>
    <row r="284" spans="1:26">
      <c r="A284" s="7" t="s">
        <v>101</v>
      </c>
      <c r="B284" s="6">
        <v>15</v>
      </c>
      <c r="C284" s="6">
        <v>65</v>
      </c>
      <c r="D284" s="6">
        <v>25</v>
      </c>
      <c r="E284" s="6">
        <v>22</v>
      </c>
      <c r="F284" s="6">
        <v>23</v>
      </c>
      <c r="G284" s="6">
        <v>38</v>
      </c>
      <c r="H284" s="6">
        <v>21</v>
      </c>
      <c r="I284" s="6">
        <v>25</v>
      </c>
      <c r="J284" s="6">
        <v>26</v>
      </c>
      <c r="K284" s="6">
        <v>22</v>
      </c>
      <c r="L284" s="6">
        <v>282</v>
      </c>
      <c r="N284" s="7" t="str">
        <f t="shared" si="69"/>
        <v>BARRANQUILLA</v>
      </c>
      <c r="O284" s="6">
        <f t="shared" si="80"/>
        <v>15</v>
      </c>
      <c r="P284" s="6">
        <f t="shared" si="71"/>
        <v>65</v>
      </c>
      <c r="Q284" s="6">
        <f t="shared" si="72"/>
        <v>25</v>
      </c>
      <c r="R284" s="6">
        <f t="shared" si="73"/>
        <v>22</v>
      </c>
      <c r="S284" s="6">
        <f t="shared" si="74"/>
        <v>23</v>
      </c>
      <c r="T284" s="6">
        <f t="shared" si="75"/>
        <v>38</v>
      </c>
      <c r="U284" s="6">
        <f t="shared" si="76"/>
        <v>21</v>
      </c>
      <c r="V284" s="6">
        <f t="shared" si="77"/>
        <v>25</v>
      </c>
      <c r="W284" s="6">
        <f t="shared" si="78"/>
        <v>26</v>
      </c>
      <c r="X284" s="6">
        <f t="shared" si="79"/>
        <v>22</v>
      </c>
      <c r="Y284" s="6">
        <f t="shared" si="81"/>
        <v>282</v>
      </c>
      <c r="Z284" s="28">
        <f t="shared" si="82"/>
        <v>1.0176096997690532E-2</v>
      </c>
    </row>
    <row r="285" spans="1:26">
      <c r="A285" s="7" t="s">
        <v>602</v>
      </c>
      <c r="B285" s="6">
        <v>17</v>
      </c>
      <c r="C285" s="6">
        <v>71</v>
      </c>
      <c r="D285" s="6">
        <v>24</v>
      </c>
      <c r="E285" s="6">
        <v>14</v>
      </c>
      <c r="F285" s="6">
        <v>20</v>
      </c>
      <c r="G285" s="6">
        <v>23</v>
      </c>
      <c r="H285" s="6">
        <v>15</v>
      </c>
      <c r="I285" s="6">
        <v>19</v>
      </c>
      <c r="J285" s="6">
        <v>25</v>
      </c>
      <c r="K285" s="6">
        <v>43</v>
      </c>
      <c r="L285" s="6">
        <v>271</v>
      </c>
      <c r="N285" s="7" t="str">
        <f t="shared" si="69"/>
        <v>TIMBIQUÍ</v>
      </c>
      <c r="O285" s="6">
        <f t="shared" si="80"/>
        <v>17</v>
      </c>
      <c r="P285" s="6">
        <f t="shared" si="71"/>
        <v>71</v>
      </c>
      <c r="Q285" s="6">
        <f t="shared" si="72"/>
        <v>24</v>
      </c>
      <c r="R285" s="6">
        <f t="shared" si="73"/>
        <v>14</v>
      </c>
      <c r="S285" s="6">
        <f t="shared" si="74"/>
        <v>20</v>
      </c>
      <c r="T285" s="6">
        <f t="shared" si="75"/>
        <v>23</v>
      </c>
      <c r="U285" s="6">
        <f t="shared" si="76"/>
        <v>15</v>
      </c>
      <c r="V285" s="6">
        <f t="shared" si="77"/>
        <v>19</v>
      </c>
      <c r="W285" s="6">
        <f t="shared" si="78"/>
        <v>25</v>
      </c>
      <c r="X285" s="6">
        <f t="shared" si="79"/>
        <v>43</v>
      </c>
      <c r="Y285" s="6">
        <f t="shared" si="81"/>
        <v>271</v>
      </c>
      <c r="Z285" s="28">
        <f t="shared" si="82"/>
        <v>9.7791570438799068E-3</v>
      </c>
    </row>
    <row r="286" spans="1:26">
      <c r="A286" s="7" t="s">
        <v>601</v>
      </c>
      <c r="B286" s="6">
        <v>16</v>
      </c>
      <c r="C286" s="6">
        <v>123</v>
      </c>
      <c r="D286" s="6">
        <v>7</v>
      </c>
      <c r="E286" s="6">
        <v>15</v>
      </c>
      <c r="F286" s="6">
        <v>20</v>
      </c>
      <c r="G286" s="6">
        <v>18</v>
      </c>
      <c r="H286" s="6">
        <v>8</v>
      </c>
      <c r="I286" s="6">
        <v>3</v>
      </c>
      <c r="J286" s="6">
        <v>12</v>
      </c>
      <c r="K286" s="6">
        <v>36</v>
      </c>
      <c r="L286" s="6">
        <v>258</v>
      </c>
      <c r="N286" s="7" t="str">
        <f t="shared" si="69"/>
        <v>SANTIAGO DE CALI</v>
      </c>
      <c r="O286" s="6">
        <f t="shared" si="80"/>
        <v>16</v>
      </c>
      <c r="P286" s="6">
        <f t="shared" si="71"/>
        <v>123</v>
      </c>
      <c r="Q286" s="6">
        <f t="shared" si="72"/>
        <v>7</v>
      </c>
      <c r="R286" s="6">
        <f t="shared" si="73"/>
        <v>15</v>
      </c>
      <c r="S286" s="6">
        <f t="shared" si="74"/>
        <v>20</v>
      </c>
      <c r="T286" s="6">
        <f t="shared" si="75"/>
        <v>18</v>
      </c>
      <c r="U286" s="6">
        <f t="shared" si="76"/>
        <v>8</v>
      </c>
      <c r="V286" s="6">
        <f t="shared" si="77"/>
        <v>3</v>
      </c>
      <c r="W286" s="6">
        <f t="shared" si="78"/>
        <v>12</v>
      </c>
      <c r="X286" s="6">
        <f t="shared" si="79"/>
        <v>36</v>
      </c>
      <c r="Y286" s="6">
        <f t="shared" si="81"/>
        <v>258</v>
      </c>
      <c r="Z286" s="28">
        <f t="shared" si="82"/>
        <v>9.310046189376444E-3</v>
      </c>
    </row>
    <row r="287" spans="1:26">
      <c r="A287" s="7" t="s">
        <v>172</v>
      </c>
      <c r="B287" s="6">
        <v>4</v>
      </c>
      <c r="C287" s="6">
        <v>223</v>
      </c>
      <c r="D287" s="6">
        <v>3</v>
      </c>
      <c r="E287" s="6">
        <v>2</v>
      </c>
      <c r="F287" s="6">
        <v>1</v>
      </c>
      <c r="G287" s="6">
        <v>4</v>
      </c>
      <c r="H287" s="6"/>
      <c r="I287" s="6">
        <v>1</v>
      </c>
      <c r="J287" s="6">
        <v>7</v>
      </c>
      <c r="K287" s="6">
        <v>3</v>
      </c>
      <c r="L287" s="6">
        <v>248</v>
      </c>
      <c r="N287" s="7" t="str">
        <f t="shared" si="69"/>
        <v>SAN FELIPE</v>
      </c>
      <c r="O287" s="6">
        <f t="shared" si="80"/>
        <v>4</v>
      </c>
      <c r="P287" s="6">
        <f t="shared" si="71"/>
        <v>223</v>
      </c>
      <c r="Q287" s="6">
        <f t="shared" si="72"/>
        <v>3</v>
      </c>
      <c r="R287" s="6">
        <f t="shared" si="73"/>
        <v>2</v>
      </c>
      <c r="S287" s="6">
        <f t="shared" si="74"/>
        <v>1</v>
      </c>
      <c r="T287" s="6">
        <f t="shared" si="75"/>
        <v>4</v>
      </c>
      <c r="U287" s="6">
        <f t="shared" si="76"/>
        <v>0</v>
      </c>
      <c r="V287" s="6">
        <f t="shared" si="77"/>
        <v>1</v>
      </c>
      <c r="W287" s="6">
        <f t="shared" si="78"/>
        <v>7</v>
      </c>
      <c r="X287" s="6">
        <f t="shared" si="79"/>
        <v>3</v>
      </c>
      <c r="Y287" s="6">
        <f t="shared" si="81"/>
        <v>248</v>
      </c>
      <c r="Z287" s="28">
        <f t="shared" si="82"/>
        <v>8.9491916859122406E-3</v>
      </c>
    </row>
    <row r="288" spans="1:26">
      <c r="A288" s="7" t="s">
        <v>36</v>
      </c>
      <c r="B288" s="6">
        <v>27</v>
      </c>
      <c r="C288" s="6">
        <v>25</v>
      </c>
      <c r="D288" s="6">
        <v>10</v>
      </c>
      <c r="E288" s="6">
        <v>14</v>
      </c>
      <c r="F288" s="6">
        <v>24</v>
      </c>
      <c r="G288" s="6">
        <v>30</v>
      </c>
      <c r="H288" s="6">
        <v>20</v>
      </c>
      <c r="I288" s="6">
        <v>24</v>
      </c>
      <c r="J288" s="6">
        <v>18</v>
      </c>
      <c r="K288" s="6">
        <v>20</v>
      </c>
      <c r="L288" s="6">
        <v>212</v>
      </c>
      <c r="N288" s="7" t="str">
        <f t="shared" si="69"/>
        <v>BUCARAMANGA</v>
      </c>
      <c r="O288" s="6">
        <f t="shared" si="80"/>
        <v>27</v>
      </c>
      <c r="P288" s="6">
        <f t="shared" si="71"/>
        <v>25</v>
      </c>
      <c r="Q288" s="6">
        <f t="shared" si="72"/>
        <v>10</v>
      </c>
      <c r="R288" s="6">
        <f t="shared" si="73"/>
        <v>14</v>
      </c>
      <c r="S288" s="6">
        <f t="shared" si="74"/>
        <v>24</v>
      </c>
      <c r="T288" s="6">
        <f t="shared" si="75"/>
        <v>30</v>
      </c>
      <c r="U288" s="6">
        <f t="shared" si="76"/>
        <v>20</v>
      </c>
      <c r="V288" s="6">
        <f t="shared" si="77"/>
        <v>24</v>
      </c>
      <c r="W288" s="6">
        <f t="shared" si="78"/>
        <v>18</v>
      </c>
      <c r="X288" s="6">
        <f t="shared" si="79"/>
        <v>20</v>
      </c>
      <c r="Y288" s="6">
        <f t="shared" si="81"/>
        <v>212</v>
      </c>
      <c r="Z288" s="28">
        <f t="shared" si="82"/>
        <v>7.6501154734411082E-3</v>
      </c>
    </row>
    <row r="289" spans="1:26">
      <c r="A289" s="7" t="s">
        <v>583</v>
      </c>
      <c r="B289" s="6">
        <v>65</v>
      </c>
      <c r="C289" s="6">
        <v>10</v>
      </c>
      <c r="D289" s="6">
        <v>18</v>
      </c>
      <c r="E289" s="6">
        <v>10</v>
      </c>
      <c r="F289" s="6">
        <v>11</v>
      </c>
      <c r="G289" s="6">
        <v>19</v>
      </c>
      <c r="H289" s="6">
        <v>17</v>
      </c>
      <c r="I289" s="6">
        <v>6</v>
      </c>
      <c r="J289" s="6">
        <v>7</v>
      </c>
      <c r="K289" s="6">
        <v>7</v>
      </c>
      <c r="L289" s="6">
        <v>170</v>
      </c>
      <c r="N289" s="7" t="str">
        <f t="shared" si="69"/>
        <v>MAPIRIPÁN</v>
      </c>
      <c r="O289" s="6">
        <f t="shared" si="80"/>
        <v>65</v>
      </c>
      <c r="P289" s="6">
        <f t="shared" si="71"/>
        <v>10</v>
      </c>
      <c r="Q289" s="6">
        <f t="shared" si="72"/>
        <v>18</v>
      </c>
      <c r="R289" s="6">
        <f t="shared" si="73"/>
        <v>10</v>
      </c>
      <c r="S289" s="6">
        <f t="shared" si="74"/>
        <v>11</v>
      </c>
      <c r="T289" s="6">
        <f t="shared" si="75"/>
        <v>19</v>
      </c>
      <c r="U289" s="6">
        <f t="shared" si="76"/>
        <v>17</v>
      </c>
      <c r="V289" s="6">
        <f t="shared" si="77"/>
        <v>6</v>
      </c>
      <c r="W289" s="6">
        <f t="shared" si="78"/>
        <v>7</v>
      </c>
      <c r="X289" s="6">
        <f t="shared" si="79"/>
        <v>7</v>
      </c>
      <c r="Y289" s="6">
        <f t="shared" si="81"/>
        <v>170</v>
      </c>
      <c r="Z289" s="28">
        <f t="shared" si="82"/>
        <v>6.1345265588914552E-3</v>
      </c>
    </row>
    <row r="290" spans="1:26">
      <c r="A290" s="7" t="s">
        <v>26</v>
      </c>
      <c r="B290" s="6">
        <v>12</v>
      </c>
      <c r="C290" s="6">
        <v>7</v>
      </c>
      <c r="D290" s="6">
        <v>14</v>
      </c>
      <c r="E290" s="6">
        <v>11</v>
      </c>
      <c r="F290" s="6">
        <v>12</v>
      </c>
      <c r="G290" s="6">
        <v>18</v>
      </c>
      <c r="H290" s="6">
        <v>18</v>
      </c>
      <c r="I290" s="6">
        <v>17</v>
      </c>
      <c r="J290" s="6">
        <v>15</v>
      </c>
      <c r="K290" s="6">
        <v>15</v>
      </c>
      <c r="L290" s="6">
        <v>139</v>
      </c>
      <c r="N290" s="7" t="str">
        <f t="shared" si="69"/>
        <v>YOPAL</v>
      </c>
      <c r="O290" s="6">
        <f t="shared" si="80"/>
        <v>12</v>
      </c>
      <c r="P290" s="6">
        <f t="shared" si="71"/>
        <v>7</v>
      </c>
      <c r="Q290" s="6">
        <f t="shared" si="72"/>
        <v>14</v>
      </c>
      <c r="R290" s="6">
        <f t="shared" si="73"/>
        <v>11</v>
      </c>
      <c r="S290" s="6">
        <f t="shared" si="74"/>
        <v>12</v>
      </c>
      <c r="T290" s="6">
        <f t="shared" si="75"/>
        <v>18</v>
      </c>
      <c r="U290" s="6">
        <f t="shared" si="76"/>
        <v>18</v>
      </c>
      <c r="V290" s="6">
        <f t="shared" si="77"/>
        <v>17</v>
      </c>
      <c r="W290" s="6">
        <f t="shared" si="78"/>
        <v>15</v>
      </c>
      <c r="X290" s="6">
        <f t="shared" si="79"/>
        <v>15</v>
      </c>
      <c r="Y290" s="6">
        <f t="shared" si="81"/>
        <v>139</v>
      </c>
      <c r="Z290" s="28">
        <f t="shared" si="82"/>
        <v>5.0158775981524253E-3</v>
      </c>
    </row>
    <row r="291" spans="1:26">
      <c r="A291" s="7" t="s">
        <v>240</v>
      </c>
      <c r="B291" s="6">
        <v>57</v>
      </c>
      <c r="C291" s="6">
        <v>58</v>
      </c>
      <c r="D291" s="6"/>
      <c r="E291" s="6">
        <v>2</v>
      </c>
      <c r="F291" s="6"/>
      <c r="G291" s="6">
        <v>2</v>
      </c>
      <c r="H291" s="6">
        <v>1</v>
      </c>
      <c r="I291" s="6">
        <v>1</v>
      </c>
      <c r="J291" s="6"/>
      <c r="K291" s="6">
        <v>6</v>
      </c>
      <c r="L291" s="6">
        <v>127</v>
      </c>
      <c r="N291" s="7" t="str">
        <f t="shared" si="69"/>
        <v>CAREPA</v>
      </c>
      <c r="O291" s="6">
        <f t="shared" si="80"/>
        <v>57</v>
      </c>
      <c r="P291" s="6">
        <f t="shared" si="71"/>
        <v>58</v>
      </c>
      <c r="Q291" s="6">
        <f t="shared" si="72"/>
        <v>0</v>
      </c>
      <c r="R291" s="6">
        <f t="shared" si="73"/>
        <v>2</v>
      </c>
      <c r="S291" s="6">
        <f t="shared" si="74"/>
        <v>0</v>
      </c>
      <c r="T291" s="6">
        <f t="shared" si="75"/>
        <v>2</v>
      </c>
      <c r="U291" s="6">
        <f t="shared" si="76"/>
        <v>1</v>
      </c>
      <c r="V291" s="6">
        <f t="shared" si="77"/>
        <v>1</v>
      </c>
      <c r="W291" s="6">
        <f t="shared" si="78"/>
        <v>0</v>
      </c>
      <c r="X291" s="6">
        <f t="shared" si="79"/>
        <v>6</v>
      </c>
      <c r="Y291" s="6">
        <f t="shared" si="81"/>
        <v>127</v>
      </c>
      <c r="Z291" s="28">
        <f t="shared" si="82"/>
        <v>4.5828521939953806E-3</v>
      </c>
    </row>
    <row r="292" spans="1:26">
      <c r="A292" s="7" t="s">
        <v>175</v>
      </c>
      <c r="B292" s="6">
        <v>7</v>
      </c>
      <c r="C292" s="6">
        <v>1</v>
      </c>
      <c r="D292" s="6">
        <v>4</v>
      </c>
      <c r="E292" s="6">
        <v>9</v>
      </c>
      <c r="F292" s="6">
        <v>4</v>
      </c>
      <c r="G292" s="6">
        <v>5</v>
      </c>
      <c r="H292" s="6">
        <v>21</v>
      </c>
      <c r="I292" s="6">
        <v>22</v>
      </c>
      <c r="J292" s="6">
        <v>4</v>
      </c>
      <c r="K292" s="6">
        <v>16</v>
      </c>
      <c r="L292" s="6">
        <v>93</v>
      </c>
      <c r="N292" s="7" t="str">
        <f t="shared" si="69"/>
        <v>MIRAFLORES - GUAVIARE</v>
      </c>
      <c r="O292" s="6">
        <f t="shared" si="80"/>
        <v>7</v>
      </c>
      <c r="P292" s="6">
        <f t="shared" si="71"/>
        <v>1</v>
      </c>
      <c r="Q292" s="6">
        <f t="shared" si="72"/>
        <v>4</v>
      </c>
      <c r="R292" s="6">
        <f t="shared" si="73"/>
        <v>9</v>
      </c>
      <c r="S292" s="6">
        <f t="shared" si="74"/>
        <v>4</v>
      </c>
      <c r="T292" s="6">
        <f t="shared" si="75"/>
        <v>5</v>
      </c>
      <c r="U292" s="6">
        <f t="shared" si="76"/>
        <v>21</v>
      </c>
      <c r="V292" s="6">
        <f t="shared" si="77"/>
        <v>22</v>
      </c>
      <c r="W292" s="6">
        <f t="shared" si="78"/>
        <v>4</v>
      </c>
      <c r="X292" s="6">
        <f t="shared" si="79"/>
        <v>16</v>
      </c>
      <c r="Y292" s="6">
        <f t="shared" si="81"/>
        <v>93</v>
      </c>
      <c r="Z292" s="28">
        <f t="shared" si="82"/>
        <v>3.35594688221709E-3</v>
      </c>
    </row>
    <row r="293" spans="1:26">
      <c r="A293" s="7" t="s">
        <v>46</v>
      </c>
      <c r="B293" s="6"/>
      <c r="C293" s="6">
        <v>90</v>
      </c>
      <c r="D293" s="6"/>
      <c r="E293" s="6"/>
      <c r="F293" s="6"/>
      <c r="G293" s="6">
        <v>2</v>
      </c>
      <c r="H293" s="6"/>
      <c r="I293" s="6"/>
      <c r="J293" s="6"/>
      <c r="K293" s="6"/>
      <c r="L293" s="6">
        <v>92</v>
      </c>
      <c r="N293" s="7" t="str">
        <f t="shared" si="69"/>
        <v>TAUSA</v>
      </c>
      <c r="O293" s="6">
        <f t="shared" si="80"/>
        <v>0</v>
      </c>
      <c r="P293" s="6">
        <f t="shared" si="71"/>
        <v>90</v>
      </c>
      <c r="Q293" s="6">
        <f t="shared" si="72"/>
        <v>0</v>
      </c>
      <c r="R293" s="6">
        <f t="shared" si="73"/>
        <v>0</v>
      </c>
      <c r="S293" s="6">
        <f t="shared" si="74"/>
        <v>0</v>
      </c>
      <c r="T293" s="6">
        <f t="shared" si="75"/>
        <v>2</v>
      </c>
      <c r="U293" s="6">
        <f t="shared" si="76"/>
        <v>0</v>
      </c>
      <c r="V293" s="6">
        <f t="shared" si="77"/>
        <v>0</v>
      </c>
      <c r="W293" s="6">
        <f t="shared" si="78"/>
        <v>0</v>
      </c>
      <c r="X293" s="6">
        <f t="shared" si="79"/>
        <v>0</v>
      </c>
      <c r="Y293" s="6">
        <f t="shared" si="81"/>
        <v>92</v>
      </c>
      <c r="Z293" s="28">
        <f t="shared" si="82"/>
        <v>3.3198614318706698E-3</v>
      </c>
    </row>
    <row r="294" spans="1:26">
      <c r="A294" s="7" t="s">
        <v>103</v>
      </c>
      <c r="B294" s="6">
        <v>9</v>
      </c>
      <c r="C294" s="6">
        <v>3</v>
      </c>
      <c r="D294" s="6">
        <v>8</v>
      </c>
      <c r="E294" s="6">
        <v>3</v>
      </c>
      <c r="F294" s="6">
        <v>11</v>
      </c>
      <c r="G294" s="6">
        <v>13</v>
      </c>
      <c r="H294" s="6">
        <v>8</v>
      </c>
      <c r="I294" s="6">
        <v>2</v>
      </c>
      <c r="J294" s="6">
        <v>11</v>
      </c>
      <c r="K294" s="6">
        <v>13</v>
      </c>
      <c r="L294" s="6">
        <v>81</v>
      </c>
      <c r="N294" s="7" t="str">
        <f t="shared" si="69"/>
        <v>PASTO</v>
      </c>
      <c r="O294" s="6">
        <f t="shared" si="80"/>
        <v>9</v>
      </c>
      <c r="P294" s="6">
        <f t="shared" si="71"/>
        <v>3</v>
      </c>
      <c r="Q294" s="6">
        <f t="shared" si="72"/>
        <v>8</v>
      </c>
      <c r="R294" s="6">
        <f t="shared" si="73"/>
        <v>3</v>
      </c>
      <c r="S294" s="6">
        <f t="shared" si="74"/>
        <v>11</v>
      </c>
      <c r="T294" s="6">
        <f t="shared" si="75"/>
        <v>13</v>
      </c>
      <c r="U294" s="6">
        <f t="shared" si="76"/>
        <v>8</v>
      </c>
      <c r="V294" s="6">
        <f t="shared" si="77"/>
        <v>2</v>
      </c>
      <c r="W294" s="6">
        <f t="shared" si="78"/>
        <v>11</v>
      </c>
      <c r="X294" s="6">
        <f t="shared" si="79"/>
        <v>13</v>
      </c>
      <c r="Y294" s="6">
        <f t="shared" si="81"/>
        <v>81</v>
      </c>
      <c r="Z294" s="28">
        <f t="shared" si="82"/>
        <v>2.9229214780600462E-3</v>
      </c>
    </row>
    <row r="295" spans="1:26">
      <c r="A295" s="7" t="s">
        <v>287</v>
      </c>
      <c r="B295" s="6">
        <v>56</v>
      </c>
      <c r="C295" s="6">
        <v>20</v>
      </c>
      <c r="D295" s="6"/>
      <c r="E295" s="6"/>
      <c r="F295" s="6"/>
      <c r="G295" s="6"/>
      <c r="H295" s="6"/>
      <c r="I295" s="6"/>
      <c r="J295" s="6"/>
      <c r="K295" s="6"/>
      <c r="L295" s="6">
        <v>76</v>
      </c>
      <c r="N295" s="7" t="str">
        <f t="shared" si="69"/>
        <v>TUNJA</v>
      </c>
      <c r="O295" s="6">
        <f t="shared" si="80"/>
        <v>56</v>
      </c>
      <c r="P295" s="6">
        <f t="shared" si="71"/>
        <v>20</v>
      </c>
      <c r="Q295" s="6">
        <f t="shared" si="72"/>
        <v>0</v>
      </c>
      <c r="R295" s="6">
        <f t="shared" si="73"/>
        <v>0</v>
      </c>
      <c r="S295" s="6">
        <f t="shared" si="74"/>
        <v>0</v>
      </c>
      <c r="T295" s="6">
        <f t="shared" si="75"/>
        <v>0</v>
      </c>
      <c r="U295" s="6">
        <f t="shared" si="76"/>
        <v>0</v>
      </c>
      <c r="V295" s="6">
        <f t="shared" si="77"/>
        <v>0</v>
      </c>
      <c r="W295" s="6">
        <f t="shared" si="78"/>
        <v>0</v>
      </c>
      <c r="X295" s="6">
        <f t="shared" si="79"/>
        <v>0</v>
      </c>
      <c r="Y295" s="6">
        <f t="shared" si="81"/>
        <v>76</v>
      </c>
      <c r="Z295" s="28">
        <f t="shared" si="82"/>
        <v>2.7424942263279445E-3</v>
      </c>
    </row>
    <row r="296" spans="1:26">
      <c r="A296" s="7" t="s">
        <v>168</v>
      </c>
      <c r="B296" s="6">
        <v>5</v>
      </c>
      <c r="C296" s="6"/>
      <c r="D296" s="6">
        <v>6</v>
      </c>
      <c r="E296" s="6">
        <v>4</v>
      </c>
      <c r="F296" s="6">
        <v>5</v>
      </c>
      <c r="G296" s="6">
        <v>16</v>
      </c>
      <c r="H296" s="6">
        <v>6</v>
      </c>
      <c r="I296" s="6">
        <v>8</v>
      </c>
      <c r="J296" s="6">
        <v>8</v>
      </c>
      <c r="K296" s="6">
        <v>16</v>
      </c>
      <c r="L296" s="6">
        <v>74</v>
      </c>
      <c r="N296" s="7" t="str">
        <f t="shared" si="69"/>
        <v>LA PEDRERA</v>
      </c>
      <c r="O296" s="6">
        <f t="shared" si="80"/>
        <v>5</v>
      </c>
      <c r="P296" s="6">
        <f t="shared" si="71"/>
        <v>0</v>
      </c>
      <c r="Q296" s="6">
        <f t="shared" si="72"/>
        <v>6</v>
      </c>
      <c r="R296" s="6">
        <f t="shared" si="73"/>
        <v>4</v>
      </c>
      <c r="S296" s="6">
        <f t="shared" si="74"/>
        <v>5</v>
      </c>
      <c r="T296" s="6">
        <f t="shared" si="75"/>
        <v>16</v>
      </c>
      <c r="U296" s="6">
        <f t="shared" si="76"/>
        <v>6</v>
      </c>
      <c r="V296" s="6">
        <f t="shared" si="77"/>
        <v>8</v>
      </c>
      <c r="W296" s="6">
        <f t="shared" si="78"/>
        <v>8</v>
      </c>
      <c r="X296" s="6">
        <f t="shared" si="79"/>
        <v>16</v>
      </c>
      <c r="Y296" s="6">
        <f t="shared" si="81"/>
        <v>74</v>
      </c>
      <c r="Z296" s="28">
        <f t="shared" si="82"/>
        <v>2.670323325635104E-3</v>
      </c>
    </row>
    <row r="297" spans="1:26">
      <c r="A297" s="7" t="s">
        <v>139</v>
      </c>
      <c r="B297" s="6">
        <v>53</v>
      </c>
      <c r="C297" s="6">
        <v>3</v>
      </c>
      <c r="D297" s="6">
        <v>1</v>
      </c>
      <c r="E297" s="6">
        <v>2</v>
      </c>
      <c r="F297" s="6">
        <v>1</v>
      </c>
      <c r="G297" s="6">
        <v>2</v>
      </c>
      <c r="H297" s="6">
        <v>2</v>
      </c>
      <c r="I297" s="6">
        <v>2</v>
      </c>
      <c r="J297" s="6">
        <v>3</v>
      </c>
      <c r="K297" s="6"/>
      <c r="L297" s="6">
        <v>69</v>
      </c>
      <c r="N297" s="7" t="str">
        <f t="shared" si="69"/>
        <v>COROZAL</v>
      </c>
      <c r="O297" s="6">
        <f t="shared" si="80"/>
        <v>53</v>
      </c>
      <c r="P297" s="6">
        <f t="shared" si="71"/>
        <v>3</v>
      </c>
      <c r="Q297" s="6">
        <f t="shared" si="72"/>
        <v>1</v>
      </c>
      <c r="R297" s="6">
        <f t="shared" si="73"/>
        <v>2</v>
      </c>
      <c r="S297" s="6">
        <f t="shared" si="74"/>
        <v>1</v>
      </c>
      <c r="T297" s="6">
        <f t="shared" si="75"/>
        <v>2</v>
      </c>
      <c r="U297" s="6">
        <f t="shared" si="76"/>
        <v>2</v>
      </c>
      <c r="V297" s="6">
        <f t="shared" si="77"/>
        <v>2</v>
      </c>
      <c r="W297" s="6">
        <f t="shared" si="78"/>
        <v>3</v>
      </c>
      <c r="X297" s="6">
        <f t="shared" si="79"/>
        <v>0</v>
      </c>
      <c r="Y297" s="6">
        <f t="shared" si="81"/>
        <v>69</v>
      </c>
      <c r="Z297" s="28">
        <f t="shared" si="82"/>
        <v>2.4898960739030023E-3</v>
      </c>
    </row>
    <row r="298" spans="1:26">
      <c r="A298" s="7" t="s">
        <v>300</v>
      </c>
      <c r="B298" s="6">
        <v>22</v>
      </c>
      <c r="C298" s="6">
        <v>45</v>
      </c>
      <c r="D298" s="6"/>
      <c r="E298" s="6"/>
      <c r="F298" s="6"/>
      <c r="G298" s="6"/>
      <c r="H298" s="6"/>
      <c r="I298" s="6"/>
      <c r="J298" s="6"/>
      <c r="K298" s="6"/>
      <c r="L298" s="6">
        <v>67</v>
      </c>
      <c r="N298" s="7" t="str">
        <f t="shared" si="69"/>
        <v>ZIPAQUIRA</v>
      </c>
      <c r="O298" s="6">
        <f t="shared" si="80"/>
        <v>22</v>
      </c>
      <c r="P298" s="6">
        <f t="shared" si="71"/>
        <v>45</v>
      </c>
      <c r="Q298" s="6">
        <f t="shared" si="72"/>
        <v>0</v>
      </c>
      <c r="R298" s="6">
        <f t="shared" si="73"/>
        <v>0</v>
      </c>
      <c r="S298" s="6">
        <f t="shared" si="74"/>
        <v>0</v>
      </c>
      <c r="T298" s="6">
        <f t="shared" si="75"/>
        <v>0</v>
      </c>
      <c r="U298" s="6">
        <f t="shared" si="76"/>
        <v>0</v>
      </c>
      <c r="V298" s="6">
        <f t="shared" si="77"/>
        <v>0</v>
      </c>
      <c r="W298" s="6">
        <f t="shared" si="78"/>
        <v>0</v>
      </c>
      <c r="X298" s="6">
        <f t="shared" si="79"/>
        <v>0</v>
      </c>
      <c r="Y298" s="6">
        <f t="shared" si="81"/>
        <v>67</v>
      </c>
      <c r="Z298" s="28">
        <f t="shared" si="82"/>
        <v>2.4177251732101618E-3</v>
      </c>
    </row>
    <row r="299" spans="1:26">
      <c r="A299" s="7" t="s">
        <v>149</v>
      </c>
      <c r="B299" s="6">
        <v>4</v>
      </c>
      <c r="C299" s="6">
        <v>4</v>
      </c>
      <c r="D299" s="6">
        <v>3</v>
      </c>
      <c r="E299" s="6">
        <v>7</v>
      </c>
      <c r="F299" s="6">
        <v>6</v>
      </c>
      <c r="G299" s="6">
        <v>6</v>
      </c>
      <c r="H299" s="6">
        <v>9</v>
      </c>
      <c r="I299" s="6">
        <v>3</v>
      </c>
      <c r="J299" s="6">
        <v>5</v>
      </c>
      <c r="K299" s="6">
        <v>14</v>
      </c>
      <c r="L299" s="6">
        <v>61</v>
      </c>
      <c r="N299" s="7" t="str">
        <f t="shared" si="69"/>
        <v>PROVIDENCIA</v>
      </c>
      <c r="O299" s="6">
        <f t="shared" si="80"/>
        <v>4</v>
      </c>
      <c r="P299" s="6">
        <f t="shared" si="71"/>
        <v>4</v>
      </c>
      <c r="Q299" s="6">
        <f t="shared" si="72"/>
        <v>3</v>
      </c>
      <c r="R299" s="6">
        <f t="shared" si="73"/>
        <v>7</v>
      </c>
      <c r="S299" s="6">
        <f t="shared" si="74"/>
        <v>6</v>
      </c>
      <c r="T299" s="6">
        <f t="shared" si="75"/>
        <v>6</v>
      </c>
      <c r="U299" s="6">
        <f t="shared" si="76"/>
        <v>9</v>
      </c>
      <c r="V299" s="6">
        <f t="shared" si="77"/>
        <v>3</v>
      </c>
      <c r="W299" s="6">
        <f t="shared" si="78"/>
        <v>5</v>
      </c>
      <c r="X299" s="6">
        <f t="shared" si="79"/>
        <v>14</v>
      </c>
      <c r="Y299" s="6">
        <f t="shared" si="81"/>
        <v>61</v>
      </c>
      <c r="Z299" s="28">
        <f t="shared" si="82"/>
        <v>2.2012124711316399E-3</v>
      </c>
    </row>
    <row r="300" spans="1:26">
      <c r="A300" s="7" t="s">
        <v>141</v>
      </c>
      <c r="B300" s="6">
        <v>39</v>
      </c>
      <c r="C300" s="6">
        <v>1</v>
      </c>
      <c r="D300" s="6">
        <v>5</v>
      </c>
      <c r="E300" s="6">
        <v>3</v>
      </c>
      <c r="F300" s="6">
        <v>3</v>
      </c>
      <c r="G300" s="6">
        <v>1</v>
      </c>
      <c r="H300" s="6">
        <v>3</v>
      </c>
      <c r="I300" s="6">
        <v>2</v>
      </c>
      <c r="J300" s="6">
        <v>2</v>
      </c>
      <c r="K300" s="6">
        <v>1</v>
      </c>
      <c r="L300" s="6">
        <v>60</v>
      </c>
      <c r="N300" s="7" t="str">
        <f t="shared" si="69"/>
        <v>SANTA MARTA</v>
      </c>
      <c r="O300" s="6">
        <f t="shared" si="80"/>
        <v>39</v>
      </c>
      <c r="P300" s="6">
        <f t="shared" si="71"/>
        <v>1</v>
      </c>
      <c r="Q300" s="6">
        <f t="shared" si="72"/>
        <v>5</v>
      </c>
      <c r="R300" s="6">
        <f t="shared" si="73"/>
        <v>3</v>
      </c>
      <c r="S300" s="6">
        <f t="shared" si="74"/>
        <v>3</v>
      </c>
      <c r="T300" s="6">
        <f t="shared" si="75"/>
        <v>1</v>
      </c>
      <c r="U300" s="6">
        <f t="shared" si="76"/>
        <v>3</v>
      </c>
      <c r="V300" s="6">
        <f t="shared" si="77"/>
        <v>2</v>
      </c>
      <c r="W300" s="6">
        <f t="shared" si="78"/>
        <v>2</v>
      </c>
      <c r="X300" s="6">
        <f t="shared" si="79"/>
        <v>1</v>
      </c>
      <c r="Y300" s="6">
        <f t="shared" si="81"/>
        <v>60</v>
      </c>
      <c r="Z300" s="28">
        <f t="shared" si="82"/>
        <v>2.1651270207852192E-3</v>
      </c>
    </row>
    <row r="301" spans="1:26">
      <c r="A301" s="7" t="s">
        <v>71</v>
      </c>
      <c r="B301" s="6">
        <v>11</v>
      </c>
      <c r="C301" s="6"/>
      <c r="D301" s="6">
        <v>13</v>
      </c>
      <c r="E301" s="6">
        <v>6</v>
      </c>
      <c r="F301" s="6">
        <v>3</v>
      </c>
      <c r="G301" s="6">
        <v>9</v>
      </c>
      <c r="H301" s="6">
        <v>10</v>
      </c>
      <c r="I301" s="6"/>
      <c r="J301" s="6"/>
      <c r="K301" s="6">
        <v>5</v>
      </c>
      <c r="L301" s="6">
        <v>57</v>
      </c>
      <c r="N301" s="7" t="str">
        <f t="shared" si="69"/>
        <v>OLAYA</v>
      </c>
      <c r="O301" s="6">
        <f t="shared" si="80"/>
        <v>11</v>
      </c>
      <c r="P301" s="6">
        <f t="shared" si="71"/>
        <v>0</v>
      </c>
      <c r="Q301" s="6">
        <f t="shared" si="72"/>
        <v>13</v>
      </c>
      <c r="R301" s="6">
        <f t="shared" si="73"/>
        <v>6</v>
      </c>
      <c r="S301" s="6">
        <f t="shared" si="74"/>
        <v>3</v>
      </c>
      <c r="T301" s="6">
        <f t="shared" si="75"/>
        <v>9</v>
      </c>
      <c r="U301" s="6">
        <f t="shared" si="76"/>
        <v>10</v>
      </c>
      <c r="V301" s="6">
        <f t="shared" si="77"/>
        <v>0</v>
      </c>
      <c r="W301" s="6">
        <f t="shared" si="78"/>
        <v>0</v>
      </c>
      <c r="X301" s="6">
        <f t="shared" si="79"/>
        <v>5</v>
      </c>
      <c r="Y301" s="6">
        <f t="shared" si="81"/>
        <v>57</v>
      </c>
      <c r="Z301" s="28">
        <f t="shared" si="82"/>
        <v>2.0568706697459585E-3</v>
      </c>
    </row>
    <row r="302" spans="1:26">
      <c r="A302" s="7" t="s">
        <v>296</v>
      </c>
      <c r="B302" s="6">
        <v>2</v>
      </c>
      <c r="C302" s="6"/>
      <c r="D302" s="6"/>
      <c r="E302" s="6"/>
      <c r="F302" s="6">
        <v>3</v>
      </c>
      <c r="G302" s="6">
        <v>2</v>
      </c>
      <c r="H302" s="6"/>
      <c r="I302" s="6">
        <v>10</v>
      </c>
      <c r="J302" s="6">
        <v>33</v>
      </c>
      <c r="K302" s="6">
        <v>6</v>
      </c>
      <c r="L302" s="6">
        <v>56</v>
      </c>
      <c r="N302" s="7" t="str">
        <f t="shared" si="69"/>
        <v>MEDINA</v>
      </c>
      <c r="O302" s="6">
        <f t="shared" si="80"/>
        <v>2</v>
      </c>
      <c r="P302" s="6">
        <f t="shared" si="71"/>
        <v>0</v>
      </c>
      <c r="Q302" s="6">
        <f t="shared" si="72"/>
        <v>0</v>
      </c>
      <c r="R302" s="6">
        <f t="shared" si="73"/>
        <v>0</v>
      </c>
      <c r="S302" s="6">
        <f t="shared" si="74"/>
        <v>3</v>
      </c>
      <c r="T302" s="6">
        <f t="shared" si="75"/>
        <v>2</v>
      </c>
      <c r="U302" s="6">
        <f t="shared" si="76"/>
        <v>0</v>
      </c>
      <c r="V302" s="6">
        <f t="shared" si="77"/>
        <v>10</v>
      </c>
      <c r="W302" s="6">
        <f t="shared" si="78"/>
        <v>33</v>
      </c>
      <c r="X302" s="6">
        <f t="shared" si="79"/>
        <v>6</v>
      </c>
      <c r="Y302" s="6">
        <f t="shared" si="81"/>
        <v>56</v>
      </c>
      <c r="Z302" s="28">
        <f t="shared" si="82"/>
        <v>2.0207852193995382E-3</v>
      </c>
    </row>
    <row r="303" spans="1:26">
      <c r="A303" s="7" t="s">
        <v>298</v>
      </c>
      <c r="B303" s="6">
        <v>56</v>
      </c>
      <c r="C303" s="6"/>
      <c r="D303" s="6"/>
      <c r="E303" s="6"/>
      <c r="F303" s="6"/>
      <c r="G303" s="6"/>
      <c r="H303" s="6"/>
      <c r="I303" s="6"/>
      <c r="J303" s="6"/>
      <c r="K303" s="6"/>
      <c r="L303" s="6">
        <v>56</v>
      </c>
      <c r="N303" s="7" t="str">
        <f t="shared" si="69"/>
        <v>NEMOCON</v>
      </c>
      <c r="O303" s="6">
        <f t="shared" si="80"/>
        <v>56</v>
      </c>
      <c r="P303" s="6">
        <f t="shared" si="71"/>
        <v>0</v>
      </c>
      <c r="Q303" s="6">
        <f t="shared" si="72"/>
        <v>0</v>
      </c>
      <c r="R303" s="6">
        <f t="shared" si="73"/>
        <v>0</v>
      </c>
      <c r="S303" s="6">
        <f t="shared" si="74"/>
        <v>0</v>
      </c>
      <c r="T303" s="6">
        <f t="shared" si="75"/>
        <v>0</v>
      </c>
      <c r="U303" s="6">
        <f t="shared" si="76"/>
        <v>0</v>
      </c>
      <c r="V303" s="6">
        <f t="shared" si="77"/>
        <v>0</v>
      </c>
      <c r="W303" s="6">
        <f t="shared" si="78"/>
        <v>0</v>
      </c>
      <c r="X303" s="6">
        <f t="shared" si="79"/>
        <v>0</v>
      </c>
      <c r="Y303" s="6">
        <f t="shared" si="81"/>
        <v>56</v>
      </c>
      <c r="Z303" s="28">
        <f t="shared" si="82"/>
        <v>2.0207852193995382E-3</v>
      </c>
    </row>
    <row r="304" spans="1:26">
      <c r="A304" s="7" t="s">
        <v>591</v>
      </c>
      <c r="B304" s="6">
        <v>2</v>
      </c>
      <c r="C304" s="6">
        <v>17</v>
      </c>
      <c r="D304" s="6">
        <v>5</v>
      </c>
      <c r="E304" s="6">
        <v>3</v>
      </c>
      <c r="F304" s="6">
        <v>7</v>
      </c>
      <c r="G304" s="6">
        <v>8</v>
      </c>
      <c r="H304" s="6"/>
      <c r="I304" s="6">
        <v>4</v>
      </c>
      <c r="J304" s="6">
        <v>7</v>
      </c>
      <c r="K304" s="6">
        <v>2</v>
      </c>
      <c r="L304" s="6">
        <v>55</v>
      </c>
      <c r="N304" s="7" t="str">
        <f t="shared" si="69"/>
        <v>POPAYÁN</v>
      </c>
      <c r="O304" s="6">
        <f t="shared" si="80"/>
        <v>2</v>
      </c>
      <c r="P304" s="6">
        <f t="shared" si="71"/>
        <v>17</v>
      </c>
      <c r="Q304" s="6">
        <f t="shared" si="72"/>
        <v>5</v>
      </c>
      <c r="R304" s="6">
        <f t="shared" si="73"/>
        <v>3</v>
      </c>
      <c r="S304" s="6">
        <f t="shared" si="74"/>
        <v>7</v>
      </c>
      <c r="T304" s="6">
        <f t="shared" si="75"/>
        <v>8</v>
      </c>
      <c r="U304" s="6">
        <f t="shared" si="76"/>
        <v>0</v>
      </c>
      <c r="V304" s="6">
        <f t="shared" si="77"/>
        <v>4</v>
      </c>
      <c r="W304" s="6">
        <f t="shared" si="78"/>
        <v>7</v>
      </c>
      <c r="X304" s="6">
        <f t="shared" si="79"/>
        <v>2</v>
      </c>
      <c r="Y304" s="6">
        <f t="shared" si="81"/>
        <v>55</v>
      </c>
      <c r="Z304" s="28">
        <f t="shared" si="82"/>
        <v>1.984699769053118E-3</v>
      </c>
    </row>
    <row r="305" spans="1:26">
      <c r="A305" s="7" t="s">
        <v>294</v>
      </c>
      <c r="B305" s="6">
        <v>54</v>
      </c>
      <c r="C305" s="6"/>
      <c r="D305" s="6"/>
      <c r="E305" s="6"/>
      <c r="F305" s="6"/>
      <c r="G305" s="6">
        <v>1</v>
      </c>
      <c r="H305" s="6"/>
      <c r="I305" s="6"/>
      <c r="J305" s="6"/>
      <c r="K305" s="6"/>
      <c r="L305" s="6">
        <v>55</v>
      </c>
      <c r="N305" s="7" t="str">
        <f t="shared" si="69"/>
        <v>GIRARDOT</v>
      </c>
      <c r="O305" s="6">
        <f t="shared" si="80"/>
        <v>54</v>
      </c>
      <c r="P305" s="6">
        <f t="shared" si="71"/>
        <v>0</v>
      </c>
      <c r="Q305" s="6">
        <f t="shared" si="72"/>
        <v>0</v>
      </c>
      <c r="R305" s="6">
        <f t="shared" si="73"/>
        <v>0</v>
      </c>
      <c r="S305" s="6">
        <f t="shared" si="74"/>
        <v>0</v>
      </c>
      <c r="T305" s="6">
        <f t="shared" si="75"/>
        <v>1</v>
      </c>
      <c r="U305" s="6">
        <f t="shared" si="76"/>
        <v>0</v>
      </c>
      <c r="V305" s="6">
        <f t="shared" si="77"/>
        <v>0</v>
      </c>
      <c r="W305" s="6">
        <f t="shared" si="78"/>
        <v>0</v>
      </c>
      <c r="X305" s="6">
        <f t="shared" si="79"/>
        <v>0</v>
      </c>
      <c r="Y305" s="6">
        <f t="shared" si="81"/>
        <v>55</v>
      </c>
      <c r="Z305" s="28">
        <f t="shared" si="82"/>
        <v>1.984699769053118E-3</v>
      </c>
    </row>
    <row r="306" spans="1:26">
      <c r="A306" s="7" t="s">
        <v>367</v>
      </c>
      <c r="B306" s="6"/>
      <c r="C306" s="6">
        <v>15</v>
      </c>
      <c r="D306" s="6">
        <v>9</v>
      </c>
      <c r="E306" s="6"/>
      <c r="F306" s="6">
        <v>5</v>
      </c>
      <c r="G306" s="6">
        <v>5</v>
      </c>
      <c r="H306" s="6">
        <v>8</v>
      </c>
      <c r="I306" s="6"/>
      <c r="J306" s="6">
        <v>7</v>
      </c>
      <c r="K306" s="6">
        <v>3</v>
      </c>
      <c r="L306" s="6">
        <v>52</v>
      </c>
      <c r="N306" s="7" t="str">
        <f t="shared" si="69"/>
        <v>EL CHARCO</v>
      </c>
      <c r="O306" s="6">
        <f t="shared" si="80"/>
        <v>0</v>
      </c>
      <c r="P306" s="6">
        <f t="shared" si="71"/>
        <v>15</v>
      </c>
      <c r="Q306" s="6">
        <f t="shared" si="72"/>
        <v>9</v>
      </c>
      <c r="R306" s="6">
        <f t="shared" si="73"/>
        <v>0</v>
      </c>
      <c r="S306" s="6">
        <f t="shared" si="74"/>
        <v>5</v>
      </c>
      <c r="T306" s="6">
        <f t="shared" si="75"/>
        <v>5</v>
      </c>
      <c r="U306" s="6">
        <f t="shared" si="76"/>
        <v>8</v>
      </c>
      <c r="V306" s="6">
        <f t="shared" si="77"/>
        <v>0</v>
      </c>
      <c r="W306" s="6">
        <f t="shared" si="78"/>
        <v>7</v>
      </c>
      <c r="X306" s="6">
        <f t="shared" si="79"/>
        <v>3</v>
      </c>
      <c r="Y306" s="6">
        <f t="shared" si="81"/>
        <v>52</v>
      </c>
      <c r="Z306" s="28">
        <f t="shared" si="82"/>
        <v>1.8764434180138568E-3</v>
      </c>
    </row>
    <row r="307" spans="1:26">
      <c r="A307" s="7" t="s">
        <v>133</v>
      </c>
      <c r="B307" s="6">
        <v>42</v>
      </c>
      <c r="C307" s="6"/>
      <c r="D307" s="6">
        <v>2</v>
      </c>
      <c r="E307" s="6">
        <v>3</v>
      </c>
      <c r="F307" s="6"/>
      <c r="G307" s="6">
        <v>2</v>
      </c>
      <c r="H307" s="6">
        <v>1</v>
      </c>
      <c r="I307" s="6"/>
      <c r="J307" s="6"/>
      <c r="K307" s="6"/>
      <c r="L307" s="6">
        <v>50</v>
      </c>
      <c r="N307" s="7" t="str">
        <f t="shared" si="69"/>
        <v>MANIZALES</v>
      </c>
      <c r="O307" s="6">
        <f t="shared" si="80"/>
        <v>42</v>
      </c>
      <c r="P307" s="6">
        <f t="shared" si="71"/>
        <v>0</v>
      </c>
      <c r="Q307" s="6">
        <f t="shared" si="72"/>
        <v>2</v>
      </c>
      <c r="R307" s="6">
        <f t="shared" si="73"/>
        <v>3</v>
      </c>
      <c r="S307" s="6">
        <f t="shared" si="74"/>
        <v>0</v>
      </c>
      <c r="T307" s="6">
        <f t="shared" si="75"/>
        <v>2</v>
      </c>
      <c r="U307" s="6">
        <f t="shared" si="76"/>
        <v>1</v>
      </c>
      <c r="V307" s="6">
        <f t="shared" si="77"/>
        <v>0</v>
      </c>
      <c r="W307" s="6">
        <f t="shared" si="78"/>
        <v>0</v>
      </c>
      <c r="X307" s="6">
        <f t="shared" si="79"/>
        <v>0</v>
      </c>
      <c r="Y307" s="6">
        <f t="shared" si="81"/>
        <v>50</v>
      </c>
      <c r="Z307" s="28">
        <f t="shared" si="82"/>
        <v>1.8042725173210161E-3</v>
      </c>
    </row>
    <row r="308" spans="1:26">
      <c r="A308" s="7" t="s">
        <v>52</v>
      </c>
      <c r="B308" s="6">
        <v>1</v>
      </c>
      <c r="C308" s="6">
        <v>44</v>
      </c>
      <c r="D308" s="6"/>
      <c r="E308" s="6"/>
      <c r="F308" s="6"/>
      <c r="G308" s="6">
        <v>2</v>
      </c>
      <c r="H308" s="6"/>
      <c r="I308" s="6"/>
      <c r="J308" s="6"/>
      <c r="K308" s="6"/>
      <c r="L308" s="6">
        <v>47</v>
      </c>
      <c r="N308" s="7" t="str">
        <f t="shared" si="69"/>
        <v>GACHALA</v>
      </c>
      <c r="O308" s="6">
        <f t="shared" si="80"/>
        <v>1</v>
      </c>
      <c r="P308" s="6">
        <f t="shared" si="71"/>
        <v>44</v>
      </c>
      <c r="Q308" s="6">
        <f t="shared" si="72"/>
        <v>0</v>
      </c>
      <c r="R308" s="6">
        <f t="shared" si="73"/>
        <v>0</v>
      </c>
      <c r="S308" s="6">
        <f t="shared" si="74"/>
        <v>0</v>
      </c>
      <c r="T308" s="6">
        <f t="shared" si="75"/>
        <v>2</v>
      </c>
      <c r="U308" s="6">
        <f t="shared" si="76"/>
        <v>0</v>
      </c>
      <c r="V308" s="6">
        <f t="shared" si="77"/>
        <v>0</v>
      </c>
      <c r="W308" s="6">
        <f t="shared" si="78"/>
        <v>0</v>
      </c>
      <c r="X308" s="6">
        <f t="shared" si="79"/>
        <v>0</v>
      </c>
      <c r="Y308" s="6">
        <f t="shared" si="81"/>
        <v>47</v>
      </c>
      <c r="Z308" s="28">
        <f t="shared" si="82"/>
        <v>1.6960161662817551E-3</v>
      </c>
    </row>
    <row r="309" spans="1:26">
      <c r="A309" s="7" t="s">
        <v>160</v>
      </c>
      <c r="B309" s="6">
        <v>3</v>
      </c>
      <c r="C309" s="6">
        <v>2</v>
      </c>
      <c r="D309" s="6">
        <v>4</v>
      </c>
      <c r="E309" s="6">
        <v>2</v>
      </c>
      <c r="F309" s="6">
        <v>2</v>
      </c>
      <c r="G309" s="6">
        <v>1</v>
      </c>
      <c r="H309" s="6">
        <v>3</v>
      </c>
      <c r="I309" s="6"/>
      <c r="J309" s="6">
        <v>2</v>
      </c>
      <c r="K309" s="6">
        <v>24</v>
      </c>
      <c r="L309" s="6">
        <v>43</v>
      </c>
      <c r="N309" s="7" t="str">
        <f t="shared" si="69"/>
        <v>RIOHACHA</v>
      </c>
      <c r="O309" s="6">
        <f t="shared" si="80"/>
        <v>3</v>
      </c>
      <c r="P309" s="6">
        <f t="shared" si="71"/>
        <v>2</v>
      </c>
      <c r="Q309" s="6">
        <f t="shared" si="72"/>
        <v>4</v>
      </c>
      <c r="R309" s="6">
        <f t="shared" si="73"/>
        <v>2</v>
      </c>
      <c r="S309" s="6">
        <f t="shared" si="74"/>
        <v>2</v>
      </c>
      <c r="T309" s="6">
        <f t="shared" si="75"/>
        <v>1</v>
      </c>
      <c r="U309" s="6">
        <f t="shared" si="76"/>
        <v>3</v>
      </c>
      <c r="V309" s="6">
        <f t="shared" si="77"/>
        <v>0</v>
      </c>
      <c r="W309" s="6">
        <f t="shared" si="78"/>
        <v>2</v>
      </c>
      <c r="X309" s="6">
        <f t="shared" si="79"/>
        <v>24</v>
      </c>
      <c r="Y309" s="6">
        <f t="shared" si="81"/>
        <v>43</v>
      </c>
      <c r="Z309" s="28">
        <f t="shared" si="82"/>
        <v>1.5516743648960739E-3</v>
      </c>
    </row>
    <row r="310" spans="1:26">
      <c r="A310" s="7" t="s">
        <v>170</v>
      </c>
      <c r="B310" s="6">
        <v>6</v>
      </c>
      <c r="C310" s="6">
        <v>2</v>
      </c>
      <c r="D310" s="6">
        <v>2</v>
      </c>
      <c r="E310" s="6">
        <v>3</v>
      </c>
      <c r="F310" s="6">
        <v>3</v>
      </c>
      <c r="G310" s="6">
        <v>4</v>
      </c>
      <c r="H310" s="6">
        <v>9</v>
      </c>
      <c r="I310" s="6">
        <v>5</v>
      </c>
      <c r="J310" s="6">
        <v>5</v>
      </c>
      <c r="K310" s="6">
        <v>4</v>
      </c>
      <c r="L310" s="6">
        <v>43</v>
      </c>
      <c r="N310" s="7" t="str">
        <f t="shared" si="69"/>
        <v>TARAPACA</v>
      </c>
      <c r="O310" s="6">
        <f t="shared" si="80"/>
        <v>6</v>
      </c>
      <c r="P310" s="6">
        <f t="shared" si="71"/>
        <v>2</v>
      </c>
      <c r="Q310" s="6">
        <f t="shared" si="72"/>
        <v>2</v>
      </c>
      <c r="R310" s="6">
        <f t="shared" si="73"/>
        <v>3</v>
      </c>
      <c r="S310" s="6">
        <f t="shared" si="74"/>
        <v>3</v>
      </c>
      <c r="T310" s="6">
        <f t="shared" si="75"/>
        <v>4</v>
      </c>
      <c r="U310" s="6">
        <f t="shared" si="76"/>
        <v>9</v>
      </c>
      <c r="V310" s="6">
        <f t="shared" si="77"/>
        <v>5</v>
      </c>
      <c r="W310" s="6">
        <f t="shared" si="78"/>
        <v>5</v>
      </c>
      <c r="X310" s="6">
        <f t="shared" si="79"/>
        <v>4</v>
      </c>
      <c r="Y310" s="6">
        <f t="shared" si="81"/>
        <v>43</v>
      </c>
      <c r="Z310" s="28">
        <f t="shared" si="82"/>
        <v>1.5516743648960739E-3</v>
      </c>
    </row>
    <row r="311" spans="1:26">
      <c r="A311" s="7" t="s">
        <v>572</v>
      </c>
      <c r="B311" s="6"/>
      <c r="C311" s="6">
        <v>38</v>
      </c>
      <c r="D311" s="6">
        <v>1</v>
      </c>
      <c r="E311" s="6"/>
      <c r="F311" s="6"/>
      <c r="G311" s="6"/>
      <c r="H311" s="6"/>
      <c r="I311" s="6"/>
      <c r="J311" s="6"/>
      <c r="K311" s="6"/>
      <c r="L311" s="6">
        <v>39</v>
      </c>
      <c r="N311" s="7" t="str">
        <f t="shared" si="69"/>
        <v>ACANDÍ</v>
      </c>
      <c r="O311" s="6">
        <f t="shared" si="80"/>
        <v>0</v>
      </c>
      <c r="P311" s="6">
        <f t="shared" si="71"/>
        <v>38</v>
      </c>
      <c r="Q311" s="6">
        <f t="shared" si="72"/>
        <v>1</v>
      </c>
      <c r="R311" s="6">
        <f t="shared" si="73"/>
        <v>0</v>
      </c>
      <c r="S311" s="6">
        <f t="shared" si="74"/>
        <v>0</v>
      </c>
      <c r="T311" s="6">
        <f t="shared" si="75"/>
        <v>0</v>
      </c>
      <c r="U311" s="6">
        <f t="shared" si="76"/>
        <v>0</v>
      </c>
      <c r="V311" s="6">
        <f t="shared" si="77"/>
        <v>0</v>
      </c>
      <c r="W311" s="6">
        <f t="shared" si="78"/>
        <v>0</v>
      </c>
      <c r="X311" s="6">
        <f t="shared" si="79"/>
        <v>0</v>
      </c>
      <c r="Y311" s="6">
        <f t="shared" si="81"/>
        <v>39</v>
      </c>
      <c r="Z311" s="28">
        <f t="shared" si="82"/>
        <v>1.4073325635103927E-3</v>
      </c>
    </row>
    <row r="312" spans="1:26">
      <c r="A312" s="7" t="s">
        <v>89</v>
      </c>
      <c r="B312" s="6">
        <v>2</v>
      </c>
      <c r="C312" s="6">
        <v>12</v>
      </c>
      <c r="D312" s="6">
        <v>5</v>
      </c>
      <c r="E312" s="6">
        <v>4</v>
      </c>
      <c r="F312" s="6">
        <v>5</v>
      </c>
      <c r="G312" s="6">
        <v>2</v>
      </c>
      <c r="H312" s="6">
        <v>3</v>
      </c>
      <c r="I312" s="6">
        <v>4</v>
      </c>
      <c r="J312" s="6">
        <v>2</v>
      </c>
      <c r="K312" s="6"/>
      <c r="L312" s="6">
        <v>39</v>
      </c>
      <c r="N312" s="7" t="str">
        <f t="shared" si="69"/>
        <v>NEIVA</v>
      </c>
      <c r="O312" s="6">
        <f t="shared" si="80"/>
        <v>2</v>
      </c>
      <c r="P312" s="6">
        <f t="shared" si="71"/>
        <v>12</v>
      </c>
      <c r="Q312" s="6">
        <f t="shared" si="72"/>
        <v>5</v>
      </c>
      <c r="R312" s="6">
        <f t="shared" si="73"/>
        <v>4</v>
      </c>
      <c r="S312" s="6">
        <f t="shared" si="74"/>
        <v>5</v>
      </c>
      <c r="T312" s="6">
        <f t="shared" si="75"/>
        <v>2</v>
      </c>
      <c r="U312" s="6">
        <f t="shared" si="76"/>
        <v>3</v>
      </c>
      <c r="V312" s="6">
        <f t="shared" si="77"/>
        <v>4</v>
      </c>
      <c r="W312" s="6">
        <f t="shared" si="78"/>
        <v>2</v>
      </c>
      <c r="X312" s="6">
        <f t="shared" si="79"/>
        <v>0</v>
      </c>
      <c r="Y312" s="6">
        <f t="shared" si="81"/>
        <v>39</v>
      </c>
      <c r="Z312" s="28">
        <f t="shared" si="82"/>
        <v>1.4073325635103927E-3</v>
      </c>
    </row>
    <row r="313" spans="1:26">
      <c r="A313" s="7" t="s">
        <v>32</v>
      </c>
      <c r="B313" s="6"/>
      <c r="C313" s="6">
        <v>13</v>
      </c>
      <c r="D313" s="6">
        <v>8</v>
      </c>
      <c r="E313" s="6"/>
      <c r="F313" s="6"/>
      <c r="G313" s="6">
        <v>1</v>
      </c>
      <c r="H313" s="6">
        <v>5</v>
      </c>
      <c r="I313" s="6">
        <v>2</v>
      </c>
      <c r="J313" s="6"/>
      <c r="K313" s="6">
        <v>9</v>
      </c>
      <c r="L313" s="6">
        <v>38</v>
      </c>
      <c r="N313" s="7" t="str">
        <f t="shared" si="69"/>
        <v>BARRANCABERMEJA</v>
      </c>
      <c r="O313" s="6">
        <f t="shared" si="80"/>
        <v>0</v>
      </c>
      <c r="P313" s="6">
        <f t="shared" si="71"/>
        <v>13</v>
      </c>
      <c r="Q313" s="6">
        <f t="shared" si="72"/>
        <v>8</v>
      </c>
      <c r="R313" s="6">
        <f t="shared" si="73"/>
        <v>0</v>
      </c>
      <c r="S313" s="6">
        <f t="shared" si="74"/>
        <v>0</v>
      </c>
      <c r="T313" s="6">
        <f t="shared" si="75"/>
        <v>1</v>
      </c>
      <c r="U313" s="6">
        <f t="shared" si="76"/>
        <v>5</v>
      </c>
      <c r="V313" s="6">
        <f t="shared" si="77"/>
        <v>2</v>
      </c>
      <c r="W313" s="6">
        <f t="shared" si="78"/>
        <v>0</v>
      </c>
      <c r="X313" s="6">
        <f t="shared" si="79"/>
        <v>9</v>
      </c>
      <c r="Y313" s="6">
        <f t="shared" si="81"/>
        <v>38</v>
      </c>
      <c r="Z313" s="28">
        <f t="shared" si="82"/>
        <v>1.3712471131639723E-3</v>
      </c>
    </row>
    <row r="314" spans="1:26">
      <c r="A314" s="7" t="s">
        <v>574</v>
      </c>
      <c r="B314" s="6">
        <v>9</v>
      </c>
      <c r="C314" s="6">
        <v>10</v>
      </c>
      <c r="D314" s="6">
        <v>4</v>
      </c>
      <c r="E314" s="6">
        <v>2</v>
      </c>
      <c r="F314" s="6"/>
      <c r="G314" s="6">
        <v>2</v>
      </c>
      <c r="H314" s="6">
        <v>2</v>
      </c>
      <c r="I314" s="6">
        <v>2</v>
      </c>
      <c r="J314" s="6">
        <v>5</v>
      </c>
      <c r="K314" s="6">
        <v>2</v>
      </c>
      <c r="L314" s="6">
        <v>38</v>
      </c>
      <c r="N314" s="7" t="str">
        <f t="shared" si="69"/>
        <v>BAHÍA SOLANO</v>
      </c>
      <c r="O314" s="6">
        <f t="shared" si="80"/>
        <v>9</v>
      </c>
      <c r="P314" s="6">
        <f t="shared" si="71"/>
        <v>10</v>
      </c>
      <c r="Q314" s="6">
        <f t="shared" si="72"/>
        <v>4</v>
      </c>
      <c r="R314" s="6">
        <f t="shared" si="73"/>
        <v>2</v>
      </c>
      <c r="S314" s="6">
        <f t="shared" si="74"/>
        <v>0</v>
      </c>
      <c r="T314" s="6">
        <f t="shared" si="75"/>
        <v>2</v>
      </c>
      <c r="U314" s="6">
        <f t="shared" si="76"/>
        <v>2</v>
      </c>
      <c r="V314" s="6">
        <f t="shared" si="77"/>
        <v>2</v>
      </c>
      <c r="W314" s="6">
        <f t="shared" si="78"/>
        <v>5</v>
      </c>
      <c r="X314" s="6">
        <f t="shared" si="79"/>
        <v>2</v>
      </c>
      <c r="Y314" s="6">
        <f t="shared" si="81"/>
        <v>38</v>
      </c>
      <c r="Z314" s="28">
        <f t="shared" si="82"/>
        <v>1.3712471131639723E-3</v>
      </c>
    </row>
    <row r="315" spans="1:26">
      <c r="A315" s="7" t="s">
        <v>198</v>
      </c>
      <c r="B315" s="6">
        <v>4</v>
      </c>
      <c r="C315" s="6">
        <v>5</v>
      </c>
      <c r="D315" s="6">
        <v>4</v>
      </c>
      <c r="E315" s="6">
        <v>3</v>
      </c>
      <c r="F315" s="6">
        <v>2</v>
      </c>
      <c r="G315" s="6">
        <v>3</v>
      </c>
      <c r="H315" s="6">
        <v>4</v>
      </c>
      <c r="I315" s="6">
        <v>4</v>
      </c>
      <c r="J315" s="6">
        <v>4</v>
      </c>
      <c r="K315" s="6">
        <v>5</v>
      </c>
      <c r="L315" s="6">
        <v>38</v>
      </c>
      <c r="N315" s="7" t="str">
        <f t="shared" si="69"/>
        <v>PEREIRA</v>
      </c>
      <c r="O315" s="6">
        <f t="shared" si="80"/>
        <v>4</v>
      </c>
      <c r="P315" s="6">
        <f t="shared" si="71"/>
        <v>5</v>
      </c>
      <c r="Q315" s="6">
        <f t="shared" si="72"/>
        <v>4</v>
      </c>
      <c r="R315" s="6">
        <f t="shared" si="73"/>
        <v>3</v>
      </c>
      <c r="S315" s="6">
        <f t="shared" si="74"/>
        <v>2</v>
      </c>
      <c r="T315" s="6">
        <f t="shared" si="75"/>
        <v>3</v>
      </c>
      <c r="U315" s="6">
        <f t="shared" si="76"/>
        <v>4</v>
      </c>
      <c r="V315" s="6">
        <f t="shared" si="77"/>
        <v>4</v>
      </c>
      <c r="W315" s="6">
        <f t="shared" si="78"/>
        <v>4</v>
      </c>
      <c r="X315" s="6">
        <f t="shared" si="79"/>
        <v>5</v>
      </c>
      <c r="Y315" s="6">
        <f t="shared" si="81"/>
        <v>38</v>
      </c>
      <c r="Z315" s="28">
        <f t="shared" si="82"/>
        <v>1.3712471131639723E-3</v>
      </c>
    </row>
    <row r="316" spans="1:26">
      <c r="A316" s="7" t="s">
        <v>180</v>
      </c>
      <c r="B316" s="6">
        <v>3</v>
      </c>
      <c r="C316" s="6">
        <v>2</v>
      </c>
      <c r="D316" s="6">
        <v>3</v>
      </c>
      <c r="E316" s="6">
        <v>1</v>
      </c>
      <c r="F316" s="6">
        <v>5</v>
      </c>
      <c r="G316" s="6">
        <v>2</v>
      </c>
      <c r="H316" s="6">
        <v>6</v>
      </c>
      <c r="I316" s="6">
        <v>2</v>
      </c>
      <c r="J316" s="6">
        <v>3</v>
      </c>
      <c r="K316" s="6">
        <v>7</v>
      </c>
      <c r="L316" s="6">
        <v>34</v>
      </c>
      <c r="N316" s="7" t="str">
        <f t="shared" si="69"/>
        <v>LA CHORRERA</v>
      </c>
      <c r="O316" s="6">
        <f t="shared" si="80"/>
        <v>3</v>
      </c>
      <c r="P316" s="6">
        <f t="shared" si="71"/>
        <v>2</v>
      </c>
      <c r="Q316" s="6">
        <f t="shared" si="72"/>
        <v>3</v>
      </c>
      <c r="R316" s="6">
        <f t="shared" si="73"/>
        <v>1</v>
      </c>
      <c r="S316" s="6">
        <f t="shared" si="74"/>
        <v>5</v>
      </c>
      <c r="T316" s="6">
        <f t="shared" si="75"/>
        <v>2</v>
      </c>
      <c r="U316" s="6">
        <f t="shared" si="76"/>
        <v>6</v>
      </c>
      <c r="V316" s="6">
        <f t="shared" si="77"/>
        <v>2</v>
      </c>
      <c r="W316" s="6">
        <f t="shared" si="78"/>
        <v>3</v>
      </c>
      <c r="X316" s="6">
        <f t="shared" si="79"/>
        <v>7</v>
      </c>
      <c r="Y316" s="6">
        <f t="shared" si="81"/>
        <v>34</v>
      </c>
      <c r="Z316" s="28">
        <f t="shared" si="82"/>
        <v>1.226905311778291E-3</v>
      </c>
    </row>
    <row r="317" spans="1:26">
      <c r="A317" s="7" t="s">
        <v>579</v>
      </c>
      <c r="B317" s="6">
        <v>26</v>
      </c>
      <c r="C317" s="6"/>
      <c r="D317" s="6">
        <v>2</v>
      </c>
      <c r="E317" s="6">
        <v>1</v>
      </c>
      <c r="F317" s="6"/>
      <c r="G317" s="6">
        <v>1</v>
      </c>
      <c r="H317" s="6"/>
      <c r="I317" s="6"/>
      <c r="J317" s="6">
        <v>2</v>
      </c>
      <c r="K317" s="6">
        <v>1</v>
      </c>
      <c r="L317" s="6">
        <v>33</v>
      </c>
      <c r="N317" s="7" t="str">
        <f t="shared" si="69"/>
        <v>JURADÓ</v>
      </c>
      <c r="O317" s="6">
        <f t="shared" si="80"/>
        <v>26</v>
      </c>
      <c r="P317" s="6">
        <f t="shared" si="71"/>
        <v>0</v>
      </c>
      <c r="Q317" s="6">
        <f t="shared" si="72"/>
        <v>2</v>
      </c>
      <c r="R317" s="6">
        <f t="shared" si="73"/>
        <v>1</v>
      </c>
      <c r="S317" s="6">
        <f t="shared" si="74"/>
        <v>0</v>
      </c>
      <c r="T317" s="6">
        <f t="shared" si="75"/>
        <v>1</v>
      </c>
      <c r="U317" s="6">
        <f t="shared" si="76"/>
        <v>0</v>
      </c>
      <c r="V317" s="6">
        <f t="shared" si="77"/>
        <v>0</v>
      </c>
      <c r="W317" s="6">
        <f t="shared" si="78"/>
        <v>2</v>
      </c>
      <c r="X317" s="6">
        <f t="shared" si="79"/>
        <v>1</v>
      </c>
      <c r="Y317" s="6">
        <f t="shared" si="81"/>
        <v>33</v>
      </c>
      <c r="Z317" s="28">
        <f t="shared" si="82"/>
        <v>1.1908198614318706E-3</v>
      </c>
    </row>
    <row r="318" spans="1:26">
      <c r="A318" s="7" t="s">
        <v>54</v>
      </c>
      <c r="B318" s="6">
        <v>12</v>
      </c>
      <c r="C318" s="6"/>
      <c r="D318" s="6"/>
      <c r="E318" s="6"/>
      <c r="F318" s="6">
        <v>1</v>
      </c>
      <c r="G318" s="6">
        <v>5</v>
      </c>
      <c r="H318" s="6">
        <v>3</v>
      </c>
      <c r="I318" s="6">
        <v>6</v>
      </c>
      <c r="J318" s="6">
        <v>1</v>
      </c>
      <c r="K318" s="6">
        <v>3</v>
      </c>
      <c r="L318" s="6">
        <v>31</v>
      </c>
      <c r="N318" s="7" t="str">
        <f t="shared" si="69"/>
        <v>GACHETA</v>
      </c>
      <c r="O318" s="6">
        <f t="shared" si="80"/>
        <v>12</v>
      </c>
      <c r="P318" s="6">
        <f t="shared" si="71"/>
        <v>0</v>
      </c>
      <c r="Q318" s="6">
        <f t="shared" si="72"/>
        <v>0</v>
      </c>
      <c r="R318" s="6">
        <f t="shared" si="73"/>
        <v>0</v>
      </c>
      <c r="S318" s="6">
        <f t="shared" si="74"/>
        <v>1</v>
      </c>
      <c r="T318" s="6">
        <f t="shared" si="75"/>
        <v>5</v>
      </c>
      <c r="U318" s="6">
        <f t="shared" si="76"/>
        <v>3</v>
      </c>
      <c r="V318" s="6">
        <f t="shared" si="77"/>
        <v>6</v>
      </c>
      <c r="W318" s="6">
        <f t="shared" si="78"/>
        <v>1</v>
      </c>
      <c r="X318" s="6">
        <f t="shared" si="79"/>
        <v>3</v>
      </c>
      <c r="Y318" s="6">
        <f t="shared" si="81"/>
        <v>31</v>
      </c>
      <c r="Z318" s="28">
        <f t="shared" si="82"/>
        <v>1.1186489607390301E-3</v>
      </c>
    </row>
    <row r="319" spans="1:26">
      <c r="A319" s="7" t="s">
        <v>566</v>
      </c>
      <c r="B319" s="6">
        <v>5</v>
      </c>
      <c r="C319" s="6">
        <v>3</v>
      </c>
      <c r="D319" s="6">
        <v>1</v>
      </c>
      <c r="E319" s="6">
        <v>3</v>
      </c>
      <c r="F319" s="6">
        <v>1</v>
      </c>
      <c r="G319" s="6">
        <v>2</v>
      </c>
      <c r="H319" s="6">
        <v>5</v>
      </c>
      <c r="I319" s="6">
        <v>5</v>
      </c>
      <c r="J319" s="6">
        <v>1</v>
      </c>
      <c r="K319" s="6">
        <v>4</v>
      </c>
      <c r="L319" s="6">
        <v>30</v>
      </c>
      <c r="N319" s="7" t="str">
        <f t="shared" si="69"/>
        <v>OCAÑA</v>
      </c>
      <c r="O319" s="6">
        <f t="shared" si="80"/>
        <v>5</v>
      </c>
      <c r="P319" s="6">
        <f t="shared" si="71"/>
        <v>3</v>
      </c>
      <c r="Q319" s="6">
        <f t="shared" si="72"/>
        <v>1</v>
      </c>
      <c r="R319" s="6">
        <f t="shared" si="73"/>
        <v>3</v>
      </c>
      <c r="S319" s="6">
        <f t="shared" si="74"/>
        <v>1</v>
      </c>
      <c r="T319" s="6">
        <f t="shared" si="75"/>
        <v>2</v>
      </c>
      <c r="U319" s="6">
        <f t="shared" si="76"/>
        <v>5</v>
      </c>
      <c r="V319" s="6">
        <f t="shared" si="77"/>
        <v>5</v>
      </c>
      <c r="W319" s="6">
        <f t="shared" si="78"/>
        <v>1</v>
      </c>
      <c r="X319" s="6">
        <f t="shared" si="79"/>
        <v>4</v>
      </c>
      <c r="Y319" s="6">
        <f t="shared" si="81"/>
        <v>30</v>
      </c>
      <c r="Z319" s="28">
        <f t="shared" si="82"/>
        <v>1.0825635103926096E-3</v>
      </c>
    </row>
    <row r="320" spans="1:26">
      <c r="A320" s="7" t="s">
        <v>158</v>
      </c>
      <c r="B320" s="6">
        <v>8</v>
      </c>
      <c r="C320" s="6"/>
      <c r="D320" s="6">
        <v>4</v>
      </c>
      <c r="E320" s="6">
        <v>1</v>
      </c>
      <c r="F320" s="6"/>
      <c r="G320" s="6">
        <v>8</v>
      </c>
      <c r="H320" s="6"/>
      <c r="I320" s="6">
        <v>4</v>
      </c>
      <c r="J320" s="6"/>
      <c r="K320" s="6">
        <v>3</v>
      </c>
      <c r="L320" s="6">
        <v>28</v>
      </c>
      <c r="N320" s="7" t="str">
        <f t="shared" si="69"/>
        <v>CARTAGO</v>
      </c>
      <c r="O320" s="6">
        <f t="shared" si="80"/>
        <v>8</v>
      </c>
      <c r="P320" s="6">
        <f t="shared" si="71"/>
        <v>0</v>
      </c>
      <c r="Q320" s="6">
        <f t="shared" si="72"/>
        <v>4</v>
      </c>
      <c r="R320" s="6">
        <f t="shared" si="73"/>
        <v>1</v>
      </c>
      <c r="S320" s="6">
        <f t="shared" si="74"/>
        <v>0</v>
      </c>
      <c r="T320" s="6">
        <f t="shared" si="75"/>
        <v>8</v>
      </c>
      <c r="U320" s="6">
        <f t="shared" si="76"/>
        <v>0</v>
      </c>
      <c r="V320" s="6">
        <f t="shared" si="77"/>
        <v>4</v>
      </c>
      <c r="W320" s="6">
        <f t="shared" si="78"/>
        <v>0</v>
      </c>
      <c r="X320" s="6">
        <f t="shared" si="79"/>
        <v>3</v>
      </c>
      <c r="Y320" s="6">
        <f t="shared" si="81"/>
        <v>28</v>
      </c>
      <c r="Z320" s="28">
        <f t="shared" si="82"/>
        <v>1.0103926096997691E-3</v>
      </c>
    </row>
    <row r="321" spans="1:26">
      <c r="A321" s="7" t="s">
        <v>308</v>
      </c>
      <c r="B321" s="6"/>
      <c r="C321" s="6"/>
      <c r="D321" s="6"/>
      <c r="E321" s="6"/>
      <c r="F321" s="6">
        <v>17</v>
      </c>
      <c r="G321" s="6">
        <v>8</v>
      </c>
      <c r="H321" s="6"/>
      <c r="I321" s="6"/>
      <c r="J321" s="6"/>
      <c r="K321" s="6"/>
      <c r="L321" s="6">
        <v>25</v>
      </c>
      <c r="N321" s="7" t="str">
        <f t="shared" si="69"/>
        <v>LA PALMA</v>
      </c>
      <c r="O321" s="6">
        <f t="shared" si="80"/>
        <v>0</v>
      </c>
      <c r="P321" s="6">
        <f t="shared" si="71"/>
        <v>0</v>
      </c>
      <c r="Q321" s="6">
        <f t="shared" si="72"/>
        <v>0</v>
      </c>
      <c r="R321" s="6">
        <f t="shared" si="73"/>
        <v>0</v>
      </c>
      <c r="S321" s="6">
        <f t="shared" si="74"/>
        <v>17</v>
      </c>
      <c r="T321" s="6">
        <f t="shared" si="75"/>
        <v>8</v>
      </c>
      <c r="U321" s="6">
        <f t="shared" si="76"/>
        <v>0</v>
      </c>
      <c r="V321" s="6">
        <f t="shared" si="77"/>
        <v>0</v>
      </c>
      <c r="W321" s="6">
        <f t="shared" si="78"/>
        <v>0</v>
      </c>
      <c r="X321" s="6">
        <f t="shared" si="79"/>
        <v>0</v>
      </c>
      <c r="Y321" s="6">
        <f t="shared" si="81"/>
        <v>25</v>
      </c>
      <c r="Z321" s="28">
        <f t="shared" si="82"/>
        <v>9.0213625866050805E-4</v>
      </c>
    </row>
    <row r="322" spans="1:26">
      <c r="A322" s="7" t="s">
        <v>310</v>
      </c>
      <c r="B322" s="6"/>
      <c r="C322" s="6"/>
      <c r="D322" s="6"/>
      <c r="E322" s="6"/>
      <c r="F322" s="6">
        <v>25</v>
      </c>
      <c r="G322" s="6"/>
      <c r="H322" s="6"/>
      <c r="I322" s="6"/>
      <c r="J322" s="6"/>
      <c r="K322" s="6"/>
      <c r="L322" s="6">
        <v>25</v>
      </c>
      <c r="N322" s="7" t="str">
        <f t="shared" ref="N322:N385" si="83">+A322</f>
        <v>PARATEBUENO</v>
      </c>
      <c r="O322" s="6">
        <f t="shared" si="80"/>
        <v>0</v>
      </c>
      <c r="P322" s="6">
        <f t="shared" ref="P322:X385" si="84">+C322</f>
        <v>0</v>
      </c>
      <c r="Q322" s="6">
        <f t="shared" ref="Q322:X385" si="85">+D322</f>
        <v>0</v>
      </c>
      <c r="R322" s="6">
        <f t="shared" ref="R322:X385" si="86">+E322</f>
        <v>0</v>
      </c>
      <c r="S322" s="6">
        <f t="shared" ref="S322:X385" si="87">+F322</f>
        <v>25</v>
      </c>
      <c r="T322" s="6">
        <f t="shared" ref="T322:X385" si="88">+G322</f>
        <v>0</v>
      </c>
      <c r="U322" s="6">
        <f t="shared" ref="U322:X385" si="89">+H322</f>
        <v>0</v>
      </c>
      <c r="V322" s="6">
        <f t="shared" ref="V322:X385" si="90">+I322</f>
        <v>0</v>
      </c>
      <c r="W322" s="6">
        <f t="shared" ref="W322:X385" si="91">+J322</f>
        <v>0</v>
      </c>
      <c r="X322" s="6">
        <f t="shared" ref="X322:X385" si="92">+K322</f>
        <v>0</v>
      </c>
      <c r="Y322" s="6">
        <f t="shared" si="81"/>
        <v>25</v>
      </c>
      <c r="Z322" s="28">
        <f t="shared" si="82"/>
        <v>9.0213625866050805E-4</v>
      </c>
    </row>
    <row r="323" spans="1:26">
      <c r="A323" s="7" t="s">
        <v>582</v>
      </c>
      <c r="B323" s="6">
        <v>4</v>
      </c>
      <c r="C323" s="6">
        <v>6</v>
      </c>
      <c r="D323" s="6">
        <v>3</v>
      </c>
      <c r="E323" s="6">
        <v>2</v>
      </c>
      <c r="F323" s="6">
        <v>1</v>
      </c>
      <c r="G323" s="6">
        <v>1</v>
      </c>
      <c r="H323" s="6">
        <v>4</v>
      </c>
      <c r="I323" s="6"/>
      <c r="J323" s="6">
        <v>4</v>
      </c>
      <c r="K323" s="6"/>
      <c r="L323" s="6">
        <v>25</v>
      </c>
      <c r="N323" s="7" t="str">
        <f t="shared" si="83"/>
        <v>LÓPEZ DE MICAY</v>
      </c>
      <c r="O323" s="6">
        <f t="shared" ref="O323:X386" si="93">+B323</f>
        <v>4</v>
      </c>
      <c r="P323" s="6">
        <f t="shared" si="84"/>
        <v>6</v>
      </c>
      <c r="Q323" s="6">
        <f t="shared" si="85"/>
        <v>3</v>
      </c>
      <c r="R323" s="6">
        <f t="shared" si="86"/>
        <v>2</v>
      </c>
      <c r="S323" s="6">
        <f t="shared" si="87"/>
        <v>1</v>
      </c>
      <c r="T323" s="6">
        <f t="shared" si="88"/>
        <v>1</v>
      </c>
      <c r="U323" s="6">
        <f t="shared" si="89"/>
        <v>4</v>
      </c>
      <c r="V323" s="6">
        <f t="shared" si="90"/>
        <v>0</v>
      </c>
      <c r="W323" s="6">
        <f t="shared" si="91"/>
        <v>4</v>
      </c>
      <c r="X323" s="6">
        <f t="shared" si="92"/>
        <v>0</v>
      </c>
      <c r="Y323" s="6">
        <f t="shared" ref="Y323:Y386" si="94">SUM(O323:X323)</f>
        <v>25</v>
      </c>
      <c r="Z323" s="28">
        <f t="shared" ref="Z323:Z386" si="95">+Y323/$Y$251</f>
        <v>9.0213625866050805E-4</v>
      </c>
    </row>
    <row r="324" spans="1:26">
      <c r="A324" s="7" t="s">
        <v>196</v>
      </c>
      <c r="B324" s="6"/>
      <c r="C324" s="6">
        <v>2</v>
      </c>
      <c r="D324" s="6">
        <v>1</v>
      </c>
      <c r="E324" s="6">
        <v>1</v>
      </c>
      <c r="F324" s="6">
        <v>4</v>
      </c>
      <c r="G324" s="6">
        <v>2</v>
      </c>
      <c r="H324" s="6">
        <v>3</v>
      </c>
      <c r="I324" s="6">
        <v>2</v>
      </c>
      <c r="J324" s="6">
        <v>1</v>
      </c>
      <c r="K324" s="6">
        <v>8</v>
      </c>
      <c r="L324" s="6">
        <v>24</v>
      </c>
      <c r="N324" s="7" t="str">
        <f t="shared" si="83"/>
        <v>EL ENCANTO</v>
      </c>
      <c r="O324" s="6">
        <f t="shared" si="93"/>
        <v>0</v>
      </c>
      <c r="P324" s="6">
        <f t="shared" si="84"/>
        <v>2</v>
      </c>
      <c r="Q324" s="6">
        <f t="shared" si="85"/>
        <v>1</v>
      </c>
      <c r="R324" s="6">
        <f t="shared" si="86"/>
        <v>1</v>
      </c>
      <c r="S324" s="6">
        <f t="shared" si="87"/>
        <v>4</v>
      </c>
      <c r="T324" s="6">
        <f t="shared" si="88"/>
        <v>2</v>
      </c>
      <c r="U324" s="6">
        <f t="shared" si="89"/>
        <v>3</v>
      </c>
      <c r="V324" s="6">
        <f t="shared" si="90"/>
        <v>2</v>
      </c>
      <c r="W324" s="6">
        <f t="shared" si="91"/>
        <v>1</v>
      </c>
      <c r="X324" s="6">
        <f t="shared" si="92"/>
        <v>8</v>
      </c>
      <c r="Y324" s="6">
        <f t="shared" si="94"/>
        <v>24</v>
      </c>
      <c r="Z324" s="28">
        <f t="shared" si="95"/>
        <v>8.660508083140878E-4</v>
      </c>
    </row>
    <row r="325" spans="1:26">
      <c r="A325" s="7" t="s">
        <v>24</v>
      </c>
      <c r="B325" s="6">
        <v>6</v>
      </c>
      <c r="C325" s="6">
        <v>3</v>
      </c>
      <c r="D325" s="6">
        <v>6</v>
      </c>
      <c r="E325" s="6">
        <v>1</v>
      </c>
      <c r="F325" s="6">
        <v>5</v>
      </c>
      <c r="G325" s="6">
        <v>3</v>
      </c>
      <c r="H325" s="6"/>
      <c r="I325" s="6"/>
      <c r="J325" s="6"/>
      <c r="K325" s="6"/>
      <c r="L325" s="6">
        <v>24</v>
      </c>
      <c r="N325" s="7" t="str">
        <f t="shared" si="83"/>
        <v>MARIQUITA</v>
      </c>
      <c r="O325" s="6">
        <f t="shared" si="93"/>
        <v>6</v>
      </c>
      <c r="P325" s="6">
        <f t="shared" si="84"/>
        <v>3</v>
      </c>
      <c r="Q325" s="6">
        <f t="shared" si="85"/>
        <v>6</v>
      </c>
      <c r="R325" s="6">
        <f t="shared" si="86"/>
        <v>1</v>
      </c>
      <c r="S325" s="6">
        <f t="shared" si="87"/>
        <v>5</v>
      </c>
      <c r="T325" s="6">
        <f t="shared" si="88"/>
        <v>3</v>
      </c>
      <c r="U325" s="6">
        <f t="shared" si="89"/>
        <v>0</v>
      </c>
      <c r="V325" s="6">
        <f t="shared" si="90"/>
        <v>0</v>
      </c>
      <c r="W325" s="6">
        <f t="shared" si="91"/>
        <v>0</v>
      </c>
      <c r="X325" s="6">
        <f t="shared" si="92"/>
        <v>0</v>
      </c>
      <c r="Y325" s="6">
        <f t="shared" si="94"/>
        <v>24</v>
      </c>
      <c r="Z325" s="28">
        <f t="shared" si="95"/>
        <v>8.660508083140878E-4</v>
      </c>
    </row>
    <row r="326" spans="1:26">
      <c r="A326" s="7" t="s">
        <v>585</v>
      </c>
      <c r="B326" s="6">
        <v>2</v>
      </c>
      <c r="C326" s="6">
        <v>3</v>
      </c>
      <c r="D326" s="6">
        <v>1</v>
      </c>
      <c r="E326" s="6">
        <v>1</v>
      </c>
      <c r="F326" s="6">
        <v>1</v>
      </c>
      <c r="G326" s="6">
        <v>2</v>
      </c>
      <c r="H326" s="6">
        <v>3</v>
      </c>
      <c r="I326" s="6">
        <v>4</v>
      </c>
      <c r="J326" s="6">
        <v>3</v>
      </c>
      <c r="K326" s="6">
        <v>1</v>
      </c>
      <c r="L326" s="6">
        <v>21</v>
      </c>
      <c r="N326" s="7" t="str">
        <f t="shared" si="83"/>
        <v>MIRITÍ - PARANÁ</v>
      </c>
      <c r="O326" s="6">
        <f t="shared" si="93"/>
        <v>2</v>
      </c>
      <c r="P326" s="6">
        <f t="shared" si="84"/>
        <v>3</v>
      </c>
      <c r="Q326" s="6">
        <f t="shared" si="85"/>
        <v>1</v>
      </c>
      <c r="R326" s="6">
        <f t="shared" si="86"/>
        <v>1</v>
      </c>
      <c r="S326" s="6">
        <f t="shared" si="87"/>
        <v>1</v>
      </c>
      <c r="T326" s="6">
        <f t="shared" si="88"/>
        <v>2</v>
      </c>
      <c r="U326" s="6">
        <f t="shared" si="89"/>
        <v>3</v>
      </c>
      <c r="V326" s="6">
        <f t="shared" si="90"/>
        <v>4</v>
      </c>
      <c r="W326" s="6">
        <f t="shared" si="91"/>
        <v>3</v>
      </c>
      <c r="X326" s="6">
        <f t="shared" si="92"/>
        <v>1</v>
      </c>
      <c r="Y326" s="6">
        <f t="shared" si="94"/>
        <v>21</v>
      </c>
      <c r="Z326" s="28">
        <f t="shared" si="95"/>
        <v>7.5779445727482684E-4</v>
      </c>
    </row>
    <row r="327" spans="1:26">
      <c r="A327" s="7" t="s">
        <v>210</v>
      </c>
      <c r="B327" s="6">
        <v>1</v>
      </c>
      <c r="C327" s="6">
        <v>2</v>
      </c>
      <c r="D327" s="6">
        <v>6</v>
      </c>
      <c r="E327" s="6"/>
      <c r="F327" s="6">
        <v>2</v>
      </c>
      <c r="G327" s="6">
        <v>1</v>
      </c>
      <c r="H327" s="6"/>
      <c r="I327" s="6">
        <v>2</v>
      </c>
      <c r="J327" s="6">
        <v>4</v>
      </c>
      <c r="K327" s="6">
        <v>1</v>
      </c>
      <c r="L327" s="6">
        <v>19</v>
      </c>
      <c r="N327" s="7" t="str">
        <f t="shared" si="83"/>
        <v>FLORENCIA</v>
      </c>
      <c r="O327" s="6">
        <f t="shared" si="93"/>
        <v>1</v>
      </c>
      <c r="P327" s="6">
        <f t="shared" si="84"/>
        <v>2</v>
      </c>
      <c r="Q327" s="6">
        <f t="shared" si="85"/>
        <v>6</v>
      </c>
      <c r="R327" s="6">
        <f t="shared" si="86"/>
        <v>0</v>
      </c>
      <c r="S327" s="6">
        <f t="shared" si="87"/>
        <v>2</v>
      </c>
      <c r="T327" s="6">
        <f t="shared" si="88"/>
        <v>1</v>
      </c>
      <c r="U327" s="6">
        <f t="shared" si="89"/>
        <v>0</v>
      </c>
      <c r="V327" s="6">
        <f t="shared" si="90"/>
        <v>2</v>
      </c>
      <c r="W327" s="6">
        <f t="shared" si="91"/>
        <v>4</v>
      </c>
      <c r="X327" s="6">
        <f t="shared" si="92"/>
        <v>1</v>
      </c>
      <c r="Y327" s="6">
        <f t="shared" si="94"/>
        <v>19</v>
      </c>
      <c r="Z327" s="28">
        <f t="shared" si="95"/>
        <v>6.8562355658198613E-4</v>
      </c>
    </row>
    <row r="328" spans="1:26">
      <c r="A328" s="7" t="s">
        <v>573</v>
      </c>
      <c r="B328" s="6">
        <v>2</v>
      </c>
      <c r="C328" s="6">
        <v>2</v>
      </c>
      <c r="D328" s="6">
        <v>4</v>
      </c>
      <c r="E328" s="6"/>
      <c r="F328" s="6">
        <v>1</v>
      </c>
      <c r="G328" s="6"/>
      <c r="H328" s="6">
        <v>1</v>
      </c>
      <c r="I328" s="6">
        <v>1</v>
      </c>
      <c r="J328" s="6">
        <v>5</v>
      </c>
      <c r="K328" s="6">
        <v>2</v>
      </c>
      <c r="L328" s="6">
        <v>18</v>
      </c>
      <c r="N328" s="7" t="str">
        <f t="shared" si="83"/>
        <v>APARTADÓ</v>
      </c>
      <c r="O328" s="6">
        <f t="shared" si="93"/>
        <v>2</v>
      </c>
      <c r="P328" s="6">
        <f t="shared" si="84"/>
        <v>2</v>
      </c>
      <c r="Q328" s="6">
        <f t="shared" si="85"/>
        <v>4</v>
      </c>
      <c r="R328" s="6">
        <f t="shared" si="86"/>
        <v>0</v>
      </c>
      <c r="S328" s="6">
        <f t="shared" si="87"/>
        <v>1</v>
      </c>
      <c r="T328" s="6">
        <f t="shared" si="88"/>
        <v>0</v>
      </c>
      <c r="U328" s="6">
        <f t="shared" si="89"/>
        <v>1</v>
      </c>
      <c r="V328" s="6">
        <f t="shared" si="90"/>
        <v>1</v>
      </c>
      <c r="W328" s="6">
        <f t="shared" si="91"/>
        <v>5</v>
      </c>
      <c r="X328" s="6">
        <f t="shared" si="92"/>
        <v>2</v>
      </c>
      <c r="Y328" s="6">
        <f t="shared" si="94"/>
        <v>18</v>
      </c>
      <c r="Z328" s="28">
        <f t="shared" si="95"/>
        <v>6.4953810623556577E-4</v>
      </c>
    </row>
    <row r="329" spans="1:26">
      <c r="A329" s="7" t="s">
        <v>548</v>
      </c>
      <c r="B329" s="6"/>
      <c r="C329" s="6"/>
      <c r="D329" s="6"/>
      <c r="E329" s="6"/>
      <c r="F329" s="6"/>
      <c r="G329" s="6"/>
      <c r="H329" s="6"/>
      <c r="I329" s="6"/>
      <c r="J329" s="6">
        <v>18</v>
      </c>
      <c r="K329" s="6"/>
      <c r="L329" s="6">
        <v>18</v>
      </c>
      <c r="N329" s="7" t="str">
        <f t="shared" si="83"/>
        <v>BOJACA</v>
      </c>
      <c r="O329" s="6">
        <f t="shared" si="93"/>
        <v>0</v>
      </c>
      <c r="P329" s="6">
        <f t="shared" si="84"/>
        <v>0</v>
      </c>
      <c r="Q329" s="6">
        <f t="shared" si="85"/>
        <v>0</v>
      </c>
      <c r="R329" s="6">
        <f t="shared" si="86"/>
        <v>0</v>
      </c>
      <c r="S329" s="6">
        <f t="shared" si="87"/>
        <v>0</v>
      </c>
      <c r="T329" s="6">
        <f t="shared" si="88"/>
        <v>0</v>
      </c>
      <c r="U329" s="6">
        <f t="shared" si="89"/>
        <v>0</v>
      </c>
      <c r="V329" s="6">
        <f t="shared" si="90"/>
        <v>0</v>
      </c>
      <c r="W329" s="6">
        <f t="shared" si="91"/>
        <v>18</v>
      </c>
      <c r="X329" s="6">
        <f t="shared" si="92"/>
        <v>0</v>
      </c>
      <c r="Y329" s="6">
        <f t="shared" si="94"/>
        <v>18</v>
      </c>
      <c r="Z329" s="28">
        <f t="shared" si="95"/>
        <v>6.4953810623556577E-4</v>
      </c>
    </row>
    <row r="330" spans="1:26">
      <c r="A330" s="7" t="s">
        <v>145</v>
      </c>
      <c r="B330" s="6"/>
      <c r="C330" s="6">
        <v>2</v>
      </c>
      <c r="D330" s="6">
        <v>2</v>
      </c>
      <c r="E330" s="6">
        <v>1</v>
      </c>
      <c r="F330" s="6">
        <v>1</v>
      </c>
      <c r="G330" s="6">
        <v>4</v>
      </c>
      <c r="H330" s="6">
        <v>5</v>
      </c>
      <c r="I330" s="6">
        <v>1</v>
      </c>
      <c r="J330" s="6">
        <v>2</v>
      </c>
      <c r="K330" s="6"/>
      <c r="L330" s="6">
        <v>18</v>
      </c>
      <c r="N330" s="7" t="str">
        <f t="shared" si="83"/>
        <v>ARMENIA</v>
      </c>
      <c r="O330" s="6">
        <f t="shared" si="93"/>
        <v>0</v>
      </c>
      <c r="P330" s="6">
        <f t="shared" si="84"/>
        <v>2</v>
      </c>
      <c r="Q330" s="6">
        <f t="shared" si="85"/>
        <v>2</v>
      </c>
      <c r="R330" s="6">
        <f t="shared" si="86"/>
        <v>1</v>
      </c>
      <c r="S330" s="6">
        <f t="shared" si="87"/>
        <v>1</v>
      </c>
      <c r="T330" s="6">
        <f t="shared" si="88"/>
        <v>4</v>
      </c>
      <c r="U330" s="6">
        <f t="shared" si="89"/>
        <v>5</v>
      </c>
      <c r="V330" s="6">
        <f t="shared" si="90"/>
        <v>1</v>
      </c>
      <c r="W330" s="6">
        <f t="shared" si="91"/>
        <v>2</v>
      </c>
      <c r="X330" s="6">
        <f t="shared" si="92"/>
        <v>0</v>
      </c>
      <c r="Y330" s="6">
        <f t="shared" si="94"/>
        <v>18</v>
      </c>
      <c r="Z330" s="28">
        <f t="shared" si="95"/>
        <v>6.4953810623556577E-4</v>
      </c>
    </row>
    <row r="331" spans="1:26">
      <c r="A331" s="7" t="s">
        <v>589</v>
      </c>
      <c r="B331" s="6">
        <v>5</v>
      </c>
      <c r="C331" s="6"/>
      <c r="D331" s="6">
        <v>2</v>
      </c>
      <c r="E331" s="6">
        <v>1</v>
      </c>
      <c r="F331" s="6">
        <v>3</v>
      </c>
      <c r="G331" s="6"/>
      <c r="H331" s="6">
        <v>2</v>
      </c>
      <c r="I331" s="6">
        <v>2</v>
      </c>
      <c r="J331" s="6"/>
      <c r="K331" s="6">
        <v>1</v>
      </c>
      <c r="L331" s="6">
        <v>16</v>
      </c>
      <c r="N331" s="7" t="str">
        <f t="shared" si="83"/>
        <v>NUQUÍ</v>
      </c>
      <c r="O331" s="6">
        <f t="shared" si="93"/>
        <v>5</v>
      </c>
      <c r="P331" s="6">
        <f t="shared" si="84"/>
        <v>0</v>
      </c>
      <c r="Q331" s="6">
        <f t="shared" si="85"/>
        <v>2</v>
      </c>
      <c r="R331" s="6">
        <f t="shared" si="86"/>
        <v>1</v>
      </c>
      <c r="S331" s="6">
        <f t="shared" si="87"/>
        <v>3</v>
      </c>
      <c r="T331" s="6">
        <f t="shared" si="88"/>
        <v>0</v>
      </c>
      <c r="U331" s="6">
        <f t="shared" si="89"/>
        <v>2</v>
      </c>
      <c r="V331" s="6">
        <f t="shared" si="90"/>
        <v>2</v>
      </c>
      <c r="W331" s="6">
        <f t="shared" si="91"/>
        <v>0</v>
      </c>
      <c r="X331" s="6">
        <f t="shared" si="92"/>
        <v>1</v>
      </c>
      <c r="Y331" s="6">
        <f t="shared" si="94"/>
        <v>16</v>
      </c>
      <c r="Z331" s="28">
        <f t="shared" si="95"/>
        <v>5.7736720554272516E-4</v>
      </c>
    </row>
    <row r="332" spans="1:26">
      <c r="A332" s="7" t="s">
        <v>599</v>
      </c>
      <c r="B332" s="6"/>
      <c r="C332" s="6"/>
      <c r="D332" s="6"/>
      <c r="E332" s="6">
        <v>1</v>
      </c>
      <c r="F332" s="6">
        <v>7</v>
      </c>
      <c r="G332" s="6">
        <v>3</v>
      </c>
      <c r="H332" s="6">
        <v>1</v>
      </c>
      <c r="I332" s="6"/>
      <c r="J332" s="6">
        <v>2</v>
      </c>
      <c r="K332" s="6">
        <v>1</v>
      </c>
      <c r="L332" s="6">
        <v>15</v>
      </c>
      <c r="N332" s="7" t="str">
        <f t="shared" si="83"/>
        <v>SAN VICENTE DEL CAGUÁN</v>
      </c>
      <c r="O332" s="6">
        <f t="shared" si="93"/>
        <v>0</v>
      </c>
      <c r="P332" s="6">
        <f t="shared" si="84"/>
        <v>0</v>
      </c>
      <c r="Q332" s="6">
        <f t="shared" si="85"/>
        <v>0</v>
      </c>
      <c r="R332" s="6">
        <f t="shared" si="86"/>
        <v>1</v>
      </c>
      <c r="S332" s="6">
        <f t="shared" si="87"/>
        <v>7</v>
      </c>
      <c r="T332" s="6">
        <f t="shared" si="88"/>
        <v>3</v>
      </c>
      <c r="U332" s="6">
        <f t="shared" si="89"/>
        <v>1</v>
      </c>
      <c r="V332" s="6">
        <f t="shared" si="90"/>
        <v>0</v>
      </c>
      <c r="W332" s="6">
        <f t="shared" si="91"/>
        <v>2</v>
      </c>
      <c r="X332" s="6">
        <f t="shared" si="92"/>
        <v>1</v>
      </c>
      <c r="Y332" s="6">
        <f t="shared" si="94"/>
        <v>15</v>
      </c>
      <c r="Z332" s="28">
        <f t="shared" si="95"/>
        <v>5.4128175519630481E-4</v>
      </c>
    </row>
    <row r="333" spans="1:26">
      <c r="A333" s="7" t="s">
        <v>594</v>
      </c>
      <c r="B333" s="6">
        <v>1</v>
      </c>
      <c r="C333" s="6">
        <v>1</v>
      </c>
      <c r="D333" s="6"/>
      <c r="E333" s="6"/>
      <c r="F333" s="6"/>
      <c r="G333" s="6"/>
      <c r="H333" s="6"/>
      <c r="I333" s="6"/>
      <c r="J333" s="6">
        <v>1</v>
      </c>
      <c r="K333" s="6">
        <v>12</v>
      </c>
      <c r="L333" s="6">
        <v>15</v>
      </c>
      <c r="N333" s="7" t="str">
        <f t="shared" si="83"/>
        <v>PUERTO LEGUÍZAMO</v>
      </c>
      <c r="O333" s="6">
        <f t="shared" si="93"/>
        <v>1</v>
      </c>
      <c r="P333" s="6">
        <f t="shared" si="84"/>
        <v>1</v>
      </c>
      <c r="Q333" s="6">
        <f t="shared" si="85"/>
        <v>0</v>
      </c>
      <c r="R333" s="6">
        <f t="shared" si="86"/>
        <v>0</v>
      </c>
      <c r="S333" s="6">
        <f t="shared" si="87"/>
        <v>0</v>
      </c>
      <c r="T333" s="6">
        <f t="shared" si="88"/>
        <v>0</v>
      </c>
      <c r="U333" s="6">
        <f t="shared" si="89"/>
        <v>0</v>
      </c>
      <c r="V333" s="6">
        <f t="shared" si="90"/>
        <v>0</v>
      </c>
      <c r="W333" s="6">
        <f t="shared" si="91"/>
        <v>1</v>
      </c>
      <c r="X333" s="6">
        <f t="shared" si="92"/>
        <v>12</v>
      </c>
      <c r="Y333" s="6">
        <f t="shared" si="94"/>
        <v>15</v>
      </c>
      <c r="Z333" s="28">
        <f t="shared" si="95"/>
        <v>5.4128175519630481E-4</v>
      </c>
    </row>
    <row r="334" spans="1:26">
      <c r="A334" s="7" t="s">
        <v>577</v>
      </c>
      <c r="B334" s="6">
        <v>2</v>
      </c>
      <c r="C334" s="6">
        <v>7</v>
      </c>
      <c r="D334" s="6"/>
      <c r="E334" s="6">
        <v>2</v>
      </c>
      <c r="F334" s="6">
        <v>2</v>
      </c>
      <c r="G334" s="6"/>
      <c r="H334" s="6"/>
      <c r="I334" s="6"/>
      <c r="J334" s="6"/>
      <c r="K334" s="6">
        <v>2</v>
      </c>
      <c r="L334" s="6">
        <v>15</v>
      </c>
      <c r="N334" s="7" t="str">
        <f t="shared" si="83"/>
        <v>IBAGUÉ</v>
      </c>
      <c r="O334" s="6">
        <f t="shared" si="93"/>
        <v>2</v>
      </c>
      <c r="P334" s="6">
        <f t="shared" si="84"/>
        <v>7</v>
      </c>
      <c r="Q334" s="6">
        <f t="shared" si="85"/>
        <v>0</v>
      </c>
      <c r="R334" s="6">
        <f t="shared" si="86"/>
        <v>2</v>
      </c>
      <c r="S334" s="6">
        <f t="shared" si="87"/>
        <v>2</v>
      </c>
      <c r="T334" s="6">
        <f t="shared" si="88"/>
        <v>0</v>
      </c>
      <c r="U334" s="6">
        <f t="shared" si="89"/>
        <v>0</v>
      </c>
      <c r="V334" s="6">
        <f t="shared" si="90"/>
        <v>0</v>
      </c>
      <c r="W334" s="6">
        <f t="shared" si="91"/>
        <v>0</v>
      </c>
      <c r="X334" s="6">
        <f t="shared" si="92"/>
        <v>2</v>
      </c>
      <c r="Y334" s="6">
        <f t="shared" si="94"/>
        <v>15</v>
      </c>
      <c r="Z334" s="28">
        <f t="shared" si="95"/>
        <v>5.4128175519630481E-4</v>
      </c>
    </row>
    <row r="335" spans="1:26">
      <c r="A335" s="7" t="s">
        <v>592</v>
      </c>
      <c r="B335" s="6">
        <v>3</v>
      </c>
      <c r="C335" s="6">
        <v>2</v>
      </c>
      <c r="D335" s="6">
        <v>2</v>
      </c>
      <c r="E335" s="6"/>
      <c r="F335" s="6">
        <v>1</v>
      </c>
      <c r="G335" s="6"/>
      <c r="H335" s="6">
        <v>1</v>
      </c>
      <c r="I335" s="6">
        <v>1</v>
      </c>
      <c r="J335" s="6">
        <v>3</v>
      </c>
      <c r="K335" s="6">
        <v>1</v>
      </c>
      <c r="L335" s="6">
        <v>14</v>
      </c>
      <c r="N335" s="7" t="str">
        <f t="shared" si="83"/>
        <v>PUERTO ASÍS</v>
      </c>
      <c r="O335" s="6">
        <f t="shared" si="93"/>
        <v>3</v>
      </c>
      <c r="P335" s="6">
        <f t="shared" si="84"/>
        <v>2</v>
      </c>
      <c r="Q335" s="6">
        <f t="shared" si="85"/>
        <v>2</v>
      </c>
      <c r="R335" s="6">
        <f t="shared" si="86"/>
        <v>0</v>
      </c>
      <c r="S335" s="6">
        <f t="shared" si="87"/>
        <v>1</v>
      </c>
      <c r="T335" s="6">
        <f t="shared" si="88"/>
        <v>0</v>
      </c>
      <c r="U335" s="6">
        <f t="shared" si="89"/>
        <v>1</v>
      </c>
      <c r="V335" s="6">
        <f t="shared" si="90"/>
        <v>1</v>
      </c>
      <c r="W335" s="6">
        <f t="shared" si="91"/>
        <v>3</v>
      </c>
      <c r="X335" s="6">
        <f t="shared" si="92"/>
        <v>1</v>
      </c>
      <c r="Y335" s="6">
        <f t="shared" si="94"/>
        <v>14</v>
      </c>
      <c r="Z335" s="28">
        <f t="shared" si="95"/>
        <v>5.0519630484988456E-4</v>
      </c>
    </row>
    <row r="336" spans="1:26">
      <c r="A336" s="7" t="s">
        <v>191</v>
      </c>
      <c r="B336" s="6">
        <v>1</v>
      </c>
      <c r="C336" s="6">
        <v>1</v>
      </c>
      <c r="D336" s="6">
        <v>3</v>
      </c>
      <c r="E336" s="6"/>
      <c r="F336" s="6">
        <v>1</v>
      </c>
      <c r="G336" s="6">
        <v>1</v>
      </c>
      <c r="H336" s="6">
        <v>2</v>
      </c>
      <c r="I336" s="6">
        <v>1</v>
      </c>
      <c r="J336" s="6"/>
      <c r="K336" s="6">
        <v>2</v>
      </c>
      <c r="L336" s="6">
        <v>12</v>
      </c>
      <c r="N336" s="7" t="str">
        <f t="shared" si="83"/>
        <v>JUAN DE ACOSTA</v>
      </c>
      <c r="O336" s="6">
        <f t="shared" si="93"/>
        <v>1</v>
      </c>
      <c r="P336" s="6">
        <f t="shared" si="84"/>
        <v>1</v>
      </c>
      <c r="Q336" s="6">
        <f t="shared" si="85"/>
        <v>3</v>
      </c>
      <c r="R336" s="6">
        <f t="shared" si="86"/>
        <v>0</v>
      </c>
      <c r="S336" s="6">
        <f t="shared" si="87"/>
        <v>1</v>
      </c>
      <c r="T336" s="6">
        <f t="shared" si="88"/>
        <v>1</v>
      </c>
      <c r="U336" s="6">
        <f t="shared" si="89"/>
        <v>2</v>
      </c>
      <c r="V336" s="6">
        <f t="shared" si="90"/>
        <v>1</v>
      </c>
      <c r="W336" s="6">
        <f t="shared" si="91"/>
        <v>0</v>
      </c>
      <c r="X336" s="6">
        <f t="shared" si="92"/>
        <v>2</v>
      </c>
      <c r="Y336" s="6">
        <f t="shared" si="94"/>
        <v>12</v>
      </c>
      <c r="Z336" s="28">
        <f t="shared" si="95"/>
        <v>4.330254041570439E-4</v>
      </c>
    </row>
    <row r="337" spans="1:26">
      <c r="A337" s="7" t="s">
        <v>283</v>
      </c>
      <c r="B337" s="6">
        <v>6</v>
      </c>
      <c r="C337" s="6">
        <v>6</v>
      </c>
      <c r="D337" s="6"/>
      <c r="E337" s="6"/>
      <c r="F337" s="6"/>
      <c r="G337" s="6"/>
      <c r="H337" s="6"/>
      <c r="I337" s="6"/>
      <c r="J337" s="6"/>
      <c r="K337" s="6"/>
      <c r="L337" s="6">
        <v>12</v>
      </c>
      <c r="N337" s="7" t="str">
        <f t="shared" si="83"/>
        <v>SOGAMOSO</v>
      </c>
      <c r="O337" s="6">
        <f t="shared" si="93"/>
        <v>6</v>
      </c>
      <c r="P337" s="6">
        <f t="shared" si="84"/>
        <v>6</v>
      </c>
      <c r="Q337" s="6">
        <f t="shared" si="85"/>
        <v>0</v>
      </c>
      <c r="R337" s="6">
        <f t="shared" si="86"/>
        <v>0</v>
      </c>
      <c r="S337" s="6">
        <f t="shared" si="87"/>
        <v>0</v>
      </c>
      <c r="T337" s="6">
        <f t="shared" si="88"/>
        <v>0</v>
      </c>
      <c r="U337" s="6">
        <f t="shared" si="89"/>
        <v>0</v>
      </c>
      <c r="V337" s="6">
        <f t="shared" si="90"/>
        <v>0</v>
      </c>
      <c r="W337" s="6">
        <f t="shared" si="91"/>
        <v>0</v>
      </c>
      <c r="X337" s="6">
        <f t="shared" si="92"/>
        <v>0</v>
      </c>
      <c r="Y337" s="6">
        <f t="shared" si="94"/>
        <v>12</v>
      </c>
      <c r="Z337" s="28">
        <f t="shared" si="95"/>
        <v>4.330254041570439E-4</v>
      </c>
    </row>
    <row r="338" spans="1:26">
      <c r="A338" s="7" t="s">
        <v>58</v>
      </c>
      <c r="B338" s="6"/>
      <c r="C338" s="6"/>
      <c r="D338" s="6"/>
      <c r="E338" s="6"/>
      <c r="F338" s="6">
        <v>1</v>
      </c>
      <c r="G338" s="6">
        <v>10</v>
      </c>
      <c r="H338" s="6"/>
      <c r="I338" s="6"/>
      <c r="J338" s="6"/>
      <c r="K338" s="6"/>
      <c r="L338" s="6">
        <v>11</v>
      </c>
      <c r="N338" s="7" t="str">
        <f t="shared" si="83"/>
        <v>UBALA</v>
      </c>
      <c r="O338" s="6">
        <f t="shared" si="93"/>
        <v>0</v>
      </c>
      <c r="P338" s="6">
        <f t="shared" si="84"/>
        <v>0</v>
      </c>
      <c r="Q338" s="6">
        <f t="shared" si="85"/>
        <v>0</v>
      </c>
      <c r="R338" s="6">
        <f t="shared" si="86"/>
        <v>0</v>
      </c>
      <c r="S338" s="6">
        <f t="shared" si="87"/>
        <v>1</v>
      </c>
      <c r="T338" s="6">
        <f t="shared" si="88"/>
        <v>10</v>
      </c>
      <c r="U338" s="6">
        <f t="shared" si="89"/>
        <v>0</v>
      </c>
      <c r="V338" s="6">
        <f t="shared" si="90"/>
        <v>0</v>
      </c>
      <c r="W338" s="6">
        <f t="shared" si="91"/>
        <v>0</v>
      </c>
      <c r="X338" s="6">
        <f t="shared" si="92"/>
        <v>0</v>
      </c>
      <c r="Y338" s="6">
        <f t="shared" si="94"/>
        <v>11</v>
      </c>
      <c r="Z338" s="28">
        <f t="shared" si="95"/>
        <v>3.9693995381062354E-4</v>
      </c>
    </row>
    <row r="339" spans="1:26">
      <c r="A339" s="7" t="s">
        <v>600</v>
      </c>
      <c r="B339" s="6">
        <v>2</v>
      </c>
      <c r="C339" s="6">
        <v>3</v>
      </c>
      <c r="D339" s="6">
        <v>1</v>
      </c>
      <c r="E339" s="6"/>
      <c r="F339" s="6"/>
      <c r="G339" s="6">
        <v>2</v>
      </c>
      <c r="H339" s="6"/>
      <c r="I339" s="6">
        <v>1</v>
      </c>
      <c r="J339" s="6">
        <v>1</v>
      </c>
      <c r="K339" s="6">
        <v>1</v>
      </c>
      <c r="L339" s="6">
        <v>11</v>
      </c>
      <c r="N339" s="7" t="str">
        <f t="shared" si="83"/>
        <v>SAN ANDRÉS DE TUMACO</v>
      </c>
      <c r="O339" s="6">
        <f t="shared" si="93"/>
        <v>2</v>
      </c>
      <c r="P339" s="6">
        <f t="shared" si="84"/>
        <v>3</v>
      </c>
      <c r="Q339" s="6">
        <f t="shared" si="85"/>
        <v>1</v>
      </c>
      <c r="R339" s="6">
        <f t="shared" si="86"/>
        <v>0</v>
      </c>
      <c r="S339" s="6">
        <f t="shared" si="87"/>
        <v>0</v>
      </c>
      <c r="T339" s="6">
        <f t="shared" si="88"/>
        <v>2</v>
      </c>
      <c r="U339" s="6">
        <f t="shared" si="89"/>
        <v>0</v>
      </c>
      <c r="V339" s="6">
        <f t="shared" si="90"/>
        <v>1</v>
      </c>
      <c r="W339" s="6">
        <f t="shared" si="91"/>
        <v>1</v>
      </c>
      <c r="X339" s="6">
        <f t="shared" si="92"/>
        <v>1</v>
      </c>
      <c r="Y339" s="6">
        <f t="shared" si="94"/>
        <v>11</v>
      </c>
      <c r="Z339" s="28">
        <f t="shared" si="95"/>
        <v>3.9693995381062354E-4</v>
      </c>
    </row>
    <row r="340" spans="1:26">
      <c r="A340" s="7" t="s">
        <v>193</v>
      </c>
      <c r="B340" s="6"/>
      <c r="C340" s="6">
        <v>2</v>
      </c>
      <c r="D340" s="6"/>
      <c r="E340" s="6"/>
      <c r="F340" s="6">
        <v>1</v>
      </c>
      <c r="G340" s="6">
        <v>2</v>
      </c>
      <c r="H340" s="6">
        <v>4</v>
      </c>
      <c r="I340" s="6">
        <v>1</v>
      </c>
      <c r="J340" s="6"/>
      <c r="K340" s="6"/>
      <c r="L340" s="6">
        <v>10</v>
      </c>
      <c r="N340" s="7" t="str">
        <f t="shared" si="83"/>
        <v>SOLANO</v>
      </c>
      <c r="O340" s="6">
        <f t="shared" si="93"/>
        <v>0</v>
      </c>
      <c r="P340" s="6">
        <f t="shared" si="84"/>
        <v>2</v>
      </c>
      <c r="Q340" s="6">
        <f t="shared" si="85"/>
        <v>0</v>
      </c>
      <c r="R340" s="6">
        <f t="shared" si="86"/>
        <v>0</v>
      </c>
      <c r="S340" s="6">
        <f t="shared" si="87"/>
        <v>1</v>
      </c>
      <c r="T340" s="6">
        <f t="shared" si="88"/>
        <v>2</v>
      </c>
      <c r="U340" s="6">
        <f t="shared" si="89"/>
        <v>4</v>
      </c>
      <c r="V340" s="6">
        <f t="shared" si="90"/>
        <v>1</v>
      </c>
      <c r="W340" s="6">
        <f t="shared" si="91"/>
        <v>0</v>
      </c>
      <c r="X340" s="6">
        <f t="shared" si="92"/>
        <v>0</v>
      </c>
      <c r="Y340" s="6">
        <f t="shared" si="94"/>
        <v>10</v>
      </c>
      <c r="Z340" s="28">
        <f t="shared" si="95"/>
        <v>3.6085450346420324E-4</v>
      </c>
    </row>
    <row r="341" spans="1:26">
      <c r="A341" s="7" t="s">
        <v>249</v>
      </c>
      <c r="B341" s="6"/>
      <c r="C341" s="6"/>
      <c r="D341" s="6">
        <v>2</v>
      </c>
      <c r="E341" s="6">
        <v>1</v>
      </c>
      <c r="F341" s="6"/>
      <c r="G341" s="6">
        <v>1</v>
      </c>
      <c r="H341" s="6">
        <v>2</v>
      </c>
      <c r="I341" s="6"/>
      <c r="J341" s="6">
        <v>1</v>
      </c>
      <c r="K341" s="6">
        <v>3</v>
      </c>
      <c r="L341" s="6">
        <v>10</v>
      </c>
      <c r="N341" s="7" t="str">
        <f t="shared" si="83"/>
        <v>CAUCASIA</v>
      </c>
      <c r="O341" s="6">
        <f t="shared" si="93"/>
        <v>0</v>
      </c>
      <c r="P341" s="6">
        <f t="shared" si="84"/>
        <v>0</v>
      </c>
      <c r="Q341" s="6">
        <f t="shared" si="85"/>
        <v>2</v>
      </c>
      <c r="R341" s="6">
        <f t="shared" si="86"/>
        <v>1</v>
      </c>
      <c r="S341" s="6">
        <f t="shared" si="87"/>
        <v>0</v>
      </c>
      <c r="T341" s="6">
        <f t="shared" si="88"/>
        <v>1</v>
      </c>
      <c r="U341" s="6">
        <f t="shared" si="89"/>
        <v>2</v>
      </c>
      <c r="V341" s="6">
        <f t="shared" si="90"/>
        <v>0</v>
      </c>
      <c r="W341" s="6">
        <f t="shared" si="91"/>
        <v>1</v>
      </c>
      <c r="X341" s="6">
        <f t="shared" si="92"/>
        <v>3</v>
      </c>
      <c r="Y341" s="6">
        <f t="shared" si="94"/>
        <v>10</v>
      </c>
      <c r="Z341" s="28">
        <f t="shared" si="95"/>
        <v>3.6085450346420324E-4</v>
      </c>
    </row>
    <row r="342" spans="1:26">
      <c r="A342" s="7" t="s">
        <v>481</v>
      </c>
      <c r="B342" s="6"/>
      <c r="C342" s="6"/>
      <c r="D342" s="6"/>
      <c r="E342" s="6"/>
      <c r="F342" s="6"/>
      <c r="G342" s="6"/>
      <c r="H342" s="6"/>
      <c r="I342" s="6">
        <v>4</v>
      </c>
      <c r="J342" s="6">
        <v>6</v>
      </c>
      <c r="K342" s="6"/>
      <c r="L342" s="6">
        <v>10</v>
      </c>
      <c r="N342" s="7" t="str">
        <f t="shared" si="83"/>
        <v>SANTA ROSA DE OSOS</v>
      </c>
      <c r="O342" s="6">
        <f t="shared" si="93"/>
        <v>0</v>
      </c>
      <c r="P342" s="6">
        <f t="shared" si="84"/>
        <v>0</v>
      </c>
      <c r="Q342" s="6">
        <f t="shared" si="85"/>
        <v>0</v>
      </c>
      <c r="R342" s="6">
        <f t="shared" si="86"/>
        <v>0</v>
      </c>
      <c r="S342" s="6">
        <f t="shared" si="87"/>
        <v>0</v>
      </c>
      <c r="T342" s="6">
        <f t="shared" si="88"/>
        <v>0</v>
      </c>
      <c r="U342" s="6">
        <f t="shared" si="89"/>
        <v>0</v>
      </c>
      <c r="V342" s="6">
        <f t="shared" si="90"/>
        <v>4</v>
      </c>
      <c r="W342" s="6">
        <f t="shared" si="91"/>
        <v>6</v>
      </c>
      <c r="X342" s="6">
        <f t="shared" si="92"/>
        <v>0</v>
      </c>
      <c r="Y342" s="6">
        <f t="shared" si="94"/>
        <v>10</v>
      </c>
      <c r="Z342" s="28">
        <f t="shared" si="95"/>
        <v>3.6085450346420324E-4</v>
      </c>
    </row>
    <row r="343" spans="1:26">
      <c r="A343" s="7" t="s">
        <v>281</v>
      </c>
      <c r="B343" s="6">
        <v>9</v>
      </c>
      <c r="C343" s="6">
        <v>1</v>
      </c>
      <c r="D343" s="6"/>
      <c r="E343" s="6"/>
      <c r="F343" s="6"/>
      <c r="G343" s="6"/>
      <c r="H343" s="6"/>
      <c r="I343" s="6"/>
      <c r="J343" s="6"/>
      <c r="K343" s="6"/>
      <c r="L343" s="6">
        <v>10</v>
      </c>
      <c r="N343" s="7" t="str">
        <f t="shared" si="83"/>
        <v>GUAYMARAL</v>
      </c>
      <c r="O343" s="6">
        <f t="shared" si="93"/>
        <v>9</v>
      </c>
      <c r="P343" s="6">
        <f t="shared" si="84"/>
        <v>1</v>
      </c>
      <c r="Q343" s="6">
        <f t="shared" si="85"/>
        <v>0</v>
      </c>
      <c r="R343" s="6">
        <f t="shared" si="86"/>
        <v>0</v>
      </c>
      <c r="S343" s="6">
        <f t="shared" si="87"/>
        <v>0</v>
      </c>
      <c r="T343" s="6">
        <f t="shared" si="88"/>
        <v>0</v>
      </c>
      <c r="U343" s="6">
        <f t="shared" si="89"/>
        <v>0</v>
      </c>
      <c r="V343" s="6">
        <f t="shared" si="90"/>
        <v>0</v>
      </c>
      <c r="W343" s="6">
        <f t="shared" si="91"/>
        <v>0</v>
      </c>
      <c r="X343" s="6">
        <f t="shared" si="92"/>
        <v>0</v>
      </c>
      <c r="Y343" s="6">
        <f t="shared" si="94"/>
        <v>10</v>
      </c>
      <c r="Z343" s="28">
        <f t="shared" si="95"/>
        <v>3.6085450346420324E-4</v>
      </c>
    </row>
    <row r="344" spans="1:26">
      <c r="A344" s="7" t="s">
        <v>606</v>
      </c>
      <c r="B344" s="6"/>
      <c r="C344" s="6"/>
      <c r="D344" s="6"/>
      <c r="E344" s="6"/>
      <c r="F344" s="6">
        <v>1</v>
      </c>
      <c r="G344" s="6"/>
      <c r="H344" s="6"/>
      <c r="I344" s="6">
        <v>6</v>
      </c>
      <c r="J344" s="6"/>
      <c r="K344" s="6">
        <v>2</v>
      </c>
      <c r="L344" s="6">
        <v>9</v>
      </c>
      <c r="N344" s="7" t="str">
        <f t="shared" si="83"/>
        <v>CARURÚ</v>
      </c>
      <c r="O344" s="6">
        <f t="shared" si="93"/>
        <v>0</v>
      </c>
      <c r="P344" s="6">
        <f t="shared" si="84"/>
        <v>0</v>
      </c>
      <c r="Q344" s="6">
        <f t="shared" si="85"/>
        <v>0</v>
      </c>
      <c r="R344" s="6">
        <f t="shared" si="86"/>
        <v>0</v>
      </c>
      <c r="S344" s="6">
        <f t="shared" si="87"/>
        <v>1</v>
      </c>
      <c r="T344" s="6">
        <f t="shared" si="88"/>
        <v>0</v>
      </c>
      <c r="U344" s="6">
        <f t="shared" si="89"/>
        <v>0</v>
      </c>
      <c r="V344" s="6">
        <f t="shared" si="90"/>
        <v>6</v>
      </c>
      <c r="W344" s="6">
        <f t="shared" si="91"/>
        <v>0</v>
      </c>
      <c r="X344" s="6">
        <f t="shared" si="92"/>
        <v>2</v>
      </c>
      <c r="Y344" s="6">
        <f t="shared" si="94"/>
        <v>9</v>
      </c>
      <c r="Z344" s="28">
        <f t="shared" si="95"/>
        <v>3.2476905311778288E-4</v>
      </c>
    </row>
    <row r="345" spans="1:26">
      <c r="A345" s="7" t="s">
        <v>60</v>
      </c>
      <c r="B345" s="6"/>
      <c r="C345" s="6"/>
      <c r="D345" s="6"/>
      <c r="E345" s="6"/>
      <c r="F345" s="6"/>
      <c r="G345" s="6">
        <v>1</v>
      </c>
      <c r="H345" s="6">
        <v>8</v>
      </c>
      <c r="I345" s="6"/>
      <c r="J345" s="6"/>
      <c r="K345" s="6"/>
      <c r="L345" s="6">
        <v>9</v>
      </c>
      <c r="N345" s="7" t="str">
        <f t="shared" si="83"/>
        <v>AMALFI</v>
      </c>
      <c r="O345" s="6">
        <f t="shared" si="93"/>
        <v>0</v>
      </c>
      <c r="P345" s="6">
        <f t="shared" si="84"/>
        <v>0</v>
      </c>
      <c r="Q345" s="6">
        <f t="shared" si="85"/>
        <v>0</v>
      </c>
      <c r="R345" s="6">
        <f t="shared" si="86"/>
        <v>0</v>
      </c>
      <c r="S345" s="6">
        <f t="shared" si="87"/>
        <v>0</v>
      </c>
      <c r="T345" s="6">
        <f t="shared" si="88"/>
        <v>1</v>
      </c>
      <c r="U345" s="6">
        <f t="shared" si="89"/>
        <v>8</v>
      </c>
      <c r="V345" s="6">
        <f t="shared" si="90"/>
        <v>0</v>
      </c>
      <c r="W345" s="6">
        <f t="shared" si="91"/>
        <v>0</v>
      </c>
      <c r="X345" s="6">
        <f t="shared" si="92"/>
        <v>0</v>
      </c>
      <c r="Y345" s="6">
        <f t="shared" si="94"/>
        <v>9</v>
      </c>
      <c r="Z345" s="28">
        <f t="shared" si="95"/>
        <v>3.2476905311778288E-4</v>
      </c>
    </row>
    <row r="346" spans="1:26">
      <c r="A346" s="7" t="s">
        <v>77</v>
      </c>
      <c r="B346" s="6"/>
      <c r="C346" s="6"/>
      <c r="D346" s="6"/>
      <c r="E346" s="6"/>
      <c r="F346" s="6"/>
      <c r="G346" s="6">
        <v>2</v>
      </c>
      <c r="H346" s="6">
        <v>4</v>
      </c>
      <c r="I346" s="6"/>
      <c r="J346" s="6"/>
      <c r="K346" s="6">
        <v>2</v>
      </c>
      <c r="L346" s="6">
        <v>8</v>
      </c>
      <c r="N346" s="7" t="str">
        <f t="shared" si="83"/>
        <v>SONSON</v>
      </c>
      <c r="O346" s="6">
        <f t="shared" si="93"/>
        <v>0</v>
      </c>
      <c r="P346" s="6">
        <f t="shared" si="84"/>
        <v>0</v>
      </c>
      <c r="Q346" s="6">
        <f t="shared" si="85"/>
        <v>0</v>
      </c>
      <c r="R346" s="6">
        <f t="shared" si="86"/>
        <v>0</v>
      </c>
      <c r="S346" s="6">
        <f t="shared" si="87"/>
        <v>0</v>
      </c>
      <c r="T346" s="6">
        <f t="shared" si="88"/>
        <v>2</v>
      </c>
      <c r="U346" s="6">
        <f t="shared" si="89"/>
        <v>4</v>
      </c>
      <c r="V346" s="6">
        <f t="shared" si="90"/>
        <v>0</v>
      </c>
      <c r="W346" s="6">
        <f t="shared" si="91"/>
        <v>0</v>
      </c>
      <c r="X346" s="6">
        <f t="shared" si="92"/>
        <v>2</v>
      </c>
      <c r="Y346" s="6">
        <f t="shared" si="94"/>
        <v>8</v>
      </c>
      <c r="Z346" s="28">
        <f t="shared" si="95"/>
        <v>2.8868360277136258E-4</v>
      </c>
    </row>
    <row r="347" spans="1:26">
      <c r="A347" s="7" t="s">
        <v>343</v>
      </c>
      <c r="B347" s="6"/>
      <c r="C347" s="6"/>
      <c r="D347" s="6"/>
      <c r="E347" s="6"/>
      <c r="F347" s="6">
        <v>1</v>
      </c>
      <c r="G347" s="6">
        <v>1</v>
      </c>
      <c r="H347" s="6"/>
      <c r="I347" s="6">
        <v>3</v>
      </c>
      <c r="J347" s="6">
        <v>1</v>
      </c>
      <c r="K347" s="6">
        <v>2</v>
      </c>
      <c r="L347" s="6">
        <v>8</v>
      </c>
      <c r="N347" s="7" t="str">
        <f t="shared" si="83"/>
        <v>ARMENIA - ANTIOQUIA</v>
      </c>
      <c r="O347" s="6">
        <f t="shared" si="93"/>
        <v>0</v>
      </c>
      <c r="P347" s="6">
        <f t="shared" si="84"/>
        <v>0</v>
      </c>
      <c r="Q347" s="6">
        <f t="shared" si="85"/>
        <v>0</v>
      </c>
      <c r="R347" s="6">
        <f t="shared" si="86"/>
        <v>0</v>
      </c>
      <c r="S347" s="6">
        <f t="shared" si="87"/>
        <v>1</v>
      </c>
      <c r="T347" s="6">
        <f t="shared" si="88"/>
        <v>1</v>
      </c>
      <c r="U347" s="6">
        <f t="shared" si="89"/>
        <v>0</v>
      </c>
      <c r="V347" s="6">
        <f t="shared" si="90"/>
        <v>3</v>
      </c>
      <c r="W347" s="6">
        <f t="shared" si="91"/>
        <v>1</v>
      </c>
      <c r="X347" s="6">
        <f t="shared" si="92"/>
        <v>2</v>
      </c>
      <c r="Y347" s="6">
        <f t="shared" si="94"/>
        <v>8</v>
      </c>
      <c r="Z347" s="28">
        <f t="shared" si="95"/>
        <v>2.8868360277136258E-4</v>
      </c>
    </row>
    <row r="348" spans="1:26">
      <c r="A348" s="7" t="s">
        <v>73</v>
      </c>
      <c r="B348" s="6"/>
      <c r="C348" s="6"/>
      <c r="D348" s="6"/>
      <c r="E348" s="6"/>
      <c r="F348" s="6"/>
      <c r="G348" s="6">
        <v>3</v>
      </c>
      <c r="H348" s="6">
        <v>5</v>
      </c>
      <c r="I348" s="6"/>
      <c r="J348" s="6"/>
      <c r="K348" s="6"/>
      <c r="L348" s="6">
        <v>8</v>
      </c>
      <c r="N348" s="7" t="str">
        <f t="shared" si="83"/>
        <v>SAN CARLOS</v>
      </c>
      <c r="O348" s="6">
        <f t="shared" si="93"/>
        <v>0</v>
      </c>
      <c r="P348" s="6">
        <f t="shared" si="84"/>
        <v>0</v>
      </c>
      <c r="Q348" s="6">
        <f t="shared" si="85"/>
        <v>0</v>
      </c>
      <c r="R348" s="6">
        <f t="shared" si="86"/>
        <v>0</v>
      </c>
      <c r="S348" s="6">
        <f t="shared" si="87"/>
        <v>0</v>
      </c>
      <c r="T348" s="6">
        <f t="shared" si="88"/>
        <v>3</v>
      </c>
      <c r="U348" s="6">
        <f t="shared" si="89"/>
        <v>5</v>
      </c>
      <c r="V348" s="6">
        <f t="shared" si="90"/>
        <v>0</v>
      </c>
      <c r="W348" s="6">
        <f t="shared" si="91"/>
        <v>0</v>
      </c>
      <c r="X348" s="6">
        <f t="shared" si="92"/>
        <v>0</v>
      </c>
      <c r="Y348" s="6">
        <f t="shared" si="94"/>
        <v>8</v>
      </c>
      <c r="Z348" s="28">
        <f t="shared" si="95"/>
        <v>2.8868360277136258E-4</v>
      </c>
    </row>
    <row r="349" spans="1:26">
      <c r="A349" s="7" t="s">
        <v>243</v>
      </c>
      <c r="B349" s="6">
        <v>1</v>
      </c>
      <c r="C349" s="6"/>
      <c r="D349" s="6">
        <v>2</v>
      </c>
      <c r="E349" s="6">
        <v>1</v>
      </c>
      <c r="F349" s="6"/>
      <c r="G349" s="6"/>
      <c r="H349" s="6"/>
      <c r="I349" s="6">
        <v>1</v>
      </c>
      <c r="J349" s="6"/>
      <c r="K349" s="6">
        <v>2</v>
      </c>
      <c r="L349" s="6">
        <v>7</v>
      </c>
      <c r="N349" s="7" t="str">
        <f t="shared" si="83"/>
        <v>IPIALES</v>
      </c>
      <c r="O349" s="6">
        <f t="shared" si="93"/>
        <v>1</v>
      </c>
      <c r="P349" s="6">
        <f t="shared" si="84"/>
        <v>0</v>
      </c>
      <c r="Q349" s="6">
        <f t="shared" si="85"/>
        <v>2</v>
      </c>
      <c r="R349" s="6">
        <f t="shared" si="86"/>
        <v>1</v>
      </c>
      <c r="S349" s="6">
        <f t="shared" si="87"/>
        <v>0</v>
      </c>
      <c r="T349" s="6">
        <f t="shared" si="88"/>
        <v>0</v>
      </c>
      <c r="U349" s="6">
        <f t="shared" si="89"/>
        <v>0</v>
      </c>
      <c r="V349" s="6">
        <f t="shared" si="90"/>
        <v>1</v>
      </c>
      <c r="W349" s="6">
        <f t="shared" si="91"/>
        <v>0</v>
      </c>
      <c r="X349" s="6">
        <f t="shared" si="92"/>
        <v>2</v>
      </c>
      <c r="Y349" s="6">
        <f t="shared" si="94"/>
        <v>7</v>
      </c>
      <c r="Z349" s="28">
        <f t="shared" si="95"/>
        <v>2.5259815242494228E-4</v>
      </c>
    </row>
    <row r="350" spans="1:26">
      <c r="A350" s="7" t="s">
        <v>375</v>
      </c>
      <c r="B350" s="6"/>
      <c r="C350" s="6"/>
      <c r="D350" s="6">
        <v>1</v>
      </c>
      <c r="E350" s="6"/>
      <c r="F350" s="6">
        <v>1</v>
      </c>
      <c r="G350" s="6">
        <v>2</v>
      </c>
      <c r="H350" s="6">
        <v>1</v>
      </c>
      <c r="I350" s="6"/>
      <c r="J350" s="6">
        <v>1</v>
      </c>
      <c r="K350" s="6">
        <v>1</v>
      </c>
      <c r="L350" s="6">
        <v>7</v>
      </c>
      <c r="N350" s="7" t="str">
        <f t="shared" si="83"/>
        <v>PAIPA</v>
      </c>
      <c r="O350" s="6">
        <f t="shared" si="93"/>
        <v>0</v>
      </c>
      <c r="P350" s="6">
        <f t="shared" si="84"/>
        <v>0</v>
      </c>
      <c r="Q350" s="6">
        <f t="shared" si="85"/>
        <v>1</v>
      </c>
      <c r="R350" s="6">
        <f t="shared" si="86"/>
        <v>0</v>
      </c>
      <c r="S350" s="6">
        <f t="shared" si="87"/>
        <v>1</v>
      </c>
      <c r="T350" s="6">
        <f t="shared" si="88"/>
        <v>2</v>
      </c>
      <c r="U350" s="6">
        <f t="shared" si="89"/>
        <v>1</v>
      </c>
      <c r="V350" s="6">
        <f t="shared" si="90"/>
        <v>0</v>
      </c>
      <c r="W350" s="6">
        <f t="shared" si="91"/>
        <v>1</v>
      </c>
      <c r="X350" s="6">
        <f t="shared" si="92"/>
        <v>1</v>
      </c>
      <c r="Y350" s="6">
        <f t="shared" si="94"/>
        <v>7</v>
      </c>
      <c r="Z350" s="28">
        <f t="shared" si="95"/>
        <v>2.5259815242494228E-4</v>
      </c>
    </row>
    <row r="351" spans="1:26">
      <c r="A351" s="7" t="s">
        <v>449</v>
      </c>
      <c r="B351" s="6"/>
      <c r="C351" s="6"/>
      <c r="D351" s="6"/>
      <c r="E351" s="6"/>
      <c r="F351" s="6"/>
      <c r="G351" s="6"/>
      <c r="H351" s="6">
        <v>1</v>
      </c>
      <c r="I351" s="6"/>
      <c r="J351" s="6">
        <v>6</v>
      </c>
      <c r="K351" s="6"/>
      <c r="L351" s="6">
        <v>7</v>
      </c>
      <c r="N351" s="7" t="str">
        <f t="shared" si="83"/>
        <v>YARUMAL</v>
      </c>
      <c r="O351" s="6">
        <f t="shared" si="93"/>
        <v>0</v>
      </c>
      <c r="P351" s="6">
        <f t="shared" si="84"/>
        <v>0</v>
      </c>
      <c r="Q351" s="6">
        <f t="shared" si="85"/>
        <v>0</v>
      </c>
      <c r="R351" s="6">
        <f t="shared" si="86"/>
        <v>0</v>
      </c>
      <c r="S351" s="6">
        <f t="shared" si="87"/>
        <v>0</v>
      </c>
      <c r="T351" s="6">
        <f t="shared" si="88"/>
        <v>0</v>
      </c>
      <c r="U351" s="6">
        <f t="shared" si="89"/>
        <v>1</v>
      </c>
      <c r="V351" s="6">
        <f t="shared" si="90"/>
        <v>0</v>
      </c>
      <c r="W351" s="6">
        <f t="shared" si="91"/>
        <v>6</v>
      </c>
      <c r="X351" s="6">
        <f t="shared" si="92"/>
        <v>0</v>
      </c>
      <c r="Y351" s="6">
        <f t="shared" si="94"/>
        <v>7</v>
      </c>
      <c r="Z351" s="28">
        <f t="shared" si="95"/>
        <v>2.5259815242494228E-4</v>
      </c>
    </row>
    <row r="352" spans="1:26">
      <c r="A352" s="7" t="s">
        <v>205</v>
      </c>
      <c r="B352" s="6">
        <v>1</v>
      </c>
      <c r="C352" s="6"/>
      <c r="D352" s="6"/>
      <c r="E352" s="6"/>
      <c r="F352" s="6"/>
      <c r="G352" s="6">
        <v>1</v>
      </c>
      <c r="H352" s="6">
        <v>1</v>
      </c>
      <c r="I352" s="6">
        <v>2</v>
      </c>
      <c r="J352" s="6"/>
      <c r="K352" s="6">
        <v>1</v>
      </c>
      <c r="L352" s="6">
        <v>6</v>
      </c>
      <c r="N352" s="7" t="str">
        <f t="shared" si="83"/>
        <v>TARAIRA</v>
      </c>
      <c r="O352" s="6">
        <f t="shared" si="93"/>
        <v>1</v>
      </c>
      <c r="P352" s="6">
        <f t="shared" si="84"/>
        <v>0</v>
      </c>
      <c r="Q352" s="6">
        <f t="shared" si="85"/>
        <v>0</v>
      </c>
      <c r="R352" s="6">
        <f t="shared" si="86"/>
        <v>0</v>
      </c>
      <c r="S352" s="6">
        <f t="shared" si="87"/>
        <v>0</v>
      </c>
      <c r="T352" s="6">
        <f t="shared" si="88"/>
        <v>1</v>
      </c>
      <c r="U352" s="6">
        <f t="shared" si="89"/>
        <v>1</v>
      </c>
      <c r="V352" s="6">
        <f t="shared" si="90"/>
        <v>2</v>
      </c>
      <c r="W352" s="6">
        <f t="shared" si="91"/>
        <v>0</v>
      </c>
      <c r="X352" s="6">
        <f t="shared" si="92"/>
        <v>1</v>
      </c>
      <c r="Y352" s="6">
        <f t="shared" si="94"/>
        <v>6</v>
      </c>
      <c r="Z352" s="28">
        <f t="shared" si="95"/>
        <v>2.1651270207852195E-4</v>
      </c>
    </row>
    <row r="353" spans="1:26">
      <c r="A353" s="7" t="s">
        <v>350</v>
      </c>
      <c r="B353" s="6"/>
      <c r="C353" s="6">
        <v>2</v>
      </c>
      <c r="D353" s="6">
        <v>1</v>
      </c>
      <c r="E353" s="6">
        <v>1</v>
      </c>
      <c r="F353" s="6"/>
      <c r="G353" s="6">
        <v>1</v>
      </c>
      <c r="H353" s="6">
        <v>1</v>
      </c>
      <c r="I353" s="6"/>
      <c r="J353" s="6"/>
      <c r="K353" s="6"/>
      <c r="L353" s="6">
        <v>6</v>
      </c>
      <c r="N353" s="7" t="str">
        <f t="shared" si="83"/>
        <v>BUENAVENTURA</v>
      </c>
      <c r="O353" s="6">
        <f t="shared" si="93"/>
        <v>0</v>
      </c>
      <c r="P353" s="6">
        <f t="shared" si="84"/>
        <v>2</v>
      </c>
      <c r="Q353" s="6">
        <f t="shared" si="85"/>
        <v>1</v>
      </c>
      <c r="R353" s="6">
        <f t="shared" si="86"/>
        <v>1</v>
      </c>
      <c r="S353" s="6">
        <f t="shared" si="87"/>
        <v>0</v>
      </c>
      <c r="T353" s="6">
        <f t="shared" si="88"/>
        <v>1</v>
      </c>
      <c r="U353" s="6">
        <f t="shared" si="89"/>
        <v>1</v>
      </c>
      <c r="V353" s="6">
        <f t="shared" si="90"/>
        <v>0</v>
      </c>
      <c r="W353" s="6">
        <f t="shared" si="91"/>
        <v>0</v>
      </c>
      <c r="X353" s="6">
        <f t="shared" si="92"/>
        <v>0</v>
      </c>
      <c r="Y353" s="6">
        <f t="shared" si="94"/>
        <v>6</v>
      </c>
      <c r="Z353" s="28">
        <f t="shared" si="95"/>
        <v>2.1651270207852195E-4</v>
      </c>
    </row>
    <row r="354" spans="1:26">
      <c r="A354" s="7" t="s">
        <v>588</v>
      </c>
      <c r="B354" s="6"/>
      <c r="C354" s="6"/>
      <c r="D354" s="6"/>
      <c r="E354" s="6"/>
      <c r="F354" s="6"/>
      <c r="G354" s="6"/>
      <c r="H354" s="6"/>
      <c r="I354" s="6"/>
      <c r="J354" s="6">
        <v>1</v>
      </c>
      <c r="K354" s="6">
        <v>4</v>
      </c>
      <c r="L354" s="6">
        <v>5</v>
      </c>
      <c r="N354" s="7" t="str">
        <f t="shared" si="83"/>
        <v>NECOCLÍ</v>
      </c>
      <c r="O354" s="6">
        <f t="shared" si="93"/>
        <v>0</v>
      </c>
      <c r="P354" s="6">
        <f t="shared" si="84"/>
        <v>0</v>
      </c>
      <c r="Q354" s="6">
        <f t="shared" si="85"/>
        <v>0</v>
      </c>
      <c r="R354" s="6">
        <f t="shared" si="86"/>
        <v>0</v>
      </c>
      <c r="S354" s="6">
        <f t="shared" si="87"/>
        <v>0</v>
      </c>
      <c r="T354" s="6">
        <f t="shared" si="88"/>
        <v>0</v>
      </c>
      <c r="U354" s="6">
        <f t="shared" si="89"/>
        <v>0</v>
      </c>
      <c r="V354" s="6">
        <f t="shared" si="90"/>
        <v>0</v>
      </c>
      <c r="W354" s="6">
        <f t="shared" si="91"/>
        <v>1</v>
      </c>
      <c r="X354" s="6">
        <f t="shared" si="92"/>
        <v>4</v>
      </c>
      <c r="Y354" s="6">
        <f t="shared" si="94"/>
        <v>5</v>
      </c>
      <c r="Z354" s="28">
        <f t="shared" si="95"/>
        <v>1.8042725173210162E-4</v>
      </c>
    </row>
    <row r="355" spans="1:26">
      <c r="A355" s="7" t="s">
        <v>38</v>
      </c>
      <c r="B355" s="6"/>
      <c r="C355" s="6"/>
      <c r="D355" s="6"/>
      <c r="E355" s="6">
        <v>5</v>
      </c>
      <c r="F355" s="6"/>
      <c r="G355" s="6"/>
      <c r="H355" s="6"/>
      <c r="I355" s="6"/>
      <c r="J355" s="6"/>
      <c r="K355" s="6"/>
      <c r="L355" s="6">
        <v>5</v>
      </c>
      <c r="N355" s="7" t="str">
        <f t="shared" si="83"/>
        <v>LEBRIJA</v>
      </c>
      <c r="O355" s="6">
        <f t="shared" si="93"/>
        <v>0</v>
      </c>
      <c r="P355" s="6">
        <f t="shared" si="84"/>
        <v>0</v>
      </c>
      <c r="Q355" s="6">
        <f t="shared" si="85"/>
        <v>0</v>
      </c>
      <c r="R355" s="6">
        <f t="shared" si="86"/>
        <v>5</v>
      </c>
      <c r="S355" s="6">
        <f t="shared" si="87"/>
        <v>0</v>
      </c>
      <c r="T355" s="6">
        <f t="shared" si="88"/>
        <v>0</v>
      </c>
      <c r="U355" s="6">
        <f t="shared" si="89"/>
        <v>0</v>
      </c>
      <c r="V355" s="6">
        <f t="shared" si="90"/>
        <v>0</v>
      </c>
      <c r="W355" s="6">
        <f t="shared" si="91"/>
        <v>0</v>
      </c>
      <c r="X355" s="6">
        <f t="shared" si="92"/>
        <v>0</v>
      </c>
      <c r="Y355" s="6">
        <f t="shared" si="94"/>
        <v>5</v>
      </c>
      <c r="Z355" s="28">
        <f t="shared" si="95"/>
        <v>1.8042725173210162E-4</v>
      </c>
    </row>
    <row r="356" spans="1:26">
      <c r="A356" s="7" t="s">
        <v>304</v>
      </c>
      <c r="B356" s="6"/>
      <c r="C356" s="6"/>
      <c r="D356" s="6">
        <v>4</v>
      </c>
      <c r="E356" s="6"/>
      <c r="F356" s="6"/>
      <c r="G356" s="6"/>
      <c r="H356" s="6"/>
      <c r="I356" s="6"/>
      <c r="J356" s="6">
        <v>1</v>
      </c>
      <c r="K356" s="6"/>
      <c r="L356" s="6">
        <v>5</v>
      </c>
      <c r="N356" s="7" t="str">
        <f t="shared" si="83"/>
        <v>AGUACHICA</v>
      </c>
      <c r="O356" s="6">
        <f t="shared" si="93"/>
        <v>0</v>
      </c>
      <c r="P356" s="6">
        <f t="shared" si="84"/>
        <v>0</v>
      </c>
      <c r="Q356" s="6">
        <f t="shared" si="85"/>
        <v>4</v>
      </c>
      <c r="R356" s="6">
        <f t="shared" si="86"/>
        <v>0</v>
      </c>
      <c r="S356" s="6">
        <f t="shared" si="87"/>
        <v>0</v>
      </c>
      <c r="T356" s="6">
        <f t="shared" si="88"/>
        <v>0</v>
      </c>
      <c r="U356" s="6">
        <f t="shared" si="89"/>
        <v>0</v>
      </c>
      <c r="V356" s="6">
        <f t="shared" si="90"/>
        <v>0</v>
      </c>
      <c r="W356" s="6">
        <f t="shared" si="91"/>
        <v>1</v>
      </c>
      <c r="X356" s="6">
        <f t="shared" si="92"/>
        <v>0</v>
      </c>
      <c r="Y356" s="6">
        <f t="shared" si="94"/>
        <v>5</v>
      </c>
      <c r="Z356" s="28">
        <f t="shared" si="95"/>
        <v>1.8042725173210162E-4</v>
      </c>
    </row>
    <row r="357" spans="1:26">
      <c r="A357" s="7" t="s">
        <v>604</v>
      </c>
      <c r="B357" s="6">
        <v>1</v>
      </c>
      <c r="C357" s="6"/>
      <c r="D357" s="6"/>
      <c r="E357" s="6"/>
      <c r="F357" s="6">
        <v>1</v>
      </c>
      <c r="G357" s="6">
        <v>2</v>
      </c>
      <c r="H357" s="6">
        <v>1</v>
      </c>
      <c r="I357" s="6"/>
      <c r="J357" s="6"/>
      <c r="K357" s="6"/>
      <c r="L357" s="6">
        <v>5</v>
      </c>
      <c r="N357" s="7" t="str">
        <f t="shared" si="83"/>
        <v>VILLAGARZÓN</v>
      </c>
      <c r="O357" s="6">
        <f t="shared" si="93"/>
        <v>1</v>
      </c>
      <c r="P357" s="6">
        <f t="shared" si="84"/>
        <v>0</v>
      </c>
      <c r="Q357" s="6">
        <f t="shared" si="85"/>
        <v>0</v>
      </c>
      <c r="R357" s="6">
        <f t="shared" si="86"/>
        <v>0</v>
      </c>
      <c r="S357" s="6">
        <f t="shared" si="87"/>
        <v>1</v>
      </c>
      <c r="T357" s="6">
        <f t="shared" si="88"/>
        <v>2</v>
      </c>
      <c r="U357" s="6">
        <f t="shared" si="89"/>
        <v>1</v>
      </c>
      <c r="V357" s="6">
        <f t="shared" si="90"/>
        <v>0</v>
      </c>
      <c r="W357" s="6">
        <f t="shared" si="91"/>
        <v>0</v>
      </c>
      <c r="X357" s="6">
        <f t="shared" si="92"/>
        <v>0</v>
      </c>
      <c r="Y357" s="6">
        <f t="shared" si="94"/>
        <v>5</v>
      </c>
      <c r="Z357" s="28">
        <f t="shared" si="95"/>
        <v>1.8042725173210162E-4</v>
      </c>
    </row>
    <row r="358" spans="1:26">
      <c r="A358" s="7" t="s">
        <v>67</v>
      </c>
      <c r="B358" s="6"/>
      <c r="C358" s="6"/>
      <c r="D358" s="6"/>
      <c r="E358" s="6"/>
      <c r="F358" s="6"/>
      <c r="G358" s="6">
        <v>4</v>
      </c>
      <c r="H358" s="6"/>
      <c r="I358" s="6"/>
      <c r="J358" s="6"/>
      <c r="K358" s="6"/>
      <c r="L358" s="6">
        <v>4</v>
      </c>
      <c r="N358" s="7" t="str">
        <f t="shared" si="83"/>
        <v>GOMEZ PLATA</v>
      </c>
      <c r="O358" s="6">
        <f t="shared" si="93"/>
        <v>0</v>
      </c>
      <c r="P358" s="6">
        <f t="shared" si="84"/>
        <v>0</v>
      </c>
      <c r="Q358" s="6">
        <f t="shared" si="85"/>
        <v>0</v>
      </c>
      <c r="R358" s="6">
        <f t="shared" si="86"/>
        <v>0</v>
      </c>
      <c r="S358" s="6">
        <f t="shared" si="87"/>
        <v>0</v>
      </c>
      <c r="T358" s="6">
        <f t="shared" si="88"/>
        <v>4</v>
      </c>
      <c r="U358" s="6">
        <f t="shared" si="89"/>
        <v>0</v>
      </c>
      <c r="V358" s="6">
        <f t="shared" si="90"/>
        <v>0</v>
      </c>
      <c r="W358" s="6">
        <f t="shared" si="91"/>
        <v>0</v>
      </c>
      <c r="X358" s="6">
        <f t="shared" si="92"/>
        <v>0</v>
      </c>
      <c r="Y358" s="6">
        <f t="shared" si="94"/>
        <v>4</v>
      </c>
      <c r="Z358" s="28">
        <f t="shared" si="95"/>
        <v>1.4434180138568129E-4</v>
      </c>
    </row>
    <row r="359" spans="1:26">
      <c r="A359" s="7" t="s">
        <v>166</v>
      </c>
      <c r="B359" s="6">
        <v>1</v>
      </c>
      <c r="C359" s="6"/>
      <c r="D359" s="6"/>
      <c r="E359" s="6">
        <v>2</v>
      </c>
      <c r="F359" s="6"/>
      <c r="G359" s="6">
        <v>1</v>
      </c>
      <c r="H359" s="6"/>
      <c r="I359" s="6"/>
      <c r="J359" s="6"/>
      <c r="K359" s="6"/>
      <c r="L359" s="6">
        <v>4</v>
      </c>
      <c r="N359" s="7" t="str">
        <f t="shared" si="83"/>
        <v>CAMPOALEGRE</v>
      </c>
      <c r="O359" s="6">
        <f t="shared" si="93"/>
        <v>1</v>
      </c>
      <c r="P359" s="6">
        <f t="shared" si="84"/>
        <v>0</v>
      </c>
      <c r="Q359" s="6">
        <f t="shared" si="85"/>
        <v>0</v>
      </c>
      <c r="R359" s="6">
        <f t="shared" si="86"/>
        <v>2</v>
      </c>
      <c r="S359" s="6">
        <f t="shared" si="87"/>
        <v>0</v>
      </c>
      <c r="T359" s="6">
        <f t="shared" si="88"/>
        <v>1</v>
      </c>
      <c r="U359" s="6">
        <f t="shared" si="89"/>
        <v>0</v>
      </c>
      <c r="V359" s="6">
        <f t="shared" si="90"/>
        <v>0</v>
      </c>
      <c r="W359" s="6">
        <f t="shared" si="91"/>
        <v>0</v>
      </c>
      <c r="X359" s="6">
        <f t="shared" si="92"/>
        <v>0</v>
      </c>
      <c r="Y359" s="6">
        <f t="shared" si="94"/>
        <v>4</v>
      </c>
      <c r="Z359" s="28">
        <f t="shared" si="95"/>
        <v>1.4434180138568129E-4</v>
      </c>
    </row>
    <row r="360" spans="1:26">
      <c r="A360" s="7" t="s">
        <v>245</v>
      </c>
      <c r="B360" s="6"/>
      <c r="C360" s="6"/>
      <c r="D360" s="6">
        <v>4</v>
      </c>
      <c r="E360" s="6"/>
      <c r="F360" s="6"/>
      <c r="G360" s="6"/>
      <c r="H360" s="6"/>
      <c r="I360" s="6"/>
      <c r="J360" s="6"/>
      <c r="K360" s="6"/>
      <c r="L360" s="6">
        <v>4</v>
      </c>
      <c r="N360" s="7" t="str">
        <f t="shared" si="83"/>
        <v>PRADERA</v>
      </c>
      <c r="O360" s="6">
        <f t="shared" si="93"/>
        <v>0</v>
      </c>
      <c r="P360" s="6">
        <f t="shared" si="84"/>
        <v>0</v>
      </c>
      <c r="Q360" s="6">
        <f t="shared" si="85"/>
        <v>4</v>
      </c>
      <c r="R360" s="6">
        <f t="shared" si="86"/>
        <v>0</v>
      </c>
      <c r="S360" s="6">
        <f t="shared" si="87"/>
        <v>0</v>
      </c>
      <c r="T360" s="6">
        <f t="shared" si="88"/>
        <v>0</v>
      </c>
      <c r="U360" s="6">
        <f t="shared" si="89"/>
        <v>0</v>
      </c>
      <c r="V360" s="6">
        <f t="shared" si="90"/>
        <v>0</v>
      </c>
      <c r="W360" s="6">
        <f t="shared" si="91"/>
        <v>0</v>
      </c>
      <c r="X360" s="6">
        <f t="shared" si="92"/>
        <v>0</v>
      </c>
      <c r="Y360" s="6">
        <f t="shared" si="94"/>
        <v>4</v>
      </c>
      <c r="Z360" s="28">
        <f t="shared" si="95"/>
        <v>1.4434180138568129E-4</v>
      </c>
    </row>
    <row r="361" spans="1:26">
      <c r="A361" s="7" t="s">
        <v>575</v>
      </c>
      <c r="B361" s="6">
        <v>1</v>
      </c>
      <c r="C361" s="6">
        <v>1</v>
      </c>
      <c r="D361" s="6">
        <v>2</v>
      </c>
      <c r="E361" s="6"/>
      <c r="F361" s="6"/>
      <c r="G361" s="6"/>
      <c r="H361" s="6"/>
      <c r="I361" s="6"/>
      <c r="J361" s="6"/>
      <c r="K361" s="6"/>
      <c r="L361" s="6">
        <v>4</v>
      </c>
      <c r="N361" s="7" t="str">
        <f t="shared" si="83"/>
        <v>BAJO BAUDÓ</v>
      </c>
      <c r="O361" s="6">
        <f t="shared" si="93"/>
        <v>1</v>
      </c>
      <c r="P361" s="6">
        <f t="shared" si="84"/>
        <v>1</v>
      </c>
      <c r="Q361" s="6">
        <f t="shared" si="85"/>
        <v>2</v>
      </c>
      <c r="R361" s="6">
        <f t="shared" si="86"/>
        <v>0</v>
      </c>
      <c r="S361" s="6">
        <f t="shared" si="87"/>
        <v>0</v>
      </c>
      <c r="T361" s="6">
        <f t="shared" si="88"/>
        <v>0</v>
      </c>
      <c r="U361" s="6">
        <f t="shared" si="89"/>
        <v>0</v>
      </c>
      <c r="V361" s="6">
        <f t="shared" si="90"/>
        <v>0</v>
      </c>
      <c r="W361" s="6">
        <f t="shared" si="91"/>
        <v>0</v>
      </c>
      <c r="X361" s="6">
        <f t="shared" si="92"/>
        <v>0</v>
      </c>
      <c r="Y361" s="6">
        <f t="shared" si="94"/>
        <v>4</v>
      </c>
      <c r="Z361" s="28">
        <f t="shared" si="95"/>
        <v>1.4434180138568129E-4</v>
      </c>
    </row>
    <row r="362" spans="1:26">
      <c r="A362" s="7" t="s">
        <v>441</v>
      </c>
      <c r="B362" s="6"/>
      <c r="C362" s="6"/>
      <c r="D362" s="6"/>
      <c r="E362" s="6"/>
      <c r="F362" s="6"/>
      <c r="G362" s="6"/>
      <c r="H362" s="6">
        <v>3</v>
      </c>
      <c r="I362" s="6">
        <v>1</v>
      </c>
      <c r="J362" s="6"/>
      <c r="K362" s="6"/>
      <c r="L362" s="6">
        <v>4</v>
      </c>
      <c r="N362" s="7" t="str">
        <f t="shared" si="83"/>
        <v>CAMPAMENTO</v>
      </c>
      <c r="O362" s="6">
        <f t="shared" si="93"/>
        <v>0</v>
      </c>
      <c r="P362" s="6">
        <f t="shared" si="84"/>
        <v>0</v>
      </c>
      <c r="Q362" s="6">
        <f t="shared" si="85"/>
        <v>0</v>
      </c>
      <c r="R362" s="6">
        <f t="shared" si="86"/>
        <v>0</v>
      </c>
      <c r="S362" s="6">
        <f t="shared" si="87"/>
        <v>0</v>
      </c>
      <c r="T362" s="6">
        <f t="shared" si="88"/>
        <v>0</v>
      </c>
      <c r="U362" s="6">
        <f t="shared" si="89"/>
        <v>3</v>
      </c>
      <c r="V362" s="6">
        <f t="shared" si="90"/>
        <v>1</v>
      </c>
      <c r="W362" s="6">
        <f t="shared" si="91"/>
        <v>0</v>
      </c>
      <c r="X362" s="6">
        <f t="shared" si="92"/>
        <v>0</v>
      </c>
      <c r="Y362" s="6">
        <f t="shared" si="94"/>
        <v>4</v>
      </c>
      <c r="Z362" s="28">
        <f t="shared" si="95"/>
        <v>1.4434180138568129E-4</v>
      </c>
    </row>
    <row r="363" spans="1:26">
      <c r="A363" s="7" t="s">
        <v>451</v>
      </c>
      <c r="B363" s="6"/>
      <c r="C363" s="6"/>
      <c r="D363" s="6"/>
      <c r="E363" s="6"/>
      <c r="F363" s="6"/>
      <c r="G363" s="6"/>
      <c r="H363" s="6">
        <v>2</v>
      </c>
      <c r="I363" s="6">
        <v>2</v>
      </c>
      <c r="J363" s="6"/>
      <c r="K363" s="6"/>
      <c r="L363" s="6">
        <v>4</v>
      </c>
      <c r="N363" s="7" t="str">
        <f t="shared" si="83"/>
        <v>YOLOMBO</v>
      </c>
      <c r="O363" s="6">
        <f t="shared" si="93"/>
        <v>0</v>
      </c>
      <c r="P363" s="6">
        <f t="shared" si="84"/>
        <v>0</v>
      </c>
      <c r="Q363" s="6">
        <f t="shared" si="85"/>
        <v>0</v>
      </c>
      <c r="R363" s="6">
        <f t="shared" si="86"/>
        <v>0</v>
      </c>
      <c r="S363" s="6">
        <f t="shared" si="87"/>
        <v>0</v>
      </c>
      <c r="T363" s="6">
        <f t="shared" si="88"/>
        <v>0</v>
      </c>
      <c r="U363" s="6">
        <f t="shared" si="89"/>
        <v>2</v>
      </c>
      <c r="V363" s="6">
        <f t="shared" si="90"/>
        <v>2</v>
      </c>
      <c r="W363" s="6">
        <f t="shared" si="91"/>
        <v>0</v>
      </c>
      <c r="X363" s="6">
        <f t="shared" si="92"/>
        <v>0</v>
      </c>
      <c r="Y363" s="6">
        <f t="shared" si="94"/>
        <v>4</v>
      </c>
      <c r="Z363" s="28">
        <f t="shared" si="95"/>
        <v>1.4434180138568129E-4</v>
      </c>
    </row>
    <row r="364" spans="1:26">
      <c r="A364" s="7" t="s">
        <v>28</v>
      </c>
      <c r="B364" s="6">
        <v>3</v>
      </c>
      <c r="C364" s="6"/>
      <c r="D364" s="6"/>
      <c r="E364" s="6"/>
      <c r="F364" s="6"/>
      <c r="G364" s="6"/>
      <c r="H364" s="6"/>
      <c r="I364" s="6"/>
      <c r="J364" s="6"/>
      <c r="K364" s="6"/>
      <c r="L364" s="6">
        <v>3</v>
      </c>
      <c r="N364" s="7" t="str">
        <f t="shared" si="83"/>
        <v>SOLEDAD</v>
      </c>
      <c r="O364" s="6">
        <f t="shared" si="93"/>
        <v>3</v>
      </c>
      <c r="P364" s="6">
        <f t="shared" si="84"/>
        <v>0</v>
      </c>
      <c r="Q364" s="6">
        <f t="shared" si="85"/>
        <v>0</v>
      </c>
      <c r="R364" s="6">
        <f t="shared" si="86"/>
        <v>0</v>
      </c>
      <c r="S364" s="6">
        <f t="shared" si="87"/>
        <v>0</v>
      </c>
      <c r="T364" s="6">
        <f t="shared" si="88"/>
        <v>0</v>
      </c>
      <c r="U364" s="6">
        <f t="shared" si="89"/>
        <v>0</v>
      </c>
      <c r="V364" s="6">
        <f t="shared" si="90"/>
        <v>0</v>
      </c>
      <c r="W364" s="6">
        <f t="shared" si="91"/>
        <v>0</v>
      </c>
      <c r="X364" s="6">
        <f t="shared" si="92"/>
        <v>0</v>
      </c>
      <c r="Y364" s="6">
        <f t="shared" si="94"/>
        <v>3</v>
      </c>
      <c r="Z364" s="28">
        <f t="shared" si="95"/>
        <v>1.0825635103926098E-4</v>
      </c>
    </row>
    <row r="365" spans="1:26">
      <c r="A365" s="7" t="s">
        <v>69</v>
      </c>
      <c r="B365" s="6"/>
      <c r="C365" s="6"/>
      <c r="D365" s="6"/>
      <c r="E365" s="6"/>
      <c r="F365" s="6"/>
      <c r="G365" s="6">
        <v>2</v>
      </c>
      <c r="H365" s="6">
        <v>1</v>
      </c>
      <c r="I365" s="6"/>
      <c r="J365" s="6"/>
      <c r="K365" s="6"/>
      <c r="L365" s="6">
        <v>3</v>
      </c>
      <c r="N365" s="7" t="str">
        <f t="shared" si="83"/>
        <v>GUADALUPE</v>
      </c>
      <c r="O365" s="6">
        <f t="shared" si="93"/>
        <v>0</v>
      </c>
      <c r="P365" s="6">
        <f t="shared" si="84"/>
        <v>0</v>
      </c>
      <c r="Q365" s="6">
        <f t="shared" si="85"/>
        <v>0</v>
      </c>
      <c r="R365" s="6">
        <f t="shared" si="86"/>
        <v>0</v>
      </c>
      <c r="S365" s="6">
        <f t="shared" si="87"/>
        <v>0</v>
      </c>
      <c r="T365" s="6">
        <f t="shared" si="88"/>
        <v>2</v>
      </c>
      <c r="U365" s="6">
        <f t="shared" si="89"/>
        <v>1</v>
      </c>
      <c r="V365" s="6">
        <f t="shared" si="90"/>
        <v>0</v>
      </c>
      <c r="W365" s="6">
        <f t="shared" si="91"/>
        <v>0</v>
      </c>
      <c r="X365" s="6">
        <f t="shared" si="92"/>
        <v>0</v>
      </c>
      <c r="Y365" s="6">
        <f t="shared" si="94"/>
        <v>3</v>
      </c>
      <c r="Z365" s="28">
        <f t="shared" si="95"/>
        <v>1.0825635103926098E-4</v>
      </c>
    </row>
    <row r="366" spans="1:26">
      <c r="A366" s="7" t="s">
        <v>445</v>
      </c>
      <c r="B366" s="6"/>
      <c r="C366" s="6"/>
      <c r="D366" s="6"/>
      <c r="E366" s="6"/>
      <c r="F366" s="6"/>
      <c r="G366" s="6"/>
      <c r="H366" s="6">
        <v>2</v>
      </c>
      <c r="I366" s="6">
        <v>1</v>
      </c>
      <c r="J366" s="6"/>
      <c r="K366" s="6"/>
      <c r="L366" s="6">
        <v>3</v>
      </c>
      <c r="N366" s="7" t="str">
        <f t="shared" si="83"/>
        <v>COCORNA</v>
      </c>
      <c r="O366" s="6">
        <f t="shared" si="93"/>
        <v>0</v>
      </c>
      <c r="P366" s="6">
        <f t="shared" si="84"/>
        <v>0</v>
      </c>
      <c r="Q366" s="6">
        <f t="shared" si="85"/>
        <v>0</v>
      </c>
      <c r="R366" s="6">
        <f t="shared" si="86"/>
        <v>0</v>
      </c>
      <c r="S366" s="6">
        <f t="shared" si="87"/>
        <v>0</v>
      </c>
      <c r="T366" s="6">
        <f t="shared" si="88"/>
        <v>0</v>
      </c>
      <c r="U366" s="6">
        <f t="shared" si="89"/>
        <v>2</v>
      </c>
      <c r="V366" s="6">
        <f t="shared" si="90"/>
        <v>1</v>
      </c>
      <c r="W366" s="6">
        <f t="shared" si="91"/>
        <v>0</v>
      </c>
      <c r="X366" s="6">
        <f t="shared" si="92"/>
        <v>0</v>
      </c>
      <c r="Y366" s="6">
        <f t="shared" si="94"/>
        <v>3</v>
      </c>
      <c r="Z366" s="28">
        <f t="shared" si="95"/>
        <v>1.0825635103926098E-4</v>
      </c>
    </row>
    <row r="367" spans="1:26">
      <c r="A367" s="7" t="s">
        <v>337</v>
      </c>
      <c r="B367" s="6"/>
      <c r="C367" s="6">
        <v>1</v>
      </c>
      <c r="D367" s="6"/>
      <c r="E367" s="6">
        <v>1</v>
      </c>
      <c r="F367" s="6"/>
      <c r="G367" s="6">
        <v>1</v>
      </c>
      <c r="H367" s="6"/>
      <c r="I367" s="6"/>
      <c r="J367" s="6"/>
      <c r="K367" s="6"/>
      <c r="L367" s="6">
        <v>3</v>
      </c>
      <c r="N367" s="7" t="str">
        <f t="shared" si="83"/>
        <v>TAME</v>
      </c>
      <c r="O367" s="6">
        <f t="shared" si="93"/>
        <v>0</v>
      </c>
      <c r="P367" s="6">
        <f t="shared" si="84"/>
        <v>1</v>
      </c>
      <c r="Q367" s="6">
        <f t="shared" si="85"/>
        <v>0</v>
      </c>
      <c r="R367" s="6">
        <f t="shared" si="86"/>
        <v>1</v>
      </c>
      <c r="S367" s="6">
        <f t="shared" si="87"/>
        <v>0</v>
      </c>
      <c r="T367" s="6">
        <f t="shared" si="88"/>
        <v>1</v>
      </c>
      <c r="U367" s="6">
        <f t="shared" si="89"/>
        <v>0</v>
      </c>
      <c r="V367" s="6">
        <f t="shared" si="90"/>
        <v>0</v>
      </c>
      <c r="W367" s="6">
        <f t="shared" si="91"/>
        <v>0</v>
      </c>
      <c r="X367" s="6">
        <f t="shared" si="92"/>
        <v>0</v>
      </c>
      <c r="Y367" s="6">
        <f t="shared" si="94"/>
        <v>3</v>
      </c>
      <c r="Z367" s="28">
        <f t="shared" si="95"/>
        <v>1.0825635103926098E-4</v>
      </c>
    </row>
    <row r="368" spans="1:26">
      <c r="A368" s="7" t="s">
        <v>595</v>
      </c>
      <c r="B368" s="6"/>
      <c r="C368" s="6"/>
      <c r="D368" s="6"/>
      <c r="E368" s="6">
        <v>1</v>
      </c>
      <c r="F368" s="6"/>
      <c r="G368" s="6"/>
      <c r="H368" s="6"/>
      <c r="I368" s="6"/>
      <c r="J368" s="6"/>
      <c r="K368" s="6">
        <v>2</v>
      </c>
      <c r="L368" s="6">
        <v>3</v>
      </c>
      <c r="N368" s="7" t="str">
        <f t="shared" si="83"/>
        <v>PUERTO LÓPEZ</v>
      </c>
      <c r="O368" s="6">
        <f t="shared" si="93"/>
        <v>0</v>
      </c>
      <c r="P368" s="6">
        <f t="shared" si="84"/>
        <v>0</v>
      </c>
      <c r="Q368" s="6">
        <f t="shared" si="85"/>
        <v>0</v>
      </c>
      <c r="R368" s="6">
        <f t="shared" si="86"/>
        <v>1</v>
      </c>
      <c r="S368" s="6">
        <f t="shared" si="87"/>
        <v>0</v>
      </c>
      <c r="T368" s="6">
        <f t="shared" si="88"/>
        <v>0</v>
      </c>
      <c r="U368" s="6">
        <f t="shared" si="89"/>
        <v>0</v>
      </c>
      <c r="V368" s="6">
        <f t="shared" si="90"/>
        <v>0</v>
      </c>
      <c r="W368" s="6">
        <f t="shared" si="91"/>
        <v>0</v>
      </c>
      <c r="X368" s="6">
        <f t="shared" si="92"/>
        <v>2</v>
      </c>
      <c r="Y368" s="6">
        <f t="shared" si="94"/>
        <v>3</v>
      </c>
      <c r="Z368" s="28">
        <f t="shared" si="95"/>
        <v>1.0825635103926098E-4</v>
      </c>
    </row>
    <row r="369" spans="1:26">
      <c r="A369" s="7" t="s">
        <v>475</v>
      </c>
      <c r="B369" s="6"/>
      <c r="C369" s="6"/>
      <c r="D369" s="6"/>
      <c r="E369" s="6"/>
      <c r="F369" s="6"/>
      <c r="G369" s="6"/>
      <c r="H369" s="6"/>
      <c r="I369" s="6">
        <v>3</v>
      </c>
      <c r="J369" s="6"/>
      <c r="K369" s="6"/>
      <c r="L369" s="6">
        <v>3</v>
      </c>
      <c r="N369" s="7" t="str">
        <f t="shared" si="83"/>
        <v>HELICONIA</v>
      </c>
      <c r="O369" s="6">
        <f t="shared" si="93"/>
        <v>0</v>
      </c>
      <c r="P369" s="6">
        <f t="shared" si="84"/>
        <v>0</v>
      </c>
      <c r="Q369" s="6">
        <f t="shared" si="85"/>
        <v>0</v>
      </c>
      <c r="R369" s="6">
        <f t="shared" si="86"/>
        <v>0</v>
      </c>
      <c r="S369" s="6">
        <f t="shared" si="87"/>
        <v>0</v>
      </c>
      <c r="T369" s="6">
        <f t="shared" si="88"/>
        <v>0</v>
      </c>
      <c r="U369" s="6">
        <f t="shared" si="89"/>
        <v>0</v>
      </c>
      <c r="V369" s="6">
        <f t="shared" si="90"/>
        <v>3</v>
      </c>
      <c r="W369" s="6">
        <f t="shared" si="91"/>
        <v>0</v>
      </c>
      <c r="X369" s="6">
        <f t="shared" si="92"/>
        <v>0</v>
      </c>
      <c r="Y369" s="6">
        <f t="shared" si="94"/>
        <v>3</v>
      </c>
      <c r="Z369" s="28">
        <f t="shared" si="95"/>
        <v>1.0825635103926098E-4</v>
      </c>
    </row>
    <row r="370" spans="1:26">
      <c r="A370" s="7" t="s">
        <v>580</v>
      </c>
      <c r="B370" s="6"/>
      <c r="C370" s="6"/>
      <c r="D370" s="6"/>
      <c r="E370" s="6"/>
      <c r="F370" s="6"/>
      <c r="G370" s="6">
        <v>3</v>
      </c>
      <c r="H370" s="6"/>
      <c r="I370" s="6"/>
      <c r="J370" s="6"/>
      <c r="K370" s="6"/>
      <c r="L370" s="6">
        <v>3</v>
      </c>
      <c r="N370" s="7" t="str">
        <f t="shared" si="83"/>
        <v>LA JAGUA DE IBIRICO</v>
      </c>
      <c r="O370" s="6">
        <f t="shared" si="93"/>
        <v>0</v>
      </c>
      <c r="P370" s="6">
        <f t="shared" si="84"/>
        <v>0</v>
      </c>
      <c r="Q370" s="6">
        <f t="shared" si="85"/>
        <v>0</v>
      </c>
      <c r="R370" s="6">
        <f t="shared" si="86"/>
        <v>0</v>
      </c>
      <c r="S370" s="6">
        <f t="shared" si="87"/>
        <v>0</v>
      </c>
      <c r="T370" s="6">
        <f t="shared" si="88"/>
        <v>3</v>
      </c>
      <c r="U370" s="6">
        <f t="shared" si="89"/>
        <v>0</v>
      </c>
      <c r="V370" s="6">
        <f t="shared" si="90"/>
        <v>0</v>
      </c>
      <c r="W370" s="6">
        <f t="shared" si="91"/>
        <v>0</v>
      </c>
      <c r="X370" s="6">
        <f t="shared" si="92"/>
        <v>0</v>
      </c>
      <c r="Y370" s="6">
        <f t="shared" si="94"/>
        <v>3</v>
      </c>
      <c r="Z370" s="28">
        <f t="shared" si="95"/>
        <v>1.0825635103926098E-4</v>
      </c>
    </row>
    <row r="371" spans="1:26">
      <c r="A371" s="7" t="s">
        <v>523</v>
      </c>
      <c r="B371" s="6"/>
      <c r="C371" s="6"/>
      <c r="D371" s="6"/>
      <c r="E371" s="6"/>
      <c r="F371" s="6"/>
      <c r="G371" s="6"/>
      <c r="H371" s="6"/>
      <c r="I371" s="6"/>
      <c r="J371" s="6">
        <v>1</v>
      </c>
      <c r="K371" s="6">
        <v>2</v>
      </c>
      <c r="L371" s="6">
        <v>3</v>
      </c>
      <c r="N371" s="7" t="str">
        <f t="shared" si="83"/>
        <v>SAN JUAN DE URABA</v>
      </c>
      <c r="O371" s="6">
        <f t="shared" si="93"/>
        <v>0</v>
      </c>
      <c r="P371" s="6">
        <f t="shared" si="84"/>
        <v>0</v>
      </c>
      <c r="Q371" s="6">
        <f t="shared" si="85"/>
        <v>0</v>
      </c>
      <c r="R371" s="6">
        <f t="shared" si="86"/>
        <v>0</v>
      </c>
      <c r="S371" s="6">
        <f t="shared" si="87"/>
        <v>0</v>
      </c>
      <c r="T371" s="6">
        <f t="shared" si="88"/>
        <v>0</v>
      </c>
      <c r="U371" s="6">
        <f t="shared" si="89"/>
        <v>0</v>
      </c>
      <c r="V371" s="6">
        <f t="shared" si="90"/>
        <v>0</v>
      </c>
      <c r="W371" s="6">
        <f t="shared" si="91"/>
        <v>1</v>
      </c>
      <c r="X371" s="6">
        <f t="shared" si="92"/>
        <v>2</v>
      </c>
      <c r="Y371" s="6">
        <f t="shared" si="94"/>
        <v>3</v>
      </c>
      <c r="Z371" s="28">
        <f t="shared" si="95"/>
        <v>1.0825635103926098E-4</v>
      </c>
    </row>
    <row r="372" spans="1:26">
      <c r="A372" s="7" t="s">
        <v>447</v>
      </c>
      <c r="B372" s="6"/>
      <c r="C372" s="6"/>
      <c r="D372" s="6"/>
      <c r="E372" s="6"/>
      <c r="F372" s="6"/>
      <c r="G372" s="6"/>
      <c r="H372" s="6">
        <v>3</v>
      </c>
      <c r="I372" s="6"/>
      <c r="J372" s="6"/>
      <c r="K372" s="6"/>
      <c r="L372" s="6">
        <v>3</v>
      </c>
      <c r="N372" s="7" t="str">
        <f t="shared" si="83"/>
        <v>SAN ROQUE</v>
      </c>
      <c r="O372" s="6">
        <f t="shared" si="93"/>
        <v>0</v>
      </c>
      <c r="P372" s="6">
        <f t="shared" si="84"/>
        <v>0</v>
      </c>
      <c r="Q372" s="6">
        <f t="shared" si="85"/>
        <v>0</v>
      </c>
      <c r="R372" s="6">
        <f t="shared" si="86"/>
        <v>0</v>
      </c>
      <c r="S372" s="6">
        <f t="shared" si="87"/>
        <v>0</v>
      </c>
      <c r="T372" s="6">
        <f t="shared" si="88"/>
        <v>0</v>
      </c>
      <c r="U372" s="6">
        <f t="shared" si="89"/>
        <v>3</v>
      </c>
      <c r="V372" s="6">
        <f t="shared" si="90"/>
        <v>0</v>
      </c>
      <c r="W372" s="6">
        <f t="shared" si="91"/>
        <v>0</v>
      </c>
      <c r="X372" s="6">
        <f t="shared" si="92"/>
        <v>0</v>
      </c>
      <c r="Y372" s="6">
        <f t="shared" si="94"/>
        <v>3</v>
      </c>
      <c r="Z372" s="28">
        <f t="shared" si="95"/>
        <v>1.0825635103926098E-4</v>
      </c>
    </row>
    <row r="373" spans="1:26">
      <c r="A373" s="7" t="s">
        <v>258</v>
      </c>
      <c r="B373" s="6"/>
      <c r="C373" s="6">
        <v>1</v>
      </c>
      <c r="D373" s="6"/>
      <c r="E373" s="6"/>
      <c r="F373" s="6">
        <v>1</v>
      </c>
      <c r="G373" s="6"/>
      <c r="H373" s="6">
        <v>1</v>
      </c>
      <c r="I373" s="6"/>
      <c r="J373" s="6"/>
      <c r="K373" s="6"/>
      <c r="L373" s="6">
        <v>3</v>
      </c>
      <c r="N373" s="7" t="str">
        <f t="shared" si="83"/>
        <v>GUAYATA</v>
      </c>
      <c r="O373" s="6">
        <f t="shared" si="93"/>
        <v>0</v>
      </c>
      <c r="P373" s="6">
        <f t="shared" si="84"/>
        <v>1</v>
      </c>
      <c r="Q373" s="6">
        <f t="shared" si="85"/>
        <v>0</v>
      </c>
      <c r="R373" s="6">
        <f t="shared" si="86"/>
        <v>0</v>
      </c>
      <c r="S373" s="6">
        <f t="shared" si="87"/>
        <v>1</v>
      </c>
      <c r="T373" s="6">
        <f t="shared" si="88"/>
        <v>0</v>
      </c>
      <c r="U373" s="6">
        <f t="shared" si="89"/>
        <v>1</v>
      </c>
      <c r="V373" s="6">
        <f t="shared" si="90"/>
        <v>0</v>
      </c>
      <c r="W373" s="6">
        <f t="shared" si="91"/>
        <v>0</v>
      </c>
      <c r="X373" s="6">
        <f t="shared" si="92"/>
        <v>0</v>
      </c>
      <c r="Y373" s="6">
        <f t="shared" si="94"/>
        <v>3</v>
      </c>
      <c r="Z373" s="28">
        <f t="shared" si="95"/>
        <v>1.0825635103926098E-4</v>
      </c>
    </row>
    <row r="374" spans="1:26">
      <c r="A374" s="7" t="s">
        <v>156</v>
      </c>
      <c r="B374" s="6">
        <v>3</v>
      </c>
      <c r="C374" s="6"/>
      <c r="D374" s="6"/>
      <c r="E374" s="6"/>
      <c r="F374" s="6"/>
      <c r="G374" s="6"/>
      <c r="H374" s="6"/>
      <c r="I374" s="6"/>
      <c r="J374" s="6"/>
      <c r="K374" s="6"/>
      <c r="L374" s="6">
        <v>3</v>
      </c>
      <c r="N374" s="7" t="str">
        <f t="shared" si="83"/>
        <v>CIMITARRA</v>
      </c>
      <c r="O374" s="6">
        <f t="shared" si="93"/>
        <v>3</v>
      </c>
      <c r="P374" s="6">
        <f t="shared" si="84"/>
        <v>0</v>
      </c>
      <c r="Q374" s="6">
        <f t="shared" si="85"/>
        <v>0</v>
      </c>
      <c r="R374" s="6">
        <f t="shared" si="86"/>
        <v>0</v>
      </c>
      <c r="S374" s="6">
        <f t="shared" si="87"/>
        <v>0</v>
      </c>
      <c r="T374" s="6">
        <f t="shared" si="88"/>
        <v>0</v>
      </c>
      <c r="U374" s="6">
        <f t="shared" si="89"/>
        <v>0</v>
      </c>
      <c r="V374" s="6">
        <f t="shared" si="90"/>
        <v>0</v>
      </c>
      <c r="W374" s="6">
        <f t="shared" si="91"/>
        <v>0</v>
      </c>
      <c r="X374" s="6">
        <f t="shared" si="92"/>
        <v>0</v>
      </c>
      <c r="Y374" s="6">
        <f t="shared" si="94"/>
        <v>3</v>
      </c>
      <c r="Z374" s="28">
        <f t="shared" si="95"/>
        <v>1.0825635103926098E-4</v>
      </c>
    </row>
    <row r="375" spans="1:26">
      <c r="A375" s="7" t="s">
        <v>525</v>
      </c>
      <c r="B375" s="6"/>
      <c r="C375" s="6"/>
      <c r="D375" s="6"/>
      <c r="E375" s="6"/>
      <c r="F375" s="6"/>
      <c r="G375" s="6"/>
      <c r="H375" s="6"/>
      <c r="I375" s="6"/>
      <c r="J375" s="6">
        <v>1</v>
      </c>
      <c r="K375" s="6">
        <v>2</v>
      </c>
      <c r="L375" s="6">
        <v>3</v>
      </c>
      <c r="N375" s="7" t="str">
        <f t="shared" si="83"/>
        <v>SAN PEDRO DE URABA</v>
      </c>
      <c r="O375" s="6">
        <f t="shared" si="93"/>
        <v>0</v>
      </c>
      <c r="P375" s="6">
        <f t="shared" si="84"/>
        <v>0</v>
      </c>
      <c r="Q375" s="6">
        <f t="shared" si="85"/>
        <v>0</v>
      </c>
      <c r="R375" s="6">
        <f t="shared" si="86"/>
        <v>0</v>
      </c>
      <c r="S375" s="6">
        <f t="shared" si="87"/>
        <v>0</v>
      </c>
      <c r="T375" s="6">
        <f t="shared" si="88"/>
        <v>0</v>
      </c>
      <c r="U375" s="6">
        <f t="shared" si="89"/>
        <v>0</v>
      </c>
      <c r="V375" s="6">
        <f t="shared" si="90"/>
        <v>0</v>
      </c>
      <c r="W375" s="6">
        <f t="shared" si="91"/>
        <v>1</v>
      </c>
      <c r="X375" s="6">
        <f t="shared" si="92"/>
        <v>2</v>
      </c>
      <c r="Y375" s="6">
        <f t="shared" si="94"/>
        <v>3</v>
      </c>
      <c r="Z375" s="28">
        <f t="shared" si="95"/>
        <v>1.0825635103926098E-4</v>
      </c>
    </row>
    <row r="376" spans="1:26">
      <c r="A376" s="7" t="s">
        <v>487</v>
      </c>
      <c r="B376" s="6"/>
      <c r="C376" s="6"/>
      <c r="D376" s="6"/>
      <c r="E376" s="6"/>
      <c r="F376" s="6"/>
      <c r="G376" s="6"/>
      <c r="H376" s="6"/>
      <c r="I376" s="6">
        <v>2</v>
      </c>
      <c r="J376" s="6"/>
      <c r="K376" s="6"/>
      <c r="L376" s="6">
        <v>2</v>
      </c>
      <c r="N376" s="7" t="str">
        <f t="shared" si="83"/>
        <v>LA DORADA</v>
      </c>
      <c r="O376" s="6">
        <f t="shared" si="93"/>
        <v>0</v>
      </c>
      <c r="P376" s="6">
        <f t="shared" si="84"/>
        <v>0</v>
      </c>
      <c r="Q376" s="6">
        <f t="shared" si="85"/>
        <v>0</v>
      </c>
      <c r="R376" s="6">
        <f t="shared" si="86"/>
        <v>0</v>
      </c>
      <c r="S376" s="6">
        <f t="shared" si="87"/>
        <v>0</v>
      </c>
      <c r="T376" s="6">
        <f t="shared" si="88"/>
        <v>0</v>
      </c>
      <c r="U376" s="6">
        <f t="shared" si="89"/>
        <v>0</v>
      </c>
      <c r="V376" s="6">
        <f t="shared" si="90"/>
        <v>2</v>
      </c>
      <c r="W376" s="6">
        <f t="shared" si="91"/>
        <v>0</v>
      </c>
      <c r="X376" s="6">
        <f t="shared" si="92"/>
        <v>0</v>
      </c>
      <c r="Y376" s="6">
        <f t="shared" si="94"/>
        <v>2</v>
      </c>
      <c r="Z376" s="28">
        <f t="shared" si="95"/>
        <v>7.2170900692840645E-5</v>
      </c>
    </row>
    <row r="377" spans="1:26">
      <c r="A377" s="7" t="s">
        <v>79</v>
      </c>
      <c r="B377" s="6"/>
      <c r="C377" s="6"/>
      <c r="D377" s="6"/>
      <c r="E377" s="6"/>
      <c r="F377" s="6"/>
      <c r="G377" s="6">
        <v>1</v>
      </c>
      <c r="H377" s="6">
        <v>1</v>
      </c>
      <c r="I377" s="6"/>
      <c r="J377" s="6"/>
      <c r="K377" s="6"/>
      <c r="L377" s="6">
        <v>2</v>
      </c>
      <c r="N377" s="7" t="str">
        <f t="shared" si="83"/>
        <v>URAMITA</v>
      </c>
      <c r="O377" s="6">
        <f t="shared" si="93"/>
        <v>0</v>
      </c>
      <c r="P377" s="6">
        <f t="shared" si="84"/>
        <v>0</v>
      </c>
      <c r="Q377" s="6">
        <f t="shared" si="85"/>
        <v>0</v>
      </c>
      <c r="R377" s="6">
        <f t="shared" si="86"/>
        <v>0</v>
      </c>
      <c r="S377" s="6">
        <f t="shared" si="87"/>
        <v>0</v>
      </c>
      <c r="T377" s="6">
        <f t="shared" si="88"/>
        <v>1</v>
      </c>
      <c r="U377" s="6">
        <f t="shared" si="89"/>
        <v>1</v>
      </c>
      <c r="V377" s="6">
        <f t="shared" si="90"/>
        <v>0</v>
      </c>
      <c r="W377" s="6">
        <f t="shared" si="91"/>
        <v>0</v>
      </c>
      <c r="X377" s="6">
        <f t="shared" si="92"/>
        <v>0</v>
      </c>
      <c r="Y377" s="6">
        <f t="shared" si="94"/>
        <v>2</v>
      </c>
      <c r="Z377" s="28">
        <f t="shared" si="95"/>
        <v>7.2170900692840645E-5</v>
      </c>
    </row>
    <row r="378" spans="1:26">
      <c r="A378" s="7" t="s">
        <v>551</v>
      </c>
      <c r="B378" s="6"/>
      <c r="C378" s="6"/>
      <c r="D378" s="6"/>
      <c r="E378" s="6"/>
      <c r="F378" s="6"/>
      <c r="G378" s="6">
        <v>1</v>
      </c>
      <c r="H378" s="6">
        <v>1</v>
      </c>
      <c r="I378" s="6"/>
      <c r="J378" s="6"/>
      <c r="K378" s="6"/>
      <c r="L378" s="6">
        <v>2</v>
      </c>
      <c r="N378" s="7" t="str">
        <f t="shared" si="83"/>
        <v>CAÑASGORDAS</v>
      </c>
      <c r="O378" s="6">
        <f t="shared" si="93"/>
        <v>0</v>
      </c>
      <c r="P378" s="6">
        <f t="shared" si="84"/>
        <v>0</v>
      </c>
      <c r="Q378" s="6">
        <f t="shared" si="85"/>
        <v>0</v>
      </c>
      <c r="R378" s="6">
        <f t="shared" si="86"/>
        <v>0</v>
      </c>
      <c r="S378" s="6">
        <f t="shared" si="87"/>
        <v>0</v>
      </c>
      <c r="T378" s="6">
        <f t="shared" si="88"/>
        <v>1</v>
      </c>
      <c r="U378" s="6">
        <f t="shared" si="89"/>
        <v>1</v>
      </c>
      <c r="V378" s="6">
        <f t="shared" si="90"/>
        <v>0</v>
      </c>
      <c r="W378" s="6">
        <f t="shared" si="91"/>
        <v>0</v>
      </c>
      <c r="X378" s="6">
        <f t="shared" si="92"/>
        <v>0</v>
      </c>
      <c r="Y378" s="6">
        <f t="shared" si="94"/>
        <v>2</v>
      </c>
      <c r="Z378" s="28">
        <f t="shared" si="95"/>
        <v>7.2170900692840645E-5</v>
      </c>
    </row>
    <row r="379" spans="1:26">
      <c r="A379" s="7" t="s">
        <v>352</v>
      </c>
      <c r="B379" s="6"/>
      <c r="C379" s="6"/>
      <c r="D379" s="6">
        <v>1</v>
      </c>
      <c r="E379" s="6"/>
      <c r="F379" s="6"/>
      <c r="G379" s="6"/>
      <c r="H379" s="6"/>
      <c r="I379" s="6"/>
      <c r="J379" s="6"/>
      <c r="K379" s="6">
        <v>1</v>
      </c>
      <c r="L379" s="6">
        <v>2</v>
      </c>
      <c r="N379" s="7" t="str">
        <f t="shared" si="83"/>
        <v>PITALITO</v>
      </c>
      <c r="O379" s="6">
        <f t="shared" si="93"/>
        <v>0</v>
      </c>
      <c r="P379" s="6">
        <f t="shared" si="84"/>
        <v>0</v>
      </c>
      <c r="Q379" s="6">
        <f t="shared" si="85"/>
        <v>1</v>
      </c>
      <c r="R379" s="6">
        <f t="shared" si="86"/>
        <v>0</v>
      </c>
      <c r="S379" s="6">
        <f t="shared" si="87"/>
        <v>0</v>
      </c>
      <c r="T379" s="6">
        <f t="shared" si="88"/>
        <v>0</v>
      </c>
      <c r="U379" s="6">
        <f t="shared" si="89"/>
        <v>0</v>
      </c>
      <c r="V379" s="6">
        <f t="shared" si="90"/>
        <v>0</v>
      </c>
      <c r="W379" s="6">
        <f t="shared" si="91"/>
        <v>0</v>
      </c>
      <c r="X379" s="6">
        <f t="shared" si="92"/>
        <v>1</v>
      </c>
      <c r="Y379" s="6">
        <f t="shared" si="94"/>
        <v>2</v>
      </c>
      <c r="Z379" s="28">
        <f t="shared" si="95"/>
        <v>7.2170900692840645E-5</v>
      </c>
    </row>
    <row r="380" spans="1:26">
      <c r="A380" s="7" t="s">
        <v>56</v>
      </c>
      <c r="B380" s="6"/>
      <c r="C380" s="6"/>
      <c r="D380" s="6"/>
      <c r="E380" s="6"/>
      <c r="F380" s="6"/>
      <c r="G380" s="6">
        <v>2</v>
      </c>
      <c r="H380" s="6"/>
      <c r="I380" s="6"/>
      <c r="J380" s="6"/>
      <c r="K380" s="6"/>
      <c r="L380" s="6">
        <v>2</v>
      </c>
      <c r="N380" s="7" t="str">
        <f t="shared" si="83"/>
        <v>GAMA</v>
      </c>
      <c r="O380" s="6">
        <f t="shared" si="93"/>
        <v>0</v>
      </c>
      <c r="P380" s="6">
        <f t="shared" si="84"/>
        <v>0</v>
      </c>
      <c r="Q380" s="6">
        <f t="shared" si="85"/>
        <v>0</v>
      </c>
      <c r="R380" s="6">
        <f t="shared" si="86"/>
        <v>0</v>
      </c>
      <c r="S380" s="6">
        <f t="shared" si="87"/>
        <v>0</v>
      </c>
      <c r="T380" s="6">
        <f t="shared" si="88"/>
        <v>2</v>
      </c>
      <c r="U380" s="6">
        <f t="shared" si="89"/>
        <v>0</v>
      </c>
      <c r="V380" s="6">
        <f t="shared" si="90"/>
        <v>0</v>
      </c>
      <c r="W380" s="6">
        <f t="shared" si="91"/>
        <v>0</v>
      </c>
      <c r="X380" s="6">
        <f t="shared" si="92"/>
        <v>0</v>
      </c>
      <c r="Y380" s="6">
        <f t="shared" si="94"/>
        <v>2</v>
      </c>
      <c r="Z380" s="28">
        <f t="shared" si="95"/>
        <v>7.2170900692840645E-5</v>
      </c>
    </row>
    <row r="381" spans="1:26">
      <c r="A381" s="7" t="s">
        <v>603</v>
      </c>
      <c r="B381" s="6"/>
      <c r="C381" s="6"/>
      <c r="D381" s="6"/>
      <c r="E381" s="6"/>
      <c r="F381" s="6">
        <v>1</v>
      </c>
      <c r="G381" s="6"/>
      <c r="H381" s="6"/>
      <c r="I381" s="6"/>
      <c r="J381" s="6"/>
      <c r="K381" s="6">
        <v>1</v>
      </c>
      <c r="L381" s="6">
        <v>2</v>
      </c>
      <c r="N381" s="7" t="str">
        <f t="shared" si="83"/>
        <v>VIlLANUEVA</v>
      </c>
      <c r="O381" s="6">
        <f t="shared" si="93"/>
        <v>0</v>
      </c>
      <c r="P381" s="6">
        <f t="shared" si="84"/>
        <v>0</v>
      </c>
      <c r="Q381" s="6">
        <f t="shared" si="85"/>
        <v>0</v>
      </c>
      <c r="R381" s="6">
        <f t="shared" si="86"/>
        <v>0</v>
      </c>
      <c r="S381" s="6">
        <f t="shared" si="87"/>
        <v>1</v>
      </c>
      <c r="T381" s="6">
        <f t="shared" si="88"/>
        <v>0</v>
      </c>
      <c r="U381" s="6">
        <f t="shared" si="89"/>
        <v>0</v>
      </c>
      <c r="V381" s="6">
        <f t="shared" si="90"/>
        <v>0</v>
      </c>
      <c r="W381" s="6">
        <f t="shared" si="91"/>
        <v>0</v>
      </c>
      <c r="X381" s="6">
        <f t="shared" si="92"/>
        <v>1</v>
      </c>
      <c r="Y381" s="6">
        <f t="shared" si="94"/>
        <v>2</v>
      </c>
      <c r="Z381" s="28">
        <f t="shared" si="95"/>
        <v>7.2170900692840645E-5</v>
      </c>
    </row>
    <row r="382" spans="1:26">
      <c r="A382" s="7" t="s">
        <v>443</v>
      </c>
      <c r="B382" s="6"/>
      <c r="C382" s="6"/>
      <c r="D382" s="6"/>
      <c r="E382" s="6"/>
      <c r="F382" s="6"/>
      <c r="G382" s="6"/>
      <c r="H382" s="6">
        <v>2</v>
      </c>
      <c r="I382" s="6"/>
      <c r="J382" s="6"/>
      <c r="K382" s="6"/>
      <c r="L382" s="6">
        <v>2</v>
      </c>
      <c r="N382" s="7" t="str">
        <f t="shared" si="83"/>
        <v>CARACOLI</v>
      </c>
      <c r="O382" s="6">
        <f t="shared" si="93"/>
        <v>0</v>
      </c>
      <c r="P382" s="6">
        <f t="shared" si="84"/>
        <v>0</v>
      </c>
      <c r="Q382" s="6">
        <f t="shared" si="85"/>
        <v>0</v>
      </c>
      <c r="R382" s="6">
        <f t="shared" si="86"/>
        <v>0</v>
      </c>
      <c r="S382" s="6">
        <f t="shared" si="87"/>
        <v>0</v>
      </c>
      <c r="T382" s="6">
        <f t="shared" si="88"/>
        <v>0</v>
      </c>
      <c r="U382" s="6">
        <f t="shared" si="89"/>
        <v>2</v>
      </c>
      <c r="V382" s="6">
        <f t="shared" si="90"/>
        <v>0</v>
      </c>
      <c r="W382" s="6">
        <f t="shared" si="91"/>
        <v>0</v>
      </c>
      <c r="X382" s="6">
        <f t="shared" si="92"/>
        <v>0</v>
      </c>
      <c r="Y382" s="6">
        <f t="shared" si="94"/>
        <v>2</v>
      </c>
      <c r="Z382" s="28">
        <f t="shared" si="95"/>
        <v>7.2170900692840645E-5</v>
      </c>
    </row>
    <row r="383" spans="1:26">
      <c r="A383" s="7" t="s">
        <v>479</v>
      </c>
      <c r="B383" s="6"/>
      <c r="C383" s="6"/>
      <c r="D383" s="6"/>
      <c r="E383" s="6"/>
      <c r="F383" s="6"/>
      <c r="G383" s="6"/>
      <c r="H383" s="6"/>
      <c r="I383" s="6">
        <v>1</v>
      </c>
      <c r="J383" s="6">
        <v>1</v>
      </c>
      <c r="K383" s="6"/>
      <c r="L383" s="6">
        <v>2</v>
      </c>
      <c r="N383" s="7" t="str">
        <f t="shared" si="83"/>
        <v>SAN PEDRO</v>
      </c>
      <c r="O383" s="6">
        <f t="shared" si="93"/>
        <v>0</v>
      </c>
      <c r="P383" s="6">
        <f t="shared" si="84"/>
        <v>0</v>
      </c>
      <c r="Q383" s="6">
        <f t="shared" si="85"/>
        <v>0</v>
      </c>
      <c r="R383" s="6">
        <f t="shared" si="86"/>
        <v>0</v>
      </c>
      <c r="S383" s="6">
        <f t="shared" si="87"/>
        <v>0</v>
      </c>
      <c r="T383" s="6">
        <f t="shared" si="88"/>
        <v>0</v>
      </c>
      <c r="U383" s="6">
        <f t="shared" si="89"/>
        <v>0</v>
      </c>
      <c r="V383" s="6">
        <f t="shared" si="90"/>
        <v>1</v>
      </c>
      <c r="W383" s="6">
        <f t="shared" si="91"/>
        <v>1</v>
      </c>
      <c r="X383" s="6">
        <f t="shared" si="92"/>
        <v>0</v>
      </c>
      <c r="Y383" s="6">
        <f t="shared" si="94"/>
        <v>2</v>
      </c>
      <c r="Z383" s="28">
        <f t="shared" si="95"/>
        <v>7.2170900692840645E-5</v>
      </c>
    </row>
    <row r="384" spans="1:26">
      <c r="A384" s="7" t="s">
        <v>458</v>
      </c>
      <c r="B384" s="6"/>
      <c r="C384" s="6"/>
      <c r="D384" s="6"/>
      <c r="E384" s="6"/>
      <c r="F384" s="6"/>
      <c r="G384" s="6"/>
      <c r="H384" s="6">
        <v>1</v>
      </c>
      <c r="I384" s="6"/>
      <c r="J384" s="6"/>
      <c r="K384" s="6">
        <v>1</v>
      </c>
      <c r="L384" s="6">
        <v>2</v>
      </c>
      <c r="N384" s="7" t="str">
        <f t="shared" si="83"/>
        <v>PACOA</v>
      </c>
      <c r="O384" s="6">
        <f t="shared" si="93"/>
        <v>0</v>
      </c>
      <c r="P384" s="6">
        <f t="shared" si="84"/>
        <v>0</v>
      </c>
      <c r="Q384" s="6">
        <f t="shared" si="85"/>
        <v>0</v>
      </c>
      <c r="R384" s="6">
        <f t="shared" si="86"/>
        <v>0</v>
      </c>
      <c r="S384" s="6">
        <f t="shared" si="87"/>
        <v>0</v>
      </c>
      <c r="T384" s="6">
        <f t="shared" si="88"/>
        <v>0</v>
      </c>
      <c r="U384" s="6">
        <f t="shared" si="89"/>
        <v>1</v>
      </c>
      <c r="V384" s="6">
        <f t="shared" si="90"/>
        <v>0</v>
      </c>
      <c r="W384" s="6">
        <f t="shared" si="91"/>
        <v>0</v>
      </c>
      <c r="X384" s="6">
        <f t="shared" si="92"/>
        <v>1</v>
      </c>
      <c r="Y384" s="6">
        <f t="shared" si="94"/>
        <v>2</v>
      </c>
      <c r="Z384" s="28">
        <f t="shared" si="95"/>
        <v>7.2170900692840645E-5</v>
      </c>
    </row>
    <row r="385" spans="1:26">
      <c r="A385" s="7" t="s">
        <v>260</v>
      </c>
      <c r="B385" s="6"/>
      <c r="C385" s="6">
        <v>1</v>
      </c>
      <c r="D385" s="6"/>
      <c r="E385" s="6"/>
      <c r="F385" s="6"/>
      <c r="G385" s="6"/>
      <c r="H385" s="6"/>
      <c r="I385" s="6"/>
      <c r="J385" s="6">
        <v>1</v>
      </c>
      <c r="K385" s="6"/>
      <c r="L385" s="6">
        <v>2</v>
      </c>
      <c r="N385" s="7" t="str">
        <f t="shared" si="83"/>
        <v>RIONEGRO</v>
      </c>
      <c r="O385" s="6">
        <f t="shared" si="93"/>
        <v>0</v>
      </c>
      <c r="P385" s="6">
        <f t="shared" si="84"/>
        <v>1</v>
      </c>
      <c r="Q385" s="6">
        <f t="shared" si="85"/>
        <v>0</v>
      </c>
      <c r="R385" s="6">
        <f t="shared" si="86"/>
        <v>0</v>
      </c>
      <c r="S385" s="6">
        <f t="shared" si="87"/>
        <v>0</v>
      </c>
      <c r="T385" s="6">
        <f t="shared" si="88"/>
        <v>0</v>
      </c>
      <c r="U385" s="6">
        <f t="shared" si="89"/>
        <v>0</v>
      </c>
      <c r="V385" s="6">
        <f t="shared" si="90"/>
        <v>0</v>
      </c>
      <c r="W385" s="6">
        <f t="shared" si="91"/>
        <v>1</v>
      </c>
      <c r="X385" s="6">
        <f t="shared" si="92"/>
        <v>0</v>
      </c>
      <c r="Y385" s="6">
        <f t="shared" si="94"/>
        <v>2</v>
      </c>
      <c r="Z385" s="28">
        <f t="shared" si="95"/>
        <v>7.2170900692840645E-5</v>
      </c>
    </row>
    <row r="386" spans="1:26">
      <c r="A386" s="7" t="s">
        <v>48</v>
      </c>
      <c r="B386" s="6"/>
      <c r="C386" s="6"/>
      <c r="D386" s="6"/>
      <c r="E386" s="6"/>
      <c r="F386" s="6"/>
      <c r="G386" s="6">
        <v>1</v>
      </c>
      <c r="H386" s="6"/>
      <c r="I386" s="6">
        <v>1</v>
      </c>
      <c r="J386" s="6"/>
      <c r="K386" s="6"/>
      <c r="L386" s="6">
        <v>2</v>
      </c>
      <c r="N386" s="7" t="str">
        <f t="shared" ref="N386:N417" si="96">+A386</f>
        <v>JERICO</v>
      </c>
      <c r="O386" s="6">
        <f t="shared" si="93"/>
        <v>0</v>
      </c>
      <c r="P386" s="6">
        <f t="shared" ref="P386:X417" si="97">+C386</f>
        <v>0</v>
      </c>
      <c r="Q386" s="6">
        <f t="shared" ref="Q386:X417" si="98">+D386</f>
        <v>0</v>
      </c>
      <c r="R386" s="6">
        <f t="shared" ref="R386:X417" si="99">+E386</f>
        <v>0</v>
      </c>
      <c r="S386" s="6">
        <f t="shared" ref="S386:X417" si="100">+F386</f>
        <v>0</v>
      </c>
      <c r="T386" s="6">
        <f t="shared" ref="T386:X417" si="101">+G386</f>
        <v>1</v>
      </c>
      <c r="U386" s="6">
        <f t="shared" ref="U386:X417" si="102">+H386</f>
        <v>0</v>
      </c>
      <c r="V386" s="6">
        <f t="shared" ref="V386:X417" si="103">+I386</f>
        <v>1</v>
      </c>
      <c r="W386" s="6">
        <f t="shared" ref="W386:X417" si="104">+J386</f>
        <v>0</v>
      </c>
      <c r="X386" s="6">
        <f t="shared" ref="X386:X417" si="105">+K386</f>
        <v>0</v>
      </c>
      <c r="Y386" s="6">
        <f t="shared" si="94"/>
        <v>2</v>
      </c>
      <c r="Z386" s="28">
        <f t="shared" si="95"/>
        <v>7.2170900692840645E-5</v>
      </c>
    </row>
    <row r="387" spans="1:26">
      <c r="A387" s="7" t="s">
        <v>268</v>
      </c>
      <c r="B387" s="6"/>
      <c r="C387" s="6"/>
      <c r="D387" s="6"/>
      <c r="E387" s="6"/>
      <c r="F387" s="6">
        <v>2</v>
      </c>
      <c r="G387" s="6"/>
      <c r="H387" s="6"/>
      <c r="I387" s="6"/>
      <c r="J387" s="6"/>
      <c r="K387" s="6"/>
      <c r="L387" s="6">
        <v>2</v>
      </c>
      <c r="N387" s="7" t="str">
        <f t="shared" si="96"/>
        <v>ANORI</v>
      </c>
      <c r="O387" s="6">
        <f t="shared" ref="O387:X417" si="106">+B387</f>
        <v>0</v>
      </c>
      <c r="P387" s="6">
        <f t="shared" si="97"/>
        <v>0</v>
      </c>
      <c r="Q387" s="6">
        <f t="shared" si="98"/>
        <v>0</v>
      </c>
      <c r="R387" s="6">
        <f t="shared" si="99"/>
        <v>0</v>
      </c>
      <c r="S387" s="6">
        <f t="shared" si="100"/>
        <v>2</v>
      </c>
      <c r="T387" s="6">
        <f t="shared" si="101"/>
        <v>0</v>
      </c>
      <c r="U387" s="6">
        <f t="shared" si="102"/>
        <v>0</v>
      </c>
      <c r="V387" s="6">
        <f t="shared" si="103"/>
        <v>0</v>
      </c>
      <c r="W387" s="6">
        <f t="shared" si="104"/>
        <v>0</v>
      </c>
      <c r="X387" s="6">
        <f t="shared" si="105"/>
        <v>0</v>
      </c>
      <c r="Y387" s="6">
        <f t="shared" ref="Y387:Y417" si="107">SUM(O387:X387)</f>
        <v>2</v>
      </c>
      <c r="Z387" s="28">
        <f t="shared" ref="Z387:Z417" si="108">+Y387/$Y$251</f>
        <v>7.2170900692840645E-5</v>
      </c>
    </row>
    <row r="388" spans="1:26">
      <c r="A388" s="7" t="s">
        <v>527</v>
      </c>
      <c r="B388" s="6"/>
      <c r="C388" s="6"/>
      <c r="D388" s="6"/>
      <c r="E388" s="6"/>
      <c r="F388" s="6"/>
      <c r="G388" s="6"/>
      <c r="H388" s="6"/>
      <c r="I388" s="6"/>
      <c r="J388" s="6">
        <v>2</v>
      </c>
      <c r="K388" s="6"/>
      <c r="L388" s="6">
        <v>2</v>
      </c>
      <c r="N388" s="7" t="str">
        <f t="shared" si="96"/>
        <v>PRADO</v>
      </c>
      <c r="O388" s="6">
        <f t="shared" si="106"/>
        <v>0</v>
      </c>
      <c r="P388" s="6">
        <f t="shared" si="97"/>
        <v>0</v>
      </c>
      <c r="Q388" s="6">
        <f t="shared" si="98"/>
        <v>0</v>
      </c>
      <c r="R388" s="6">
        <f t="shared" si="99"/>
        <v>0</v>
      </c>
      <c r="S388" s="6">
        <f t="shared" si="100"/>
        <v>0</v>
      </c>
      <c r="T388" s="6">
        <f t="shared" si="101"/>
        <v>0</v>
      </c>
      <c r="U388" s="6">
        <f t="shared" si="102"/>
        <v>0</v>
      </c>
      <c r="V388" s="6">
        <f t="shared" si="103"/>
        <v>0</v>
      </c>
      <c r="W388" s="6">
        <f t="shared" si="104"/>
        <v>2</v>
      </c>
      <c r="X388" s="6">
        <f t="shared" si="105"/>
        <v>0</v>
      </c>
      <c r="Y388" s="6">
        <f t="shared" si="107"/>
        <v>2</v>
      </c>
      <c r="Z388" s="28">
        <f t="shared" si="108"/>
        <v>7.2170900692840645E-5</v>
      </c>
    </row>
    <row r="389" spans="1:26">
      <c r="A389" s="7" t="s">
        <v>596</v>
      </c>
      <c r="B389" s="6"/>
      <c r="C389" s="6"/>
      <c r="D389" s="6"/>
      <c r="E389" s="6"/>
      <c r="F389" s="6"/>
      <c r="G389" s="6"/>
      <c r="H389" s="6"/>
      <c r="I389" s="6"/>
      <c r="J389" s="6">
        <v>2</v>
      </c>
      <c r="K389" s="6"/>
      <c r="L389" s="6">
        <v>2</v>
      </c>
      <c r="N389" s="7" t="str">
        <f t="shared" si="96"/>
        <v>PURIFICACIÓN</v>
      </c>
      <c r="O389" s="6">
        <f t="shared" si="106"/>
        <v>0</v>
      </c>
      <c r="P389" s="6">
        <f t="shared" si="97"/>
        <v>0</v>
      </c>
      <c r="Q389" s="6">
        <f t="shared" si="98"/>
        <v>0</v>
      </c>
      <c r="R389" s="6">
        <f t="shared" si="99"/>
        <v>0</v>
      </c>
      <c r="S389" s="6">
        <f t="shared" si="100"/>
        <v>0</v>
      </c>
      <c r="T389" s="6">
        <f t="shared" si="101"/>
        <v>0</v>
      </c>
      <c r="U389" s="6">
        <f t="shared" si="102"/>
        <v>0</v>
      </c>
      <c r="V389" s="6">
        <f t="shared" si="103"/>
        <v>0</v>
      </c>
      <c r="W389" s="6">
        <f t="shared" si="104"/>
        <v>2</v>
      </c>
      <c r="X389" s="6">
        <f t="shared" si="105"/>
        <v>0</v>
      </c>
      <c r="Y389" s="6">
        <f t="shared" si="107"/>
        <v>2</v>
      </c>
      <c r="Z389" s="28">
        <f t="shared" si="108"/>
        <v>7.2170900692840645E-5</v>
      </c>
    </row>
    <row r="390" spans="1:26">
      <c r="A390" s="7" t="s">
        <v>456</v>
      </c>
      <c r="B390" s="6"/>
      <c r="C390" s="6"/>
      <c r="D390" s="6"/>
      <c r="E390" s="6"/>
      <c r="F390" s="6"/>
      <c r="G390" s="6"/>
      <c r="H390" s="6">
        <v>2</v>
      </c>
      <c r="I390" s="6"/>
      <c r="J390" s="6"/>
      <c r="K390" s="6"/>
      <c r="L390" s="6">
        <v>2</v>
      </c>
      <c r="N390" s="7" t="str">
        <f t="shared" si="96"/>
        <v>LA ROMELIA</v>
      </c>
      <c r="O390" s="6">
        <f t="shared" si="106"/>
        <v>0</v>
      </c>
      <c r="P390" s="6">
        <f t="shared" si="97"/>
        <v>0</v>
      </c>
      <c r="Q390" s="6">
        <f t="shared" si="98"/>
        <v>0</v>
      </c>
      <c r="R390" s="6">
        <f t="shared" si="99"/>
        <v>0</v>
      </c>
      <c r="S390" s="6">
        <f t="shared" si="100"/>
        <v>0</v>
      </c>
      <c r="T390" s="6">
        <f t="shared" si="101"/>
        <v>0</v>
      </c>
      <c r="U390" s="6">
        <f t="shared" si="102"/>
        <v>2</v>
      </c>
      <c r="V390" s="6">
        <f t="shared" si="103"/>
        <v>0</v>
      </c>
      <c r="W390" s="6">
        <f t="shared" si="104"/>
        <v>0</v>
      </c>
      <c r="X390" s="6">
        <f t="shared" si="105"/>
        <v>0</v>
      </c>
      <c r="Y390" s="6">
        <f t="shared" si="107"/>
        <v>2</v>
      </c>
      <c r="Z390" s="28">
        <f t="shared" si="108"/>
        <v>7.2170900692840645E-5</v>
      </c>
    </row>
    <row r="391" spans="1:26">
      <c r="A391" s="7" t="s">
        <v>568</v>
      </c>
      <c r="B391" s="6"/>
      <c r="C391" s="6"/>
      <c r="D391" s="6"/>
      <c r="E391" s="6"/>
      <c r="F391" s="6"/>
      <c r="G391" s="6"/>
      <c r="H391" s="6"/>
      <c r="I391" s="6"/>
      <c r="J391" s="6"/>
      <c r="K391" s="6">
        <v>2</v>
      </c>
      <c r="L391" s="6">
        <v>2</v>
      </c>
      <c r="N391" s="7" t="str">
        <f t="shared" si="96"/>
        <v>HATO COROZAL</v>
      </c>
      <c r="O391" s="6">
        <f t="shared" si="106"/>
        <v>0</v>
      </c>
      <c r="P391" s="6">
        <f t="shared" si="97"/>
        <v>0</v>
      </c>
      <c r="Q391" s="6">
        <f t="shared" si="98"/>
        <v>0</v>
      </c>
      <c r="R391" s="6">
        <f t="shared" si="99"/>
        <v>0</v>
      </c>
      <c r="S391" s="6">
        <f t="shared" si="100"/>
        <v>0</v>
      </c>
      <c r="T391" s="6">
        <f t="shared" si="101"/>
        <v>0</v>
      </c>
      <c r="U391" s="6">
        <f t="shared" si="102"/>
        <v>0</v>
      </c>
      <c r="V391" s="6">
        <f t="shared" si="103"/>
        <v>0</v>
      </c>
      <c r="W391" s="6">
        <f t="shared" si="104"/>
        <v>0</v>
      </c>
      <c r="X391" s="6">
        <f t="shared" si="105"/>
        <v>2</v>
      </c>
      <c r="Y391" s="6">
        <f t="shared" si="107"/>
        <v>2</v>
      </c>
      <c r="Z391" s="28">
        <f t="shared" si="108"/>
        <v>7.2170900692840645E-5</v>
      </c>
    </row>
    <row r="392" spans="1:26">
      <c r="A392" s="7" t="s">
        <v>485</v>
      </c>
      <c r="B392" s="6"/>
      <c r="C392" s="6"/>
      <c r="D392" s="6"/>
      <c r="E392" s="6"/>
      <c r="F392" s="6"/>
      <c r="G392" s="6"/>
      <c r="H392" s="6"/>
      <c r="I392" s="6">
        <v>1</v>
      </c>
      <c r="J392" s="6"/>
      <c r="K392" s="6"/>
      <c r="L392" s="6">
        <v>1</v>
      </c>
      <c r="N392" s="7" t="str">
        <f t="shared" si="96"/>
        <v>ALBANIA</v>
      </c>
      <c r="O392" s="6">
        <f t="shared" si="106"/>
        <v>0</v>
      </c>
      <c r="P392" s="6">
        <f t="shared" si="97"/>
        <v>0</v>
      </c>
      <c r="Q392" s="6">
        <f t="shared" si="98"/>
        <v>0</v>
      </c>
      <c r="R392" s="6">
        <f t="shared" si="99"/>
        <v>0</v>
      </c>
      <c r="S392" s="6">
        <f t="shared" si="100"/>
        <v>0</v>
      </c>
      <c r="T392" s="6">
        <f t="shared" si="101"/>
        <v>0</v>
      </c>
      <c r="U392" s="6">
        <f t="shared" si="102"/>
        <v>0</v>
      </c>
      <c r="V392" s="6">
        <f t="shared" si="103"/>
        <v>1</v>
      </c>
      <c r="W392" s="6">
        <f t="shared" si="104"/>
        <v>0</v>
      </c>
      <c r="X392" s="6">
        <f t="shared" si="105"/>
        <v>0</v>
      </c>
      <c r="Y392" s="6">
        <f t="shared" si="107"/>
        <v>1</v>
      </c>
      <c r="Z392" s="28">
        <f t="shared" si="108"/>
        <v>3.6085450346420323E-5</v>
      </c>
    </row>
    <row r="393" spans="1:26">
      <c r="A393" s="7" t="s">
        <v>557</v>
      </c>
      <c r="B393" s="6"/>
      <c r="C393" s="6"/>
      <c r="D393" s="6"/>
      <c r="E393" s="6"/>
      <c r="F393" s="6"/>
      <c r="G393" s="6"/>
      <c r="H393" s="6"/>
      <c r="I393" s="6"/>
      <c r="J393" s="6"/>
      <c r="K393" s="6">
        <v>1</v>
      </c>
      <c r="L393" s="6">
        <v>1</v>
      </c>
      <c r="N393" s="7" t="str">
        <f t="shared" si="96"/>
        <v>ARBOLETES</v>
      </c>
      <c r="O393" s="6">
        <f t="shared" si="106"/>
        <v>0</v>
      </c>
      <c r="P393" s="6">
        <f t="shared" si="97"/>
        <v>0</v>
      </c>
      <c r="Q393" s="6">
        <f t="shared" si="98"/>
        <v>0</v>
      </c>
      <c r="R393" s="6">
        <f t="shared" si="99"/>
        <v>0</v>
      </c>
      <c r="S393" s="6">
        <f t="shared" si="100"/>
        <v>0</v>
      </c>
      <c r="T393" s="6">
        <f t="shared" si="101"/>
        <v>0</v>
      </c>
      <c r="U393" s="6">
        <f t="shared" si="102"/>
        <v>0</v>
      </c>
      <c r="V393" s="6">
        <f t="shared" si="103"/>
        <v>0</v>
      </c>
      <c r="W393" s="6">
        <f t="shared" si="104"/>
        <v>0</v>
      </c>
      <c r="X393" s="6">
        <f t="shared" si="105"/>
        <v>1</v>
      </c>
      <c r="Y393" s="6">
        <f t="shared" si="107"/>
        <v>1</v>
      </c>
      <c r="Z393" s="28">
        <f t="shared" si="108"/>
        <v>3.6085450346420323E-5</v>
      </c>
    </row>
    <row r="394" spans="1:26">
      <c r="A394" s="7" t="s">
        <v>439</v>
      </c>
      <c r="B394" s="6"/>
      <c r="C394" s="6"/>
      <c r="D394" s="6"/>
      <c r="E394" s="6"/>
      <c r="F394" s="6"/>
      <c r="G394" s="6"/>
      <c r="H394" s="6">
        <v>1</v>
      </c>
      <c r="I394" s="6"/>
      <c r="J394" s="6"/>
      <c r="K394" s="6"/>
      <c r="L394" s="6">
        <v>1</v>
      </c>
      <c r="N394" s="7" t="str">
        <f t="shared" si="96"/>
        <v>SAHAGUN</v>
      </c>
      <c r="O394" s="6">
        <f t="shared" si="106"/>
        <v>0</v>
      </c>
      <c r="P394" s="6">
        <f t="shared" si="97"/>
        <v>0</v>
      </c>
      <c r="Q394" s="6">
        <f t="shared" si="98"/>
        <v>0</v>
      </c>
      <c r="R394" s="6">
        <f t="shared" si="99"/>
        <v>0</v>
      </c>
      <c r="S394" s="6">
        <f t="shared" si="100"/>
        <v>0</v>
      </c>
      <c r="T394" s="6">
        <f t="shared" si="101"/>
        <v>0</v>
      </c>
      <c r="U394" s="6">
        <f t="shared" si="102"/>
        <v>1</v>
      </c>
      <c r="V394" s="6">
        <f t="shared" si="103"/>
        <v>0</v>
      </c>
      <c r="W394" s="6">
        <f t="shared" si="104"/>
        <v>0</v>
      </c>
      <c r="X394" s="6">
        <f t="shared" si="105"/>
        <v>0</v>
      </c>
      <c r="Y394" s="6">
        <f t="shared" si="107"/>
        <v>1</v>
      </c>
      <c r="Z394" s="28">
        <f t="shared" si="108"/>
        <v>3.6085450346420323E-5</v>
      </c>
    </row>
    <row r="395" spans="1:26">
      <c r="A395" s="7" t="s">
        <v>545</v>
      </c>
      <c r="B395" s="6"/>
      <c r="C395" s="6"/>
      <c r="D395" s="6"/>
      <c r="E395" s="6"/>
      <c r="F395" s="6"/>
      <c r="G395" s="6"/>
      <c r="H395" s="6"/>
      <c r="I395" s="6"/>
      <c r="J395" s="6">
        <v>1</v>
      </c>
      <c r="K395" s="6"/>
      <c r="L395" s="6">
        <v>1</v>
      </c>
      <c r="N395" s="7" t="str">
        <f t="shared" si="96"/>
        <v>FRANCISCO PIZARRO (SALAHONDA)</v>
      </c>
      <c r="O395" s="6">
        <f t="shared" si="106"/>
        <v>0</v>
      </c>
      <c r="P395" s="6">
        <f t="shared" si="97"/>
        <v>0</v>
      </c>
      <c r="Q395" s="6">
        <f t="shared" si="98"/>
        <v>0</v>
      </c>
      <c r="R395" s="6">
        <f t="shared" si="99"/>
        <v>0</v>
      </c>
      <c r="S395" s="6">
        <f t="shared" si="100"/>
        <v>0</v>
      </c>
      <c r="T395" s="6">
        <f t="shared" si="101"/>
        <v>0</v>
      </c>
      <c r="U395" s="6">
        <f t="shared" si="102"/>
        <v>0</v>
      </c>
      <c r="V395" s="6">
        <f t="shared" si="103"/>
        <v>0</v>
      </c>
      <c r="W395" s="6">
        <f t="shared" si="104"/>
        <v>1</v>
      </c>
      <c r="X395" s="6">
        <f t="shared" si="105"/>
        <v>0</v>
      </c>
      <c r="Y395" s="6">
        <f t="shared" si="107"/>
        <v>1</v>
      </c>
      <c r="Z395" s="28">
        <f t="shared" si="108"/>
        <v>3.6085450346420323E-5</v>
      </c>
    </row>
    <row r="396" spans="1:26">
      <c r="A396" s="7" t="s">
        <v>435</v>
      </c>
      <c r="B396" s="6"/>
      <c r="C396" s="6"/>
      <c r="D396" s="6"/>
      <c r="E396" s="6"/>
      <c r="F396" s="6"/>
      <c r="G396" s="6"/>
      <c r="H396" s="6">
        <v>1</v>
      </c>
      <c r="I396" s="6"/>
      <c r="J396" s="6"/>
      <c r="K396" s="6"/>
      <c r="L396" s="6">
        <v>1</v>
      </c>
      <c r="N396" s="7" t="str">
        <f t="shared" si="96"/>
        <v>SAN JUAN NEPOMUCENO</v>
      </c>
      <c r="O396" s="6">
        <f t="shared" si="106"/>
        <v>0</v>
      </c>
      <c r="P396" s="6">
        <f t="shared" si="97"/>
        <v>0</v>
      </c>
      <c r="Q396" s="6">
        <f t="shared" si="98"/>
        <v>0</v>
      </c>
      <c r="R396" s="6">
        <f t="shared" si="99"/>
        <v>0</v>
      </c>
      <c r="S396" s="6">
        <f t="shared" si="100"/>
        <v>0</v>
      </c>
      <c r="T396" s="6">
        <f t="shared" si="101"/>
        <v>0</v>
      </c>
      <c r="U396" s="6">
        <f t="shared" si="102"/>
        <v>1</v>
      </c>
      <c r="V396" s="6">
        <f t="shared" si="103"/>
        <v>0</v>
      </c>
      <c r="W396" s="6">
        <f t="shared" si="104"/>
        <v>0</v>
      </c>
      <c r="X396" s="6">
        <f t="shared" si="105"/>
        <v>0</v>
      </c>
      <c r="Y396" s="6">
        <f t="shared" si="107"/>
        <v>1</v>
      </c>
      <c r="Z396" s="28">
        <f t="shared" si="108"/>
        <v>3.6085450346420323E-5</v>
      </c>
    </row>
    <row r="397" spans="1:26">
      <c r="A397" s="7" t="s">
        <v>65</v>
      </c>
      <c r="B397" s="6"/>
      <c r="C397" s="6"/>
      <c r="D397" s="6"/>
      <c r="E397" s="6"/>
      <c r="F397" s="6"/>
      <c r="G397" s="6">
        <v>1</v>
      </c>
      <c r="H397" s="6"/>
      <c r="I397" s="6"/>
      <c r="J397" s="6"/>
      <c r="K397" s="6"/>
      <c r="L397" s="6">
        <v>1</v>
      </c>
      <c r="N397" s="7" t="str">
        <f t="shared" si="96"/>
        <v>CISNEROS</v>
      </c>
      <c r="O397" s="6">
        <f t="shared" si="106"/>
        <v>0</v>
      </c>
      <c r="P397" s="6">
        <f t="shared" si="97"/>
        <v>0</v>
      </c>
      <c r="Q397" s="6">
        <f t="shared" si="98"/>
        <v>0</v>
      </c>
      <c r="R397" s="6">
        <f t="shared" si="99"/>
        <v>0</v>
      </c>
      <c r="S397" s="6">
        <f t="shared" si="100"/>
        <v>0</v>
      </c>
      <c r="T397" s="6">
        <f t="shared" si="101"/>
        <v>1</v>
      </c>
      <c r="U397" s="6">
        <f t="shared" si="102"/>
        <v>0</v>
      </c>
      <c r="V397" s="6">
        <f t="shared" si="103"/>
        <v>0</v>
      </c>
      <c r="W397" s="6">
        <f t="shared" si="104"/>
        <v>0</v>
      </c>
      <c r="X397" s="6">
        <f t="shared" si="105"/>
        <v>0</v>
      </c>
      <c r="Y397" s="6">
        <f t="shared" si="107"/>
        <v>1</v>
      </c>
      <c r="Z397" s="28">
        <f t="shared" si="108"/>
        <v>3.6085450346420323E-5</v>
      </c>
    </row>
    <row r="398" spans="1:26">
      <c r="A398" s="7" t="s">
        <v>437</v>
      </c>
      <c r="B398" s="6"/>
      <c r="C398" s="6"/>
      <c r="D398" s="6"/>
      <c r="E398" s="6"/>
      <c r="F398" s="6"/>
      <c r="G398" s="6"/>
      <c r="H398" s="6">
        <v>1</v>
      </c>
      <c r="I398" s="6"/>
      <c r="J398" s="6"/>
      <c r="K398" s="6"/>
      <c r="L398" s="6">
        <v>1</v>
      </c>
      <c r="N398" s="7" t="str">
        <f t="shared" si="96"/>
        <v>PUEBLO NUEVO</v>
      </c>
      <c r="O398" s="6">
        <f t="shared" si="106"/>
        <v>0</v>
      </c>
      <c r="P398" s="6">
        <f t="shared" si="97"/>
        <v>0</v>
      </c>
      <c r="Q398" s="6">
        <f t="shared" si="98"/>
        <v>0</v>
      </c>
      <c r="R398" s="6">
        <f t="shared" si="99"/>
        <v>0</v>
      </c>
      <c r="S398" s="6">
        <f t="shared" si="100"/>
        <v>0</v>
      </c>
      <c r="T398" s="6">
        <f t="shared" si="101"/>
        <v>0</v>
      </c>
      <c r="U398" s="6">
        <f t="shared" si="102"/>
        <v>1</v>
      </c>
      <c r="V398" s="6">
        <f t="shared" si="103"/>
        <v>0</v>
      </c>
      <c r="W398" s="6">
        <f t="shared" si="104"/>
        <v>0</v>
      </c>
      <c r="X398" s="6">
        <f t="shared" si="105"/>
        <v>0</v>
      </c>
      <c r="Y398" s="6">
        <f t="shared" si="107"/>
        <v>1</v>
      </c>
      <c r="Z398" s="28">
        <f t="shared" si="108"/>
        <v>3.6085450346420323E-5</v>
      </c>
    </row>
    <row r="399" spans="1:26">
      <c r="A399" s="7" t="s">
        <v>75</v>
      </c>
      <c r="B399" s="6"/>
      <c r="C399" s="6"/>
      <c r="D399" s="6"/>
      <c r="E399" s="6"/>
      <c r="F399" s="6"/>
      <c r="G399" s="6">
        <v>1</v>
      </c>
      <c r="H399" s="6"/>
      <c r="I399" s="6"/>
      <c r="J399" s="6"/>
      <c r="K399" s="6"/>
      <c r="L399" s="6">
        <v>1</v>
      </c>
      <c r="N399" s="7" t="str">
        <f t="shared" si="96"/>
        <v>SAN JERONIMO</v>
      </c>
      <c r="O399" s="6">
        <f t="shared" si="106"/>
        <v>0</v>
      </c>
      <c r="P399" s="6">
        <f t="shared" si="97"/>
        <v>0</v>
      </c>
      <c r="Q399" s="6">
        <f t="shared" si="98"/>
        <v>0</v>
      </c>
      <c r="R399" s="6">
        <f t="shared" si="99"/>
        <v>0</v>
      </c>
      <c r="S399" s="6">
        <f t="shared" si="100"/>
        <v>0</v>
      </c>
      <c r="T399" s="6">
        <f t="shared" si="101"/>
        <v>1</v>
      </c>
      <c r="U399" s="6">
        <f t="shared" si="102"/>
        <v>0</v>
      </c>
      <c r="V399" s="6">
        <f t="shared" si="103"/>
        <v>0</v>
      </c>
      <c r="W399" s="6">
        <f t="shared" si="104"/>
        <v>0</v>
      </c>
      <c r="X399" s="6">
        <f t="shared" si="105"/>
        <v>0</v>
      </c>
      <c r="Y399" s="6">
        <f t="shared" si="107"/>
        <v>1</v>
      </c>
      <c r="Z399" s="28">
        <f t="shared" si="108"/>
        <v>3.6085450346420323E-5</v>
      </c>
    </row>
    <row r="400" spans="1:26">
      <c r="A400" s="7" t="s">
        <v>262</v>
      </c>
      <c r="B400" s="6"/>
      <c r="C400" s="6"/>
      <c r="D400" s="6">
        <v>1</v>
      </c>
      <c r="E400" s="6"/>
      <c r="F400" s="6"/>
      <c r="G400" s="6"/>
      <c r="H400" s="6"/>
      <c r="I400" s="6"/>
      <c r="J400" s="6"/>
      <c r="K400" s="6"/>
      <c r="L400" s="6">
        <v>1</v>
      </c>
      <c r="N400" s="7" t="str">
        <f t="shared" si="96"/>
        <v>PORE</v>
      </c>
      <c r="O400" s="6">
        <f t="shared" si="106"/>
        <v>0</v>
      </c>
      <c r="P400" s="6">
        <f t="shared" si="97"/>
        <v>0</v>
      </c>
      <c r="Q400" s="6">
        <f t="shared" si="98"/>
        <v>1</v>
      </c>
      <c r="R400" s="6">
        <f t="shared" si="99"/>
        <v>0</v>
      </c>
      <c r="S400" s="6">
        <f t="shared" si="100"/>
        <v>0</v>
      </c>
      <c r="T400" s="6">
        <f t="shared" si="101"/>
        <v>0</v>
      </c>
      <c r="U400" s="6">
        <f t="shared" si="102"/>
        <v>0</v>
      </c>
      <c r="V400" s="6">
        <f t="shared" si="103"/>
        <v>0</v>
      </c>
      <c r="W400" s="6">
        <f t="shared" si="104"/>
        <v>0</v>
      </c>
      <c r="X400" s="6">
        <f t="shared" si="105"/>
        <v>0</v>
      </c>
      <c r="Y400" s="6">
        <f t="shared" si="107"/>
        <v>1</v>
      </c>
      <c r="Z400" s="28">
        <f t="shared" si="108"/>
        <v>3.6085450346420323E-5</v>
      </c>
    </row>
    <row r="401" spans="1:26">
      <c r="A401" s="7" t="s">
        <v>335</v>
      </c>
      <c r="B401" s="6"/>
      <c r="C401" s="6">
        <v>1</v>
      </c>
      <c r="D401" s="6"/>
      <c r="E401" s="6"/>
      <c r="F401" s="6"/>
      <c r="G401" s="6"/>
      <c r="H401" s="6"/>
      <c r="I401" s="6"/>
      <c r="J401" s="6"/>
      <c r="K401" s="6"/>
      <c r="L401" s="6">
        <v>1</v>
      </c>
      <c r="N401" s="7" t="str">
        <f t="shared" si="96"/>
        <v>VILLANUEVA - GUAJIRA</v>
      </c>
      <c r="O401" s="6">
        <f t="shared" si="106"/>
        <v>0</v>
      </c>
      <c r="P401" s="6">
        <f t="shared" si="97"/>
        <v>1</v>
      </c>
      <c r="Q401" s="6">
        <f t="shared" si="98"/>
        <v>0</v>
      </c>
      <c r="R401" s="6">
        <f t="shared" si="99"/>
        <v>0</v>
      </c>
      <c r="S401" s="6">
        <f t="shared" si="100"/>
        <v>0</v>
      </c>
      <c r="T401" s="6">
        <f t="shared" si="101"/>
        <v>0</v>
      </c>
      <c r="U401" s="6">
        <f t="shared" si="102"/>
        <v>0</v>
      </c>
      <c r="V401" s="6">
        <f t="shared" si="103"/>
        <v>0</v>
      </c>
      <c r="W401" s="6">
        <f t="shared" si="104"/>
        <v>0</v>
      </c>
      <c r="X401" s="6">
        <f t="shared" si="105"/>
        <v>0</v>
      </c>
      <c r="Y401" s="6">
        <f t="shared" si="107"/>
        <v>1</v>
      </c>
      <c r="Z401" s="28">
        <f t="shared" si="108"/>
        <v>3.6085450346420323E-5</v>
      </c>
    </row>
    <row r="402" spans="1:26">
      <c r="A402" s="7" t="s">
        <v>339</v>
      </c>
      <c r="B402" s="6"/>
      <c r="C402" s="6">
        <v>1</v>
      </c>
      <c r="D402" s="6"/>
      <c r="E402" s="6"/>
      <c r="F402" s="6"/>
      <c r="G402" s="6"/>
      <c r="H402" s="6"/>
      <c r="I402" s="6"/>
      <c r="J402" s="6"/>
      <c r="K402" s="6"/>
      <c r="L402" s="6">
        <v>1</v>
      </c>
      <c r="N402" s="7" t="str">
        <f t="shared" si="96"/>
        <v>OLAYA HERRERA (BOCAS DE SANTIN</v>
      </c>
      <c r="O402" s="6">
        <f t="shared" si="106"/>
        <v>0</v>
      </c>
      <c r="P402" s="6">
        <f t="shared" si="97"/>
        <v>1</v>
      </c>
      <c r="Q402" s="6">
        <f t="shared" si="98"/>
        <v>0</v>
      </c>
      <c r="R402" s="6">
        <f t="shared" si="99"/>
        <v>0</v>
      </c>
      <c r="S402" s="6">
        <f t="shared" si="100"/>
        <v>0</v>
      </c>
      <c r="T402" s="6">
        <f t="shared" si="101"/>
        <v>0</v>
      </c>
      <c r="U402" s="6">
        <f t="shared" si="102"/>
        <v>0</v>
      </c>
      <c r="V402" s="6">
        <f t="shared" si="103"/>
        <v>0</v>
      </c>
      <c r="W402" s="6">
        <f t="shared" si="104"/>
        <v>0</v>
      </c>
      <c r="X402" s="6">
        <f t="shared" si="105"/>
        <v>0</v>
      </c>
      <c r="Y402" s="6">
        <f t="shared" si="107"/>
        <v>1</v>
      </c>
      <c r="Z402" s="28">
        <f t="shared" si="108"/>
        <v>3.6085450346420323E-5</v>
      </c>
    </row>
    <row r="403" spans="1:26">
      <c r="A403" s="7" t="s">
        <v>62</v>
      </c>
      <c r="B403" s="6"/>
      <c r="C403" s="6"/>
      <c r="D403" s="6"/>
      <c r="E403" s="6"/>
      <c r="F403" s="6"/>
      <c r="G403" s="6">
        <v>1</v>
      </c>
      <c r="H403" s="6"/>
      <c r="I403" s="6"/>
      <c r="J403" s="6"/>
      <c r="K403" s="6"/>
      <c r="L403" s="6">
        <v>1</v>
      </c>
      <c r="N403" s="7" t="str">
        <f t="shared" si="96"/>
        <v>ANGOSTURA</v>
      </c>
      <c r="O403" s="6">
        <f t="shared" si="106"/>
        <v>0</v>
      </c>
      <c r="P403" s="6">
        <f t="shared" si="97"/>
        <v>0</v>
      </c>
      <c r="Q403" s="6">
        <f t="shared" si="98"/>
        <v>0</v>
      </c>
      <c r="R403" s="6">
        <f t="shared" si="99"/>
        <v>0</v>
      </c>
      <c r="S403" s="6">
        <f t="shared" si="100"/>
        <v>0</v>
      </c>
      <c r="T403" s="6">
        <f t="shared" si="101"/>
        <v>1</v>
      </c>
      <c r="U403" s="6">
        <f t="shared" si="102"/>
        <v>0</v>
      </c>
      <c r="V403" s="6">
        <f t="shared" si="103"/>
        <v>0</v>
      </c>
      <c r="W403" s="6">
        <f t="shared" si="104"/>
        <v>0</v>
      </c>
      <c r="X403" s="6">
        <f t="shared" si="105"/>
        <v>0</v>
      </c>
      <c r="Y403" s="6">
        <f t="shared" si="107"/>
        <v>1</v>
      </c>
      <c r="Z403" s="28">
        <f t="shared" si="108"/>
        <v>3.6085450346420323E-5</v>
      </c>
    </row>
    <row r="404" spans="1:26">
      <c r="A404" s="7" t="s">
        <v>483</v>
      </c>
      <c r="B404" s="6"/>
      <c r="C404" s="6"/>
      <c r="D404" s="6"/>
      <c r="E404" s="6"/>
      <c r="F404" s="6"/>
      <c r="G404" s="6"/>
      <c r="H404" s="6"/>
      <c r="I404" s="6">
        <v>1</v>
      </c>
      <c r="J404" s="6"/>
      <c r="K404" s="6"/>
      <c r="L404" s="6">
        <v>1</v>
      </c>
      <c r="N404" s="7" t="str">
        <f t="shared" si="96"/>
        <v>CRAVO NORTE</v>
      </c>
      <c r="O404" s="6">
        <f t="shared" si="106"/>
        <v>0</v>
      </c>
      <c r="P404" s="6">
        <f t="shared" si="97"/>
        <v>0</v>
      </c>
      <c r="Q404" s="6">
        <f t="shared" si="98"/>
        <v>0</v>
      </c>
      <c r="R404" s="6">
        <f t="shared" si="99"/>
        <v>0</v>
      </c>
      <c r="S404" s="6">
        <f t="shared" si="100"/>
        <v>0</v>
      </c>
      <c r="T404" s="6">
        <f t="shared" si="101"/>
        <v>0</v>
      </c>
      <c r="U404" s="6">
        <f t="shared" si="102"/>
        <v>0</v>
      </c>
      <c r="V404" s="6">
        <f t="shared" si="103"/>
        <v>1</v>
      </c>
      <c r="W404" s="6">
        <f t="shared" si="104"/>
        <v>0</v>
      </c>
      <c r="X404" s="6">
        <f t="shared" si="105"/>
        <v>0</v>
      </c>
      <c r="Y404" s="6">
        <f t="shared" si="107"/>
        <v>1</v>
      </c>
      <c r="Z404" s="28">
        <f t="shared" si="108"/>
        <v>3.6085450346420323E-5</v>
      </c>
    </row>
    <row r="405" spans="1:26">
      <c r="A405" s="7" t="s">
        <v>454</v>
      </c>
      <c r="B405" s="6"/>
      <c r="C405" s="6"/>
      <c r="D405" s="6"/>
      <c r="E405" s="6"/>
      <c r="F405" s="6"/>
      <c r="G405" s="6"/>
      <c r="H405" s="6">
        <v>1</v>
      </c>
      <c r="I405" s="6"/>
      <c r="J405" s="6"/>
      <c r="K405" s="6"/>
      <c r="L405" s="6">
        <v>1</v>
      </c>
      <c r="N405" s="7" t="str">
        <f t="shared" si="96"/>
        <v>CONDOTO</v>
      </c>
      <c r="O405" s="6">
        <f t="shared" si="106"/>
        <v>0</v>
      </c>
      <c r="P405" s="6">
        <f t="shared" si="97"/>
        <v>0</v>
      </c>
      <c r="Q405" s="6">
        <f t="shared" si="98"/>
        <v>0</v>
      </c>
      <c r="R405" s="6">
        <f t="shared" si="99"/>
        <v>0</v>
      </c>
      <c r="S405" s="6">
        <f t="shared" si="100"/>
        <v>0</v>
      </c>
      <c r="T405" s="6">
        <f t="shared" si="101"/>
        <v>0</v>
      </c>
      <c r="U405" s="6">
        <f t="shared" si="102"/>
        <v>1</v>
      </c>
      <c r="V405" s="6">
        <f t="shared" si="103"/>
        <v>0</v>
      </c>
      <c r="W405" s="6">
        <f t="shared" si="104"/>
        <v>0</v>
      </c>
      <c r="X405" s="6">
        <f t="shared" si="105"/>
        <v>0</v>
      </c>
      <c r="Y405" s="6">
        <f t="shared" si="107"/>
        <v>1</v>
      </c>
      <c r="Z405" s="28">
        <f t="shared" si="108"/>
        <v>3.6085450346420323E-5</v>
      </c>
    </row>
    <row r="406" spans="1:26">
      <c r="A406" s="7" t="s">
        <v>581</v>
      </c>
      <c r="B406" s="6"/>
      <c r="C406" s="6">
        <v>1</v>
      </c>
      <c r="D406" s="6"/>
      <c r="E406" s="6"/>
      <c r="F406" s="6"/>
      <c r="G406" s="6"/>
      <c r="H406" s="6"/>
      <c r="I406" s="6"/>
      <c r="J406" s="6"/>
      <c r="K406" s="6"/>
      <c r="L406" s="6">
        <v>1</v>
      </c>
      <c r="N406" s="7" t="str">
        <f t="shared" si="96"/>
        <v>LA UNIÓN</v>
      </c>
      <c r="O406" s="6">
        <f t="shared" si="106"/>
        <v>0</v>
      </c>
      <c r="P406" s="6">
        <f t="shared" si="97"/>
        <v>1</v>
      </c>
      <c r="Q406" s="6">
        <f t="shared" si="98"/>
        <v>0</v>
      </c>
      <c r="R406" s="6">
        <f t="shared" si="99"/>
        <v>0</v>
      </c>
      <c r="S406" s="6">
        <f t="shared" si="100"/>
        <v>0</v>
      </c>
      <c r="T406" s="6">
        <f t="shared" si="101"/>
        <v>0</v>
      </c>
      <c r="U406" s="6">
        <f t="shared" si="102"/>
        <v>0</v>
      </c>
      <c r="V406" s="6">
        <f t="shared" si="103"/>
        <v>0</v>
      </c>
      <c r="W406" s="6">
        <f t="shared" si="104"/>
        <v>0</v>
      </c>
      <c r="X406" s="6">
        <f t="shared" si="105"/>
        <v>0</v>
      </c>
      <c r="Y406" s="6">
        <f t="shared" si="107"/>
        <v>1</v>
      </c>
      <c r="Z406" s="28">
        <f t="shared" si="108"/>
        <v>3.6085450346420323E-5</v>
      </c>
    </row>
    <row r="407" spans="1:26">
      <c r="A407" s="7" t="s">
        <v>202</v>
      </c>
      <c r="B407" s="6"/>
      <c r="C407" s="6"/>
      <c r="D407" s="6"/>
      <c r="E407" s="6"/>
      <c r="F407" s="6">
        <v>1</v>
      </c>
      <c r="G407" s="6"/>
      <c r="H407" s="6"/>
      <c r="I407" s="6"/>
      <c r="J407" s="6"/>
      <c r="K407" s="6"/>
      <c r="L407" s="6">
        <v>1</v>
      </c>
      <c r="N407" s="7" t="str">
        <f t="shared" si="96"/>
        <v>SAN MARTIN</v>
      </c>
      <c r="O407" s="6">
        <f t="shared" si="106"/>
        <v>0</v>
      </c>
      <c r="P407" s="6">
        <f t="shared" si="97"/>
        <v>0</v>
      </c>
      <c r="Q407" s="6">
        <f t="shared" si="98"/>
        <v>0</v>
      </c>
      <c r="R407" s="6">
        <f t="shared" si="99"/>
        <v>0</v>
      </c>
      <c r="S407" s="6">
        <f t="shared" si="100"/>
        <v>1</v>
      </c>
      <c r="T407" s="6">
        <f t="shared" si="101"/>
        <v>0</v>
      </c>
      <c r="U407" s="6">
        <f t="shared" si="102"/>
        <v>0</v>
      </c>
      <c r="V407" s="6">
        <f t="shared" si="103"/>
        <v>0</v>
      </c>
      <c r="W407" s="6">
        <f t="shared" si="104"/>
        <v>0</v>
      </c>
      <c r="X407" s="6">
        <f t="shared" si="105"/>
        <v>0</v>
      </c>
      <c r="Y407" s="6">
        <f t="shared" si="107"/>
        <v>1</v>
      </c>
      <c r="Z407" s="28">
        <f t="shared" si="108"/>
        <v>3.6085450346420323E-5</v>
      </c>
    </row>
    <row r="408" spans="1:26">
      <c r="A408" s="7" t="s">
        <v>590</v>
      </c>
      <c r="B408" s="6"/>
      <c r="C408" s="6"/>
      <c r="D408" s="6"/>
      <c r="E408" s="6"/>
      <c r="F408" s="6">
        <v>1</v>
      </c>
      <c r="G408" s="6"/>
      <c r="H408" s="6"/>
      <c r="I408" s="6"/>
      <c r="J408" s="6"/>
      <c r="K408" s="6"/>
      <c r="L408" s="6">
        <v>1</v>
      </c>
      <c r="N408" s="7" t="str">
        <f t="shared" si="96"/>
        <v>OROCUÉ</v>
      </c>
      <c r="O408" s="6">
        <f t="shared" si="106"/>
        <v>0</v>
      </c>
      <c r="P408" s="6">
        <f t="shared" si="97"/>
        <v>0</v>
      </c>
      <c r="Q408" s="6">
        <f t="shared" si="98"/>
        <v>0</v>
      </c>
      <c r="R408" s="6">
        <f t="shared" si="99"/>
        <v>0</v>
      </c>
      <c r="S408" s="6">
        <f t="shared" si="100"/>
        <v>1</v>
      </c>
      <c r="T408" s="6">
        <f t="shared" si="101"/>
        <v>0</v>
      </c>
      <c r="U408" s="6">
        <f t="shared" si="102"/>
        <v>0</v>
      </c>
      <c r="V408" s="6">
        <f t="shared" si="103"/>
        <v>0</v>
      </c>
      <c r="W408" s="6">
        <f t="shared" si="104"/>
        <v>0</v>
      </c>
      <c r="X408" s="6">
        <f t="shared" si="105"/>
        <v>0</v>
      </c>
      <c r="Y408" s="6">
        <f t="shared" si="107"/>
        <v>1</v>
      </c>
      <c r="Z408" s="28">
        <f t="shared" si="108"/>
        <v>3.6085450346420323E-5</v>
      </c>
    </row>
    <row r="409" spans="1:26">
      <c r="A409" s="7" t="s">
        <v>302</v>
      </c>
      <c r="B409" s="6"/>
      <c r="C409" s="6">
        <v>1</v>
      </c>
      <c r="D409" s="6"/>
      <c r="E409" s="6"/>
      <c r="F409" s="6"/>
      <c r="G409" s="6"/>
      <c r="H409" s="6"/>
      <c r="I409" s="6"/>
      <c r="J409" s="6"/>
      <c r="K409" s="6"/>
      <c r="L409" s="6">
        <v>1</v>
      </c>
      <c r="N409" s="7" t="str">
        <f t="shared" si="96"/>
        <v>LA VEGA</v>
      </c>
      <c r="O409" s="6">
        <f t="shared" si="106"/>
        <v>0</v>
      </c>
      <c r="P409" s="6">
        <f t="shared" si="97"/>
        <v>1</v>
      </c>
      <c r="Q409" s="6">
        <f t="shared" si="98"/>
        <v>0</v>
      </c>
      <c r="R409" s="6">
        <f t="shared" si="99"/>
        <v>0</v>
      </c>
      <c r="S409" s="6">
        <f t="shared" si="100"/>
        <v>0</v>
      </c>
      <c r="T409" s="6">
        <f t="shared" si="101"/>
        <v>0</v>
      </c>
      <c r="U409" s="6">
        <f t="shared" si="102"/>
        <v>0</v>
      </c>
      <c r="V409" s="6">
        <f t="shared" si="103"/>
        <v>0</v>
      </c>
      <c r="W409" s="6">
        <f t="shared" si="104"/>
        <v>0</v>
      </c>
      <c r="X409" s="6">
        <f t="shared" si="105"/>
        <v>0</v>
      </c>
      <c r="Y409" s="6">
        <f t="shared" si="107"/>
        <v>1</v>
      </c>
      <c r="Z409" s="28">
        <f t="shared" si="108"/>
        <v>3.6085450346420323E-5</v>
      </c>
    </row>
    <row r="410" spans="1:26">
      <c r="A410" s="7" t="s">
        <v>41</v>
      </c>
      <c r="B410" s="6"/>
      <c r="C410" s="6"/>
      <c r="D410" s="6"/>
      <c r="E410" s="6"/>
      <c r="F410" s="6"/>
      <c r="G410" s="6">
        <v>1</v>
      </c>
      <c r="H410" s="6"/>
      <c r="I410" s="6"/>
      <c r="J410" s="6"/>
      <c r="K410" s="6"/>
      <c r="L410" s="6">
        <v>1</v>
      </c>
      <c r="N410" s="7" t="str">
        <f t="shared" si="96"/>
        <v>SAMANA</v>
      </c>
      <c r="O410" s="6">
        <f t="shared" si="106"/>
        <v>0</v>
      </c>
      <c r="P410" s="6">
        <f t="shared" si="97"/>
        <v>0</v>
      </c>
      <c r="Q410" s="6">
        <f t="shared" si="98"/>
        <v>0</v>
      </c>
      <c r="R410" s="6">
        <f t="shared" si="99"/>
        <v>0</v>
      </c>
      <c r="S410" s="6">
        <f t="shared" si="100"/>
        <v>0</v>
      </c>
      <c r="T410" s="6">
        <f t="shared" si="101"/>
        <v>1</v>
      </c>
      <c r="U410" s="6">
        <f t="shared" si="102"/>
        <v>0</v>
      </c>
      <c r="V410" s="6">
        <f t="shared" si="103"/>
        <v>0</v>
      </c>
      <c r="W410" s="6">
        <f t="shared" si="104"/>
        <v>0</v>
      </c>
      <c r="X410" s="6">
        <f t="shared" si="105"/>
        <v>0</v>
      </c>
      <c r="Y410" s="6">
        <f t="shared" si="107"/>
        <v>1</v>
      </c>
      <c r="Z410" s="28">
        <f t="shared" si="108"/>
        <v>3.6085450346420323E-5</v>
      </c>
    </row>
    <row r="411" spans="1:26">
      <c r="A411" s="7" t="s">
        <v>473</v>
      </c>
      <c r="B411" s="6"/>
      <c r="C411" s="6"/>
      <c r="D411" s="6"/>
      <c r="E411" s="6"/>
      <c r="F411" s="6"/>
      <c r="G411" s="6"/>
      <c r="H411" s="6"/>
      <c r="I411" s="6">
        <v>1</v>
      </c>
      <c r="J411" s="6"/>
      <c r="K411" s="6"/>
      <c r="L411" s="6">
        <v>1</v>
      </c>
      <c r="N411" s="7" t="str">
        <f t="shared" si="96"/>
        <v>ARGELIA</v>
      </c>
      <c r="O411" s="6">
        <f t="shared" si="106"/>
        <v>0</v>
      </c>
      <c r="P411" s="6">
        <f t="shared" si="97"/>
        <v>0</v>
      </c>
      <c r="Q411" s="6">
        <f t="shared" si="98"/>
        <v>0</v>
      </c>
      <c r="R411" s="6">
        <f t="shared" si="99"/>
        <v>0</v>
      </c>
      <c r="S411" s="6">
        <f t="shared" si="100"/>
        <v>0</v>
      </c>
      <c r="T411" s="6">
        <f t="shared" si="101"/>
        <v>0</v>
      </c>
      <c r="U411" s="6">
        <f t="shared" si="102"/>
        <v>0</v>
      </c>
      <c r="V411" s="6">
        <f t="shared" si="103"/>
        <v>1</v>
      </c>
      <c r="W411" s="6">
        <f t="shared" si="104"/>
        <v>0</v>
      </c>
      <c r="X411" s="6">
        <f t="shared" si="105"/>
        <v>0</v>
      </c>
      <c r="Y411" s="6">
        <f t="shared" si="107"/>
        <v>1</v>
      </c>
      <c r="Z411" s="28">
        <f t="shared" si="108"/>
        <v>3.6085450346420323E-5</v>
      </c>
    </row>
    <row r="412" spans="1:26">
      <c r="A412" s="7" t="s">
        <v>555</v>
      </c>
      <c r="B412" s="6"/>
      <c r="C412" s="6"/>
      <c r="D412" s="6"/>
      <c r="E412" s="6"/>
      <c r="F412" s="6"/>
      <c r="G412" s="6"/>
      <c r="H412" s="6"/>
      <c r="I412" s="6"/>
      <c r="J412" s="6"/>
      <c r="K412" s="6">
        <v>1</v>
      </c>
      <c r="L412" s="6">
        <v>1</v>
      </c>
      <c r="N412" s="7" t="str">
        <f t="shared" si="96"/>
        <v>VENECIA</v>
      </c>
      <c r="O412" s="6">
        <f t="shared" si="106"/>
        <v>0</v>
      </c>
      <c r="P412" s="6">
        <f t="shared" si="97"/>
        <v>0</v>
      </c>
      <c r="Q412" s="6">
        <f t="shared" si="98"/>
        <v>0</v>
      </c>
      <c r="R412" s="6">
        <f t="shared" si="99"/>
        <v>0</v>
      </c>
      <c r="S412" s="6">
        <f t="shared" si="100"/>
        <v>0</v>
      </c>
      <c r="T412" s="6">
        <f t="shared" si="101"/>
        <v>0</v>
      </c>
      <c r="U412" s="6">
        <f t="shared" si="102"/>
        <v>0</v>
      </c>
      <c r="V412" s="6">
        <f t="shared" si="103"/>
        <v>0</v>
      </c>
      <c r="W412" s="6">
        <f t="shared" si="104"/>
        <v>0</v>
      </c>
      <c r="X412" s="6">
        <f t="shared" si="105"/>
        <v>1</v>
      </c>
      <c r="Y412" s="6">
        <f t="shared" si="107"/>
        <v>1</v>
      </c>
      <c r="Z412" s="28">
        <f t="shared" si="108"/>
        <v>3.6085450346420323E-5</v>
      </c>
    </row>
    <row r="413" spans="1:26">
      <c r="A413" s="7" t="s">
        <v>44</v>
      </c>
      <c r="B413" s="6"/>
      <c r="C413" s="6"/>
      <c r="D413" s="6"/>
      <c r="E413" s="6"/>
      <c r="F413" s="6"/>
      <c r="G413" s="6">
        <v>1</v>
      </c>
      <c r="H413" s="6"/>
      <c r="I413" s="6"/>
      <c r="J413" s="6"/>
      <c r="K413" s="6"/>
      <c r="L413" s="6">
        <v>1</v>
      </c>
      <c r="N413" s="7" t="str">
        <f t="shared" si="96"/>
        <v>COGUA</v>
      </c>
      <c r="O413" s="6">
        <f t="shared" si="106"/>
        <v>0</v>
      </c>
      <c r="P413" s="6">
        <f t="shared" si="97"/>
        <v>0</v>
      </c>
      <c r="Q413" s="6">
        <f t="shared" si="98"/>
        <v>0</v>
      </c>
      <c r="R413" s="6">
        <f t="shared" si="99"/>
        <v>0</v>
      </c>
      <c r="S413" s="6">
        <f t="shared" si="100"/>
        <v>0</v>
      </c>
      <c r="T413" s="6">
        <f t="shared" si="101"/>
        <v>1</v>
      </c>
      <c r="U413" s="6">
        <f t="shared" si="102"/>
        <v>0</v>
      </c>
      <c r="V413" s="6">
        <f t="shared" si="103"/>
        <v>0</v>
      </c>
      <c r="W413" s="6">
        <f t="shared" si="104"/>
        <v>0</v>
      </c>
      <c r="X413" s="6">
        <f t="shared" si="105"/>
        <v>0</v>
      </c>
      <c r="Y413" s="6">
        <f t="shared" si="107"/>
        <v>1</v>
      </c>
      <c r="Z413" s="28">
        <f t="shared" si="108"/>
        <v>3.6085450346420323E-5</v>
      </c>
    </row>
    <row r="414" spans="1:26">
      <c r="A414" s="7" t="s">
        <v>565</v>
      </c>
      <c r="B414" s="6"/>
      <c r="C414" s="6"/>
      <c r="D414" s="6"/>
      <c r="E414" s="6"/>
      <c r="F414" s="6"/>
      <c r="G414" s="6"/>
      <c r="H414" s="6"/>
      <c r="I414" s="6"/>
      <c r="J414" s="6"/>
      <c r="K414" s="6">
        <v>1</v>
      </c>
      <c r="L414" s="6">
        <v>1</v>
      </c>
      <c r="N414" s="7" t="str">
        <f t="shared" si="96"/>
        <v>LANDAZURI</v>
      </c>
      <c r="O414" s="6">
        <f t="shared" si="106"/>
        <v>0</v>
      </c>
      <c r="P414" s="6">
        <f t="shared" si="97"/>
        <v>0</v>
      </c>
      <c r="Q414" s="6">
        <f t="shared" si="98"/>
        <v>0</v>
      </c>
      <c r="R414" s="6">
        <f t="shared" si="99"/>
        <v>0</v>
      </c>
      <c r="S414" s="6">
        <f t="shared" si="100"/>
        <v>0</v>
      </c>
      <c r="T414" s="6">
        <f t="shared" si="101"/>
        <v>0</v>
      </c>
      <c r="U414" s="6">
        <f t="shared" si="102"/>
        <v>0</v>
      </c>
      <c r="V414" s="6">
        <f t="shared" si="103"/>
        <v>0</v>
      </c>
      <c r="W414" s="6">
        <f t="shared" si="104"/>
        <v>0</v>
      </c>
      <c r="X414" s="6">
        <f t="shared" si="105"/>
        <v>1</v>
      </c>
      <c r="Y414" s="6">
        <f t="shared" si="107"/>
        <v>1</v>
      </c>
      <c r="Z414" s="28">
        <f t="shared" si="108"/>
        <v>3.6085450346420323E-5</v>
      </c>
    </row>
    <row r="415" spans="1:26">
      <c r="A415" s="7" t="s">
        <v>477</v>
      </c>
      <c r="B415" s="6"/>
      <c r="C415" s="6"/>
      <c r="D415" s="6"/>
      <c r="E415" s="6"/>
      <c r="F415" s="6"/>
      <c r="G415" s="6"/>
      <c r="H415" s="6"/>
      <c r="I415" s="6">
        <v>1</v>
      </c>
      <c r="J415" s="6"/>
      <c r="K415" s="6"/>
      <c r="L415" s="6">
        <v>1</v>
      </c>
      <c r="N415" s="7" t="str">
        <f t="shared" si="96"/>
        <v>SABANALARGA</v>
      </c>
      <c r="O415" s="6">
        <f t="shared" si="106"/>
        <v>0</v>
      </c>
      <c r="P415" s="6">
        <f t="shared" si="97"/>
        <v>0</v>
      </c>
      <c r="Q415" s="6">
        <f t="shared" si="98"/>
        <v>0</v>
      </c>
      <c r="R415" s="6">
        <f t="shared" si="99"/>
        <v>0</v>
      </c>
      <c r="S415" s="6">
        <f t="shared" si="100"/>
        <v>0</v>
      </c>
      <c r="T415" s="6">
        <f t="shared" si="101"/>
        <v>0</v>
      </c>
      <c r="U415" s="6">
        <f t="shared" si="102"/>
        <v>0</v>
      </c>
      <c r="V415" s="6">
        <f t="shared" si="103"/>
        <v>1</v>
      </c>
      <c r="W415" s="6">
        <f t="shared" si="104"/>
        <v>0</v>
      </c>
      <c r="X415" s="6">
        <f t="shared" si="105"/>
        <v>0</v>
      </c>
      <c r="Y415" s="6">
        <f t="shared" si="107"/>
        <v>1</v>
      </c>
      <c r="Z415" s="28">
        <f t="shared" si="108"/>
        <v>3.6085450346420323E-5</v>
      </c>
    </row>
    <row r="416" spans="1:26">
      <c r="A416" s="7" t="s">
        <v>433</v>
      </c>
      <c r="B416" s="6"/>
      <c r="C416" s="6"/>
      <c r="D416" s="6"/>
      <c r="E416" s="6"/>
      <c r="F416" s="6"/>
      <c r="G416" s="6"/>
      <c r="H416" s="6">
        <v>1</v>
      </c>
      <c r="I416" s="6"/>
      <c r="J416" s="6"/>
      <c r="K416" s="6"/>
      <c r="L416" s="6">
        <v>1</v>
      </c>
      <c r="N416" s="7" t="str">
        <f t="shared" si="96"/>
        <v>CALAMAR</v>
      </c>
      <c r="O416" s="6">
        <f t="shared" si="106"/>
        <v>0</v>
      </c>
      <c r="P416" s="6">
        <f t="shared" si="97"/>
        <v>0</v>
      </c>
      <c r="Q416" s="6">
        <f t="shared" si="98"/>
        <v>0</v>
      </c>
      <c r="R416" s="6">
        <f t="shared" si="99"/>
        <v>0</v>
      </c>
      <c r="S416" s="6">
        <f t="shared" si="100"/>
        <v>0</v>
      </c>
      <c r="T416" s="6">
        <f t="shared" si="101"/>
        <v>0</v>
      </c>
      <c r="U416" s="6">
        <f t="shared" si="102"/>
        <v>1</v>
      </c>
      <c r="V416" s="6">
        <f t="shared" si="103"/>
        <v>0</v>
      </c>
      <c r="W416" s="6">
        <f t="shared" si="104"/>
        <v>0</v>
      </c>
      <c r="X416" s="6">
        <f t="shared" si="105"/>
        <v>0</v>
      </c>
      <c r="Y416" s="6">
        <f t="shared" si="107"/>
        <v>1</v>
      </c>
      <c r="Z416" s="28">
        <f t="shared" si="108"/>
        <v>3.6085450346420323E-5</v>
      </c>
    </row>
    <row r="417" spans="1:26">
      <c r="A417" s="7" t="s">
        <v>22</v>
      </c>
      <c r="B417" s="6"/>
      <c r="C417" s="6"/>
      <c r="D417" s="6"/>
      <c r="E417" s="6"/>
      <c r="F417" s="6"/>
      <c r="G417" s="6"/>
      <c r="H417" s="6">
        <v>1</v>
      </c>
      <c r="I417" s="6"/>
      <c r="J417" s="6"/>
      <c r="K417" s="6"/>
      <c r="L417" s="6">
        <v>1</v>
      </c>
      <c r="N417" s="7" t="str">
        <f t="shared" si="96"/>
        <v>ANTIOQUIA</v>
      </c>
      <c r="O417" s="6">
        <f t="shared" si="106"/>
        <v>0</v>
      </c>
      <c r="P417" s="6">
        <f t="shared" si="97"/>
        <v>0</v>
      </c>
      <c r="Q417" s="6">
        <f t="shared" si="98"/>
        <v>0</v>
      </c>
      <c r="R417" s="6">
        <f t="shared" si="99"/>
        <v>0</v>
      </c>
      <c r="S417" s="6">
        <f t="shared" si="100"/>
        <v>0</v>
      </c>
      <c r="T417" s="6">
        <f t="shared" si="101"/>
        <v>0</v>
      </c>
      <c r="U417" s="6">
        <f t="shared" si="102"/>
        <v>1</v>
      </c>
      <c r="V417" s="6">
        <f t="shared" si="103"/>
        <v>0</v>
      </c>
      <c r="W417" s="6">
        <f t="shared" si="104"/>
        <v>0</v>
      </c>
      <c r="X417" s="6">
        <f t="shared" si="105"/>
        <v>0</v>
      </c>
      <c r="Y417" s="6">
        <f t="shared" si="107"/>
        <v>1</v>
      </c>
      <c r="Z417" s="28">
        <f t="shared" si="108"/>
        <v>3.6085450346420323E-5</v>
      </c>
    </row>
    <row r="418" spans="1:26" ht="15">
      <c r="A418" s="7" t="s">
        <v>382</v>
      </c>
      <c r="B418" s="6">
        <v>6541</v>
      </c>
      <c r="C418" s="6">
        <v>9989</v>
      </c>
      <c r="D418" s="6">
        <v>1204</v>
      </c>
      <c r="E418" s="6">
        <v>732</v>
      </c>
      <c r="F418" s="6">
        <v>1068</v>
      </c>
      <c r="G418" s="6">
        <v>2142</v>
      </c>
      <c r="H418" s="6">
        <v>1203</v>
      </c>
      <c r="I418" s="6">
        <v>1160</v>
      </c>
      <c r="J418" s="6">
        <v>1771</v>
      </c>
      <c r="K418" s="6">
        <v>1902</v>
      </c>
      <c r="L418" s="6">
        <v>27712</v>
      </c>
      <c r="N418" s="39" t="s">
        <v>382</v>
      </c>
      <c r="O418" s="40">
        <f>SUM(O258:O417)</f>
        <v>6541</v>
      </c>
      <c r="P418" s="40">
        <f t="shared" ref="P418:Z418" si="109">SUM(P258:P417)</f>
        <v>9989</v>
      </c>
      <c r="Q418" s="40">
        <f t="shared" si="109"/>
        <v>1204</v>
      </c>
      <c r="R418" s="40">
        <f t="shared" si="109"/>
        <v>732</v>
      </c>
      <c r="S418" s="40">
        <f t="shared" si="109"/>
        <v>1068</v>
      </c>
      <c r="T418" s="40">
        <f t="shared" si="109"/>
        <v>2142</v>
      </c>
      <c r="U418" s="40">
        <f t="shared" si="109"/>
        <v>1203</v>
      </c>
      <c r="V418" s="40">
        <f t="shared" si="109"/>
        <v>1160</v>
      </c>
      <c r="W418" s="40">
        <f t="shared" si="109"/>
        <v>1771</v>
      </c>
      <c r="X418" s="40">
        <f t="shared" si="109"/>
        <v>1902</v>
      </c>
      <c r="Y418" s="40">
        <f t="shared" si="109"/>
        <v>27712</v>
      </c>
      <c r="Z418" s="41">
        <f t="shared" si="109"/>
        <v>1</v>
      </c>
    </row>
    <row r="419" spans="1:26">
      <c r="A419" s="7"/>
      <c r="B419" s="6"/>
      <c r="C419" s="6"/>
      <c r="D419" s="6"/>
      <c r="E419" s="6"/>
      <c r="F419" s="6"/>
      <c r="G419" s="6"/>
      <c r="H419" s="6"/>
      <c r="I419" s="6"/>
      <c r="J419" s="6"/>
    </row>
    <row r="420" spans="1:26" ht="18">
      <c r="A420" s="4" t="s">
        <v>3</v>
      </c>
      <c r="B420" t="s">
        <v>390</v>
      </c>
      <c r="N420" s="30" t="s">
        <v>426</v>
      </c>
    </row>
    <row r="422" spans="1:26" hidden="1">
      <c r="A422" s="4" t="s">
        <v>410</v>
      </c>
      <c r="B422" s="4" t="s">
        <v>381</v>
      </c>
    </row>
    <row r="423" spans="1:26" ht="45">
      <c r="A423" s="4" t="s">
        <v>383</v>
      </c>
      <c r="B423" s="2" t="s">
        <v>384</v>
      </c>
      <c r="C423" s="2" t="s">
        <v>385</v>
      </c>
      <c r="D423" s="2" t="s">
        <v>386</v>
      </c>
      <c r="E423" s="2" t="s">
        <v>387</v>
      </c>
      <c r="F423" s="2" t="s">
        <v>388</v>
      </c>
      <c r="G423" s="2" t="s">
        <v>389</v>
      </c>
      <c r="H423" s="2" t="s">
        <v>460</v>
      </c>
      <c r="I423" s="2" t="s">
        <v>517</v>
      </c>
      <c r="J423" s="2" t="s">
        <v>520</v>
      </c>
      <c r="K423" s="2" t="s">
        <v>571</v>
      </c>
      <c r="L423" s="2" t="s">
        <v>382</v>
      </c>
      <c r="N423" s="31" t="s">
        <v>13</v>
      </c>
      <c r="O423" s="31" t="s">
        <v>384</v>
      </c>
      <c r="P423" s="31" t="s">
        <v>385</v>
      </c>
      <c r="Q423" s="31" t="s">
        <v>386</v>
      </c>
      <c r="R423" s="31" t="s">
        <v>387</v>
      </c>
      <c r="S423" s="31" t="s">
        <v>388</v>
      </c>
      <c r="T423" s="31" t="s">
        <v>389</v>
      </c>
      <c r="U423" s="31" t="s">
        <v>460</v>
      </c>
      <c r="V423" s="31" t="s">
        <v>517</v>
      </c>
      <c r="W423" s="31" t="s">
        <v>520</v>
      </c>
      <c r="X423" s="31" t="str">
        <f>+Entradas!$B$3</f>
        <v>Octubre</v>
      </c>
      <c r="Y423" s="31" t="str">
        <f>+Entradas!$B$2</f>
        <v>Total Enero - Octubre</v>
      </c>
      <c r="Z423" s="38" t="s">
        <v>424</v>
      </c>
    </row>
    <row r="424" spans="1:26">
      <c r="A424" s="7" t="s">
        <v>553</v>
      </c>
      <c r="B424" s="6">
        <v>198.5035</v>
      </c>
      <c r="C424" s="6">
        <v>162.91083333333336</v>
      </c>
      <c r="D424" s="6">
        <v>216.28149999999999</v>
      </c>
      <c r="E424" s="6">
        <v>183.83233333333334</v>
      </c>
      <c r="F424" s="6">
        <v>215.90266666666668</v>
      </c>
      <c r="G424" s="6">
        <v>188.01616666666666</v>
      </c>
      <c r="H424" s="6">
        <v>73.804833333333335</v>
      </c>
      <c r="I424" s="6">
        <v>159.31816666666666</v>
      </c>
      <c r="J424" s="6">
        <v>74.949333333333328</v>
      </c>
      <c r="K424" s="6">
        <v>210.52583333333334</v>
      </c>
      <c r="L424" s="6">
        <v>1684.0451666666668</v>
      </c>
      <c r="N424" s="7" t="str">
        <f t="shared" ref="N424:N456" si="110">+A424</f>
        <v>BOGOTÁ, D.C.</v>
      </c>
      <c r="O424" s="6">
        <f t="shared" ref="O424" si="111">+B424</f>
        <v>198.5035</v>
      </c>
      <c r="P424" s="6">
        <f t="shared" ref="P424:X456" si="112">+C424</f>
        <v>162.91083333333336</v>
      </c>
      <c r="Q424" s="6">
        <f t="shared" ref="Q424:X456" si="113">+D424</f>
        <v>216.28149999999999</v>
      </c>
      <c r="R424" s="6">
        <f t="shared" ref="R424:X456" si="114">+E424</f>
        <v>183.83233333333334</v>
      </c>
      <c r="S424" s="6">
        <f t="shared" ref="S424:X456" si="115">+F424</f>
        <v>215.90266666666668</v>
      </c>
      <c r="T424" s="6">
        <f t="shared" ref="T424:X456" si="116">+G424</f>
        <v>188.01616666666666</v>
      </c>
      <c r="U424" s="6">
        <f t="shared" ref="U424:X456" si="117">+H424</f>
        <v>73.804833333333335</v>
      </c>
      <c r="V424" s="6">
        <f t="shared" ref="V424:X456" si="118">+I424</f>
        <v>159.31816666666666</v>
      </c>
      <c r="W424" s="6">
        <f t="shared" ref="W424:X456" si="119">+J424</f>
        <v>74.949333333333328</v>
      </c>
      <c r="X424" s="6">
        <f t="shared" ref="X424:X456" si="120">+K424</f>
        <v>210.52583333333334</v>
      </c>
      <c r="Y424" s="6">
        <f>SUM(O424:X424)</f>
        <v>1684.0451666666668</v>
      </c>
      <c r="Z424" s="28">
        <f>+Y424/$Y$457</f>
        <v>0.11366614211103999</v>
      </c>
    </row>
    <row r="425" spans="1:26">
      <c r="A425" s="7" t="s">
        <v>490</v>
      </c>
      <c r="B425" s="6">
        <v>176.65666666666667</v>
      </c>
      <c r="C425" s="6">
        <v>163.73983333333334</v>
      </c>
      <c r="D425" s="6">
        <v>159.99666666666667</v>
      </c>
      <c r="E425" s="6">
        <v>119.91333333333333</v>
      </c>
      <c r="F425" s="6">
        <v>99.748333333333306</v>
      </c>
      <c r="G425" s="6">
        <v>131.68083333333331</v>
      </c>
      <c r="H425" s="6">
        <v>145.05583333333331</v>
      </c>
      <c r="I425" s="6">
        <v>171.5658333333333</v>
      </c>
      <c r="J425" s="6">
        <v>167.15083333333334</v>
      </c>
      <c r="K425" s="6">
        <v>189.15333333333331</v>
      </c>
      <c r="L425" s="6">
        <v>1524.6615000000002</v>
      </c>
      <c r="N425" s="7" t="str">
        <f t="shared" si="110"/>
        <v>Amazonas</v>
      </c>
      <c r="O425" s="6">
        <f t="shared" ref="O425:X456" si="121">+B425</f>
        <v>176.65666666666667</v>
      </c>
      <c r="P425" s="6">
        <f t="shared" si="112"/>
        <v>163.73983333333334</v>
      </c>
      <c r="Q425" s="6">
        <f t="shared" si="113"/>
        <v>159.99666666666667</v>
      </c>
      <c r="R425" s="6">
        <f t="shared" si="114"/>
        <v>119.91333333333333</v>
      </c>
      <c r="S425" s="6">
        <f t="shared" si="115"/>
        <v>99.748333333333306</v>
      </c>
      <c r="T425" s="6">
        <f t="shared" si="116"/>
        <v>131.68083333333331</v>
      </c>
      <c r="U425" s="6">
        <f t="shared" si="117"/>
        <v>145.05583333333331</v>
      </c>
      <c r="V425" s="6">
        <f t="shared" si="118"/>
        <v>171.5658333333333</v>
      </c>
      <c r="W425" s="6">
        <f t="shared" si="119"/>
        <v>167.15083333333334</v>
      </c>
      <c r="X425" s="6">
        <f t="shared" si="120"/>
        <v>189.15333333333331</v>
      </c>
      <c r="Y425" s="6">
        <f t="shared" ref="Y425:Y456" si="122">SUM(O425:X425)</f>
        <v>1524.6615000000002</v>
      </c>
      <c r="Z425" s="28">
        <f t="shared" ref="Z425:Z456" si="123">+Y425/$Y$457</f>
        <v>0.10290839827844962</v>
      </c>
    </row>
    <row r="426" spans="1:26">
      <c r="A426" s="7" t="s">
        <v>514</v>
      </c>
      <c r="B426" s="6">
        <v>136.77816666666666</v>
      </c>
      <c r="C426" s="6">
        <v>136.19983333333332</v>
      </c>
      <c r="D426" s="6">
        <v>106.63816666666663</v>
      </c>
      <c r="E426" s="6">
        <v>112.68650000000001</v>
      </c>
      <c r="F426" s="6">
        <v>107.66799999999998</v>
      </c>
      <c r="G426" s="6">
        <v>126.49799999999999</v>
      </c>
      <c r="H426" s="6">
        <v>179.28600000000003</v>
      </c>
      <c r="I426" s="6">
        <v>132.405</v>
      </c>
      <c r="J426" s="6">
        <v>106.3275</v>
      </c>
      <c r="K426" s="6">
        <v>144.80500000000001</v>
      </c>
      <c r="L426" s="6">
        <v>1289.2921666666668</v>
      </c>
      <c r="N426" s="7" t="str">
        <f t="shared" si="110"/>
        <v>Meta</v>
      </c>
      <c r="O426" s="6">
        <f t="shared" si="121"/>
        <v>136.77816666666666</v>
      </c>
      <c r="P426" s="6">
        <f t="shared" si="112"/>
        <v>136.19983333333332</v>
      </c>
      <c r="Q426" s="6">
        <f t="shared" si="113"/>
        <v>106.63816666666663</v>
      </c>
      <c r="R426" s="6">
        <f t="shared" si="114"/>
        <v>112.68650000000001</v>
      </c>
      <c r="S426" s="6">
        <f t="shared" si="115"/>
        <v>107.66799999999998</v>
      </c>
      <c r="T426" s="6">
        <f t="shared" si="116"/>
        <v>126.49799999999999</v>
      </c>
      <c r="U426" s="6">
        <f t="shared" si="117"/>
        <v>179.28600000000003</v>
      </c>
      <c r="V426" s="6">
        <f t="shared" si="118"/>
        <v>132.405</v>
      </c>
      <c r="W426" s="6">
        <f t="shared" si="119"/>
        <v>106.3275</v>
      </c>
      <c r="X426" s="6">
        <f t="shared" si="120"/>
        <v>144.80500000000001</v>
      </c>
      <c r="Y426" s="6">
        <f t="shared" si="122"/>
        <v>1289.2921666666668</v>
      </c>
      <c r="Z426" s="28">
        <f t="shared" si="123"/>
        <v>8.7021933579760888E-2</v>
      </c>
    </row>
    <row r="427" spans="1:26">
      <c r="A427" s="7" t="s">
        <v>504</v>
      </c>
      <c r="B427" s="6">
        <v>87.984333333333339</v>
      </c>
      <c r="C427" s="6">
        <v>69.043333333333337</v>
      </c>
      <c r="D427" s="6">
        <v>134.72083333333336</v>
      </c>
      <c r="E427" s="6">
        <v>50.849999999999994</v>
      </c>
      <c r="F427" s="6">
        <v>92.510666666666651</v>
      </c>
      <c r="G427" s="6">
        <v>150.22833333333335</v>
      </c>
      <c r="H427" s="6">
        <v>189.0515</v>
      </c>
      <c r="I427" s="6">
        <v>98.575666666666692</v>
      </c>
      <c r="J427" s="6">
        <v>126.08399999999997</v>
      </c>
      <c r="K427" s="6">
        <v>181.44233333333338</v>
      </c>
      <c r="L427" s="6">
        <v>1180.4910000000002</v>
      </c>
      <c r="N427" s="7" t="str">
        <f t="shared" si="110"/>
        <v>Antioquia</v>
      </c>
      <c r="O427" s="6">
        <f t="shared" si="121"/>
        <v>87.984333333333339</v>
      </c>
      <c r="P427" s="6">
        <f t="shared" si="112"/>
        <v>69.043333333333337</v>
      </c>
      <c r="Q427" s="6">
        <f t="shared" si="113"/>
        <v>134.72083333333336</v>
      </c>
      <c r="R427" s="6">
        <f t="shared" si="114"/>
        <v>50.849999999999994</v>
      </c>
      <c r="S427" s="6">
        <f t="shared" si="115"/>
        <v>92.510666666666651</v>
      </c>
      <c r="T427" s="6">
        <f t="shared" si="116"/>
        <v>150.22833333333335</v>
      </c>
      <c r="U427" s="6">
        <f t="shared" si="117"/>
        <v>189.0515</v>
      </c>
      <c r="V427" s="6">
        <f t="shared" si="118"/>
        <v>98.575666666666692</v>
      </c>
      <c r="W427" s="6">
        <f t="shared" si="119"/>
        <v>126.08399999999997</v>
      </c>
      <c r="X427" s="6">
        <f t="shared" si="120"/>
        <v>181.44233333333338</v>
      </c>
      <c r="Y427" s="6">
        <f t="shared" si="122"/>
        <v>1180.4910000000002</v>
      </c>
      <c r="Z427" s="28">
        <f t="shared" si="123"/>
        <v>7.9678301047232641E-2</v>
      </c>
    </row>
    <row r="428" spans="1:26">
      <c r="A428" s="7" t="s">
        <v>535</v>
      </c>
      <c r="B428" s="6">
        <v>90.731333333333339</v>
      </c>
      <c r="C428" s="6">
        <v>84.31</v>
      </c>
      <c r="D428" s="6">
        <v>237.10350000000003</v>
      </c>
      <c r="E428" s="6">
        <v>50.849999999999994</v>
      </c>
      <c r="F428" s="6">
        <v>80.062000000000012</v>
      </c>
      <c r="G428" s="6">
        <v>130.75400000000002</v>
      </c>
      <c r="H428" s="6">
        <v>124.44666666666666</v>
      </c>
      <c r="I428" s="6">
        <v>140.18166666666664</v>
      </c>
      <c r="J428" s="6">
        <v>95.389999999999986</v>
      </c>
      <c r="K428" s="6">
        <v>122.04999999999997</v>
      </c>
      <c r="L428" s="6">
        <v>1155.8791666666668</v>
      </c>
      <c r="N428" s="7" t="str">
        <f t="shared" si="110"/>
        <v>ARAUCA</v>
      </c>
      <c r="O428" s="6">
        <f t="shared" si="121"/>
        <v>90.731333333333339</v>
      </c>
      <c r="P428" s="6">
        <f t="shared" si="112"/>
        <v>84.31</v>
      </c>
      <c r="Q428" s="6">
        <f t="shared" si="113"/>
        <v>237.10350000000003</v>
      </c>
      <c r="R428" s="6">
        <f t="shared" si="114"/>
        <v>50.849999999999994</v>
      </c>
      <c r="S428" s="6">
        <f t="shared" si="115"/>
        <v>80.062000000000012</v>
      </c>
      <c r="T428" s="6">
        <f t="shared" si="116"/>
        <v>130.75400000000002</v>
      </c>
      <c r="U428" s="6">
        <f t="shared" si="117"/>
        <v>124.44666666666666</v>
      </c>
      <c r="V428" s="6">
        <f t="shared" si="118"/>
        <v>140.18166666666664</v>
      </c>
      <c r="W428" s="6">
        <f t="shared" si="119"/>
        <v>95.389999999999986</v>
      </c>
      <c r="X428" s="6">
        <f t="shared" si="120"/>
        <v>122.04999999999997</v>
      </c>
      <c r="Y428" s="6">
        <f t="shared" si="122"/>
        <v>1155.8791666666668</v>
      </c>
      <c r="Z428" s="28">
        <f t="shared" si="123"/>
        <v>7.8017103235764662E-2</v>
      </c>
    </row>
    <row r="429" spans="1:26">
      <c r="A429" s="7" t="s">
        <v>511</v>
      </c>
      <c r="B429" s="6">
        <v>154.06883333333337</v>
      </c>
      <c r="C429" s="6">
        <v>117.40183333333333</v>
      </c>
      <c r="D429" s="6">
        <v>90.670000000000016</v>
      </c>
      <c r="E429" s="6">
        <v>71.634166666666673</v>
      </c>
      <c r="F429" s="6">
        <v>88.007499999999979</v>
      </c>
      <c r="G429" s="6">
        <v>125.65166666666664</v>
      </c>
      <c r="H429" s="6">
        <v>128.71316666666667</v>
      </c>
      <c r="I429" s="6">
        <v>108.39149999999999</v>
      </c>
      <c r="J429" s="6">
        <v>151.49166666666667</v>
      </c>
      <c r="K429" s="6">
        <v>104.29666666666665</v>
      </c>
      <c r="L429" s="6">
        <v>1140.3269999999998</v>
      </c>
      <c r="N429" s="7" t="str">
        <f t="shared" si="110"/>
        <v>Vichada</v>
      </c>
      <c r="O429" s="6">
        <f t="shared" si="121"/>
        <v>154.06883333333337</v>
      </c>
      <c r="P429" s="6">
        <f t="shared" si="112"/>
        <v>117.40183333333333</v>
      </c>
      <c r="Q429" s="6">
        <f t="shared" si="113"/>
        <v>90.670000000000016</v>
      </c>
      <c r="R429" s="6">
        <f t="shared" si="114"/>
        <v>71.634166666666673</v>
      </c>
      <c r="S429" s="6">
        <f t="shared" si="115"/>
        <v>88.007499999999979</v>
      </c>
      <c r="T429" s="6">
        <f t="shared" si="116"/>
        <v>125.65166666666664</v>
      </c>
      <c r="U429" s="6">
        <f t="shared" si="117"/>
        <v>128.71316666666667</v>
      </c>
      <c r="V429" s="6">
        <f t="shared" si="118"/>
        <v>108.39149999999999</v>
      </c>
      <c r="W429" s="6">
        <f t="shared" si="119"/>
        <v>151.49166666666667</v>
      </c>
      <c r="X429" s="6">
        <f t="shared" si="120"/>
        <v>104.29666666666665</v>
      </c>
      <c r="Y429" s="6">
        <f t="shared" si="122"/>
        <v>1140.3269999999998</v>
      </c>
      <c r="Z429" s="28">
        <f t="shared" si="123"/>
        <v>7.6967395768614597E-2</v>
      </c>
    </row>
    <row r="430" spans="1:26">
      <c r="A430" s="7" t="s">
        <v>612</v>
      </c>
      <c r="B430" s="6">
        <v>82.430833333333325</v>
      </c>
      <c r="C430" s="6">
        <v>81.023166666666668</v>
      </c>
      <c r="D430" s="6">
        <v>88.208000000000027</v>
      </c>
      <c r="E430" s="6">
        <v>80.552499999999995</v>
      </c>
      <c r="F430" s="6">
        <v>60.67133333333333</v>
      </c>
      <c r="G430" s="6">
        <v>93.114166666666648</v>
      </c>
      <c r="H430" s="6">
        <v>103.95</v>
      </c>
      <c r="I430" s="6">
        <v>62.34</v>
      </c>
      <c r="J430" s="6">
        <v>80.355833333333322</v>
      </c>
      <c r="K430" s="6">
        <v>125.09416666666662</v>
      </c>
      <c r="L430" s="6">
        <v>857.74</v>
      </c>
      <c r="N430" s="7" t="str">
        <f t="shared" si="110"/>
        <v>GUAINÍA</v>
      </c>
      <c r="O430" s="6">
        <f t="shared" si="121"/>
        <v>82.430833333333325</v>
      </c>
      <c r="P430" s="6">
        <f t="shared" si="112"/>
        <v>81.023166666666668</v>
      </c>
      <c r="Q430" s="6">
        <f t="shared" si="113"/>
        <v>88.208000000000027</v>
      </c>
      <c r="R430" s="6">
        <f t="shared" si="114"/>
        <v>80.552499999999995</v>
      </c>
      <c r="S430" s="6">
        <f t="shared" si="115"/>
        <v>60.67133333333333</v>
      </c>
      <c r="T430" s="6">
        <f t="shared" si="116"/>
        <v>93.114166666666648</v>
      </c>
      <c r="U430" s="6">
        <f t="shared" si="117"/>
        <v>103.95</v>
      </c>
      <c r="V430" s="6">
        <f t="shared" si="118"/>
        <v>62.34</v>
      </c>
      <c r="W430" s="6">
        <f t="shared" si="119"/>
        <v>80.355833333333322</v>
      </c>
      <c r="X430" s="6">
        <f t="shared" si="120"/>
        <v>125.09416666666662</v>
      </c>
      <c r="Y430" s="6">
        <f t="shared" si="122"/>
        <v>857.74</v>
      </c>
      <c r="Z430" s="28">
        <f t="shared" si="123"/>
        <v>5.7893932219943496E-2</v>
      </c>
    </row>
    <row r="431" spans="1:26">
      <c r="A431" s="7" t="s">
        <v>561</v>
      </c>
      <c r="B431" s="6">
        <v>91.85333333333331</v>
      </c>
      <c r="C431" s="6">
        <v>102.17166666666665</v>
      </c>
      <c r="D431" s="6">
        <v>98.882166666666649</v>
      </c>
      <c r="E431" s="6">
        <v>96.310833333333335</v>
      </c>
      <c r="F431" s="6">
        <v>43.619166666666665</v>
      </c>
      <c r="G431" s="6">
        <v>64.252500000000012</v>
      </c>
      <c r="H431" s="6">
        <v>88.765666666666661</v>
      </c>
      <c r="I431" s="6">
        <v>78.721666666666664</v>
      </c>
      <c r="J431" s="6">
        <v>52.517500000000005</v>
      </c>
      <c r="K431" s="6">
        <v>120.46416666666666</v>
      </c>
      <c r="L431" s="6">
        <v>837.55866666666668</v>
      </c>
      <c r="N431" s="7" t="str">
        <f t="shared" si="110"/>
        <v>ARCHIPIÉLAGO DE SAN ANDRÉS, PROVIDENCIA Y SANTA CATALINA</v>
      </c>
      <c r="O431" s="6">
        <f t="shared" si="121"/>
        <v>91.85333333333331</v>
      </c>
      <c r="P431" s="6">
        <f t="shared" si="112"/>
        <v>102.17166666666665</v>
      </c>
      <c r="Q431" s="6">
        <f t="shared" si="113"/>
        <v>98.882166666666649</v>
      </c>
      <c r="R431" s="6">
        <f t="shared" si="114"/>
        <v>96.310833333333335</v>
      </c>
      <c r="S431" s="6">
        <f t="shared" si="115"/>
        <v>43.619166666666665</v>
      </c>
      <c r="T431" s="6">
        <f t="shared" si="116"/>
        <v>64.252500000000012</v>
      </c>
      <c r="U431" s="6">
        <f t="shared" si="117"/>
        <v>88.765666666666661</v>
      </c>
      <c r="V431" s="6">
        <f t="shared" si="118"/>
        <v>78.721666666666664</v>
      </c>
      <c r="W431" s="6">
        <f t="shared" si="119"/>
        <v>52.517500000000005</v>
      </c>
      <c r="X431" s="6">
        <f t="shared" si="120"/>
        <v>120.46416666666666</v>
      </c>
      <c r="Y431" s="6">
        <f t="shared" si="122"/>
        <v>837.55866666666668</v>
      </c>
      <c r="Z431" s="28">
        <f t="shared" si="123"/>
        <v>5.6531774988022296E-2</v>
      </c>
    </row>
    <row r="432" spans="1:26">
      <c r="A432" s="7" t="s">
        <v>494</v>
      </c>
      <c r="B432" s="6">
        <v>110.86166666666664</v>
      </c>
      <c r="C432" s="6">
        <v>111.08583333333333</v>
      </c>
      <c r="D432" s="6">
        <v>109.70916666666666</v>
      </c>
      <c r="E432" s="6">
        <v>46.356666666666669</v>
      </c>
      <c r="F432" s="6">
        <v>60.383333333333326</v>
      </c>
      <c r="G432" s="6">
        <v>45.37416666666666</v>
      </c>
      <c r="H432" s="6">
        <v>64.008333333333326</v>
      </c>
      <c r="I432" s="6">
        <v>63.806666666666665</v>
      </c>
      <c r="J432" s="6">
        <v>65.013333333333335</v>
      </c>
      <c r="K432" s="6">
        <v>54.239999999999988</v>
      </c>
      <c r="L432" s="6">
        <v>730.83916666666664</v>
      </c>
      <c r="N432" s="7" t="str">
        <f t="shared" si="110"/>
        <v>Chocó</v>
      </c>
      <c r="O432" s="6">
        <f t="shared" si="121"/>
        <v>110.86166666666664</v>
      </c>
      <c r="P432" s="6">
        <f t="shared" si="112"/>
        <v>111.08583333333333</v>
      </c>
      <c r="Q432" s="6">
        <f t="shared" si="113"/>
        <v>109.70916666666666</v>
      </c>
      <c r="R432" s="6">
        <f t="shared" si="114"/>
        <v>46.356666666666669</v>
      </c>
      <c r="S432" s="6">
        <f t="shared" si="115"/>
        <v>60.383333333333326</v>
      </c>
      <c r="T432" s="6">
        <f t="shared" si="116"/>
        <v>45.37416666666666</v>
      </c>
      <c r="U432" s="6">
        <f t="shared" si="117"/>
        <v>64.008333333333326</v>
      </c>
      <c r="V432" s="6">
        <f t="shared" si="118"/>
        <v>63.806666666666665</v>
      </c>
      <c r="W432" s="6">
        <f t="shared" si="119"/>
        <v>65.013333333333335</v>
      </c>
      <c r="X432" s="6">
        <f t="shared" si="120"/>
        <v>54.239999999999988</v>
      </c>
      <c r="Y432" s="6">
        <f t="shared" si="122"/>
        <v>730.83916666666664</v>
      </c>
      <c r="Z432" s="28">
        <f t="shared" si="123"/>
        <v>4.932864641812202E-2</v>
      </c>
    </row>
    <row r="433" spans="1:26">
      <c r="A433" s="7" t="s">
        <v>503</v>
      </c>
      <c r="B433" s="6">
        <v>55.726333333333329</v>
      </c>
      <c r="C433" s="6">
        <v>28.487833333333331</v>
      </c>
      <c r="D433" s="6">
        <v>36.155000000000001</v>
      </c>
      <c r="E433" s="6">
        <v>41.466666666666669</v>
      </c>
      <c r="F433" s="6">
        <v>36.599999999999994</v>
      </c>
      <c r="G433" s="6">
        <v>63.914166666666674</v>
      </c>
      <c r="H433" s="6">
        <v>49.43333333333333</v>
      </c>
      <c r="I433" s="6">
        <v>78.593333333333334</v>
      </c>
      <c r="J433" s="6">
        <v>55.475833333333334</v>
      </c>
      <c r="K433" s="6">
        <v>62.284833333333331</v>
      </c>
      <c r="L433" s="6">
        <v>508.13733333333334</v>
      </c>
      <c r="N433" s="7" t="str">
        <f t="shared" si="110"/>
        <v>Vaupés</v>
      </c>
      <c r="O433" s="6">
        <f t="shared" si="121"/>
        <v>55.726333333333329</v>
      </c>
      <c r="P433" s="6">
        <f t="shared" si="112"/>
        <v>28.487833333333331</v>
      </c>
      <c r="Q433" s="6">
        <f t="shared" si="113"/>
        <v>36.155000000000001</v>
      </c>
      <c r="R433" s="6">
        <f t="shared" si="114"/>
        <v>41.466666666666669</v>
      </c>
      <c r="S433" s="6">
        <f t="shared" si="115"/>
        <v>36.599999999999994</v>
      </c>
      <c r="T433" s="6">
        <f t="shared" si="116"/>
        <v>63.914166666666674</v>
      </c>
      <c r="U433" s="6">
        <f t="shared" si="117"/>
        <v>49.43333333333333</v>
      </c>
      <c r="V433" s="6">
        <f t="shared" si="118"/>
        <v>78.593333333333334</v>
      </c>
      <c r="W433" s="6">
        <f t="shared" si="119"/>
        <v>55.475833333333334</v>
      </c>
      <c r="X433" s="6">
        <f t="shared" si="120"/>
        <v>62.284833333333331</v>
      </c>
      <c r="Y433" s="6">
        <f t="shared" si="122"/>
        <v>508.13733333333334</v>
      </c>
      <c r="Z433" s="28">
        <f t="shared" si="123"/>
        <v>3.4297186017234631E-2</v>
      </c>
    </row>
    <row r="434" spans="1:26">
      <c r="A434" s="7" t="s">
        <v>489</v>
      </c>
      <c r="B434" s="6">
        <v>90.038666666666643</v>
      </c>
      <c r="C434" s="6">
        <v>69.92883333333333</v>
      </c>
      <c r="D434" s="6">
        <v>25.633666666666667</v>
      </c>
      <c r="E434" s="6">
        <v>31.251333333333335</v>
      </c>
      <c r="F434" s="6">
        <v>58.600000000000009</v>
      </c>
      <c r="G434" s="6">
        <v>26.833333333333336</v>
      </c>
      <c r="H434" s="6">
        <v>12.183333333333334</v>
      </c>
      <c r="I434" s="6">
        <v>16.833333333333332</v>
      </c>
      <c r="J434" s="6">
        <v>18.683333333333334</v>
      </c>
      <c r="K434" s="6">
        <v>92.813666666666663</v>
      </c>
      <c r="L434" s="6">
        <v>442.79949999999997</v>
      </c>
      <c r="N434" s="7" t="str">
        <f t="shared" si="110"/>
        <v>Cundinamarca</v>
      </c>
      <c r="O434" s="6">
        <f t="shared" si="121"/>
        <v>90.038666666666643</v>
      </c>
      <c r="P434" s="6">
        <f t="shared" si="112"/>
        <v>69.92883333333333</v>
      </c>
      <c r="Q434" s="6">
        <f t="shared" si="113"/>
        <v>25.633666666666667</v>
      </c>
      <c r="R434" s="6">
        <f t="shared" si="114"/>
        <v>31.251333333333335</v>
      </c>
      <c r="S434" s="6">
        <f t="shared" si="115"/>
        <v>58.600000000000009</v>
      </c>
      <c r="T434" s="6">
        <f t="shared" si="116"/>
        <v>26.833333333333336</v>
      </c>
      <c r="U434" s="6">
        <f t="shared" si="117"/>
        <v>12.183333333333334</v>
      </c>
      <c r="V434" s="6">
        <f t="shared" si="118"/>
        <v>16.833333333333332</v>
      </c>
      <c r="W434" s="6">
        <f t="shared" si="119"/>
        <v>18.683333333333334</v>
      </c>
      <c r="X434" s="6">
        <f t="shared" si="120"/>
        <v>92.813666666666663</v>
      </c>
      <c r="Y434" s="6">
        <f t="shared" si="122"/>
        <v>442.79949999999997</v>
      </c>
      <c r="Z434" s="28">
        <f t="shared" si="123"/>
        <v>2.9887150232034029E-2</v>
      </c>
    </row>
    <row r="435" spans="1:26">
      <c r="A435" s="7" t="s">
        <v>488</v>
      </c>
      <c r="B435" s="6">
        <v>36.373333333333335</v>
      </c>
      <c r="C435" s="6">
        <v>40.146666666666661</v>
      </c>
      <c r="D435" s="6">
        <v>42.655833333333334</v>
      </c>
      <c r="E435" s="6">
        <v>37.634999999999998</v>
      </c>
      <c r="F435" s="6">
        <v>44.533333333333339</v>
      </c>
      <c r="G435" s="6">
        <v>56.999166666666667</v>
      </c>
      <c r="H435" s="6">
        <v>39.985833333333339</v>
      </c>
      <c r="I435" s="6">
        <v>47.599999999999994</v>
      </c>
      <c r="J435" s="6">
        <v>32.450000000000003</v>
      </c>
      <c r="K435" s="6">
        <v>38.669166666666669</v>
      </c>
      <c r="L435" s="6">
        <v>417.04833333333335</v>
      </c>
      <c r="N435" s="7" t="str">
        <f t="shared" si="110"/>
        <v>Atlántico</v>
      </c>
      <c r="O435" s="6">
        <f t="shared" si="121"/>
        <v>36.373333333333335</v>
      </c>
      <c r="P435" s="6">
        <f t="shared" si="112"/>
        <v>40.146666666666661</v>
      </c>
      <c r="Q435" s="6">
        <f t="shared" si="113"/>
        <v>42.655833333333334</v>
      </c>
      <c r="R435" s="6">
        <f t="shared" si="114"/>
        <v>37.634999999999998</v>
      </c>
      <c r="S435" s="6">
        <f t="shared" si="115"/>
        <v>44.533333333333339</v>
      </c>
      <c r="T435" s="6">
        <f t="shared" si="116"/>
        <v>56.999166666666667</v>
      </c>
      <c r="U435" s="6">
        <f t="shared" si="117"/>
        <v>39.985833333333339</v>
      </c>
      <c r="V435" s="6">
        <f t="shared" si="118"/>
        <v>47.599999999999994</v>
      </c>
      <c r="W435" s="6">
        <f t="shared" si="119"/>
        <v>32.450000000000003</v>
      </c>
      <c r="X435" s="6">
        <f t="shared" si="120"/>
        <v>38.669166666666669</v>
      </c>
      <c r="Y435" s="6">
        <f t="shared" si="122"/>
        <v>417.04833333333335</v>
      </c>
      <c r="Z435" s="28">
        <f t="shared" si="123"/>
        <v>2.8149052093222191E-2</v>
      </c>
    </row>
    <row r="436" spans="1:26">
      <c r="A436" s="7" t="s">
        <v>512</v>
      </c>
      <c r="B436" s="6">
        <v>29.016666666666673</v>
      </c>
      <c r="C436" s="6">
        <v>40.437500000000007</v>
      </c>
      <c r="D436" s="6">
        <v>45.335833333333341</v>
      </c>
      <c r="E436" s="6">
        <v>27.766666666666669</v>
      </c>
      <c r="F436" s="6">
        <v>37.866666666666667</v>
      </c>
      <c r="G436" s="6">
        <v>36.199999999999996</v>
      </c>
      <c r="H436" s="6">
        <v>40.586666666666666</v>
      </c>
      <c r="I436" s="6">
        <v>33.422499999999999</v>
      </c>
      <c r="J436" s="6">
        <v>47.81666666666667</v>
      </c>
      <c r="K436" s="6">
        <v>31.416666666666661</v>
      </c>
      <c r="L436" s="6">
        <v>369.8658333333334</v>
      </c>
      <c r="N436" s="7" t="str">
        <f t="shared" si="110"/>
        <v>Cauca</v>
      </c>
      <c r="O436" s="6">
        <f t="shared" si="121"/>
        <v>29.016666666666673</v>
      </c>
      <c r="P436" s="6">
        <f t="shared" si="112"/>
        <v>40.437500000000007</v>
      </c>
      <c r="Q436" s="6">
        <f t="shared" si="113"/>
        <v>45.335833333333341</v>
      </c>
      <c r="R436" s="6">
        <f t="shared" si="114"/>
        <v>27.766666666666669</v>
      </c>
      <c r="S436" s="6">
        <f t="shared" si="115"/>
        <v>37.866666666666667</v>
      </c>
      <c r="T436" s="6">
        <f t="shared" si="116"/>
        <v>36.199999999999996</v>
      </c>
      <c r="U436" s="6">
        <f t="shared" si="117"/>
        <v>40.586666666666666</v>
      </c>
      <c r="V436" s="6">
        <f t="shared" si="118"/>
        <v>33.422499999999999</v>
      </c>
      <c r="W436" s="6">
        <f t="shared" si="119"/>
        <v>47.81666666666667</v>
      </c>
      <c r="X436" s="6">
        <f t="shared" si="120"/>
        <v>31.416666666666661</v>
      </c>
      <c r="Y436" s="6">
        <f t="shared" si="122"/>
        <v>369.8658333333334</v>
      </c>
      <c r="Z436" s="28">
        <f t="shared" si="123"/>
        <v>2.4964426849013593E-2</v>
      </c>
    </row>
    <row r="437" spans="1:26">
      <c r="A437" s="7" t="s">
        <v>495</v>
      </c>
      <c r="B437" s="6">
        <v>27.15</v>
      </c>
      <c r="C437" s="6">
        <v>31.150000000000002</v>
      </c>
      <c r="D437" s="6">
        <v>22.45</v>
      </c>
      <c r="E437" s="6">
        <v>20.8</v>
      </c>
      <c r="F437" s="6">
        <v>38.503499999999995</v>
      </c>
      <c r="G437" s="6">
        <v>42.123333333333328</v>
      </c>
      <c r="H437" s="6">
        <v>22.05</v>
      </c>
      <c r="I437" s="6">
        <v>36.666666666666664</v>
      </c>
      <c r="J437" s="6">
        <v>48.919166666666655</v>
      </c>
      <c r="K437" s="6">
        <v>58.580833333333324</v>
      </c>
      <c r="L437" s="6">
        <v>348.39349999999996</v>
      </c>
      <c r="N437" s="7" t="str">
        <f t="shared" si="110"/>
        <v>Córdoba</v>
      </c>
      <c r="O437" s="6">
        <f t="shared" si="121"/>
        <v>27.15</v>
      </c>
      <c r="P437" s="6">
        <f t="shared" si="112"/>
        <v>31.150000000000002</v>
      </c>
      <c r="Q437" s="6">
        <f t="shared" si="113"/>
        <v>22.45</v>
      </c>
      <c r="R437" s="6">
        <f t="shared" si="114"/>
        <v>20.8</v>
      </c>
      <c r="S437" s="6">
        <f t="shared" si="115"/>
        <v>38.503499999999995</v>
      </c>
      <c r="T437" s="6">
        <f t="shared" si="116"/>
        <v>42.123333333333328</v>
      </c>
      <c r="U437" s="6">
        <f t="shared" si="117"/>
        <v>22.05</v>
      </c>
      <c r="V437" s="6">
        <f t="shared" si="118"/>
        <v>36.666666666666664</v>
      </c>
      <c r="W437" s="6">
        <f t="shared" si="119"/>
        <v>48.919166666666655</v>
      </c>
      <c r="X437" s="6">
        <f t="shared" si="120"/>
        <v>58.580833333333324</v>
      </c>
      <c r="Y437" s="6">
        <f t="shared" si="122"/>
        <v>348.39349999999996</v>
      </c>
      <c r="Z437" s="28">
        <f t="shared" si="123"/>
        <v>2.351513241176683E-2</v>
      </c>
    </row>
    <row r="438" spans="1:26">
      <c r="A438" s="7" t="s">
        <v>507</v>
      </c>
      <c r="B438" s="6">
        <v>18.950000000000003</v>
      </c>
      <c r="C438" s="6">
        <v>59.950833333333335</v>
      </c>
      <c r="D438" s="6">
        <v>30.885833333333334</v>
      </c>
      <c r="E438" s="6">
        <v>30.983333333333331</v>
      </c>
      <c r="F438" s="6">
        <v>25.470666666666666</v>
      </c>
      <c r="G438" s="6">
        <v>30.383333333333333</v>
      </c>
      <c r="H438" s="6">
        <v>26.642166666666665</v>
      </c>
      <c r="I438" s="6">
        <v>28.166666666666664</v>
      </c>
      <c r="J438" s="6">
        <v>19.116666666666664</v>
      </c>
      <c r="K438" s="6">
        <v>41.221833333333329</v>
      </c>
      <c r="L438" s="6">
        <v>311.7713333333333</v>
      </c>
      <c r="N438" s="7" t="str">
        <f t="shared" si="110"/>
        <v>Santander</v>
      </c>
      <c r="O438" s="6">
        <f t="shared" si="121"/>
        <v>18.950000000000003</v>
      </c>
      <c r="P438" s="6">
        <f t="shared" si="112"/>
        <v>59.950833333333335</v>
      </c>
      <c r="Q438" s="6">
        <f t="shared" si="113"/>
        <v>30.885833333333334</v>
      </c>
      <c r="R438" s="6">
        <f t="shared" si="114"/>
        <v>30.983333333333331</v>
      </c>
      <c r="S438" s="6">
        <f t="shared" si="115"/>
        <v>25.470666666666666</v>
      </c>
      <c r="T438" s="6">
        <f t="shared" si="116"/>
        <v>30.383333333333333</v>
      </c>
      <c r="U438" s="6">
        <f t="shared" si="117"/>
        <v>26.642166666666665</v>
      </c>
      <c r="V438" s="6">
        <f t="shared" si="118"/>
        <v>28.166666666666664</v>
      </c>
      <c r="W438" s="6">
        <f t="shared" si="119"/>
        <v>19.116666666666664</v>
      </c>
      <c r="X438" s="6">
        <f t="shared" si="120"/>
        <v>41.221833333333329</v>
      </c>
      <c r="Y438" s="6">
        <f t="shared" si="122"/>
        <v>311.7713333333333</v>
      </c>
      <c r="Z438" s="28">
        <f t="shared" si="123"/>
        <v>2.1043286357312715E-2</v>
      </c>
    </row>
    <row r="439" spans="1:26">
      <c r="A439" s="7" t="s">
        <v>508</v>
      </c>
      <c r="B439" s="6">
        <v>8.1333333333333346</v>
      </c>
      <c r="C439" s="6">
        <v>111.23333333333332</v>
      </c>
      <c r="D439" s="6">
        <v>40.801000000000002</v>
      </c>
      <c r="E439" s="6">
        <v>2.0833333333333335</v>
      </c>
      <c r="F439" s="6">
        <v>14.716666666666667</v>
      </c>
      <c r="G439" s="6">
        <v>13.783333333333335</v>
      </c>
      <c r="H439" s="6">
        <v>14.349999999999998</v>
      </c>
      <c r="I439" s="6">
        <v>11.666666666666666</v>
      </c>
      <c r="J439" s="6">
        <v>14.900000000000002</v>
      </c>
      <c r="K439" s="6">
        <v>55.440833333333337</v>
      </c>
      <c r="L439" s="6">
        <v>287.10849999999999</v>
      </c>
      <c r="N439" s="7" t="str">
        <f t="shared" si="110"/>
        <v>Cesar</v>
      </c>
      <c r="O439" s="6">
        <f t="shared" si="121"/>
        <v>8.1333333333333346</v>
      </c>
      <c r="P439" s="6">
        <f t="shared" si="112"/>
        <v>111.23333333333332</v>
      </c>
      <c r="Q439" s="6">
        <f t="shared" si="113"/>
        <v>40.801000000000002</v>
      </c>
      <c r="R439" s="6">
        <f t="shared" si="114"/>
        <v>2.0833333333333335</v>
      </c>
      <c r="S439" s="6">
        <f t="shared" si="115"/>
        <v>14.716666666666667</v>
      </c>
      <c r="T439" s="6">
        <f t="shared" si="116"/>
        <v>13.783333333333335</v>
      </c>
      <c r="U439" s="6">
        <f t="shared" si="117"/>
        <v>14.349999999999998</v>
      </c>
      <c r="V439" s="6">
        <f t="shared" si="118"/>
        <v>11.666666666666666</v>
      </c>
      <c r="W439" s="6">
        <f t="shared" si="119"/>
        <v>14.900000000000002</v>
      </c>
      <c r="X439" s="6">
        <f t="shared" si="120"/>
        <v>55.440833333333337</v>
      </c>
      <c r="Y439" s="6">
        <f t="shared" si="122"/>
        <v>287.10849999999999</v>
      </c>
      <c r="Z439" s="28">
        <f t="shared" si="123"/>
        <v>1.9378646255006932E-2</v>
      </c>
    </row>
    <row r="440" spans="1:26">
      <c r="A440" s="7" t="s">
        <v>497</v>
      </c>
      <c r="B440" s="6">
        <v>37.233333333333334</v>
      </c>
      <c r="C440" s="6">
        <v>16.75</v>
      </c>
      <c r="D440" s="6">
        <v>20.033333333333331</v>
      </c>
      <c r="E440" s="6">
        <v>11.983333333333331</v>
      </c>
      <c r="F440" s="6">
        <v>5.1333333333333337</v>
      </c>
      <c r="G440" s="6">
        <v>14.200000000000001</v>
      </c>
      <c r="H440" s="6">
        <v>28.12833333333333</v>
      </c>
      <c r="I440" s="6">
        <v>33.410000000000004</v>
      </c>
      <c r="J440" s="6">
        <v>22.833333333333336</v>
      </c>
      <c r="K440" s="6">
        <v>43.152166666666666</v>
      </c>
      <c r="L440" s="6">
        <v>232.85716666666667</v>
      </c>
      <c r="N440" s="7" t="str">
        <f t="shared" si="110"/>
        <v>Guaviare</v>
      </c>
      <c r="O440" s="6">
        <f t="shared" si="121"/>
        <v>37.233333333333334</v>
      </c>
      <c r="P440" s="6">
        <f t="shared" si="112"/>
        <v>16.75</v>
      </c>
      <c r="Q440" s="6">
        <f t="shared" si="113"/>
        <v>20.033333333333331</v>
      </c>
      <c r="R440" s="6">
        <f t="shared" si="114"/>
        <v>11.983333333333331</v>
      </c>
      <c r="S440" s="6">
        <f t="shared" si="115"/>
        <v>5.1333333333333337</v>
      </c>
      <c r="T440" s="6">
        <f t="shared" si="116"/>
        <v>14.200000000000001</v>
      </c>
      <c r="U440" s="6">
        <f t="shared" si="117"/>
        <v>28.12833333333333</v>
      </c>
      <c r="V440" s="6">
        <f t="shared" si="118"/>
        <v>33.410000000000004</v>
      </c>
      <c r="W440" s="6">
        <f t="shared" si="119"/>
        <v>22.833333333333336</v>
      </c>
      <c r="X440" s="6">
        <f t="shared" si="120"/>
        <v>43.152166666666666</v>
      </c>
      <c r="Y440" s="6">
        <f t="shared" si="122"/>
        <v>232.85716666666667</v>
      </c>
      <c r="Z440" s="28">
        <f t="shared" si="123"/>
        <v>1.5716903751635793E-2</v>
      </c>
    </row>
    <row r="441" spans="1:26">
      <c r="A441" s="7" t="s">
        <v>500</v>
      </c>
      <c r="B441" s="6">
        <v>7.65</v>
      </c>
      <c r="C441" s="6">
        <v>12.883333333333333</v>
      </c>
      <c r="D441" s="6">
        <v>36.321666666666673</v>
      </c>
      <c r="E441" s="6">
        <v>16.150000000000002</v>
      </c>
      <c r="F441" s="6">
        <v>16.55</v>
      </c>
      <c r="G441" s="6">
        <v>41.770166666666668</v>
      </c>
      <c r="H441" s="6">
        <v>10.966666666666667</v>
      </c>
      <c r="I441" s="6">
        <v>10.866666666666667</v>
      </c>
      <c r="J441" s="6">
        <v>12.2</v>
      </c>
      <c r="K441" s="6">
        <v>62.070833333333333</v>
      </c>
      <c r="L441" s="6">
        <v>227.42933333333335</v>
      </c>
      <c r="N441" s="7" t="str">
        <f t="shared" si="110"/>
        <v>Valle del Cauca</v>
      </c>
      <c r="O441" s="6">
        <f t="shared" si="121"/>
        <v>7.65</v>
      </c>
      <c r="P441" s="6">
        <f t="shared" si="112"/>
        <v>12.883333333333333</v>
      </c>
      <c r="Q441" s="6">
        <f t="shared" si="113"/>
        <v>36.321666666666673</v>
      </c>
      <c r="R441" s="6">
        <f t="shared" si="114"/>
        <v>16.150000000000002</v>
      </c>
      <c r="S441" s="6">
        <f t="shared" si="115"/>
        <v>16.55</v>
      </c>
      <c r="T441" s="6">
        <f t="shared" si="116"/>
        <v>41.770166666666668</v>
      </c>
      <c r="U441" s="6">
        <f t="shared" si="117"/>
        <v>10.966666666666667</v>
      </c>
      <c r="V441" s="6">
        <f t="shared" si="118"/>
        <v>10.866666666666667</v>
      </c>
      <c r="W441" s="6">
        <f t="shared" si="119"/>
        <v>12.2</v>
      </c>
      <c r="X441" s="6">
        <f t="shared" si="120"/>
        <v>62.070833333333333</v>
      </c>
      <c r="Y441" s="6">
        <f t="shared" si="122"/>
        <v>227.42933333333335</v>
      </c>
      <c r="Z441" s="28">
        <f t="shared" si="123"/>
        <v>1.5350547262371972E-2</v>
      </c>
    </row>
    <row r="442" spans="1:26">
      <c r="A442" s="7" t="s">
        <v>502</v>
      </c>
      <c r="B442" s="6">
        <v>32.849999999999994</v>
      </c>
      <c r="C442" s="6">
        <v>25.18333333333333</v>
      </c>
      <c r="D442" s="6">
        <v>18.916666666666668</v>
      </c>
      <c r="E442" s="6">
        <v>21.7</v>
      </c>
      <c r="F442" s="6">
        <v>13.8</v>
      </c>
      <c r="G442" s="6">
        <v>31.499999999999996</v>
      </c>
      <c r="H442" s="6">
        <v>19.183333333333334</v>
      </c>
      <c r="I442" s="6">
        <v>36.700000000000003</v>
      </c>
      <c r="J442" s="6">
        <v>13.233333333333334</v>
      </c>
      <c r="K442" s="6">
        <v>10.583333333333332</v>
      </c>
      <c r="L442" s="6">
        <v>223.65</v>
      </c>
      <c r="N442" s="7" t="str">
        <f t="shared" si="110"/>
        <v>Norte de Santander</v>
      </c>
      <c r="O442" s="6">
        <f t="shared" si="121"/>
        <v>32.849999999999994</v>
      </c>
      <c r="P442" s="6">
        <f t="shared" si="112"/>
        <v>25.18333333333333</v>
      </c>
      <c r="Q442" s="6">
        <f t="shared" si="113"/>
        <v>18.916666666666668</v>
      </c>
      <c r="R442" s="6">
        <f t="shared" si="114"/>
        <v>21.7</v>
      </c>
      <c r="S442" s="6">
        <f t="shared" si="115"/>
        <v>13.8</v>
      </c>
      <c r="T442" s="6">
        <f t="shared" si="116"/>
        <v>31.499999999999996</v>
      </c>
      <c r="U442" s="6">
        <f t="shared" si="117"/>
        <v>19.183333333333334</v>
      </c>
      <c r="V442" s="6">
        <f t="shared" si="118"/>
        <v>36.700000000000003</v>
      </c>
      <c r="W442" s="6">
        <f t="shared" si="119"/>
        <v>13.233333333333334</v>
      </c>
      <c r="X442" s="6">
        <f t="shared" si="120"/>
        <v>10.583333333333332</v>
      </c>
      <c r="Y442" s="6">
        <f t="shared" si="122"/>
        <v>223.65</v>
      </c>
      <c r="Z442" s="28">
        <f t="shared" si="123"/>
        <v>1.5095457762247723E-2</v>
      </c>
    </row>
    <row r="443" spans="1:26">
      <c r="A443" s="7" t="s">
        <v>506</v>
      </c>
      <c r="B443" s="6">
        <v>13.566666666666668</v>
      </c>
      <c r="C443" s="6">
        <v>7.3</v>
      </c>
      <c r="D443" s="6">
        <v>13.183333333333332</v>
      </c>
      <c r="E443" s="6">
        <v>7.55</v>
      </c>
      <c r="F443" s="6">
        <v>13.983333333333333</v>
      </c>
      <c r="G443" s="6">
        <v>68.283333333333331</v>
      </c>
      <c r="H443" s="6">
        <v>28.800000000000004</v>
      </c>
      <c r="I443" s="6">
        <v>17.933333333333337</v>
      </c>
      <c r="J443" s="6">
        <v>13.583333333333336</v>
      </c>
      <c r="K443" s="6">
        <v>16.116666666666667</v>
      </c>
      <c r="L443" s="6">
        <v>200.3</v>
      </c>
      <c r="N443" s="7" t="str">
        <f t="shared" si="110"/>
        <v>Casanare</v>
      </c>
      <c r="O443" s="6">
        <f t="shared" si="121"/>
        <v>13.566666666666668</v>
      </c>
      <c r="P443" s="6">
        <f t="shared" si="112"/>
        <v>7.3</v>
      </c>
      <c r="Q443" s="6">
        <f t="shared" si="113"/>
        <v>13.183333333333332</v>
      </c>
      <c r="R443" s="6">
        <f t="shared" si="114"/>
        <v>7.55</v>
      </c>
      <c r="S443" s="6">
        <f t="shared" si="115"/>
        <v>13.983333333333333</v>
      </c>
      <c r="T443" s="6">
        <f t="shared" si="116"/>
        <v>68.283333333333331</v>
      </c>
      <c r="U443" s="6">
        <f t="shared" si="117"/>
        <v>28.800000000000004</v>
      </c>
      <c r="V443" s="6">
        <f t="shared" si="118"/>
        <v>17.933333333333337</v>
      </c>
      <c r="W443" s="6">
        <f t="shared" si="119"/>
        <v>13.583333333333336</v>
      </c>
      <c r="X443" s="6">
        <f t="shared" si="120"/>
        <v>16.116666666666667</v>
      </c>
      <c r="Y443" s="6">
        <f t="shared" si="122"/>
        <v>200.3</v>
      </c>
      <c r="Z443" s="28">
        <f t="shared" si="123"/>
        <v>1.3519428525724207E-2</v>
      </c>
    </row>
    <row r="444" spans="1:26">
      <c r="A444" s="7" t="s">
        <v>501</v>
      </c>
      <c r="B444" s="6">
        <v>10.6</v>
      </c>
      <c r="C444" s="6">
        <v>16.166666666666664</v>
      </c>
      <c r="D444" s="6">
        <v>21.916666666666664</v>
      </c>
      <c r="E444" s="6">
        <v>3.2166666666666668</v>
      </c>
      <c r="F444" s="6">
        <v>14.983333333333334</v>
      </c>
      <c r="G444" s="6">
        <v>21.336666666666666</v>
      </c>
      <c r="H444" s="6">
        <v>15.049999999999999</v>
      </c>
      <c r="I444" s="6">
        <v>4.9833333333333334</v>
      </c>
      <c r="J444" s="6">
        <v>17.416666666666668</v>
      </c>
      <c r="K444" s="6">
        <v>66.349999999999994</v>
      </c>
      <c r="L444" s="6">
        <v>192.01999999999998</v>
      </c>
      <c r="N444" s="7" t="str">
        <f t="shared" si="110"/>
        <v>Nariño</v>
      </c>
      <c r="O444" s="6">
        <f t="shared" si="121"/>
        <v>10.6</v>
      </c>
      <c r="P444" s="6">
        <f t="shared" si="112"/>
        <v>16.166666666666664</v>
      </c>
      <c r="Q444" s="6">
        <f t="shared" si="113"/>
        <v>21.916666666666664</v>
      </c>
      <c r="R444" s="6">
        <f t="shared" si="114"/>
        <v>3.2166666666666668</v>
      </c>
      <c r="S444" s="6">
        <f t="shared" si="115"/>
        <v>14.983333333333334</v>
      </c>
      <c r="T444" s="6">
        <f t="shared" si="116"/>
        <v>21.336666666666666</v>
      </c>
      <c r="U444" s="6">
        <f t="shared" si="117"/>
        <v>15.049999999999999</v>
      </c>
      <c r="V444" s="6">
        <f t="shared" si="118"/>
        <v>4.9833333333333334</v>
      </c>
      <c r="W444" s="6">
        <f t="shared" si="119"/>
        <v>17.416666666666668</v>
      </c>
      <c r="X444" s="6">
        <f t="shared" si="120"/>
        <v>66.349999999999994</v>
      </c>
      <c r="Y444" s="6">
        <f t="shared" si="122"/>
        <v>192.01999999999998</v>
      </c>
      <c r="Z444" s="28">
        <f t="shared" si="123"/>
        <v>1.2960562483822076E-2</v>
      </c>
    </row>
    <row r="445" spans="1:26">
      <c r="A445" s="7" t="s">
        <v>496</v>
      </c>
      <c r="B445" s="6">
        <v>4.5999999999999996</v>
      </c>
      <c r="C445" s="6">
        <v>4.7333333333333325</v>
      </c>
      <c r="D445" s="6">
        <v>8.1999999999999993</v>
      </c>
      <c r="E445" s="6">
        <v>2.1166666666666667</v>
      </c>
      <c r="F445" s="6">
        <v>2.8166666666666669</v>
      </c>
      <c r="G445" s="6">
        <v>2.0666666666666669</v>
      </c>
      <c r="H445" s="6">
        <v>7.9499999999999993</v>
      </c>
      <c r="I445" s="6"/>
      <c r="J445" s="6">
        <v>2.5</v>
      </c>
      <c r="K445" s="6">
        <v>67.086166666666671</v>
      </c>
      <c r="L445" s="6">
        <v>102.06950000000001</v>
      </c>
      <c r="N445" s="7" t="str">
        <f t="shared" si="110"/>
        <v>La Guajira</v>
      </c>
      <c r="O445" s="6">
        <f t="shared" si="121"/>
        <v>4.5999999999999996</v>
      </c>
      <c r="P445" s="6">
        <f t="shared" si="112"/>
        <v>4.7333333333333325</v>
      </c>
      <c r="Q445" s="6">
        <f t="shared" si="113"/>
        <v>8.1999999999999993</v>
      </c>
      <c r="R445" s="6">
        <f t="shared" si="114"/>
        <v>2.1166666666666667</v>
      </c>
      <c r="S445" s="6">
        <f t="shared" si="115"/>
        <v>2.8166666666666669</v>
      </c>
      <c r="T445" s="6">
        <f t="shared" si="116"/>
        <v>2.0666666666666669</v>
      </c>
      <c r="U445" s="6">
        <f t="shared" si="117"/>
        <v>7.9499999999999993</v>
      </c>
      <c r="V445" s="6">
        <f t="shared" si="118"/>
        <v>0</v>
      </c>
      <c r="W445" s="6">
        <f t="shared" si="119"/>
        <v>2.5</v>
      </c>
      <c r="X445" s="6">
        <f t="shared" si="120"/>
        <v>67.086166666666671</v>
      </c>
      <c r="Y445" s="6">
        <f t="shared" si="122"/>
        <v>102.06950000000001</v>
      </c>
      <c r="Z445" s="28">
        <f t="shared" si="123"/>
        <v>6.8892726405711787E-3</v>
      </c>
    </row>
    <row r="446" spans="1:26">
      <c r="A446" s="7" t="s">
        <v>492</v>
      </c>
      <c r="B446" s="6">
        <v>44.954000000000008</v>
      </c>
      <c r="C446" s="6">
        <v>29.883333333333333</v>
      </c>
      <c r="D446" s="6">
        <v>7.1333333333333329</v>
      </c>
      <c r="E446" s="6"/>
      <c r="F446" s="6">
        <v>3.05</v>
      </c>
      <c r="G446" s="6">
        <v>2.833333333333333</v>
      </c>
      <c r="H446" s="6">
        <v>1.65</v>
      </c>
      <c r="I446" s="6"/>
      <c r="J446" s="6">
        <v>0.75</v>
      </c>
      <c r="K446" s="6">
        <v>3.3333333333333333E-2</v>
      </c>
      <c r="L446" s="6">
        <v>90.287333333333322</v>
      </c>
      <c r="N446" s="7" t="str">
        <f t="shared" si="110"/>
        <v>Boyacá</v>
      </c>
      <c r="O446" s="6">
        <f t="shared" si="121"/>
        <v>44.954000000000008</v>
      </c>
      <c r="P446" s="6">
        <f t="shared" si="112"/>
        <v>29.883333333333333</v>
      </c>
      <c r="Q446" s="6">
        <f t="shared" si="113"/>
        <v>7.1333333333333329</v>
      </c>
      <c r="R446" s="6">
        <f t="shared" si="114"/>
        <v>0</v>
      </c>
      <c r="S446" s="6">
        <f t="shared" si="115"/>
        <v>3.05</v>
      </c>
      <c r="T446" s="6">
        <f t="shared" si="116"/>
        <v>2.833333333333333</v>
      </c>
      <c r="U446" s="6">
        <f t="shared" si="117"/>
        <v>1.65</v>
      </c>
      <c r="V446" s="6">
        <f t="shared" si="118"/>
        <v>0</v>
      </c>
      <c r="W446" s="6">
        <f t="shared" si="119"/>
        <v>0.75</v>
      </c>
      <c r="X446" s="6">
        <f t="shared" si="120"/>
        <v>3.3333333333333333E-2</v>
      </c>
      <c r="Y446" s="6">
        <f t="shared" si="122"/>
        <v>90.287333333333322</v>
      </c>
      <c r="Z446" s="28">
        <f t="shared" si="123"/>
        <v>6.0940247118234474E-3</v>
      </c>
    </row>
    <row r="447" spans="1:26">
      <c r="A447" s="7" t="s">
        <v>510</v>
      </c>
      <c r="B447" s="6">
        <v>3.25</v>
      </c>
      <c r="C447" s="6">
        <v>31.17133333333333</v>
      </c>
      <c r="D447" s="6">
        <v>12.072166666666668</v>
      </c>
      <c r="E447" s="6">
        <v>12.316666666666666</v>
      </c>
      <c r="F447" s="6">
        <v>10.6</v>
      </c>
      <c r="G447" s="6">
        <v>6.4833333333333334</v>
      </c>
      <c r="H447" s="6">
        <v>2.083333333333333</v>
      </c>
      <c r="I447" s="6">
        <v>5.15</v>
      </c>
      <c r="J447" s="6">
        <v>1</v>
      </c>
      <c r="K447" s="6">
        <v>1</v>
      </c>
      <c r="L447" s="6">
        <v>85.126833333333323</v>
      </c>
      <c r="N447" s="7" t="str">
        <f t="shared" si="110"/>
        <v>Huila</v>
      </c>
      <c r="O447" s="6">
        <f t="shared" si="121"/>
        <v>3.25</v>
      </c>
      <c r="P447" s="6">
        <f t="shared" si="112"/>
        <v>31.17133333333333</v>
      </c>
      <c r="Q447" s="6">
        <f t="shared" si="113"/>
        <v>12.072166666666668</v>
      </c>
      <c r="R447" s="6">
        <f t="shared" si="114"/>
        <v>12.316666666666666</v>
      </c>
      <c r="S447" s="6">
        <f t="shared" si="115"/>
        <v>10.6</v>
      </c>
      <c r="T447" s="6">
        <f t="shared" si="116"/>
        <v>6.4833333333333334</v>
      </c>
      <c r="U447" s="6">
        <f t="shared" si="117"/>
        <v>2.083333333333333</v>
      </c>
      <c r="V447" s="6">
        <f t="shared" si="118"/>
        <v>5.15</v>
      </c>
      <c r="W447" s="6">
        <f t="shared" si="119"/>
        <v>1</v>
      </c>
      <c r="X447" s="6">
        <f t="shared" si="120"/>
        <v>1</v>
      </c>
      <c r="Y447" s="6">
        <f t="shared" si="122"/>
        <v>85.126833333333323</v>
      </c>
      <c r="Z447" s="28">
        <f t="shared" si="123"/>
        <v>5.7457121261669337E-3</v>
      </c>
    </row>
    <row r="448" spans="1:26">
      <c r="A448" s="7" t="s">
        <v>505</v>
      </c>
      <c r="B448" s="6">
        <v>14.049999999999999</v>
      </c>
      <c r="C448" s="6">
        <v>18.866666666666671</v>
      </c>
      <c r="D448" s="6">
        <v>18</v>
      </c>
      <c r="E448" s="6">
        <v>7.45</v>
      </c>
      <c r="F448" s="6">
        <v>14</v>
      </c>
      <c r="G448" s="6">
        <v>4</v>
      </c>
      <c r="H448" s="6"/>
      <c r="I448" s="6"/>
      <c r="J448" s="6">
        <v>6.1</v>
      </c>
      <c r="K448" s="6">
        <v>1.25</v>
      </c>
      <c r="L448" s="6">
        <v>83.716666666666669</v>
      </c>
      <c r="N448" s="7" t="str">
        <f t="shared" si="110"/>
        <v>Tolima</v>
      </c>
      <c r="O448" s="6">
        <f t="shared" si="121"/>
        <v>14.049999999999999</v>
      </c>
      <c r="P448" s="6">
        <f t="shared" si="112"/>
        <v>18.866666666666671</v>
      </c>
      <c r="Q448" s="6">
        <f t="shared" si="113"/>
        <v>18</v>
      </c>
      <c r="R448" s="6">
        <f t="shared" si="114"/>
        <v>7.45</v>
      </c>
      <c r="S448" s="6">
        <f t="shared" si="115"/>
        <v>14</v>
      </c>
      <c r="T448" s="6">
        <f t="shared" si="116"/>
        <v>4</v>
      </c>
      <c r="U448" s="6">
        <f t="shared" si="117"/>
        <v>0</v>
      </c>
      <c r="V448" s="6">
        <f t="shared" si="118"/>
        <v>0</v>
      </c>
      <c r="W448" s="6">
        <f t="shared" si="119"/>
        <v>6.1</v>
      </c>
      <c r="X448" s="6">
        <f t="shared" si="120"/>
        <v>1.25</v>
      </c>
      <c r="Y448" s="6">
        <f t="shared" si="122"/>
        <v>83.716666666666669</v>
      </c>
      <c r="Z448" s="28">
        <f t="shared" si="123"/>
        <v>5.650531659570036E-3</v>
      </c>
    </row>
    <row r="449" spans="1:26">
      <c r="A449" s="7" t="s">
        <v>491</v>
      </c>
      <c r="B449" s="6">
        <v>10.733333333333334</v>
      </c>
      <c r="C449" s="6">
        <v>7.35</v>
      </c>
      <c r="D449" s="6">
        <v>14.616666666666667</v>
      </c>
      <c r="E449" s="6">
        <v>3.1333333333333329</v>
      </c>
      <c r="F449" s="6">
        <v>5.0333333333333332</v>
      </c>
      <c r="G449" s="6">
        <v>5.0999999999999996</v>
      </c>
      <c r="H449" s="6">
        <v>10.1</v>
      </c>
      <c r="I449" s="6">
        <v>9.5</v>
      </c>
      <c r="J449" s="6">
        <v>4.583333333333333</v>
      </c>
      <c r="K449" s="6">
        <v>2.0333333333333332</v>
      </c>
      <c r="L449" s="6">
        <v>72.183333333333323</v>
      </c>
      <c r="N449" s="7" t="str">
        <f t="shared" si="110"/>
        <v>Bolívar</v>
      </c>
      <c r="O449" s="6">
        <f t="shared" si="121"/>
        <v>10.733333333333334</v>
      </c>
      <c r="P449" s="6">
        <f t="shared" si="112"/>
        <v>7.35</v>
      </c>
      <c r="Q449" s="6">
        <f t="shared" si="113"/>
        <v>14.616666666666667</v>
      </c>
      <c r="R449" s="6">
        <f t="shared" si="114"/>
        <v>3.1333333333333329</v>
      </c>
      <c r="S449" s="6">
        <f t="shared" si="115"/>
        <v>5.0333333333333332</v>
      </c>
      <c r="T449" s="6">
        <f t="shared" si="116"/>
        <v>5.0999999999999996</v>
      </c>
      <c r="U449" s="6">
        <f t="shared" si="117"/>
        <v>10.1</v>
      </c>
      <c r="V449" s="6">
        <f t="shared" si="118"/>
        <v>9.5</v>
      </c>
      <c r="W449" s="6">
        <f t="shared" si="119"/>
        <v>4.583333333333333</v>
      </c>
      <c r="X449" s="6">
        <f t="shared" si="120"/>
        <v>2.0333333333333332</v>
      </c>
      <c r="Y449" s="6">
        <f t="shared" si="122"/>
        <v>72.183333333333323</v>
      </c>
      <c r="Z449" s="28">
        <f t="shared" si="123"/>
        <v>4.8720789603021748E-3</v>
      </c>
    </row>
    <row r="450" spans="1:26">
      <c r="A450" s="7" t="s">
        <v>493</v>
      </c>
      <c r="B450" s="6">
        <v>2</v>
      </c>
      <c r="C450" s="6">
        <v>7.0333333333333332</v>
      </c>
      <c r="D450" s="6">
        <v>12.133333333333333</v>
      </c>
      <c r="E450" s="6">
        <v>1.0166666666666666</v>
      </c>
      <c r="F450" s="6">
        <v>12.049999999999999</v>
      </c>
      <c r="G450" s="6">
        <v>5.9666666666666659</v>
      </c>
      <c r="H450" s="6">
        <v>7.2166666666666659</v>
      </c>
      <c r="I450" s="6">
        <v>3.5</v>
      </c>
      <c r="J450" s="6">
        <v>5.5333333333333332</v>
      </c>
      <c r="K450" s="6">
        <v>1.9500000000000002</v>
      </c>
      <c r="L450" s="6">
        <v>58.4</v>
      </c>
      <c r="N450" s="7" t="str">
        <f t="shared" si="110"/>
        <v>Caquetá</v>
      </c>
      <c r="O450" s="6">
        <f t="shared" si="121"/>
        <v>2</v>
      </c>
      <c r="P450" s="6">
        <f t="shared" si="112"/>
        <v>7.0333333333333332</v>
      </c>
      <c r="Q450" s="6">
        <f t="shared" si="113"/>
        <v>12.133333333333333</v>
      </c>
      <c r="R450" s="6">
        <f t="shared" si="114"/>
        <v>1.0166666666666666</v>
      </c>
      <c r="S450" s="6">
        <f t="shared" si="115"/>
        <v>12.049999999999999</v>
      </c>
      <c r="T450" s="6">
        <f t="shared" si="116"/>
        <v>5.9666666666666659</v>
      </c>
      <c r="U450" s="6">
        <f t="shared" si="117"/>
        <v>7.2166666666666659</v>
      </c>
      <c r="V450" s="6">
        <f t="shared" si="118"/>
        <v>3.5</v>
      </c>
      <c r="W450" s="6">
        <f t="shared" si="119"/>
        <v>5.5333333333333332</v>
      </c>
      <c r="X450" s="6">
        <f t="shared" si="120"/>
        <v>1.9500000000000002</v>
      </c>
      <c r="Y450" s="6">
        <f t="shared" si="122"/>
        <v>58.4</v>
      </c>
      <c r="Z450" s="28">
        <f t="shared" si="123"/>
        <v>3.9417604887783007E-3</v>
      </c>
    </row>
    <row r="451" spans="1:26">
      <c r="A451" s="7" t="s">
        <v>513</v>
      </c>
      <c r="B451" s="6">
        <v>21.166666666666668</v>
      </c>
      <c r="C451" s="6">
        <v>1.0166666666666666</v>
      </c>
      <c r="D451" s="6">
        <v>4.666666666666667</v>
      </c>
      <c r="E451" s="6">
        <v>4.1500000000000004</v>
      </c>
      <c r="F451" s="6">
        <v>4.3</v>
      </c>
      <c r="G451" s="6">
        <v>1.25</v>
      </c>
      <c r="H451" s="6">
        <v>5.35</v>
      </c>
      <c r="I451" s="6">
        <v>4.05</v>
      </c>
      <c r="J451" s="6">
        <v>4.0333333333333332</v>
      </c>
      <c r="K451" s="6">
        <v>1.75</v>
      </c>
      <c r="L451" s="6">
        <v>51.733333333333327</v>
      </c>
      <c r="N451" s="7" t="str">
        <f t="shared" si="110"/>
        <v>Magdalena</v>
      </c>
      <c r="O451" s="6">
        <f t="shared" si="121"/>
        <v>21.166666666666668</v>
      </c>
      <c r="P451" s="6">
        <f t="shared" si="112"/>
        <v>1.0166666666666666</v>
      </c>
      <c r="Q451" s="6">
        <f t="shared" si="113"/>
        <v>4.666666666666667</v>
      </c>
      <c r="R451" s="6">
        <f t="shared" si="114"/>
        <v>4.1500000000000004</v>
      </c>
      <c r="S451" s="6">
        <f t="shared" si="115"/>
        <v>4.3</v>
      </c>
      <c r="T451" s="6">
        <f t="shared" si="116"/>
        <v>1.25</v>
      </c>
      <c r="U451" s="6">
        <f t="shared" si="117"/>
        <v>5.35</v>
      </c>
      <c r="V451" s="6">
        <f t="shared" si="118"/>
        <v>4.05</v>
      </c>
      <c r="W451" s="6">
        <f t="shared" si="119"/>
        <v>4.0333333333333332</v>
      </c>
      <c r="X451" s="6">
        <f t="shared" si="120"/>
        <v>1.75</v>
      </c>
      <c r="Y451" s="6">
        <f t="shared" si="122"/>
        <v>51.733333333333327</v>
      </c>
      <c r="Z451" s="28">
        <f t="shared" si="123"/>
        <v>3.4917878302419647E-3</v>
      </c>
    </row>
    <row r="452" spans="1:26">
      <c r="A452" s="7" t="s">
        <v>498</v>
      </c>
      <c r="B452" s="6">
        <v>9.7833333333333332</v>
      </c>
      <c r="C452" s="6">
        <v>4.8666666666666663</v>
      </c>
      <c r="D452" s="6">
        <v>3.1166666666666671</v>
      </c>
      <c r="E452" s="6"/>
      <c r="F452" s="6">
        <v>0.1</v>
      </c>
      <c r="G452" s="6">
        <v>3.1</v>
      </c>
      <c r="H452" s="6">
        <v>1.1333333333333333</v>
      </c>
      <c r="I452" s="6">
        <v>1</v>
      </c>
      <c r="J452" s="6">
        <v>6.6999999999999993</v>
      </c>
      <c r="K452" s="6">
        <v>5.0999999999999996</v>
      </c>
      <c r="L452" s="6">
        <v>34.9</v>
      </c>
      <c r="N452" s="7" t="str">
        <f t="shared" si="110"/>
        <v>Putumayo</v>
      </c>
      <c r="O452" s="6">
        <f t="shared" si="121"/>
        <v>9.7833333333333332</v>
      </c>
      <c r="P452" s="6">
        <f t="shared" si="112"/>
        <v>4.8666666666666663</v>
      </c>
      <c r="Q452" s="6">
        <f t="shared" si="113"/>
        <v>3.1166666666666671</v>
      </c>
      <c r="R452" s="6">
        <f t="shared" si="114"/>
        <v>0</v>
      </c>
      <c r="S452" s="6">
        <f t="shared" si="115"/>
        <v>0.1</v>
      </c>
      <c r="T452" s="6">
        <f t="shared" si="116"/>
        <v>3.1</v>
      </c>
      <c r="U452" s="6">
        <f t="shared" si="117"/>
        <v>1.1333333333333333</v>
      </c>
      <c r="V452" s="6">
        <f t="shared" si="118"/>
        <v>1</v>
      </c>
      <c r="W452" s="6">
        <f t="shared" si="119"/>
        <v>6.6999999999999993</v>
      </c>
      <c r="X452" s="6">
        <f t="shared" si="120"/>
        <v>5.0999999999999996</v>
      </c>
      <c r="Y452" s="6">
        <f t="shared" si="122"/>
        <v>34.9</v>
      </c>
      <c r="Z452" s="28">
        <f t="shared" si="123"/>
        <v>2.3556068674377177E-3</v>
      </c>
    </row>
    <row r="453" spans="1:26">
      <c r="A453" s="7" t="s">
        <v>516</v>
      </c>
      <c r="B453" s="6">
        <v>2.9666666666666668</v>
      </c>
      <c r="C453" s="6">
        <v>6.1166666666666671</v>
      </c>
      <c r="D453" s="6">
        <v>5.4333333333333336</v>
      </c>
      <c r="E453" s="6">
        <v>1.1166666666666667</v>
      </c>
      <c r="F453" s="6">
        <v>1.1166666666666667</v>
      </c>
      <c r="G453" s="6">
        <v>0.63333333333333341</v>
      </c>
      <c r="H453" s="6">
        <v>2.6666666666666665</v>
      </c>
      <c r="I453" s="6">
        <v>1.2666666666666666</v>
      </c>
      <c r="J453" s="6">
        <v>2.416666666666667</v>
      </c>
      <c r="K453" s="6">
        <v>3.3</v>
      </c>
      <c r="L453" s="6">
        <v>27.033333333333335</v>
      </c>
      <c r="N453" s="7" t="str">
        <f t="shared" si="110"/>
        <v>Risaralda</v>
      </c>
      <c r="O453" s="6">
        <f t="shared" si="121"/>
        <v>2.9666666666666668</v>
      </c>
      <c r="P453" s="6">
        <f t="shared" si="112"/>
        <v>6.1166666666666671</v>
      </c>
      <c r="Q453" s="6">
        <f t="shared" si="113"/>
        <v>5.4333333333333336</v>
      </c>
      <c r="R453" s="6">
        <f t="shared" si="114"/>
        <v>1.1166666666666667</v>
      </c>
      <c r="S453" s="6">
        <f t="shared" si="115"/>
        <v>1.1166666666666667</v>
      </c>
      <c r="T453" s="6">
        <f t="shared" si="116"/>
        <v>0.63333333333333341</v>
      </c>
      <c r="U453" s="6">
        <f t="shared" si="117"/>
        <v>2.6666666666666665</v>
      </c>
      <c r="V453" s="6">
        <f t="shared" si="118"/>
        <v>1.2666666666666666</v>
      </c>
      <c r="W453" s="6">
        <f t="shared" si="119"/>
        <v>2.416666666666667</v>
      </c>
      <c r="X453" s="6">
        <f t="shared" si="120"/>
        <v>3.3</v>
      </c>
      <c r="Y453" s="6">
        <f t="shared" si="122"/>
        <v>27.033333333333335</v>
      </c>
      <c r="Z453" s="28">
        <f t="shared" si="123"/>
        <v>1.8246391303648416E-3</v>
      </c>
    </row>
    <row r="454" spans="1:26">
      <c r="A454" s="7" t="s">
        <v>499</v>
      </c>
      <c r="B454" s="6">
        <v>4.166666666666667</v>
      </c>
      <c r="C454" s="6">
        <v>3.6166666666666667</v>
      </c>
      <c r="D454" s="6">
        <v>1.0833333333333333</v>
      </c>
      <c r="E454" s="6">
        <v>3</v>
      </c>
      <c r="F454" s="6">
        <v>0.58333333333333337</v>
      </c>
      <c r="G454" s="6">
        <v>2.6166666666666667</v>
      </c>
      <c r="H454" s="6">
        <v>3.0166666666666666</v>
      </c>
      <c r="I454" s="6">
        <v>0.63333333333333341</v>
      </c>
      <c r="J454" s="6">
        <v>1.5833333333333333</v>
      </c>
      <c r="K454" s="6"/>
      <c r="L454" s="6">
        <v>20.3</v>
      </c>
      <c r="N454" s="7" t="str">
        <f t="shared" si="110"/>
        <v>Sucre</v>
      </c>
      <c r="O454" s="6">
        <f t="shared" si="121"/>
        <v>4.166666666666667</v>
      </c>
      <c r="P454" s="6">
        <f t="shared" si="112"/>
        <v>3.6166666666666667</v>
      </c>
      <c r="Q454" s="6">
        <f t="shared" si="113"/>
        <v>1.0833333333333333</v>
      </c>
      <c r="R454" s="6">
        <f t="shared" si="114"/>
        <v>3</v>
      </c>
      <c r="S454" s="6">
        <f t="shared" si="115"/>
        <v>0.58333333333333337</v>
      </c>
      <c r="T454" s="6">
        <f t="shared" si="116"/>
        <v>2.6166666666666667</v>
      </c>
      <c r="U454" s="6">
        <f t="shared" si="117"/>
        <v>3.0166666666666666</v>
      </c>
      <c r="V454" s="6">
        <f t="shared" si="118"/>
        <v>0.63333333333333341</v>
      </c>
      <c r="W454" s="6">
        <f t="shared" si="119"/>
        <v>1.5833333333333333</v>
      </c>
      <c r="X454" s="6">
        <f t="shared" si="120"/>
        <v>0</v>
      </c>
      <c r="Y454" s="6">
        <f t="shared" si="122"/>
        <v>20.3</v>
      </c>
      <c r="Z454" s="28">
        <f t="shared" si="123"/>
        <v>1.3701667452431423E-3</v>
      </c>
    </row>
    <row r="455" spans="1:26">
      <c r="A455" s="7" t="s">
        <v>515</v>
      </c>
      <c r="B455" s="6"/>
      <c r="C455" s="6">
        <v>4.05</v>
      </c>
      <c r="D455" s="6">
        <v>1.3333333333333335</v>
      </c>
      <c r="E455" s="6">
        <v>1.0166666666666666</v>
      </c>
      <c r="F455" s="6">
        <v>6.6666666666666666E-2</v>
      </c>
      <c r="G455" s="6">
        <v>4.1333333333333329</v>
      </c>
      <c r="H455" s="6">
        <v>2.1</v>
      </c>
      <c r="I455" s="6">
        <v>1.0833333333333333</v>
      </c>
      <c r="J455" s="6">
        <v>0.66666666666666663</v>
      </c>
      <c r="K455" s="6"/>
      <c r="L455" s="6">
        <v>14.449999999999998</v>
      </c>
      <c r="N455" s="7" t="str">
        <f t="shared" si="110"/>
        <v>Quindio</v>
      </c>
      <c r="O455" s="6">
        <f t="shared" si="121"/>
        <v>0</v>
      </c>
      <c r="P455" s="6">
        <f t="shared" si="112"/>
        <v>4.05</v>
      </c>
      <c r="Q455" s="6">
        <f t="shared" si="113"/>
        <v>1.3333333333333335</v>
      </c>
      <c r="R455" s="6">
        <f t="shared" si="114"/>
        <v>1.0166666666666666</v>
      </c>
      <c r="S455" s="6">
        <f t="shared" si="115"/>
        <v>6.6666666666666666E-2</v>
      </c>
      <c r="T455" s="6">
        <f t="shared" si="116"/>
        <v>4.1333333333333329</v>
      </c>
      <c r="U455" s="6">
        <f t="shared" si="117"/>
        <v>2.1</v>
      </c>
      <c r="V455" s="6">
        <f t="shared" si="118"/>
        <v>1.0833333333333333</v>
      </c>
      <c r="W455" s="6">
        <f t="shared" si="119"/>
        <v>0.66666666666666663</v>
      </c>
      <c r="X455" s="6">
        <f t="shared" si="120"/>
        <v>0</v>
      </c>
      <c r="Y455" s="6">
        <f t="shared" si="122"/>
        <v>14.449999999999998</v>
      </c>
      <c r="Z455" s="28">
        <f t="shared" si="123"/>
        <v>9.7531573737750751E-4</v>
      </c>
    </row>
    <row r="456" spans="1:26">
      <c r="A456" s="7" t="s">
        <v>509</v>
      </c>
      <c r="B456" s="6">
        <v>1.1333333333333333</v>
      </c>
      <c r="C456" s="6"/>
      <c r="D456" s="6">
        <v>0.81666666666666665</v>
      </c>
      <c r="E456" s="6">
        <v>4.0166666666666666</v>
      </c>
      <c r="F456" s="6"/>
      <c r="G456" s="6">
        <v>5.2833333333333332</v>
      </c>
      <c r="H456" s="6">
        <v>0.05</v>
      </c>
      <c r="I456" s="6">
        <v>2</v>
      </c>
      <c r="J456" s="6"/>
      <c r="K456" s="6"/>
      <c r="L456" s="6">
        <v>13.3</v>
      </c>
      <c r="N456" s="7" t="str">
        <f t="shared" si="110"/>
        <v>Caldas</v>
      </c>
      <c r="O456" s="6">
        <f t="shared" si="121"/>
        <v>1.1333333333333333</v>
      </c>
      <c r="P456" s="6">
        <f t="shared" si="112"/>
        <v>0</v>
      </c>
      <c r="Q456" s="6">
        <f t="shared" si="113"/>
        <v>0.81666666666666665</v>
      </c>
      <c r="R456" s="6">
        <f t="shared" si="114"/>
        <v>4.0166666666666666</v>
      </c>
      <c r="S456" s="6">
        <f t="shared" si="115"/>
        <v>0</v>
      </c>
      <c r="T456" s="6">
        <f t="shared" si="116"/>
        <v>5.2833333333333332</v>
      </c>
      <c r="U456" s="6">
        <f t="shared" si="117"/>
        <v>0.05</v>
      </c>
      <c r="V456" s="6">
        <f t="shared" si="118"/>
        <v>2</v>
      </c>
      <c r="W456" s="6">
        <f t="shared" si="119"/>
        <v>0</v>
      </c>
      <c r="X456" s="6">
        <f t="shared" si="120"/>
        <v>0</v>
      </c>
      <c r="Y456" s="6">
        <f t="shared" si="122"/>
        <v>13.3</v>
      </c>
      <c r="Z456" s="28">
        <f t="shared" si="123"/>
        <v>8.9769545377998982E-4</v>
      </c>
    </row>
    <row r="457" spans="1:26" ht="15">
      <c r="A457" s="7" t="s">
        <v>382</v>
      </c>
      <c r="B457" s="6">
        <v>1615.9609999999998</v>
      </c>
      <c r="C457" s="6">
        <v>1606.2093333333332</v>
      </c>
      <c r="D457" s="6">
        <v>1685.1043333333337</v>
      </c>
      <c r="E457" s="6">
        <v>1104.9060000000002</v>
      </c>
      <c r="F457" s="6">
        <v>1223.0304999999998</v>
      </c>
      <c r="G457" s="6">
        <v>1546.3633333333337</v>
      </c>
      <c r="H457" s="6">
        <v>1447.7583333333334</v>
      </c>
      <c r="I457" s="6">
        <v>1400.3319999999997</v>
      </c>
      <c r="J457" s="6">
        <v>1271.7749999999999</v>
      </c>
      <c r="K457" s="6">
        <v>1914.2751666666666</v>
      </c>
      <c r="L457" s="6">
        <v>14815.715</v>
      </c>
      <c r="N457" s="39" t="s">
        <v>382</v>
      </c>
      <c r="O457" s="40">
        <f t="shared" ref="O457:Y457" si="124">SUM(O424:O456)</f>
        <v>1615.9610000000002</v>
      </c>
      <c r="P457" s="40">
        <f t="shared" si="124"/>
        <v>1606.209333333333</v>
      </c>
      <c r="Q457" s="40">
        <f t="shared" si="124"/>
        <v>1685.1043333333334</v>
      </c>
      <c r="R457" s="40">
        <f t="shared" si="124"/>
        <v>1104.9060000000002</v>
      </c>
      <c r="S457" s="40">
        <f t="shared" si="124"/>
        <v>1223.0304999999992</v>
      </c>
      <c r="T457" s="40">
        <f t="shared" si="124"/>
        <v>1546.3633333333332</v>
      </c>
      <c r="U457" s="40">
        <f t="shared" si="124"/>
        <v>1447.7583333333332</v>
      </c>
      <c r="V457" s="40">
        <f t="shared" si="124"/>
        <v>1400.3320000000001</v>
      </c>
      <c r="W457" s="40">
        <f t="shared" si="124"/>
        <v>1271.7749999999996</v>
      </c>
      <c r="X457" s="40">
        <f t="shared" si="124"/>
        <v>1914.2751666666663</v>
      </c>
      <c r="Y457" s="40">
        <f t="shared" si="124"/>
        <v>14815.714999999998</v>
      </c>
      <c r="Z457" s="41">
        <f>SUM(Z424:Z456)</f>
        <v>1</v>
      </c>
    </row>
    <row r="458" spans="1:26">
      <c r="A458" s="7"/>
      <c r="B458" s="6"/>
      <c r="C458" s="6"/>
      <c r="D458" s="6"/>
      <c r="E458" s="6"/>
      <c r="F458" s="6"/>
      <c r="G458" s="6"/>
      <c r="H458" s="6"/>
      <c r="I458" s="6"/>
      <c r="J458" s="6"/>
    </row>
    <row r="459" spans="1:26" ht="18">
      <c r="A459" s="4" t="s">
        <v>3</v>
      </c>
      <c r="B459" t="s">
        <v>390</v>
      </c>
      <c r="N459" s="30" t="s">
        <v>427</v>
      </c>
    </row>
    <row r="461" spans="1:26" hidden="1">
      <c r="A461" s="4" t="s">
        <v>410</v>
      </c>
      <c r="B461" s="4" t="s">
        <v>381</v>
      </c>
    </row>
    <row r="462" spans="1:26" ht="45">
      <c r="A462" s="4" t="s">
        <v>383</v>
      </c>
      <c r="B462" s="2" t="s">
        <v>384</v>
      </c>
      <c r="C462" s="2" t="s">
        <v>385</v>
      </c>
      <c r="D462" s="2" t="s">
        <v>386</v>
      </c>
      <c r="E462" s="2" t="s">
        <v>387</v>
      </c>
      <c r="F462" s="2" t="s">
        <v>388</v>
      </c>
      <c r="G462" s="2" t="s">
        <v>389</v>
      </c>
      <c r="H462" s="2" t="s">
        <v>460</v>
      </c>
      <c r="I462" s="2" t="s">
        <v>517</v>
      </c>
      <c r="J462" s="2" t="s">
        <v>520</v>
      </c>
      <c r="K462" s="2" t="s">
        <v>571</v>
      </c>
      <c r="L462" s="2" t="s">
        <v>382</v>
      </c>
      <c r="N462" s="31" t="s">
        <v>12</v>
      </c>
      <c r="O462" s="31" t="s">
        <v>384</v>
      </c>
      <c r="P462" s="31" t="s">
        <v>385</v>
      </c>
      <c r="Q462" s="31" t="s">
        <v>386</v>
      </c>
      <c r="R462" s="31" t="s">
        <v>387</v>
      </c>
      <c r="S462" s="31" t="s">
        <v>388</v>
      </c>
      <c r="T462" s="31" t="s">
        <v>389</v>
      </c>
      <c r="U462" s="31" t="s">
        <v>460</v>
      </c>
      <c r="V462" s="31" t="s">
        <v>517</v>
      </c>
      <c r="W462" s="31" t="s">
        <v>520</v>
      </c>
      <c r="X462" s="31" t="s">
        <v>571</v>
      </c>
      <c r="Y462" s="31" t="str">
        <f>+Entradas!$B$2</f>
        <v>Total Enero - Octubre</v>
      </c>
      <c r="Z462" s="38" t="s">
        <v>424</v>
      </c>
    </row>
    <row r="463" spans="1:26">
      <c r="A463" s="7" t="s">
        <v>553</v>
      </c>
      <c r="B463" s="6">
        <v>177.19550000000001</v>
      </c>
      <c r="C463" s="6">
        <v>161.21083333333334</v>
      </c>
      <c r="D463" s="6">
        <v>216.28149999999999</v>
      </c>
      <c r="E463" s="6">
        <v>183.83233333333334</v>
      </c>
      <c r="F463" s="6">
        <v>215.90266666666668</v>
      </c>
      <c r="G463" s="6">
        <v>188.01616666666666</v>
      </c>
      <c r="H463" s="6">
        <v>73.804833333333335</v>
      </c>
      <c r="I463" s="6">
        <v>159.31816666666666</v>
      </c>
      <c r="J463" s="6">
        <v>74.949333333333328</v>
      </c>
      <c r="K463" s="6">
        <v>210.52583333333334</v>
      </c>
      <c r="L463" s="6">
        <v>1661.0371666666665</v>
      </c>
      <c r="N463" s="7" t="str">
        <f t="shared" ref="N463:N526" si="125">+A463</f>
        <v>BOGOTÁ, D.C.</v>
      </c>
      <c r="O463" s="6">
        <f t="shared" ref="O463" si="126">+B463</f>
        <v>177.19550000000001</v>
      </c>
      <c r="P463" s="6">
        <f t="shared" ref="P463:X526" si="127">+C463</f>
        <v>161.21083333333334</v>
      </c>
      <c r="Q463" s="6">
        <f t="shared" ref="Q463:X526" si="128">+D463</f>
        <v>216.28149999999999</v>
      </c>
      <c r="R463" s="6">
        <f t="shared" ref="R463:X526" si="129">+E463</f>
        <v>183.83233333333334</v>
      </c>
      <c r="S463" s="6">
        <f t="shared" ref="S463:X526" si="130">+F463</f>
        <v>215.90266666666668</v>
      </c>
      <c r="T463" s="6">
        <f t="shared" ref="T463:X526" si="131">+G463</f>
        <v>188.01616666666666</v>
      </c>
      <c r="U463" s="6">
        <f t="shared" ref="U463:X526" si="132">+H463</f>
        <v>73.804833333333335</v>
      </c>
      <c r="V463" s="6">
        <f t="shared" ref="V463:X526" si="133">+I463</f>
        <v>159.31816666666666</v>
      </c>
      <c r="W463" s="6">
        <f t="shared" ref="W463:X526" si="134">+J463</f>
        <v>74.949333333333328</v>
      </c>
      <c r="X463" s="6">
        <f t="shared" ref="X463:X526" si="135">+K463</f>
        <v>210.52583333333334</v>
      </c>
      <c r="Y463" s="6">
        <f>SUM(O463:X463)</f>
        <v>1661.0371666666665</v>
      </c>
      <c r="Z463" s="28">
        <f>+Y463/$Y$623</f>
        <v>0.11211319647189938</v>
      </c>
    </row>
    <row r="464" spans="1:26">
      <c r="A464" s="7" t="s">
        <v>119</v>
      </c>
      <c r="B464" s="6">
        <v>152.70666666666665</v>
      </c>
      <c r="C464" s="6">
        <v>152.42316666666667</v>
      </c>
      <c r="D464" s="6">
        <v>143.18</v>
      </c>
      <c r="E464" s="6">
        <v>107.74666666666667</v>
      </c>
      <c r="F464" s="6">
        <v>82.431666666666658</v>
      </c>
      <c r="G464" s="6">
        <v>103.11416666666666</v>
      </c>
      <c r="H464" s="6">
        <v>105.36749999999999</v>
      </c>
      <c r="I464" s="6">
        <v>142.31583333333333</v>
      </c>
      <c r="J464" s="6">
        <v>142.13416666666666</v>
      </c>
      <c r="K464" s="6">
        <v>150.50333333333333</v>
      </c>
      <c r="L464" s="6">
        <v>1281.9231666666665</v>
      </c>
      <c r="N464" s="7" t="str">
        <f t="shared" si="125"/>
        <v>LETICIA</v>
      </c>
      <c r="O464" s="6">
        <f t="shared" ref="O464:X527" si="136">+B464</f>
        <v>152.70666666666665</v>
      </c>
      <c r="P464" s="6">
        <f t="shared" si="127"/>
        <v>152.42316666666667</v>
      </c>
      <c r="Q464" s="6">
        <f t="shared" si="128"/>
        <v>143.18</v>
      </c>
      <c r="R464" s="6">
        <f t="shared" si="129"/>
        <v>107.74666666666667</v>
      </c>
      <c r="S464" s="6">
        <f t="shared" si="130"/>
        <v>82.431666666666658</v>
      </c>
      <c r="T464" s="6">
        <f t="shared" si="131"/>
        <v>103.11416666666666</v>
      </c>
      <c r="U464" s="6">
        <f t="shared" si="132"/>
        <v>105.36749999999999</v>
      </c>
      <c r="V464" s="6">
        <f t="shared" si="133"/>
        <v>142.31583333333333</v>
      </c>
      <c r="W464" s="6">
        <f t="shared" si="134"/>
        <v>142.13416666666666</v>
      </c>
      <c r="X464" s="6">
        <f t="shared" si="135"/>
        <v>150.50333333333333</v>
      </c>
      <c r="Y464" s="6">
        <f t="shared" ref="Y464:Y527" si="137">SUM(O464:X464)</f>
        <v>1281.9231666666665</v>
      </c>
      <c r="Z464" s="28">
        <f>+Y464/$Y$623</f>
        <v>8.6524556301647723E-2</v>
      </c>
    </row>
    <row r="465" spans="1:26">
      <c r="A465" s="7" t="s">
        <v>147</v>
      </c>
      <c r="B465" s="6">
        <v>111.5115</v>
      </c>
      <c r="C465" s="6">
        <v>89.744</v>
      </c>
      <c r="D465" s="6">
        <v>60.346499999999999</v>
      </c>
      <c r="E465" s="6">
        <v>71.975666666666669</v>
      </c>
      <c r="F465" s="6">
        <v>66.274666666666661</v>
      </c>
      <c r="G465" s="6">
        <v>75.039666666666662</v>
      </c>
      <c r="H465" s="6">
        <v>127.12266666666666</v>
      </c>
      <c r="I465" s="6">
        <v>108.89583333333333</v>
      </c>
      <c r="J465" s="6">
        <v>75.34416666666668</v>
      </c>
      <c r="K465" s="6">
        <v>111.58833333333332</v>
      </c>
      <c r="L465" s="6">
        <v>897.84299999999996</v>
      </c>
      <c r="N465" s="7" t="str">
        <f t="shared" si="125"/>
        <v>VILLAVICENCIO</v>
      </c>
      <c r="O465" s="6">
        <f t="shared" si="136"/>
        <v>111.5115</v>
      </c>
      <c r="P465" s="6">
        <f t="shared" si="127"/>
        <v>89.744</v>
      </c>
      <c r="Q465" s="6">
        <f t="shared" si="128"/>
        <v>60.346499999999999</v>
      </c>
      <c r="R465" s="6">
        <f t="shared" si="129"/>
        <v>71.975666666666669</v>
      </c>
      <c r="S465" s="6">
        <f t="shared" si="130"/>
        <v>66.274666666666661</v>
      </c>
      <c r="T465" s="6">
        <f t="shared" si="131"/>
        <v>75.039666666666662</v>
      </c>
      <c r="U465" s="6">
        <f t="shared" si="132"/>
        <v>127.12266666666666</v>
      </c>
      <c r="V465" s="6">
        <f t="shared" si="133"/>
        <v>108.89583333333333</v>
      </c>
      <c r="W465" s="6">
        <f t="shared" si="134"/>
        <v>75.34416666666668</v>
      </c>
      <c r="X465" s="6">
        <f t="shared" si="135"/>
        <v>111.58833333333332</v>
      </c>
      <c r="Y465" s="6">
        <f t="shared" si="137"/>
        <v>897.84299999999996</v>
      </c>
      <c r="Z465" s="28">
        <f>+Y465/$Y$623</f>
        <v>6.060072024873589E-2</v>
      </c>
    </row>
    <row r="466" spans="1:26">
      <c r="A466" s="7" t="s">
        <v>117</v>
      </c>
      <c r="B466" s="6">
        <v>89.48666666666665</v>
      </c>
      <c r="C466" s="6">
        <v>91.35499999999999</v>
      </c>
      <c r="D466" s="6">
        <v>93.098833333333332</v>
      </c>
      <c r="E466" s="6">
        <v>79.220833333333331</v>
      </c>
      <c r="F466" s="6">
        <v>38.569166666666668</v>
      </c>
      <c r="G466" s="6">
        <v>54.085833333333341</v>
      </c>
      <c r="H466" s="6">
        <v>68.265666666666675</v>
      </c>
      <c r="I466" s="6">
        <v>75.921666666666653</v>
      </c>
      <c r="J466" s="6">
        <v>48.950833333333328</v>
      </c>
      <c r="K466" s="6">
        <v>106.88083333333333</v>
      </c>
      <c r="L466" s="6">
        <v>745.83533333333321</v>
      </c>
      <c r="N466" s="7" t="str">
        <f t="shared" si="125"/>
        <v>SAN ANDRES - ISLA</v>
      </c>
      <c r="O466" s="6">
        <f t="shared" si="136"/>
        <v>89.48666666666665</v>
      </c>
      <c r="P466" s="6">
        <f t="shared" si="127"/>
        <v>91.35499999999999</v>
      </c>
      <c r="Q466" s="6">
        <f t="shared" si="128"/>
        <v>93.098833333333332</v>
      </c>
      <c r="R466" s="6">
        <f t="shared" si="129"/>
        <v>79.220833333333331</v>
      </c>
      <c r="S466" s="6">
        <f t="shared" si="130"/>
        <v>38.569166666666668</v>
      </c>
      <c r="T466" s="6">
        <f t="shared" si="131"/>
        <v>54.085833333333341</v>
      </c>
      <c r="U466" s="6">
        <f t="shared" si="132"/>
        <v>68.265666666666675</v>
      </c>
      <c r="V466" s="6">
        <f t="shared" si="133"/>
        <v>75.921666666666653</v>
      </c>
      <c r="W466" s="6">
        <f t="shared" si="134"/>
        <v>48.950833333333328</v>
      </c>
      <c r="X466" s="6">
        <f t="shared" si="135"/>
        <v>106.88083333333333</v>
      </c>
      <c r="Y466" s="6">
        <f t="shared" si="137"/>
        <v>745.83533333333321</v>
      </c>
      <c r="Z466" s="28">
        <f>+Y466/$Y$623</f>
        <v>5.0340826165550114E-2</v>
      </c>
    </row>
    <row r="467" spans="1:26">
      <c r="A467" s="7" t="s">
        <v>115</v>
      </c>
      <c r="B467" s="6">
        <v>61.931333333333328</v>
      </c>
      <c r="C467" s="6">
        <v>52.19083333333333</v>
      </c>
      <c r="D467" s="6">
        <v>147.90183333333331</v>
      </c>
      <c r="E467" s="6">
        <v>34.133333333333326</v>
      </c>
      <c r="F467" s="6">
        <v>49.978666666666669</v>
      </c>
      <c r="G467" s="6">
        <v>81.653166666666664</v>
      </c>
      <c r="H467" s="6">
        <v>82.456666666666649</v>
      </c>
      <c r="I467" s="6">
        <v>74.374999999999986</v>
      </c>
      <c r="J467" s="6">
        <v>62.523333333333348</v>
      </c>
      <c r="K467" s="6">
        <v>64.965833333333336</v>
      </c>
      <c r="L467" s="6">
        <v>712.1099999999999</v>
      </c>
      <c r="N467" s="7" t="str">
        <f t="shared" si="125"/>
        <v>SARAVENA</v>
      </c>
      <c r="O467" s="6">
        <f t="shared" si="136"/>
        <v>61.931333333333328</v>
      </c>
      <c r="P467" s="6">
        <f t="shared" si="127"/>
        <v>52.19083333333333</v>
      </c>
      <c r="Q467" s="6">
        <f t="shared" si="128"/>
        <v>147.90183333333331</v>
      </c>
      <c r="R467" s="6">
        <f t="shared" si="129"/>
        <v>34.133333333333326</v>
      </c>
      <c r="S467" s="6">
        <f t="shared" si="130"/>
        <v>49.978666666666669</v>
      </c>
      <c r="T467" s="6">
        <f t="shared" si="131"/>
        <v>81.653166666666664</v>
      </c>
      <c r="U467" s="6">
        <f t="shared" si="132"/>
        <v>82.456666666666649</v>
      </c>
      <c r="V467" s="6">
        <f t="shared" si="133"/>
        <v>74.374999999999986</v>
      </c>
      <c r="W467" s="6">
        <f t="shared" si="134"/>
        <v>62.523333333333348</v>
      </c>
      <c r="X467" s="6">
        <f t="shared" si="135"/>
        <v>64.965833333333336</v>
      </c>
      <c r="Y467" s="6">
        <f t="shared" si="137"/>
        <v>712.1099999999999</v>
      </c>
      <c r="Z467" s="28">
        <f>+Y467/$Y$623</f>
        <v>4.8064504480546499E-2</v>
      </c>
    </row>
    <row r="468" spans="1:26">
      <c r="A468" s="7" t="s">
        <v>597</v>
      </c>
      <c r="B468" s="6">
        <v>97.444999999999979</v>
      </c>
      <c r="C468" s="6">
        <v>101.85250000000001</v>
      </c>
      <c r="D468" s="6">
        <v>99.42583333333333</v>
      </c>
      <c r="E468" s="6">
        <v>44.206666666666663</v>
      </c>
      <c r="F468" s="6">
        <v>56.383333333333326</v>
      </c>
      <c r="G468" s="6">
        <v>44.290833333333325</v>
      </c>
      <c r="H468" s="6">
        <v>59.224999999999994</v>
      </c>
      <c r="I468" s="6">
        <v>60.223333333333329</v>
      </c>
      <c r="J468" s="6">
        <v>56.41333333333332</v>
      </c>
      <c r="K468" s="6">
        <v>51.056666666666658</v>
      </c>
      <c r="L468" s="6">
        <v>670.52249999999992</v>
      </c>
      <c r="N468" s="7" t="str">
        <f t="shared" si="125"/>
        <v>QUIBDÓ</v>
      </c>
      <c r="O468" s="6">
        <f t="shared" si="136"/>
        <v>97.444999999999979</v>
      </c>
      <c r="P468" s="6">
        <f t="shared" si="127"/>
        <v>101.85250000000001</v>
      </c>
      <c r="Q468" s="6">
        <f t="shared" si="128"/>
        <v>99.42583333333333</v>
      </c>
      <c r="R468" s="6">
        <f t="shared" si="129"/>
        <v>44.206666666666663</v>
      </c>
      <c r="S468" s="6">
        <f t="shared" si="130"/>
        <v>56.383333333333326</v>
      </c>
      <c r="T468" s="6">
        <f t="shared" si="131"/>
        <v>44.290833333333325</v>
      </c>
      <c r="U468" s="6">
        <f t="shared" si="132"/>
        <v>59.224999999999994</v>
      </c>
      <c r="V468" s="6">
        <f t="shared" si="133"/>
        <v>60.223333333333329</v>
      </c>
      <c r="W468" s="6">
        <f t="shared" si="134"/>
        <v>56.41333333333332</v>
      </c>
      <c r="X468" s="6">
        <f t="shared" si="135"/>
        <v>51.056666666666658</v>
      </c>
      <c r="Y468" s="6">
        <f t="shared" si="137"/>
        <v>670.52249999999992</v>
      </c>
      <c r="Z468" s="28">
        <f>+Y468/$Y$623</f>
        <v>4.5257518790014523E-2</v>
      </c>
    </row>
    <row r="469" spans="1:26">
      <c r="A469" s="7" t="s">
        <v>578</v>
      </c>
      <c r="B469" s="6">
        <v>60.064166666666665</v>
      </c>
      <c r="C469" s="6">
        <v>58.751500000000007</v>
      </c>
      <c r="D469" s="6">
        <v>73.608000000000004</v>
      </c>
      <c r="E469" s="6">
        <v>62.185833333333321</v>
      </c>
      <c r="F469" s="6">
        <v>42.80466666666667</v>
      </c>
      <c r="G469" s="6">
        <v>71.030833333333334</v>
      </c>
      <c r="H469" s="6">
        <v>73.716666666666669</v>
      </c>
      <c r="I469" s="6">
        <v>48.206666666666663</v>
      </c>
      <c r="J469" s="6">
        <v>66.322499999999991</v>
      </c>
      <c r="K469" s="6">
        <v>84.360833333333332</v>
      </c>
      <c r="L469" s="6">
        <v>641.05166666666662</v>
      </c>
      <c r="N469" s="7" t="str">
        <f t="shared" si="125"/>
        <v>INÍRIDA</v>
      </c>
      <c r="O469" s="6">
        <f t="shared" si="136"/>
        <v>60.064166666666665</v>
      </c>
      <c r="P469" s="6">
        <f t="shared" si="127"/>
        <v>58.751500000000007</v>
      </c>
      <c r="Q469" s="6">
        <f t="shared" si="128"/>
        <v>73.608000000000004</v>
      </c>
      <c r="R469" s="6">
        <f t="shared" si="129"/>
        <v>62.185833333333321</v>
      </c>
      <c r="S469" s="6">
        <f t="shared" si="130"/>
        <v>42.80466666666667</v>
      </c>
      <c r="T469" s="6">
        <f t="shared" si="131"/>
        <v>71.030833333333334</v>
      </c>
      <c r="U469" s="6">
        <f t="shared" si="132"/>
        <v>73.716666666666669</v>
      </c>
      <c r="V469" s="6">
        <f t="shared" si="133"/>
        <v>48.206666666666663</v>
      </c>
      <c r="W469" s="6">
        <f t="shared" si="134"/>
        <v>66.322499999999991</v>
      </c>
      <c r="X469" s="6">
        <f t="shared" si="135"/>
        <v>84.360833333333332</v>
      </c>
      <c r="Y469" s="6">
        <f t="shared" si="137"/>
        <v>641.05166666666662</v>
      </c>
      <c r="Z469" s="28">
        <f>+Y469/$Y$623</f>
        <v>4.3268358406372331E-2</v>
      </c>
    </row>
    <row r="470" spans="1:26">
      <c r="A470" s="7" t="s">
        <v>593</v>
      </c>
      <c r="B470" s="6">
        <v>75.151333333333326</v>
      </c>
      <c r="C470" s="6">
        <v>55.958499999999987</v>
      </c>
      <c r="D470" s="6">
        <v>38.483333333333327</v>
      </c>
      <c r="E470" s="6">
        <v>41.16749999999999</v>
      </c>
      <c r="F470" s="6">
        <v>32.75</v>
      </c>
      <c r="G470" s="6">
        <v>66.651666666666657</v>
      </c>
      <c r="H470" s="6">
        <v>52.386500000000005</v>
      </c>
      <c r="I470" s="6">
        <v>42.124166666666667</v>
      </c>
      <c r="J470" s="6">
        <v>83.743666666666655</v>
      </c>
      <c r="K470" s="6">
        <v>53.404166666666669</v>
      </c>
      <c r="L470" s="6">
        <v>541.82083333333333</v>
      </c>
      <c r="N470" s="7" t="str">
        <f t="shared" si="125"/>
        <v>PUERTO CARREÑO</v>
      </c>
      <c r="O470" s="6">
        <f t="shared" si="136"/>
        <v>75.151333333333326</v>
      </c>
      <c r="P470" s="6">
        <f t="shared" si="127"/>
        <v>55.958499999999987</v>
      </c>
      <c r="Q470" s="6">
        <f t="shared" si="128"/>
        <v>38.483333333333327</v>
      </c>
      <c r="R470" s="6">
        <f t="shared" si="129"/>
        <v>41.16749999999999</v>
      </c>
      <c r="S470" s="6">
        <f t="shared" si="130"/>
        <v>32.75</v>
      </c>
      <c r="T470" s="6">
        <f t="shared" si="131"/>
        <v>66.651666666666657</v>
      </c>
      <c r="U470" s="6">
        <f t="shared" si="132"/>
        <v>52.386500000000005</v>
      </c>
      <c r="V470" s="6">
        <f t="shared" si="133"/>
        <v>42.124166666666667</v>
      </c>
      <c r="W470" s="6">
        <f t="shared" si="134"/>
        <v>83.743666666666655</v>
      </c>
      <c r="X470" s="6">
        <f t="shared" si="135"/>
        <v>53.404166666666669</v>
      </c>
      <c r="Y470" s="6">
        <f t="shared" si="137"/>
        <v>541.82083333333333</v>
      </c>
      <c r="Z470" s="28">
        <f>+Y470/$Y$623</f>
        <v>3.657068412380593E-2</v>
      </c>
    </row>
    <row r="471" spans="1:26">
      <c r="A471" s="7" t="s">
        <v>584</v>
      </c>
      <c r="B471" s="6">
        <v>39.5</v>
      </c>
      <c r="C471" s="6">
        <v>51.943333333333342</v>
      </c>
      <c r="D471" s="6">
        <v>77.430000000000007</v>
      </c>
      <c r="E471" s="6">
        <v>39.533333333333331</v>
      </c>
      <c r="F471" s="6">
        <v>44.101666666666667</v>
      </c>
      <c r="G471" s="6">
        <v>26.150000000000002</v>
      </c>
      <c r="H471" s="6">
        <v>20.233333333333338</v>
      </c>
      <c r="I471" s="6">
        <v>46.228333333333332</v>
      </c>
      <c r="J471" s="6">
        <v>75.173333333333318</v>
      </c>
      <c r="K471" s="6">
        <v>83.135000000000005</v>
      </c>
      <c r="L471" s="6">
        <v>503.42833333333328</v>
      </c>
      <c r="N471" s="7" t="str">
        <f t="shared" si="125"/>
        <v>MEDELLÍN</v>
      </c>
      <c r="O471" s="6">
        <f t="shared" si="136"/>
        <v>39.5</v>
      </c>
      <c r="P471" s="6">
        <f t="shared" si="127"/>
        <v>51.943333333333342</v>
      </c>
      <c r="Q471" s="6">
        <f t="shared" si="128"/>
        <v>77.430000000000007</v>
      </c>
      <c r="R471" s="6">
        <f t="shared" si="129"/>
        <v>39.533333333333331</v>
      </c>
      <c r="S471" s="6">
        <f t="shared" si="130"/>
        <v>44.101666666666667</v>
      </c>
      <c r="T471" s="6">
        <f t="shared" si="131"/>
        <v>26.150000000000002</v>
      </c>
      <c r="U471" s="6">
        <f t="shared" si="132"/>
        <v>20.233333333333338</v>
      </c>
      <c r="V471" s="6">
        <f t="shared" si="133"/>
        <v>46.228333333333332</v>
      </c>
      <c r="W471" s="6">
        <f t="shared" si="134"/>
        <v>75.173333333333318</v>
      </c>
      <c r="X471" s="6">
        <f t="shared" si="135"/>
        <v>83.135000000000005</v>
      </c>
      <c r="Y471" s="6">
        <f t="shared" si="137"/>
        <v>503.42833333333328</v>
      </c>
      <c r="Z471" s="28">
        <f>+Y471/$Y$623</f>
        <v>3.3979347829877486E-2</v>
      </c>
    </row>
    <row r="472" spans="1:26">
      <c r="A472" s="7" t="s">
        <v>586</v>
      </c>
      <c r="B472" s="6">
        <v>52.692999999999998</v>
      </c>
      <c r="C472" s="6">
        <v>28.487833333333331</v>
      </c>
      <c r="D472" s="6">
        <v>36.155000000000001</v>
      </c>
      <c r="E472" s="6">
        <v>41.466666666666669</v>
      </c>
      <c r="F472" s="6">
        <v>34.516666666666666</v>
      </c>
      <c r="G472" s="6">
        <v>61.864166666666669</v>
      </c>
      <c r="H472" s="6">
        <v>44.316666666666663</v>
      </c>
      <c r="I472" s="6">
        <v>74.343333333333334</v>
      </c>
      <c r="J472" s="6">
        <v>55.475833333333334</v>
      </c>
      <c r="K472" s="6">
        <v>56.168166666666671</v>
      </c>
      <c r="L472" s="6">
        <v>485.48733333333337</v>
      </c>
      <c r="N472" s="7" t="str">
        <f t="shared" si="125"/>
        <v>MITÚ</v>
      </c>
      <c r="O472" s="6">
        <f t="shared" si="136"/>
        <v>52.692999999999998</v>
      </c>
      <c r="P472" s="6">
        <f t="shared" si="127"/>
        <v>28.487833333333331</v>
      </c>
      <c r="Q472" s="6">
        <f t="shared" si="128"/>
        <v>36.155000000000001</v>
      </c>
      <c r="R472" s="6">
        <f t="shared" si="129"/>
        <v>41.466666666666669</v>
      </c>
      <c r="S472" s="6">
        <f t="shared" si="130"/>
        <v>34.516666666666666</v>
      </c>
      <c r="T472" s="6">
        <f t="shared" si="131"/>
        <v>61.864166666666669</v>
      </c>
      <c r="U472" s="6">
        <f t="shared" si="132"/>
        <v>44.316666666666663</v>
      </c>
      <c r="V472" s="6">
        <f t="shared" si="133"/>
        <v>74.343333333333334</v>
      </c>
      <c r="W472" s="6">
        <f t="shared" si="134"/>
        <v>55.475833333333334</v>
      </c>
      <c r="X472" s="6">
        <f t="shared" si="135"/>
        <v>56.168166666666671</v>
      </c>
      <c r="Y472" s="6">
        <f t="shared" si="137"/>
        <v>485.48733333333337</v>
      </c>
      <c r="Z472" s="28">
        <f>+Y472/$Y$623</f>
        <v>3.2768403909857434E-2</v>
      </c>
    </row>
    <row r="473" spans="1:26">
      <c r="A473" s="7" t="s">
        <v>535</v>
      </c>
      <c r="B473" s="6">
        <v>28.799999999999997</v>
      </c>
      <c r="C473" s="6">
        <v>30.335833333333333</v>
      </c>
      <c r="D473" s="6">
        <v>89.201666666666668</v>
      </c>
      <c r="E473" s="6">
        <v>14.716666666666665</v>
      </c>
      <c r="F473" s="6">
        <v>30.083333333333332</v>
      </c>
      <c r="G473" s="6">
        <v>47.284166666666664</v>
      </c>
      <c r="H473" s="6">
        <v>41.99</v>
      </c>
      <c r="I473" s="6">
        <v>64.806666666666658</v>
      </c>
      <c r="J473" s="6">
        <v>32.866666666666667</v>
      </c>
      <c r="K473" s="6">
        <v>57.084166666666661</v>
      </c>
      <c r="L473" s="6">
        <v>437.16916666666668</v>
      </c>
      <c r="N473" s="7" t="str">
        <f t="shared" si="125"/>
        <v>ARAUCA</v>
      </c>
      <c r="O473" s="6">
        <f t="shared" si="136"/>
        <v>28.799999999999997</v>
      </c>
      <c r="P473" s="6">
        <f t="shared" si="127"/>
        <v>30.335833333333333</v>
      </c>
      <c r="Q473" s="6">
        <f t="shared" si="128"/>
        <v>89.201666666666668</v>
      </c>
      <c r="R473" s="6">
        <f t="shared" si="129"/>
        <v>14.716666666666665</v>
      </c>
      <c r="S473" s="6">
        <f t="shared" si="130"/>
        <v>30.083333333333332</v>
      </c>
      <c r="T473" s="6">
        <f t="shared" si="131"/>
        <v>47.284166666666664</v>
      </c>
      <c r="U473" s="6">
        <f t="shared" si="132"/>
        <v>41.99</v>
      </c>
      <c r="V473" s="6">
        <f t="shared" si="133"/>
        <v>64.806666666666658</v>
      </c>
      <c r="W473" s="6">
        <f t="shared" si="134"/>
        <v>32.866666666666667</v>
      </c>
      <c r="X473" s="6">
        <f t="shared" si="135"/>
        <v>57.084166666666661</v>
      </c>
      <c r="Y473" s="6">
        <f t="shared" si="137"/>
        <v>437.16916666666668</v>
      </c>
      <c r="Z473" s="28">
        <f>+Y473/$Y$623</f>
        <v>2.9507125823267168E-2</v>
      </c>
    </row>
    <row r="474" spans="1:26">
      <c r="A474" s="7" t="s">
        <v>101</v>
      </c>
      <c r="B474" s="6">
        <v>23.316666666666666</v>
      </c>
      <c r="C474" s="6">
        <v>39.146666666666661</v>
      </c>
      <c r="D474" s="6">
        <v>37.522500000000001</v>
      </c>
      <c r="E474" s="6">
        <v>37.634999999999998</v>
      </c>
      <c r="F474" s="6">
        <v>43.45</v>
      </c>
      <c r="G474" s="6">
        <v>54.965833333333336</v>
      </c>
      <c r="H474" s="6">
        <v>35.852499999999999</v>
      </c>
      <c r="I474" s="6">
        <v>45.566666666666663</v>
      </c>
      <c r="J474" s="6">
        <v>32.450000000000003</v>
      </c>
      <c r="K474" s="6">
        <v>35.535833333333336</v>
      </c>
      <c r="L474" s="6">
        <v>385.44166666666666</v>
      </c>
      <c r="N474" s="7" t="str">
        <f t="shared" si="125"/>
        <v>BARRANQUILLA</v>
      </c>
      <c r="O474" s="6">
        <f t="shared" si="136"/>
        <v>23.316666666666666</v>
      </c>
      <c r="P474" s="6">
        <f t="shared" si="127"/>
        <v>39.146666666666661</v>
      </c>
      <c r="Q474" s="6">
        <f t="shared" si="128"/>
        <v>37.522500000000001</v>
      </c>
      <c r="R474" s="6">
        <f t="shared" si="129"/>
        <v>37.634999999999998</v>
      </c>
      <c r="S474" s="6">
        <f t="shared" si="130"/>
        <v>43.45</v>
      </c>
      <c r="T474" s="6">
        <f t="shared" si="131"/>
        <v>54.965833333333336</v>
      </c>
      <c r="U474" s="6">
        <f t="shared" si="132"/>
        <v>35.852499999999999</v>
      </c>
      <c r="V474" s="6">
        <f t="shared" si="133"/>
        <v>45.566666666666663</v>
      </c>
      <c r="W474" s="6">
        <f t="shared" si="134"/>
        <v>32.450000000000003</v>
      </c>
      <c r="X474" s="6">
        <f t="shared" si="135"/>
        <v>35.535833333333336</v>
      </c>
      <c r="Y474" s="6">
        <f t="shared" si="137"/>
        <v>385.44166666666666</v>
      </c>
      <c r="Z474" s="28">
        <f>+Y474/$Y$623</f>
        <v>2.6015731719101421E-2</v>
      </c>
    </row>
    <row r="475" spans="1:26">
      <c r="A475" s="7" t="s">
        <v>587</v>
      </c>
      <c r="B475" s="6">
        <v>27.15</v>
      </c>
      <c r="C475" s="6">
        <v>31.150000000000002</v>
      </c>
      <c r="D475" s="6">
        <v>22.45</v>
      </c>
      <c r="E475" s="6">
        <v>20.8</v>
      </c>
      <c r="F475" s="6">
        <v>38.503499999999995</v>
      </c>
      <c r="G475" s="6">
        <v>42.123333333333328</v>
      </c>
      <c r="H475" s="6">
        <v>19.916666666666668</v>
      </c>
      <c r="I475" s="6">
        <v>36.666666666666664</v>
      </c>
      <c r="J475" s="6">
        <v>48.919166666666655</v>
      </c>
      <c r="K475" s="6">
        <v>58.580833333333324</v>
      </c>
      <c r="L475" s="6">
        <v>346.26016666666658</v>
      </c>
      <c r="N475" s="7" t="str">
        <f t="shared" si="125"/>
        <v>MONTERÍA</v>
      </c>
      <c r="O475" s="6">
        <f t="shared" si="136"/>
        <v>27.15</v>
      </c>
      <c r="P475" s="6">
        <f t="shared" si="127"/>
        <v>31.150000000000002</v>
      </c>
      <c r="Q475" s="6">
        <f t="shared" si="128"/>
        <v>22.45</v>
      </c>
      <c r="R475" s="6">
        <f t="shared" si="129"/>
        <v>20.8</v>
      </c>
      <c r="S475" s="6">
        <f t="shared" si="130"/>
        <v>38.503499999999995</v>
      </c>
      <c r="T475" s="6">
        <f t="shared" si="131"/>
        <v>42.123333333333328</v>
      </c>
      <c r="U475" s="6">
        <f t="shared" si="132"/>
        <v>19.916666666666668</v>
      </c>
      <c r="V475" s="6">
        <f t="shared" si="133"/>
        <v>36.666666666666664</v>
      </c>
      <c r="W475" s="6">
        <f t="shared" si="134"/>
        <v>48.919166666666655</v>
      </c>
      <c r="X475" s="6">
        <f t="shared" si="135"/>
        <v>58.580833333333324</v>
      </c>
      <c r="Y475" s="6">
        <f t="shared" si="137"/>
        <v>346.26016666666658</v>
      </c>
      <c r="Z475" s="28">
        <f>+Y475/$Y$623</f>
        <v>2.3371141161035201E-2</v>
      </c>
    </row>
    <row r="476" spans="1:26">
      <c r="A476" s="7" t="s">
        <v>576</v>
      </c>
      <c r="B476" s="6">
        <v>62.271999999999998</v>
      </c>
      <c r="C476" s="6">
        <v>51.278833333333331</v>
      </c>
      <c r="D476" s="6">
        <v>25.633666666666667</v>
      </c>
      <c r="E476" s="6">
        <v>31.251333333333335</v>
      </c>
      <c r="F476" s="6">
        <v>42.150000000000006</v>
      </c>
      <c r="G476" s="6">
        <v>8.1166666666666671</v>
      </c>
      <c r="H476" s="6">
        <v>11.283333333333333</v>
      </c>
      <c r="I476" s="6">
        <v>12.833333333333332</v>
      </c>
      <c r="J476" s="6">
        <v>9.9833333333333343</v>
      </c>
      <c r="K476" s="6">
        <v>86.980333333333334</v>
      </c>
      <c r="L476" s="6">
        <v>341.78283333333331</v>
      </c>
      <c r="N476" s="7" t="str">
        <f t="shared" si="125"/>
        <v>CHÍA</v>
      </c>
      <c r="O476" s="6">
        <f t="shared" si="136"/>
        <v>62.271999999999998</v>
      </c>
      <c r="P476" s="6">
        <f t="shared" si="127"/>
        <v>51.278833333333331</v>
      </c>
      <c r="Q476" s="6">
        <f t="shared" si="128"/>
        <v>25.633666666666667</v>
      </c>
      <c r="R476" s="6">
        <f t="shared" si="129"/>
        <v>31.251333333333335</v>
      </c>
      <c r="S476" s="6">
        <f t="shared" si="130"/>
        <v>42.150000000000006</v>
      </c>
      <c r="T476" s="6">
        <f t="shared" si="131"/>
        <v>8.1166666666666671</v>
      </c>
      <c r="U476" s="6">
        <f t="shared" si="132"/>
        <v>11.283333333333333</v>
      </c>
      <c r="V476" s="6">
        <f t="shared" si="133"/>
        <v>12.833333333333332</v>
      </c>
      <c r="W476" s="6">
        <f t="shared" si="134"/>
        <v>9.9833333333333343</v>
      </c>
      <c r="X476" s="6">
        <f t="shared" si="135"/>
        <v>86.980333333333334</v>
      </c>
      <c r="Y476" s="6">
        <f t="shared" si="137"/>
        <v>341.78283333333331</v>
      </c>
      <c r="Z476" s="28">
        <f>+Y476/$Y$623</f>
        <v>2.3068939523562201E-2</v>
      </c>
    </row>
    <row r="477" spans="1:26">
      <c r="A477" s="7" t="s">
        <v>136</v>
      </c>
      <c r="B477" s="6">
        <v>58.467500000000001</v>
      </c>
      <c r="C477" s="6">
        <v>32.493333333333332</v>
      </c>
      <c r="D477" s="6">
        <v>24.82</v>
      </c>
      <c r="E477" s="6">
        <v>20.2</v>
      </c>
      <c r="F477" s="6">
        <v>36.990833333333335</v>
      </c>
      <c r="G477" s="6">
        <v>32</v>
      </c>
      <c r="H477" s="6">
        <v>46.56</v>
      </c>
      <c r="I477" s="6">
        <v>42.028333333333336</v>
      </c>
      <c r="J477" s="6">
        <v>41.359166666666667</v>
      </c>
      <c r="K477" s="6">
        <v>3.55</v>
      </c>
      <c r="L477" s="6">
        <v>338.46916666666669</v>
      </c>
      <c r="N477" s="7" t="str">
        <f t="shared" si="125"/>
        <v>CUMARIBO</v>
      </c>
      <c r="O477" s="6">
        <f t="shared" si="136"/>
        <v>58.467500000000001</v>
      </c>
      <c r="P477" s="6">
        <f t="shared" si="127"/>
        <v>32.493333333333332</v>
      </c>
      <c r="Q477" s="6">
        <f t="shared" si="128"/>
        <v>24.82</v>
      </c>
      <c r="R477" s="6">
        <f t="shared" si="129"/>
        <v>20.2</v>
      </c>
      <c r="S477" s="6">
        <f t="shared" si="130"/>
        <v>36.990833333333335</v>
      </c>
      <c r="T477" s="6">
        <f t="shared" si="131"/>
        <v>32</v>
      </c>
      <c r="U477" s="6">
        <f t="shared" si="132"/>
        <v>46.56</v>
      </c>
      <c r="V477" s="6">
        <f t="shared" si="133"/>
        <v>42.028333333333336</v>
      </c>
      <c r="W477" s="6">
        <f t="shared" si="134"/>
        <v>41.359166666666667</v>
      </c>
      <c r="X477" s="6">
        <f t="shared" si="135"/>
        <v>3.55</v>
      </c>
      <c r="Y477" s="6">
        <f t="shared" si="137"/>
        <v>338.46916666666669</v>
      </c>
      <c r="Z477" s="28">
        <f>+Y477/$Y$623</f>
        <v>2.2845280613636717E-2</v>
      </c>
    </row>
    <row r="478" spans="1:26">
      <c r="A478" s="7" t="s">
        <v>143</v>
      </c>
      <c r="B478" s="6">
        <v>15.1</v>
      </c>
      <c r="C478" s="6">
        <v>38.289166666666659</v>
      </c>
      <c r="D478" s="6">
        <v>32.174166666666672</v>
      </c>
      <c r="E478" s="6">
        <v>31.560833333333335</v>
      </c>
      <c r="F478" s="6">
        <v>31.376666666666665</v>
      </c>
      <c r="G478" s="6">
        <v>36.234166666666667</v>
      </c>
      <c r="H478" s="6">
        <v>40.072500000000005</v>
      </c>
      <c r="I478" s="6">
        <v>18.809166666666666</v>
      </c>
      <c r="J478" s="6">
        <v>25.15</v>
      </c>
      <c r="K478" s="6">
        <v>23.066666666666666</v>
      </c>
      <c r="L478" s="6">
        <v>291.83333333333331</v>
      </c>
      <c r="N478" s="7" t="str">
        <f t="shared" si="125"/>
        <v>LA MACARENA</v>
      </c>
      <c r="O478" s="6">
        <f t="shared" si="136"/>
        <v>15.1</v>
      </c>
      <c r="P478" s="6">
        <f t="shared" si="127"/>
        <v>38.289166666666659</v>
      </c>
      <c r="Q478" s="6">
        <f t="shared" si="128"/>
        <v>32.174166666666672</v>
      </c>
      <c r="R478" s="6">
        <f t="shared" si="129"/>
        <v>31.560833333333335</v>
      </c>
      <c r="S478" s="6">
        <f t="shared" si="130"/>
        <v>31.376666666666665</v>
      </c>
      <c r="T478" s="6">
        <f t="shared" si="131"/>
        <v>36.234166666666667</v>
      </c>
      <c r="U478" s="6">
        <f t="shared" si="132"/>
        <v>40.072500000000005</v>
      </c>
      <c r="V478" s="6">
        <f t="shared" si="133"/>
        <v>18.809166666666666</v>
      </c>
      <c r="W478" s="6">
        <f t="shared" si="134"/>
        <v>25.15</v>
      </c>
      <c r="X478" s="6">
        <f t="shared" si="135"/>
        <v>23.066666666666666</v>
      </c>
      <c r="Y478" s="6">
        <f t="shared" si="137"/>
        <v>291.83333333333331</v>
      </c>
      <c r="Z478" s="28">
        <f>+Y478/$Y$623</f>
        <v>1.9697553127428095E-2</v>
      </c>
    </row>
    <row r="479" spans="1:26">
      <c r="A479" s="7" t="s">
        <v>34</v>
      </c>
      <c r="B479" s="6">
        <v>8.1333333333333346</v>
      </c>
      <c r="C479" s="6">
        <v>111.23333333333332</v>
      </c>
      <c r="D479" s="6">
        <v>30.800000000000004</v>
      </c>
      <c r="E479" s="6">
        <v>2.0833333333333335</v>
      </c>
      <c r="F479" s="6">
        <v>14.716666666666667</v>
      </c>
      <c r="G479" s="6">
        <v>4.7333333333333334</v>
      </c>
      <c r="H479" s="6">
        <v>14.349999999999998</v>
      </c>
      <c r="I479" s="6">
        <v>11.666666666666666</v>
      </c>
      <c r="J479" s="6">
        <v>13.883333333333333</v>
      </c>
      <c r="K479" s="6">
        <v>55.440833333333337</v>
      </c>
      <c r="L479" s="6">
        <v>267.0408333333333</v>
      </c>
      <c r="N479" s="7" t="str">
        <f t="shared" si="125"/>
        <v>VALLEDUPAR</v>
      </c>
      <c r="O479" s="6">
        <f t="shared" si="136"/>
        <v>8.1333333333333346</v>
      </c>
      <c r="P479" s="6">
        <f t="shared" si="127"/>
        <v>111.23333333333332</v>
      </c>
      <c r="Q479" s="6">
        <f t="shared" si="128"/>
        <v>30.800000000000004</v>
      </c>
      <c r="R479" s="6">
        <f t="shared" si="129"/>
        <v>2.0833333333333335</v>
      </c>
      <c r="S479" s="6">
        <f t="shared" si="130"/>
        <v>14.716666666666667</v>
      </c>
      <c r="T479" s="6">
        <f t="shared" si="131"/>
        <v>4.7333333333333334</v>
      </c>
      <c r="U479" s="6">
        <f t="shared" si="132"/>
        <v>14.349999999999998</v>
      </c>
      <c r="V479" s="6">
        <f t="shared" si="133"/>
        <v>11.666666666666666</v>
      </c>
      <c r="W479" s="6">
        <f t="shared" si="134"/>
        <v>13.883333333333333</v>
      </c>
      <c r="X479" s="6">
        <f t="shared" si="135"/>
        <v>55.440833333333337</v>
      </c>
      <c r="Y479" s="6">
        <f t="shared" si="137"/>
        <v>267.0408333333333</v>
      </c>
      <c r="Z479" s="28">
        <f>+Y479/$Y$623</f>
        <v>1.802416105691378E-2</v>
      </c>
    </row>
    <row r="480" spans="1:26">
      <c r="A480" s="7" t="s">
        <v>129</v>
      </c>
      <c r="B480" s="6">
        <v>20.45</v>
      </c>
      <c r="C480" s="6">
        <v>28.95</v>
      </c>
      <c r="D480" s="6">
        <v>27.366666666666664</v>
      </c>
      <c r="E480" s="6">
        <v>10.266666666666666</v>
      </c>
      <c r="F480" s="6">
        <v>18.266666666666666</v>
      </c>
      <c r="G480" s="6">
        <v>27</v>
      </c>
      <c r="H480" s="6">
        <v>29.766666666666666</v>
      </c>
      <c r="I480" s="6">
        <v>24.239000000000001</v>
      </c>
      <c r="J480" s="6">
        <v>26.388833333333338</v>
      </c>
      <c r="K480" s="6">
        <v>47.342499999999994</v>
      </c>
      <c r="L480" s="6">
        <v>260.03699999999998</v>
      </c>
      <c r="N480" s="7" t="str">
        <f t="shared" si="125"/>
        <v>LA PRIMAVERA</v>
      </c>
      <c r="O480" s="6">
        <f t="shared" si="136"/>
        <v>20.45</v>
      </c>
      <c r="P480" s="6">
        <f t="shared" si="127"/>
        <v>28.95</v>
      </c>
      <c r="Q480" s="6">
        <f t="shared" si="128"/>
        <v>27.366666666666664</v>
      </c>
      <c r="R480" s="6">
        <f t="shared" si="129"/>
        <v>10.266666666666666</v>
      </c>
      <c r="S480" s="6">
        <f t="shared" si="130"/>
        <v>18.266666666666666</v>
      </c>
      <c r="T480" s="6">
        <f t="shared" si="131"/>
        <v>27</v>
      </c>
      <c r="U480" s="6">
        <f t="shared" si="132"/>
        <v>29.766666666666666</v>
      </c>
      <c r="V480" s="6">
        <f t="shared" si="133"/>
        <v>24.239000000000001</v>
      </c>
      <c r="W480" s="6">
        <f t="shared" si="134"/>
        <v>26.388833333333338</v>
      </c>
      <c r="X480" s="6">
        <f t="shared" si="135"/>
        <v>47.342499999999994</v>
      </c>
      <c r="Y480" s="6">
        <f t="shared" si="137"/>
        <v>260.03699999999998</v>
      </c>
      <c r="Z480" s="28">
        <f>+Y480/$Y$623</f>
        <v>1.7551431031171971E-2</v>
      </c>
    </row>
    <row r="481" spans="1:26">
      <c r="A481" s="7" t="s">
        <v>36</v>
      </c>
      <c r="B481" s="6">
        <v>15.950000000000003</v>
      </c>
      <c r="C481" s="6">
        <v>21.816666666666666</v>
      </c>
      <c r="D481" s="6">
        <v>8.8833333333333346</v>
      </c>
      <c r="E481" s="6">
        <v>18.983333333333331</v>
      </c>
      <c r="F481" s="6">
        <v>25.470666666666666</v>
      </c>
      <c r="G481" s="6">
        <v>29.383333333333333</v>
      </c>
      <c r="H481" s="6">
        <v>16.383333333333336</v>
      </c>
      <c r="I481" s="6">
        <v>23.35</v>
      </c>
      <c r="J481" s="6">
        <v>18.599999999999998</v>
      </c>
      <c r="K481" s="6">
        <v>21.633333333333333</v>
      </c>
      <c r="L481" s="6">
        <v>200.45399999999995</v>
      </c>
      <c r="N481" s="7" t="str">
        <f t="shared" si="125"/>
        <v>BUCARAMANGA</v>
      </c>
      <c r="O481" s="6">
        <f t="shared" si="136"/>
        <v>15.950000000000003</v>
      </c>
      <c r="P481" s="6">
        <f t="shared" si="127"/>
        <v>21.816666666666666</v>
      </c>
      <c r="Q481" s="6">
        <f t="shared" si="128"/>
        <v>8.8833333333333346</v>
      </c>
      <c r="R481" s="6">
        <f t="shared" si="129"/>
        <v>18.983333333333331</v>
      </c>
      <c r="S481" s="6">
        <f t="shared" si="130"/>
        <v>25.470666666666666</v>
      </c>
      <c r="T481" s="6">
        <f t="shared" si="131"/>
        <v>29.383333333333333</v>
      </c>
      <c r="U481" s="6">
        <f t="shared" si="132"/>
        <v>16.383333333333336</v>
      </c>
      <c r="V481" s="6">
        <f t="shared" si="133"/>
        <v>23.35</v>
      </c>
      <c r="W481" s="6">
        <f t="shared" si="134"/>
        <v>18.599999999999998</v>
      </c>
      <c r="X481" s="6">
        <f t="shared" si="135"/>
        <v>21.633333333333333</v>
      </c>
      <c r="Y481" s="6">
        <f t="shared" si="137"/>
        <v>200.45399999999995</v>
      </c>
      <c r="Z481" s="28">
        <f>+Y481/$Y$623</f>
        <v>1.3529822894136394E-2</v>
      </c>
    </row>
    <row r="482" spans="1:26">
      <c r="A482" s="7" t="s">
        <v>26</v>
      </c>
      <c r="B482" s="6">
        <v>13.566666666666668</v>
      </c>
      <c r="C482" s="6">
        <v>7.3</v>
      </c>
      <c r="D482" s="6">
        <v>12.433333333333332</v>
      </c>
      <c r="E482" s="6">
        <v>7.55</v>
      </c>
      <c r="F482" s="6">
        <v>10.85</v>
      </c>
      <c r="G482" s="6">
        <v>68.283333333333331</v>
      </c>
      <c r="H482" s="6">
        <v>28.800000000000004</v>
      </c>
      <c r="I482" s="6">
        <v>17.933333333333337</v>
      </c>
      <c r="J482" s="6">
        <v>13.583333333333336</v>
      </c>
      <c r="K482" s="6">
        <v>12.116666666666667</v>
      </c>
      <c r="L482" s="6">
        <v>192.41666666666669</v>
      </c>
      <c r="N482" s="7" t="str">
        <f t="shared" si="125"/>
        <v>YOPAL</v>
      </c>
      <c r="O482" s="6">
        <f t="shared" si="136"/>
        <v>13.566666666666668</v>
      </c>
      <c r="P482" s="6">
        <f t="shared" si="127"/>
        <v>7.3</v>
      </c>
      <c r="Q482" s="6">
        <f t="shared" si="128"/>
        <v>12.433333333333332</v>
      </c>
      <c r="R482" s="6">
        <f t="shared" si="129"/>
        <v>7.55</v>
      </c>
      <c r="S482" s="6">
        <f t="shared" si="130"/>
        <v>10.85</v>
      </c>
      <c r="T482" s="6">
        <f t="shared" si="131"/>
        <v>68.283333333333331</v>
      </c>
      <c r="U482" s="6">
        <f t="shared" si="132"/>
        <v>28.800000000000004</v>
      </c>
      <c r="V482" s="6">
        <f t="shared" si="133"/>
        <v>17.933333333333337</v>
      </c>
      <c r="W482" s="6">
        <f t="shared" si="134"/>
        <v>13.583333333333336</v>
      </c>
      <c r="X482" s="6">
        <f t="shared" si="135"/>
        <v>12.116666666666667</v>
      </c>
      <c r="Y482" s="6">
        <f t="shared" si="137"/>
        <v>192.41666666666669</v>
      </c>
      <c r="Z482" s="28">
        <f>+Y482/$Y$623</f>
        <v>1.2987335857004992E-2</v>
      </c>
    </row>
    <row r="483" spans="1:26">
      <c r="A483" s="7" t="s">
        <v>558</v>
      </c>
      <c r="B483" s="6">
        <v>26.749999999999996</v>
      </c>
      <c r="C483" s="6">
        <v>22.033333333333331</v>
      </c>
      <c r="D483" s="6">
        <v>18.166666666666668</v>
      </c>
      <c r="E483" s="6">
        <v>16.866666666666667</v>
      </c>
      <c r="F483" s="6">
        <v>12.383333333333333</v>
      </c>
      <c r="G483" s="6">
        <v>28.883333333333333</v>
      </c>
      <c r="H483" s="6">
        <v>13.066666666666666</v>
      </c>
      <c r="I483" s="6">
        <v>32.616666666666667</v>
      </c>
      <c r="J483" s="6">
        <v>13.149999999999999</v>
      </c>
      <c r="K483" s="6">
        <v>8.2833333333333332</v>
      </c>
      <c r="L483" s="6">
        <v>192.2</v>
      </c>
      <c r="N483" s="7" t="str">
        <f t="shared" si="125"/>
        <v>SAN JOSÉ DE CÚCUTA</v>
      </c>
      <c r="O483" s="6">
        <f t="shared" si="136"/>
        <v>26.749999999999996</v>
      </c>
      <c r="P483" s="6">
        <f t="shared" si="127"/>
        <v>22.033333333333331</v>
      </c>
      <c r="Q483" s="6">
        <f t="shared" si="128"/>
        <v>18.166666666666668</v>
      </c>
      <c r="R483" s="6">
        <f t="shared" si="129"/>
        <v>16.866666666666667</v>
      </c>
      <c r="S483" s="6">
        <f t="shared" si="130"/>
        <v>12.383333333333333</v>
      </c>
      <c r="T483" s="6">
        <f t="shared" si="131"/>
        <v>28.883333333333333</v>
      </c>
      <c r="U483" s="6">
        <f t="shared" si="132"/>
        <v>13.066666666666666</v>
      </c>
      <c r="V483" s="6">
        <f t="shared" si="133"/>
        <v>32.616666666666667</v>
      </c>
      <c r="W483" s="6">
        <f t="shared" si="134"/>
        <v>13.149999999999999</v>
      </c>
      <c r="X483" s="6">
        <f t="shared" si="135"/>
        <v>8.2833333333333332</v>
      </c>
      <c r="Y483" s="6">
        <f t="shared" si="137"/>
        <v>192.2</v>
      </c>
      <c r="Z483" s="28">
        <f>+Y483/$Y$623</f>
        <v>1.2972711745602558E-2</v>
      </c>
    </row>
    <row r="484" spans="1:26">
      <c r="A484" s="7" t="s">
        <v>598</v>
      </c>
      <c r="B484" s="6">
        <v>29.900000000000002</v>
      </c>
      <c r="C484" s="6">
        <v>16.716666666666669</v>
      </c>
      <c r="D484" s="6">
        <v>15.616666666666667</v>
      </c>
      <c r="E484" s="6">
        <v>5.8</v>
      </c>
      <c r="F484" s="6">
        <v>1.9333333333333331</v>
      </c>
      <c r="G484" s="6">
        <v>10.5</v>
      </c>
      <c r="H484" s="6">
        <v>22.995000000000001</v>
      </c>
      <c r="I484" s="6">
        <v>23.843333333333334</v>
      </c>
      <c r="J484" s="6">
        <v>19.75</v>
      </c>
      <c r="K484" s="6">
        <v>32.418833333333332</v>
      </c>
      <c r="L484" s="6">
        <v>179.47383333333335</v>
      </c>
      <c r="N484" s="7" t="str">
        <f t="shared" si="125"/>
        <v>SAN JOSÉ DEL GUAVIARE</v>
      </c>
      <c r="O484" s="6">
        <f t="shared" si="136"/>
        <v>29.900000000000002</v>
      </c>
      <c r="P484" s="6">
        <f t="shared" si="127"/>
        <v>16.716666666666669</v>
      </c>
      <c r="Q484" s="6">
        <f t="shared" si="128"/>
        <v>15.616666666666667</v>
      </c>
      <c r="R484" s="6">
        <f t="shared" si="129"/>
        <v>5.8</v>
      </c>
      <c r="S484" s="6">
        <f t="shared" si="130"/>
        <v>1.9333333333333331</v>
      </c>
      <c r="T484" s="6">
        <f t="shared" si="131"/>
        <v>10.5</v>
      </c>
      <c r="U484" s="6">
        <f t="shared" si="132"/>
        <v>22.995000000000001</v>
      </c>
      <c r="V484" s="6">
        <f t="shared" si="133"/>
        <v>23.843333333333334</v>
      </c>
      <c r="W484" s="6">
        <f t="shared" si="134"/>
        <v>19.75</v>
      </c>
      <c r="X484" s="6">
        <f t="shared" si="135"/>
        <v>32.418833333333332</v>
      </c>
      <c r="Y484" s="6">
        <f t="shared" si="137"/>
        <v>179.47383333333335</v>
      </c>
      <c r="Z484" s="28">
        <f>+Y484/$Y$623</f>
        <v>1.2113747688406085E-2</v>
      </c>
    </row>
    <row r="485" spans="1:26">
      <c r="A485" s="7" t="s">
        <v>601</v>
      </c>
      <c r="B485" s="6">
        <v>7.583333333333333</v>
      </c>
      <c r="C485" s="6">
        <v>10.883333333333333</v>
      </c>
      <c r="D485" s="6">
        <v>17.100000000000001</v>
      </c>
      <c r="E485" s="6">
        <v>14.016666666666667</v>
      </c>
      <c r="F485" s="6">
        <v>16.55</v>
      </c>
      <c r="G485" s="6">
        <v>27.686833333333336</v>
      </c>
      <c r="H485" s="6">
        <v>10.050000000000001</v>
      </c>
      <c r="I485" s="6">
        <v>3.8666666666666667</v>
      </c>
      <c r="J485" s="6">
        <v>12.2</v>
      </c>
      <c r="K485" s="6">
        <v>58.004166666666663</v>
      </c>
      <c r="L485" s="6">
        <v>177.94099999999997</v>
      </c>
      <c r="N485" s="7" t="str">
        <f t="shared" si="125"/>
        <v>SANTIAGO DE CALI</v>
      </c>
      <c r="O485" s="6">
        <f t="shared" si="136"/>
        <v>7.583333333333333</v>
      </c>
      <c r="P485" s="6">
        <f t="shared" si="127"/>
        <v>10.883333333333333</v>
      </c>
      <c r="Q485" s="6">
        <f t="shared" si="128"/>
        <v>17.100000000000001</v>
      </c>
      <c r="R485" s="6">
        <f t="shared" si="129"/>
        <v>14.016666666666667</v>
      </c>
      <c r="S485" s="6">
        <f t="shared" si="130"/>
        <v>16.55</v>
      </c>
      <c r="T485" s="6">
        <f t="shared" si="131"/>
        <v>27.686833333333336</v>
      </c>
      <c r="U485" s="6">
        <f t="shared" si="132"/>
        <v>10.050000000000001</v>
      </c>
      <c r="V485" s="6">
        <f t="shared" si="133"/>
        <v>3.8666666666666667</v>
      </c>
      <c r="W485" s="6">
        <f t="shared" si="134"/>
        <v>12.2</v>
      </c>
      <c r="X485" s="6">
        <f t="shared" si="135"/>
        <v>58.004166666666663</v>
      </c>
      <c r="Y485" s="6">
        <f t="shared" si="137"/>
        <v>177.94099999999997</v>
      </c>
      <c r="Z485" s="28">
        <f>+Y485/$Y$623</f>
        <v>1.2010287724892117E-2</v>
      </c>
    </row>
    <row r="486" spans="1:26">
      <c r="A486" s="7" t="s">
        <v>607</v>
      </c>
      <c r="B486" s="6">
        <v>19.25</v>
      </c>
      <c r="C486" s="6">
        <v>7.2666666666666657</v>
      </c>
      <c r="D486" s="6">
        <v>10.549999999999999</v>
      </c>
      <c r="E486" s="6">
        <v>16.266666666666666</v>
      </c>
      <c r="F486" s="6">
        <v>15.450000000000003</v>
      </c>
      <c r="G486" s="6">
        <v>18.750000000000004</v>
      </c>
      <c r="H486" s="6">
        <v>30.233333333333331</v>
      </c>
      <c r="I486" s="6">
        <v>11.383333333333333</v>
      </c>
      <c r="J486" s="6">
        <v>9.5666666666666664</v>
      </c>
      <c r="K486" s="6">
        <v>35.716666666666669</v>
      </c>
      <c r="L486" s="6">
        <v>174.43333333333334</v>
      </c>
      <c r="N486" s="7" t="str">
        <f t="shared" si="125"/>
        <v>BARRANCOMINAS</v>
      </c>
      <c r="O486" s="6">
        <f t="shared" si="136"/>
        <v>19.25</v>
      </c>
      <c r="P486" s="6">
        <f t="shared" si="127"/>
        <v>7.2666666666666657</v>
      </c>
      <c r="Q486" s="6">
        <f t="shared" si="128"/>
        <v>10.549999999999999</v>
      </c>
      <c r="R486" s="6">
        <f t="shared" si="129"/>
        <v>16.266666666666666</v>
      </c>
      <c r="S486" s="6">
        <f t="shared" si="130"/>
        <v>15.450000000000003</v>
      </c>
      <c r="T486" s="6">
        <f t="shared" si="131"/>
        <v>18.750000000000004</v>
      </c>
      <c r="U486" s="6">
        <f t="shared" si="132"/>
        <v>30.233333333333331</v>
      </c>
      <c r="V486" s="6">
        <f t="shared" si="133"/>
        <v>11.383333333333333</v>
      </c>
      <c r="W486" s="6">
        <f t="shared" si="134"/>
        <v>9.5666666666666664</v>
      </c>
      <c r="X486" s="6">
        <f t="shared" si="135"/>
        <v>35.716666666666669</v>
      </c>
      <c r="Y486" s="6">
        <f t="shared" si="137"/>
        <v>174.43333333333334</v>
      </c>
      <c r="Z486" s="28">
        <f>+Y486/$Y$623</f>
        <v>1.1773534610603225E-2</v>
      </c>
    </row>
    <row r="487" spans="1:26">
      <c r="A487" s="7" t="s">
        <v>123</v>
      </c>
      <c r="B487" s="6">
        <v>13.533333333333335</v>
      </c>
      <c r="C487" s="6">
        <v>16.600000000000001</v>
      </c>
      <c r="D487" s="6">
        <v>17.600000000000001</v>
      </c>
      <c r="E487" s="6">
        <v>13.633333333333335</v>
      </c>
      <c r="F487" s="6">
        <v>20.25</v>
      </c>
      <c r="G487" s="6">
        <v>18.483333333333334</v>
      </c>
      <c r="H487" s="6">
        <v>21.086666666666666</v>
      </c>
      <c r="I487" s="6">
        <v>16.133333333333333</v>
      </c>
      <c r="J487" s="6">
        <v>24.933333333333334</v>
      </c>
      <c r="K487" s="6">
        <v>11.216666666666667</v>
      </c>
      <c r="L487" s="6">
        <v>173.47</v>
      </c>
      <c r="N487" s="7" t="str">
        <f t="shared" si="125"/>
        <v>GUAPI</v>
      </c>
      <c r="O487" s="6">
        <f t="shared" si="136"/>
        <v>13.533333333333335</v>
      </c>
      <c r="P487" s="6">
        <f t="shared" si="127"/>
        <v>16.600000000000001</v>
      </c>
      <c r="Q487" s="6">
        <f t="shared" si="128"/>
        <v>17.600000000000001</v>
      </c>
      <c r="R487" s="6">
        <f t="shared" si="129"/>
        <v>13.633333333333335</v>
      </c>
      <c r="S487" s="6">
        <f t="shared" si="130"/>
        <v>20.25</v>
      </c>
      <c r="T487" s="6">
        <f t="shared" si="131"/>
        <v>18.483333333333334</v>
      </c>
      <c r="U487" s="6">
        <f t="shared" si="132"/>
        <v>21.086666666666666</v>
      </c>
      <c r="V487" s="6">
        <f t="shared" si="133"/>
        <v>16.133333333333333</v>
      </c>
      <c r="W487" s="6">
        <f t="shared" si="134"/>
        <v>24.933333333333334</v>
      </c>
      <c r="X487" s="6">
        <f t="shared" si="135"/>
        <v>11.216666666666667</v>
      </c>
      <c r="Y487" s="6">
        <f t="shared" si="137"/>
        <v>173.47</v>
      </c>
      <c r="Z487" s="28">
        <f>+Y487/$Y$623</f>
        <v>1.1708513561444724E-2</v>
      </c>
    </row>
    <row r="488" spans="1:26">
      <c r="A488" s="7" t="s">
        <v>602</v>
      </c>
      <c r="B488" s="6">
        <v>12.3</v>
      </c>
      <c r="C488" s="6">
        <v>19.6875</v>
      </c>
      <c r="D488" s="6">
        <v>16.852500000000003</v>
      </c>
      <c r="E488" s="6">
        <v>10.616666666666667</v>
      </c>
      <c r="F488" s="6">
        <v>13.133333333333335</v>
      </c>
      <c r="G488" s="6">
        <v>12.066666666666666</v>
      </c>
      <c r="H488" s="6">
        <v>13.433333333333334</v>
      </c>
      <c r="I488" s="6">
        <v>11.172500000000001</v>
      </c>
      <c r="J488" s="6">
        <v>19.716666666666665</v>
      </c>
      <c r="K488" s="6">
        <v>17.866666666666667</v>
      </c>
      <c r="L488" s="6">
        <v>146.84583333333333</v>
      </c>
      <c r="N488" s="7" t="str">
        <f t="shared" si="125"/>
        <v>TIMBIQUÍ</v>
      </c>
      <c r="O488" s="6">
        <f t="shared" si="136"/>
        <v>12.3</v>
      </c>
      <c r="P488" s="6">
        <f t="shared" si="127"/>
        <v>19.6875</v>
      </c>
      <c r="Q488" s="6">
        <f t="shared" si="128"/>
        <v>16.852500000000003</v>
      </c>
      <c r="R488" s="6">
        <f t="shared" si="129"/>
        <v>10.616666666666667</v>
      </c>
      <c r="S488" s="6">
        <f t="shared" si="130"/>
        <v>13.133333333333335</v>
      </c>
      <c r="T488" s="6">
        <f t="shared" si="131"/>
        <v>12.066666666666666</v>
      </c>
      <c r="U488" s="6">
        <f t="shared" si="132"/>
        <v>13.433333333333334</v>
      </c>
      <c r="V488" s="6">
        <f t="shared" si="133"/>
        <v>11.172500000000001</v>
      </c>
      <c r="W488" s="6">
        <f t="shared" si="134"/>
        <v>19.716666666666665</v>
      </c>
      <c r="X488" s="6">
        <f t="shared" si="135"/>
        <v>17.866666666666667</v>
      </c>
      <c r="Y488" s="6">
        <f t="shared" si="137"/>
        <v>146.84583333333333</v>
      </c>
      <c r="Z488" s="28">
        <f>+Y488/$Y$623</f>
        <v>9.9114915029975496E-3</v>
      </c>
    </row>
    <row r="489" spans="1:26">
      <c r="A489" s="7" t="s">
        <v>291</v>
      </c>
      <c r="B489" s="6">
        <v>36.000999999999998</v>
      </c>
      <c r="C489" s="6">
        <v>9.3000000000000007</v>
      </c>
      <c r="D489" s="6">
        <v>4</v>
      </c>
      <c r="E489" s="6"/>
      <c r="F489" s="6"/>
      <c r="G489" s="6">
        <v>16</v>
      </c>
      <c r="H489" s="6">
        <v>10.008999999999999</v>
      </c>
      <c r="I489" s="6">
        <v>24.013999999999999</v>
      </c>
      <c r="J489" s="6">
        <v>15.008999999999999</v>
      </c>
      <c r="K489" s="6">
        <v>13.004</v>
      </c>
      <c r="L489" s="6">
        <v>127.337</v>
      </c>
      <c r="N489" s="7" t="str">
        <f t="shared" si="125"/>
        <v>FRONTINO</v>
      </c>
      <c r="O489" s="6">
        <f t="shared" si="136"/>
        <v>36.000999999999998</v>
      </c>
      <c r="P489" s="6">
        <f t="shared" si="127"/>
        <v>9.3000000000000007</v>
      </c>
      <c r="Q489" s="6">
        <f t="shared" si="128"/>
        <v>4</v>
      </c>
      <c r="R489" s="6">
        <f t="shared" si="129"/>
        <v>0</v>
      </c>
      <c r="S489" s="6">
        <f t="shared" si="130"/>
        <v>0</v>
      </c>
      <c r="T489" s="6">
        <f t="shared" si="131"/>
        <v>16</v>
      </c>
      <c r="U489" s="6">
        <f t="shared" si="132"/>
        <v>10.008999999999999</v>
      </c>
      <c r="V489" s="6">
        <f t="shared" si="133"/>
        <v>24.013999999999999</v>
      </c>
      <c r="W489" s="6">
        <f t="shared" si="134"/>
        <v>15.008999999999999</v>
      </c>
      <c r="X489" s="6">
        <f t="shared" si="135"/>
        <v>13.004</v>
      </c>
      <c r="Y489" s="6">
        <f t="shared" si="137"/>
        <v>127.337</v>
      </c>
      <c r="Z489" s="28">
        <f>+Y489/$Y$623</f>
        <v>8.5947252630062081E-3</v>
      </c>
    </row>
    <row r="490" spans="1:26">
      <c r="A490" s="7" t="s">
        <v>50</v>
      </c>
      <c r="B490" s="6">
        <v>4.7833333333333332</v>
      </c>
      <c r="C490" s="6">
        <v>6.416666666666667</v>
      </c>
      <c r="D490" s="6">
        <v>28.090833333333336</v>
      </c>
      <c r="E490" s="6">
        <v>2.95</v>
      </c>
      <c r="F490" s="6">
        <v>7.6166666666666671</v>
      </c>
      <c r="G490" s="6">
        <v>22.722333333333335</v>
      </c>
      <c r="H490" s="6">
        <v>11.866666666666667</v>
      </c>
      <c r="I490" s="6">
        <v>1.0666666666666667</v>
      </c>
      <c r="J490" s="6">
        <v>5.6</v>
      </c>
      <c r="K490" s="6">
        <v>22.849999999999998</v>
      </c>
      <c r="L490" s="6">
        <v>113.96316666666667</v>
      </c>
      <c r="N490" s="7" t="str">
        <f t="shared" si="125"/>
        <v>RIONEGRO - ANTIOQUIA</v>
      </c>
      <c r="O490" s="6">
        <f t="shared" si="136"/>
        <v>4.7833333333333332</v>
      </c>
      <c r="P490" s="6">
        <f t="shared" si="127"/>
        <v>6.416666666666667</v>
      </c>
      <c r="Q490" s="6">
        <f t="shared" si="128"/>
        <v>28.090833333333336</v>
      </c>
      <c r="R490" s="6">
        <f t="shared" si="129"/>
        <v>2.95</v>
      </c>
      <c r="S490" s="6">
        <f t="shared" si="130"/>
        <v>7.6166666666666671</v>
      </c>
      <c r="T490" s="6">
        <f t="shared" si="131"/>
        <v>22.722333333333335</v>
      </c>
      <c r="U490" s="6">
        <f t="shared" si="132"/>
        <v>11.866666666666667</v>
      </c>
      <c r="V490" s="6">
        <f t="shared" si="133"/>
        <v>1.0666666666666667</v>
      </c>
      <c r="W490" s="6">
        <f t="shared" si="134"/>
        <v>5.6</v>
      </c>
      <c r="X490" s="6">
        <f t="shared" si="135"/>
        <v>22.849999999999998</v>
      </c>
      <c r="Y490" s="6">
        <f t="shared" si="137"/>
        <v>113.96316666666667</v>
      </c>
      <c r="Z490" s="28">
        <f>+Y490/$Y$623</f>
        <v>7.6920463620329281E-3</v>
      </c>
    </row>
    <row r="491" spans="1:26">
      <c r="A491" s="7" t="s">
        <v>160</v>
      </c>
      <c r="B491" s="6">
        <v>4.5999999999999996</v>
      </c>
      <c r="C491" s="6">
        <v>3.1333333333333329</v>
      </c>
      <c r="D491" s="6">
        <v>8.1999999999999993</v>
      </c>
      <c r="E491" s="6">
        <v>2.1166666666666667</v>
      </c>
      <c r="F491" s="6">
        <v>2.8166666666666669</v>
      </c>
      <c r="G491" s="6">
        <v>2.0666666666666669</v>
      </c>
      <c r="H491" s="6">
        <v>7.9499999999999993</v>
      </c>
      <c r="I491" s="6"/>
      <c r="J491" s="6">
        <v>2.5</v>
      </c>
      <c r="K491" s="6">
        <v>67.086166666666671</v>
      </c>
      <c r="L491" s="6">
        <v>100.4695</v>
      </c>
      <c r="N491" s="7" t="str">
        <f t="shared" si="125"/>
        <v>RIOHACHA</v>
      </c>
      <c r="O491" s="6">
        <f t="shared" si="136"/>
        <v>4.5999999999999996</v>
      </c>
      <c r="P491" s="6">
        <f t="shared" si="127"/>
        <v>3.1333333333333329</v>
      </c>
      <c r="Q491" s="6">
        <f t="shared" si="128"/>
        <v>8.1999999999999993</v>
      </c>
      <c r="R491" s="6">
        <f t="shared" si="129"/>
        <v>2.1166666666666667</v>
      </c>
      <c r="S491" s="6">
        <f t="shared" si="130"/>
        <v>2.8166666666666669</v>
      </c>
      <c r="T491" s="6">
        <f t="shared" si="131"/>
        <v>2.0666666666666669</v>
      </c>
      <c r="U491" s="6">
        <f t="shared" si="132"/>
        <v>7.9499999999999993</v>
      </c>
      <c r="V491" s="6">
        <f t="shared" si="133"/>
        <v>0</v>
      </c>
      <c r="W491" s="6">
        <f t="shared" si="134"/>
        <v>2.5</v>
      </c>
      <c r="X491" s="6">
        <f t="shared" si="135"/>
        <v>67.086166666666671</v>
      </c>
      <c r="Y491" s="6">
        <f t="shared" si="137"/>
        <v>100.4695</v>
      </c>
      <c r="Z491" s="28">
        <f>+Y491/$Y$623</f>
        <v>6.7812792025224574E-3</v>
      </c>
    </row>
    <row r="492" spans="1:26">
      <c r="A492" s="7" t="s">
        <v>103</v>
      </c>
      <c r="B492" s="6">
        <v>8.5166666666666657</v>
      </c>
      <c r="C492" s="6">
        <v>1.1500000000000001</v>
      </c>
      <c r="D492" s="6">
        <v>14.516666666666669</v>
      </c>
      <c r="E492" s="6">
        <v>2.1833333333333336</v>
      </c>
      <c r="F492" s="6">
        <v>12.583333333333334</v>
      </c>
      <c r="G492" s="6">
        <v>16.853333333333332</v>
      </c>
      <c r="H492" s="6">
        <v>11.516666666666666</v>
      </c>
      <c r="I492" s="6">
        <v>2.95</v>
      </c>
      <c r="J492" s="6">
        <v>11.833333333333334</v>
      </c>
      <c r="K492" s="6">
        <v>18.350000000000001</v>
      </c>
      <c r="L492" s="6">
        <v>100.45333333333332</v>
      </c>
      <c r="N492" s="7" t="str">
        <f t="shared" si="125"/>
        <v>PASTO</v>
      </c>
      <c r="O492" s="6">
        <f t="shared" si="136"/>
        <v>8.5166666666666657</v>
      </c>
      <c r="P492" s="6">
        <f t="shared" si="127"/>
        <v>1.1500000000000001</v>
      </c>
      <c r="Q492" s="6">
        <f t="shared" si="128"/>
        <v>14.516666666666669</v>
      </c>
      <c r="R492" s="6">
        <f t="shared" si="129"/>
        <v>2.1833333333333336</v>
      </c>
      <c r="S492" s="6">
        <f t="shared" si="130"/>
        <v>12.583333333333334</v>
      </c>
      <c r="T492" s="6">
        <f t="shared" si="131"/>
        <v>16.853333333333332</v>
      </c>
      <c r="U492" s="6">
        <f t="shared" si="132"/>
        <v>11.516666666666666</v>
      </c>
      <c r="V492" s="6">
        <f t="shared" si="133"/>
        <v>2.95</v>
      </c>
      <c r="W492" s="6">
        <f t="shared" si="134"/>
        <v>11.833333333333334</v>
      </c>
      <c r="X492" s="6">
        <f t="shared" si="135"/>
        <v>18.350000000000001</v>
      </c>
      <c r="Y492" s="6">
        <f t="shared" si="137"/>
        <v>100.45333333333332</v>
      </c>
      <c r="Z492" s="28">
        <f>+Y492/$Y$623</f>
        <v>6.7801880188255058E-3</v>
      </c>
    </row>
    <row r="493" spans="1:26">
      <c r="A493" s="7" t="s">
        <v>306</v>
      </c>
      <c r="B493" s="6"/>
      <c r="C493" s="6"/>
      <c r="D493" s="6">
        <v>9.1999999999999993</v>
      </c>
      <c r="E493" s="6"/>
      <c r="F493" s="6">
        <v>34.009</v>
      </c>
      <c r="G493" s="6">
        <v>44.006</v>
      </c>
      <c r="H493" s="6">
        <v>9.8000000000000007</v>
      </c>
      <c r="I493" s="6"/>
      <c r="J493" s="6"/>
      <c r="K493" s="6"/>
      <c r="L493" s="6">
        <v>97.015000000000001</v>
      </c>
      <c r="N493" s="7" t="str">
        <f t="shared" si="125"/>
        <v>URRAO</v>
      </c>
      <c r="O493" s="6">
        <f t="shared" si="136"/>
        <v>0</v>
      </c>
      <c r="P493" s="6">
        <f t="shared" si="127"/>
        <v>0</v>
      </c>
      <c r="Q493" s="6">
        <f t="shared" si="128"/>
        <v>9.1999999999999993</v>
      </c>
      <c r="R493" s="6">
        <f t="shared" si="129"/>
        <v>0</v>
      </c>
      <c r="S493" s="6">
        <f t="shared" si="130"/>
        <v>34.009</v>
      </c>
      <c r="T493" s="6">
        <f t="shared" si="131"/>
        <v>44.006</v>
      </c>
      <c r="U493" s="6">
        <f t="shared" si="132"/>
        <v>9.8000000000000007</v>
      </c>
      <c r="V493" s="6">
        <f t="shared" si="133"/>
        <v>0</v>
      </c>
      <c r="W493" s="6">
        <f t="shared" si="134"/>
        <v>0</v>
      </c>
      <c r="X493" s="6">
        <f t="shared" si="135"/>
        <v>0</v>
      </c>
      <c r="Y493" s="6">
        <f t="shared" si="137"/>
        <v>97.015000000000001</v>
      </c>
      <c r="Z493" s="28">
        <f>+Y493/$Y$623</f>
        <v>6.5481146201853916E-3</v>
      </c>
    </row>
    <row r="494" spans="1:26">
      <c r="A494" s="7" t="s">
        <v>583</v>
      </c>
      <c r="B494" s="6">
        <v>10.166666666666668</v>
      </c>
      <c r="C494" s="6">
        <v>8.1666666666666661</v>
      </c>
      <c r="D494" s="6">
        <v>14.1175</v>
      </c>
      <c r="E494" s="6">
        <v>9.1333333333333329</v>
      </c>
      <c r="F494" s="6">
        <v>10</v>
      </c>
      <c r="G494" s="6">
        <v>15.224166666666667</v>
      </c>
      <c r="H494" s="6">
        <v>12.090833333333334</v>
      </c>
      <c r="I494" s="6">
        <v>4.7</v>
      </c>
      <c r="J494" s="6">
        <v>5.833333333333333</v>
      </c>
      <c r="K494" s="6">
        <v>6.083333333333333</v>
      </c>
      <c r="L494" s="6">
        <v>95.515833333333333</v>
      </c>
      <c r="N494" s="7" t="str">
        <f t="shared" si="125"/>
        <v>MAPIRIPÁN</v>
      </c>
      <c r="O494" s="6">
        <f t="shared" si="136"/>
        <v>10.166666666666668</v>
      </c>
      <c r="P494" s="6">
        <f t="shared" si="127"/>
        <v>8.1666666666666661</v>
      </c>
      <c r="Q494" s="6">
        <f t="shared" si="128"/>
        <v>14.1175</v>
      </c>
      <c r="R494" s="6">
        <f t="shared" si="129"/>
        <v>9.1333333333333329</v>
      </c>
      <c r="S494" s="6">
        <f t="shared" si="130"/>
        <v>10</v>
      </c>
      <c r="T494" s="6">
        <f t="shared" si="131"/>
        <v>15.224166666666667</v>
      </c>
      <c r="U494" s="6">
        <f t="shared" si="132"/>
        <v>12.090833333333334</v>
      </c>
      <c r="V494" s="6">
        <f t="shared" si="133"/>
        <v>4.7</v>
      </c>
      <c r="W494" s="6">
        <f t="shared" si="134"/>
        <v>5.833333333333333</v>
      </c>
      <c r="X494" s="6">
        <f t="shared" si="135"/>
        <v>6.083333333333333</v>
      </c>
      <c r="Y494" s="6">
        <f t="shared" si="137"/>
        <v>95.515833333333333</v>
      </c>
      <c r="Z494" s="28">
        <f>+Y494/$Y$623</f>
        <v>6.4469270185970335E-3</v>
      </c>
    </row>
    <row r="495" spans="1:26">
      <c r="A495" s="7" t="s">
        <v>32</v>
      </c>
      <c r="B495" s="6"/>
      <c r="C495" s="6">
        <v>37.384166666666658</v>
      </c>
      <c r="D495" s="6">
        <v>22.002499999999998</v>
      </c>
      <c r="E495" s="6"/>
      <c r="F495" s="6"/>
      <c r="G495" s="6">
        <v>1</v>
      </c>
      <c r="H495" s="6">
        <v>10.258833333333333</v>
      </c>
      <c r="I495" s="6">
        <v>4.75</v>
      </c>
      <c r="J495" s="6"/>
      <c r="K495" s="6">
        <v>19.005166666666668</v>
      </c>
      <c r="L495" s="6">
        <v>94.400666666666652</v>
      </c>
      <c r="N495" s="7" t="str">
        <f t="shared" si="125"/>
        <v>BARRANCABERMEJA</v>
      </c>
      <c r="O495" s="6">
        <f t="shared" si="136"/>
        <v>0</v>
      </c>
      <c r="P495" s="6">
        <f t="shared" si="127"/>
        <v>37.384166666666658</v>
      </c>
      <c r="Q495" s="6">
        <f t="shared" si="128"/>
        <v>22.002499999999998</v>
      </c>
      <c r="R495" s="6">
        <f t="shared" si="129"/>
        <v>0</v>
      </c>
      <c r="S495" s="6">
        <f t="shared" si="130"/>
        <v>0</v>
      </c>
      <c r="T495" s="6">
        <f t="shared" si="131"/>
        <v>1</v>
      </c>
      <c r="U495" s="6">
        <f t="shared" si="132"/>
        <v>10.258833333333333</v>
      </c>
      <c r="V495" s="6">
        <f t="shared" si="133"/>
        <v>4.75</v>
      </c>
      <c r="W495" s="6">
        <f t="shared" si="134"/>
        <v>0</v>
      </c>
      <c r="X495" s="6">
        <f t="shared" si="135"/>
        <v>19.005166666666668</v>
      </c>
      <c r="Y495" s="6">
        <f t="shared" si="137"/>
        <v>94.400666666666652</v>
      </c>
      <c r="Z495" s="28">
        <f>+Y495/$Y$623</f>
        <v>6.3716578421403663E-3</v>
      </c>
    </row>
    <row r="496" spans="1:26">
      <c r="A496" s="7" t="s">
        <v>149</v>
      </c>
      <c r="B496" s="6">
        <v>2.3666666666666667</v>
      </c>
      <c r="C496" s="6">
        <v>10.816666666666666</v>
      </c>
      <c r="D496" s="6">
        <v>5.7833333333333332</v>
      </c>
      <c r="E496" s="6">
        <v>17.09</v>
      </c>
      <c r="F496" s="6">
        <v>5.05</v>
      </c>
      <c r="G496" s="6">
        <v>10.166666666666666</v>
      </c>
      <c r="H496" s="6">
        <v>20.5</v>
      </c>
      <c r="I496" s="6">
        <v>2.8</v>
      </c>
      <c r="J496" s="6">
        <v>3.5666666666666664</v>
      </c>
      <c r="K496" s="6">
        <v>13.583333333333332</v>
      </c>
      <c r="L496" s="6">
        <v>91.723333333333329</v>
      </c>
      <c r="N496" s="7" t="str">
        <f t="shared" si="125"/>
        <v>PROVIDENCIA</v>
      </c>
      <c r="O496" s="6">
        <f t="shared" si="136"/>
        <v>2.3666666666666667</v>
      </c>
      <c r="P496" s="6">
        <f t="shared" si="127"/>
        <v>10.816666666666666</v>
      </c>
      <c r="Q496" s="6">
        <f t="shared" si="128"/>
        <v>5.7833333333333332</v>
      </c>
      <c r="R496" s="6">
        <f t="shared" si="129"/>
        <v>17.09</v>
      </c>
      <c r="S496" s="6">
        <f t="shared" si="130"/>
        <v>5.05</v>
      </c>
      <c r="T496" s="6">
        <f t="shared" si="131"/>
        <v>10.166666666666666</v>
      </c>
      <c r="U496" s="6">
        <f t="shared" si="132"/>
        <v>20.5</v>
      </c>
      <c r="V496" s="6">
        <f t="shared" si="133"/>
        <v>2.8</v>
      </c>
      <c r="W496" s="6">
        <f t="shared" si="134"/>
        <v>3.5666666666666664</v>
      </c>
      <c r="X496" s="6">
        <f t="shared" si="135"/>
        <v>13.583333333333332</v>
      </c>
      <c r="Y496" s="6">
        <f t="shared" si="137"/>
        <v>91.723333333333329</v>
      </c>
      <c r="Z496" s="28">
        <f>+Y496/$Y$623</f>
        <v>6.1909488224721754E-3</v>
      </c>
    </row>
    <row r="497" spans="1:26">
      <c r="A497" s="7" t="s">
        <v>168</v>
      </c>
      <c r="B497" s="6">
        <v>8</v>
      </c>
      <c r="C497" s="6"/>
      <c r="D497" s="6">
        <v>9.0833333333333339</v>
      </c>
      <c r="E497" s="6">
        <v>4.9666666666666668</v>
      </c>
      <c r="F497" s="6">
        <v>4.083333333333333</v>
      </c>
      <c r="G497" s="6">
        <v>19.033333333333331</v>
      </c>
      <c r="H497" s="6">
        <v>8.3000000000000007</v>
      </c>
      <c r="I497" s="6">
        <v>8.8999999999999986</v>
      </c>
      <c r="J497" s="6">
        <v>7.833333333333333</v>
      </c>
      <c r="K497" s="6">
        <v>12.383333333333333</v>
      </c>
      <c r="L497" s="6">
        <v>82.583333333333343</v>
      </c>
      <c r="N497" s="7" t="str">
        <f t="shared" si="125"/>
        <v>LA PEDRERA</v>
      </c>
      <c r="O497" s="6">
        <f t="shared" si="136"/>
        <v>8</v>
      </c>
      <c r="P497" s="6">
        <f t="shared" si="127"/>
        <v>0</v>
      </c>
      <c r="Q497" s="6">
        <f t="shared" si="128"/>
        <v>9.0833333333333339</v>
      </c>
      <c r="R497" s="6">
        <f t="shared" si="129"/>
        <v>4.9666666666666668</v>
      </c>
      <c r="S497" s="6">
        <f t="shared" si="130"/>
        <v>4.083333333333333</v>
      </c>
      <c r="T497" s="6">
        <f t="shared" si="131"/>
        <v>19.033333333333331</v>
      </c>
      <c r="U497" s="6">
        <f t="shared" si="132"/>
        <v>8.3000000000000007</v>
      </c>
      <c r="V497" s="6">
        <f t="shared" si="133"/>
        <v>8.8999999999999986</v>
      </c>
      <c r="W497" s="6">
        <f t="shared" si="134"/>
        <v>7.833333333333333</v>
      </c>
      <c r="X497" s="6">
        <f t="shared" si="135"/>
        <v>12.383333333333333</v>
      </c>
      <c r="Y497" s="6">
        <f t="shared" si="137"/>
        <v>82.583333333333343</v>
      </c>
      <c r="Z497" s="28">
        <f>+Y497/$Y$623</f>
        <v>5.5740363076188593E-3</v>
      </c>
    </row>
    <row r="498" spans="1:26">
      <c r="A498" s="7" t="s">
        <v>89</v>
      </c>
      <c r="B498" s="6">
        <v>2.25</v>
      </c>
      <c r="C498" s="6">
        <v>31.17133333333333</v>
      </c>
      <c r="D498" s="6">
        <v>12.005500000000001</v>
      </c>
      <c r="E498" s="6">
        <v>10.233333333333334</v>
      </c>
      <c r="F498" s="6">
        <v>10.6</v>
      </c>
      <c r="G498" s="6">
        <v>6.4</v>
      </c>
      <c r="H498" s="6">
        <v>2.083333333333333</v>
      </c>
      <c r="I498" s="6">
        <v>5.15</v>
      </c>
      <c r="J498" s="6">
        <v>1</v>
      </c>
      <c r="K498" s="6"/>
      <c r="L498" s="6">
        <v>80.893500000000003</v>
      </c>
      <c r="N498" s="7" t="str">
        <f t="shared" si="125"/>
        <v>NEIVA</v>
      </c>
      <c r="O498" s="6">
        <f t="shared" si="136"/>
        <v>2.25</v>
      </c>
      <c r="P498" s="6">
        <f t="shared" si="127"/>
        <v>31.17133333333333</v>
      </c>
      <c r="Q498" s="6">
        <f t="shared" si="128"/>
        <v>12.005500000000001</v>
      </c>
      <c r="R498" s="6">
        <f t="shared" si="129"/>
        <v>10.233333333333334</v>
      </c>
      <c r="S498" s="6">
        <f t="shared" si="130"/>
        <v>10.6</v>
      </c>
      <c r="T498" s="6">
        <f t="shared" si="131"/>
        <v>6.4</v>
      </c>
      <c r="U498" s="6">
        <f t="shared" si="132"/>
        <v>2.083333333333333</v>
      </c>
      <c r="V498" s="6">
        <f t="shared" si="133"/>
        <v>5.15</v>
      </c>
      <c r="W498" s="6">
        <f t="shared" si="134"/>
        <v>1</v>
      </c>
      <c r="X498" s="6">
        <f t="shared" si="135"/>
        <v>0</v>
      </c>
      <c r="Y498" s="6">
        <f t="shared" si="137"/>
        <v>80.893500000000003</v>
      </c>
      <c r="Z498" s="28">
        <f>+Y498/$Y$623</f>
        <v>5.4599794879963614E-3</v>
      </c>
    </row>
    <row r="499" spans="1:26">
      <c r="A499" s="7" t="s">
        <v>367</v>
      </c>
      <c r="B499" s="6"/>
      <c r="C499" s="6">
        <v>10.633333333333333</v>
      </c>
      <c r="D499" s="6">
        <v>5.2666666666666666</v>
      </c>
      <c r="E499" s="6"/>
      <c r="F499" s="6">
        <v>2.4</v>
      </c>
      <c r="G499" s="6">
        <v>2.4</v>
      </c>
      <c r="H499" s="6">
        <v>3.5333333333333332</v>
      </c>
      <c r="I499" s="6"/>
      <c r="J499" s="6">
        <v>3.4166666666666665</v>
      </c>
      <c r="K499" s="6">
        <v>45</v>
      </c>
      <c r="L499" s="6">
        <v>72.649999999999991</v>
      </c>
      <c r="N499" s="7" t="str">
        <f t="shared" si="125"/>
        <v>EL CHARCO</v>
      </c>
      <c r="O499" s="6">
        <f t="shared" si="136"/>
        <v>0</v>
      </c>
      <c r="P499" s="6">
        <f t="shared" si="127"/>
        <v>10.633333333333333</v>
      </c>
      <c r="Q499" s="6">
        <f t="shared" si="128"/>
        <v>5.2666666666666666</v>
      </c>
      <c r="R499" s="6">
        <f t="shared" si="129"/>
        <v>0</v>
      </c>
      <c r="S499" s="6">
        <f t="shared" si="130"/>
        <v>2.4</v>
      </c>
      <c r="T499" s="6">
        <f t="shared" si="131"/>
        <v>2.4</v>
      </c>
      <c r="U499" s="6">
        <f t="shared" si="132"/>
        <v>3.5333333333333332</v>
      </c>
      <c r="V499" s="6">
        <f t="shared" si="133"/>
        <v>0</v>
      </c>
      <c r="W499" s="6">
        <f t="shared" si="134"/>
        <v>3.4166666666666665</v>
      </c>
      <c r="X499" s="6">
        <f t="shared" si="135"/>
        <v>45</v>
      </c>
      <c r="Y499" s="6">
        <f t="shared" si="137"/>
        <v>72.649999999999991</v>
      </c>
      <c r="Z499" s="28">
        <f>+Y499/$Y$623</f>
        <v>4.9035770463997184E-3</v>
      </c>
    </row>
    <row r="500" spans="1:26">
      <c r="A500" s="7" t="s">
        <v>605</v>
      </c>
      <c r="B500" s="6">
        <v>10.733333333333334</v>
      </c>
      <c r="C500" s="6">
        <v>7.35</v>
      </c>
      <c r="D500" s="6">
        <v>14.616666666666667</v>
      </c>
      <c r="E500" s="6">
        <v>3.1333333333333329</v>
      </c>
      <c r="F500" s="6">
        <v>5.0333333333333332</v>
      </c>
      <c r="G500" s="6">
        <v>5.0999999999999996</v>
      </c>
      <c r="H500" s="6">
        <v>6</v>
      </c>
      <c r="I500" s="6">
        <v>9.5</v>
      </c>
      <c r="J500" s="6">
        <v>4.583333333333333</v>
      </c>
      <c r="K500" s="6">
        <v>2.0333333333333332</v>
      </c>
      <c r="L500" s="6">
        <v>68.083333333333329</v>
      </c>
      <c r="N500" s="7" t="str">
        <f t="shared" si="125"/>
        <v>CARTAGENA DE INDIAS</v>
      </c>
      <c r="O500" s="6">
        <f t="shared" si="136"/>
        <v>10.733333333333334</v>
      </c>
      <c r="P500" s="6">
        <f t="shared" si="127"/>
        <v>7.35</v>
      </c>
      <c r="Q500" s="6">
        <f t="shared" si="128"/>
        <v>14.616666666666667</v>
      </c>
      <c r="R500" s="6">
        <f t="shared" si="129"/>
        <v>3.1333333333333329</v>
      </c>
      <c r="S500" s="6">
        <f t="shared" si="130"/>
        <v>5.0333333333333332</v>
      </c>
      <c r="T500" s="6">
        <f t="shared" si="131"/>
        <v>5.0999999999999996</v>
      </c>
      <c r="U500" s="6">
        <f t="shared" si="132"/>
        <v>6</v>
      </c>
      <c r="V500" s="6">
        <f t="shared" si="133"/>
        <v>9.5</v>
      </c>
      <c r="W500" s="6">
        <f t="shared" si="134"/>
        <v>4.583333333333333</v>
      </c>
      <c r="X500" s="6">
        <f t="shared" si="135"/>
        <v>2.0333333333333332</v>
      </c>
      <c r="Y500" s="6">
        <f t="shared" si="137"/>
        <v>68.083333333333329</v>
      </c>
      <c r="Z500" s="28">
        <f>+Y500/$Y$623</f>
        <v>4.5953457753023282E-3</v>
      </c>
    </row>
    <row r="501" spans="1:26">
      <c r="A501" s="7" t="s">
        <v>71</v>
      </c>
      <c r="B501" s="6">
        <v>5.75</v>
      </c>
      <c r="C501" s="6"/>
      <c r="D501" s="6">
        <v>11.883333333333333</v>
      </c>
      <c r="E501" s="6">
        <v>6.6333333333333329</v>
      </c>
      <c r="F501" s="6">
        <v>1.8333333333333333</v>
      </c>
      <c r="G501" s="6">
        <v>8.5500000000000007</v>
      </c>
      <c r="H501" s="6">
        <v>16.883333333333333</v>
      </c>
      <c r="I501" s="6"/>
      <c r="J501" s="6"/>
      <c r="K501" s="6">
        <v>10.100000000000001</v>
      </c>
      <c r="L501" s="6">
        <v>61.633333333333333</v>
      </c>
      <c r="N501" s="7" t="str">
        <f t="shared" si="125"/>
        <v>OLAYA</v>
      </c>
      <c r="O501" s="6">
        <f t="shared" si="136"/>
        <v>5.75</v>
      </c>
      <c r="P501" s="6">
        <f t="shared" si="127"/>
        <v>0</v>
      </c>
      <c r="Q501" s="6">
        <f t="shared" si="128"/>
        <v>11.883333333333333</v>
      </c>
      <c r="R501" s="6">
        <f t="shared" si="129"/>
        <v>6.6333333333333329</v>
      </c>
      <c r="S501" s="6">
        <f t="shared" si="130"/>
        <v>1.8333333333333333</v>
      </c>
      <c r="T501" s="6">
        <f t="shared" si="131"/>
        <v>8.5500000000000007</v>
      </c>
      <c r="U501" s="6">
        <f t="shared" si="132"/>
        <v>16.883333333333333</v>
      </c>
      <c r="V501" s="6">
        <f t="shared" si="133"/>
        <v>0</v>
      </c>
      <c r="W501" s="6">
        <f t="shared" si="134"/>
        <v>0</v>
      </c>
      <c r="X501" s="6">
        <f t="shared" si="135"/>
        <v>10.100000000000001</v>
      </c>
      <c r="Y501" s="6">
        <f t="shared" si="137"/>
        <v>61.633333333333333</v>
      </c>
      <c r="Z501" s="28">
        <f>+Y501/$Y$623</f>
        <v>4.1599972281684237E-3</v>
      </c>
    </row>
    <row r="502" spans="1:26">
      <c r="A502" s="7" t="s">
        <v>445</v>
      </c>
      <c r="B502" s="6"/>
      <c r="C502" s="6"/>
      <c r="D502" s="6"/>
      <c r="E502" s="6"/>
      <c r="F502" s="6"/>
      <c r="G502" s="6"/>
      <c r="H502" s="6">
        <v>53.083333333333336</v>
      </c>
      <c r="I502" s="6">
        <v>0.71666666666666667</v>
      </c>
      <c r="J502" s="6"/>
      <c r="K502" s="6"/>
      <c r="L502" s="6">
        <v>53.800000000000004</v>
      </c>
      <c r="N502" s="7" t="str">
        <f t="shared" si="125"/>
        <v>COCORNA</v>
      </c>
      <c r="O502" s="6">
        <f t="shared" si="136"/>
        <v>0</v>
      </c>
      <c r="P502" s="6">
        <f t="shared" si="127"/>
        <v>0</v>
      </c>
      <c r="Q502" s="6">
        <f t="shared" si="128"/>
        <v>0</v>
      </c>
      <c r="R502" s="6">
        <f t="shared" si="129"/>
        <v>0</v>
      </c>
      <c r="S502" s="6">
        <f t="shared" si="130"/>
        <v>0</v>
      </c>
      <c r="T502" s="6">
        <f t="shared" si="131"/>
        <v>0</v>
      </c>
      <c r="U502" s="6">
        <f t="shared" si="132"/>
        <v>53.083333333333336</v>
      </c>
      <c r="V502" s="6">
        <f t="shared" si="133"/>
        <v>0.71666666666666667</v>
      </c>
      <c r="W502" s="6">
        <f t="shared" si="134"/>
        <v>0</v>
      </c>
      <c r="X502" s="6">
        <f t="shared" si="135"/>
        <v>0</v>
      </c>
      <c r="Y502" s="6">
        <f t="shared" si="137"/>
        <v>53.800000000000004</v>
      </c>
      <c r="Z502" s="28">
        <f>+Y502/$Y$623</f>
        <v>3.6312793543882295E-3</v>
      </c>
    </row>
    <row r="503" spans="1:26">
      <c r="A503" s="7" t="s">
        <v>175</v>
      </c>
      <c r="B503" s="6">
        <v>7.333333333333333</v>
      </c>
      <c r="C503" s="6">
        <v>3.3333333333333333E-2</v>
      </c>
      <c r="D503" s="6">
        <v>4.416666666666667</v>
      </c>
      <c r="E503" s="6">
        <v>6.1833333333333327</v>
      </c>
      <c r="F503" s="6">
        <v>3.1999999999999997</v>
      </c>
      <c r="G503" s="6">
        <v>3.7</v>
      </c>
      <c r="H503" s="6">
        <v>5.1333333333333329</v>
      </c>
      <c r="I503" s="6">
        <v>9.5666666666666664</v>
      </c>
      <c r="J503" s="6">
        <v>3.083333333333333</v>
      </c>
      <c r="K503" s="6">
        <v>10.733333333333333</v>
      </c>
      <c r="L503" s="6">
        <v>53.383333333333333</v>
      </c>
      <c r="N503" s="7" t="str">
        <f t="shared" si="125"/>
        <v>MIRAFLORES - GUAVIARE</v>
      </c>
      <c r="O503" s="6">
        <f t="shared" si="136"/>
        <v>7.333333333333333</v>
      </c>
      <c r="P503" s="6">
        <f t="shared" si="127"/>
        <v>3.3333333333333333E-2</v>
      </c>
      <c r="Q503" s="6">
        <f t="shared" si="128"/>
        <v>4.416666666666667</v>
      </c>
      <c r="R503" s="6">
        <f t="shared" si="129"/>
        <v>6.1833333333333327</v>
      </c>
      <c r="S503" s="6">
        <f t="shared" si="130"/>
        <v>3.1999999999999997</v>
      </c>
      <c r="T503" s="6">
        <f t="shared" si="131"/>
        <v>3.7</v>
      </c>
      <c r="U503" s="6">
        <f t="shared" si="132"/>
        <v>5.1333333333333329</v>
      </c>
      <c r="V503" s="6">
        <f t="shared" si="133"/>
        <v>9.5666666666666664</v>
      </c>
      <c r="W503" s="6">
        <f t="shared" si="134"/>
        <v>3.083333333333333</v>
      </c>
      <c r="X503" s="6">
        <f t="shared" si="135"/>
        <v>10.733333333333333</v>
      </c>
      <c r="Y503" s="6">
        <f t="shared" si="137"/>
        <v>53.383333333333333</v>
      </c>
      <c r="Z503" s="28">
        <f>+Y503/$Y$623</f>
        <v>3.6031560632297085E-3</v>
      </c>
    </row>
    <row r="504" spans="1:26">
      <c r="A504" s="7" t="s">
        <v>24</v>
      </c>
      <c r="B504" s="6">
        <v>9.1333333333333329</v>
      </c>
      <c r="C504" s="6">
        <v>6.75</v>
      </c>
      <c r="D504" s="6">
        <v>18</v>
      </c>
      <c r="E504" s="6">
        <v>4</v>
      </c>
      <c r="F504" s="6">
        <v>11</v>
      </c>
      <c r="G504" s="6">
        <v>4</v>
      </c>
      <c r="H504" s="6"/>
      <c r="I504" s="6"/>
      <c r="J504" s="6"/>
      <c r="K504" s="6"/>
      <c r="L504" s="6">
        <v>52.883333333333333</v>
      </c>
      <c r="N504" s="7" t="str">
        <f t="shared" si="125"/>
        <v>MARIQUITA</v>
      </c>
      <c r="O504" s="6">
        <f t="shared" si="136"/>
        <v>9.1333333333333329</v>
      </c>
      <c r="P504" s="6">
        <f t="shared" si="127"/>
        <v>6.75</v>
      </c>
      <c r="Q504" s="6">
        <f t="shared" si="128"/>
        <v>18</v>
      </c>
      <c r="R504" s="6">
        <f t="shared" si="129"/>
        <v>4</v>
      </c>
      <c r="S504" s="6">
        <f t="shared" si="130"/>
        <v>11</v>
      </c>
      <c r="T504" s="6">
        <f t="shared" si="131"/>
        <v>4</v>
      </c>
      <c r="U504" s="6">
        <f t="shared" si="132"/>
        <v>0</v>
      </c>
      <c r="V504" s="6">
        <f t="shared" si="133"/>
        <v>0</v>
      </c>
      <c r="W504" s="6">
        <f t="shared" si="134"/>
        <v>0</v>
      </c>
      <c r="X504" s="6">
        <f t="shared" si="135"/>
        <v>0</v>
      </c>
      <c r="Y504" s="6">
        <f t="shared" si="137"/>
        <v>52.883333333333333</v>
      </c>
      <c r="Z504" s="28">
        <f>+Y504/$Y$623</f>
        <v>3.569408113839483E-3</v>
      </c>
    </row>
    <row r="505" spans="1:26">
      <c r="A505" s="7" t="s">
        <v>141</v>
      </c>
      <c r="B505" s="6">
        <v>21.166666666666668</v>
      </c>
      <c r="C505" s="6">
        <v>1.0166666666666666</v>
      </c>
      <c r="D505" s="6">
        <v>4.666666666666667</v>
      </c>
      <c r="E505" s="6">
        <v>4.1500000000000004</v>
      </c>
      <c r="F505" s="6">
        <v>4.3</v>
      </c>
      <c r="G505" s="6">
        <v>1.25</v>
      </c>
      <c r="H505" s="6">
        <v>5.35</v>
      </c>
      <c r="I505" s="6">
        <v>4.05</v>
      </c>
      <c r="J505" s="6">
        <v>4.0333333333333332</v>
      </c>
      <c r="K505" s="6">
        <v>1.75</v>
      </c>
      <c r="L505" s="6">
        <v>51.733333333333327</v>
      </c>
      <c r="N505" s="7" t="str">
        <f t="shared" si="125"/>
        <v>SANTA MARTA</v>
      </c>
      <c r="O505" s="6">
        <f t="shared" si="136"/>
        <v>21.166666666666668</v>
      </c>
      <c r="P505" s="6">
        <f t="shared" si="127"/>
        <v>1.0166666666666666</v>
      </c>
      <c r="Q505" s="6">
        <f t="shared" si="128"/>
        <v>4.666666666666667</v>
      </c>
      <c r="R505" s="6">
        <f t="shared" si="129"/>
        <v>4.1500000000000004</v>
      </c>
      <c r="S505" s="6">
        <f t="shared" si="130"/>
        <v>4.3</v>
      </c>
      <c r="T505" s="6">
        <f t="shared" si="131"/>
        <v>1.25</v>
      </c>
      <c r="U505" s="6">
        <f t="shared" si="132"/>
        <v>5.35</v>
      </c>
      <c r="V505" s="6">
        <f t="shared" si="133"/>
        <v>4.05</v>
      </c>
      <c r="W505" s="6">
        <f t="shared" si="134"/>
        <v>4.0333333333333332</v>
      </c>
      <c r="X505" s="6">
        <f t="shared" si="135"/>
        <v>1.75</v>
      </c>
      <c r="Y505" s="6">
        <f t="shared" si="137"/>
        <v>51.733333333333327</v>
      </c>
      <c r="Z505" s="28">
        <f>+Y505/$Y$623</f>
        <v>3.4917878302419647E-3</v>
      </c>
    </row>
    <row r="506" spans="1:26">
      <c r="A506" s="7" t="s">
        <v>585</v>
      </c>
      <c r="B506" s="6">
        <v>2.0499999999999998</v>
      </c>
      <c r="C506" s="6">
        <v>6.0833333333333339</v>
      </c>
      <c r="D506" s="6">
        <v>1.25</v>
      </c>
      <c r="E506" s="6">
        <v>1.0333333333333334</v>
      </c>
      <c r="F506" s="6">
        <v>1.0333333333333334</v>
      </c>
      <c r="G506" s="6">
        <v>1.0833333333333333</v>
      </c>
      <c r="H506" s="6">
        <v>16.921666666666667</v>
      </c>
      <c r="I506" s="6">
        <v>8.0500000000000007</v>
      </c>
      <c r="J506" s="6">
        <v>6.0166666666666666</v>
      </c>
      <c r="K506" s="6">
        <v>1.0166666666666666</v>
      </c>
      <c r="L506" s="6">
        <v>44.538333333333327</v>
      </c>
      <c r="N506" s="7" t="str">
        <f t="shared" si="125"/>
        <v>MIRITÍ - PARANÁ</v>
      </c>
      <c r="O506" s="6">
        <f t="shared" si="136"/>
        <v>2.0499999999999998</v>
      </c>
      <c r="P506" s="6">
        <f t="shared" si="127"/>
        <v>6.0833333333333339</v>
      </c>
      <c r="Q506" s="6">
        <f t="shared" si="128"/>
        <v>1.25</v>
      </c>
      <c r="R506" s="6">
        <f t="shared" si="129"/>
        <v>1.0333333333333334</v>
      </c>
      <c r="S506" s="6">
        <f t="shared" si="130"/>
        <v>1.0333333333333334</v>
      </c>
      <c r="T506" s="6">
        <f t="shared" si="131"/>
        <v>1.0833333333333333</v>
      </c>
      <c r="U506" s="6">
        <f t="shared" si="132"/>
        <v>16.921666666666667</v>
      </c>
      <c r="V506" s="6">
        <f t="shared" si="133"/>
        <v>8.0500000000000007</v>
      </c>
      <c r="W506" s="6">
        <f t="shared" si="134"/>
        <v>6.0166666666666666</v>
      </c>
      <c r="X506" s="6">
        <f t="shared" si="135"/>
        <v>1.0166666666666666</v>
      </c>
      <c r="Y506" s="6">
        <f t="shared" si="137"/>
        <v>44.538333333333327</v>
      </c>
      <c r="Z506" s="28">
        <f>+Y506/$Y$623</f>
        <v>3.0061548385166247E-3</v>
      </c>
    </row>
    <row r="507" spans="1:26">
      <c r="A507" s="7" t="s">
        <v>180</v>
      </c>
      <c r="B507" s="6">
        <v>4</v>
      </c>
      <c r="C507" s="6">
        <v>2.1</v>
      </c>
      <c r="D507" s="6">
        <v>4</v>
      </c>
      <c r="E507" s="6">
        <v>1.0833333333333333</v>
      </c>
      <c r="F507" s="6">
        <v>7.0000000000000009</v>
      </c>
      <c r="G507" s="6">
        <v>3.05</v>
      </c>
      <c r="H507" s="6">
        <v>7.6999999999999993</v>
      </c>
      <c r="I507" s="6">
        <v>3</v>
      </c>
      <c r="J507" s="6">
        <v>3.083333333333333</v>
      </c>
      <c r="K507" s="6">
        <v>8.3000000000000007</v>
      </c>
      <c r="L507" s="6">
        <v>43.316666666666663</v>
      </c>
      <c r="N507" s="7" t="str">
        <f t="shared" si="125"/>
        <v>LA CHORRERA</v>
      </c>
      <c r="O507" s="6">
        <f t="shared" si="136"/>
        <v>4</v>
      </c>
      <c r="P507" s="6">
        <f t="shared" si="127"/>
        <v>2.1</v>
      </c>
      <c r="Q507" s="6">
        <f t="shared" si="128"/>
        <v>4</v>
      </c>
      <c r="R507" s="6">
        <f t="shared" si="129"/>
        <v>1.0833333333333333</v>
      </c>
      <c r="S507" s="6">
        <f t="shared" si="130"/>
        <v>7.0000000000000009</v>
      </c>
      <c r="T507" s="6">
        <f t="shared" si="131"/>
        <v>3.05</v>
      </c>
      <c r="U507" s="6">
        <f t="shared" si="132"/>
        <v>7.6999999999999993</v>
      </c>
      <c r="V507" s="6">
        <f t="shared" si="133"/>
        <v>3</v>
      </c>
      <c r="W507" s="6">
        <f t="shared" si="134"/>
        <v>3.083333333333333</v>
      </c>
      <c r="X507" s="6">
        <f t="shared" si="135"/>
        <v>8.3000000000000007</v>
      </c>
      <c r="Y507" s="6">
        <f t="shared" si="137"/>
        <v>43.316666666666663</v>
      </c>
      <c r="Z507" s="28">
        <f>+Y507/$Y$623</f>
        <v>2.9236973488398414E-3</v>
      </c>
    </row>
    <row r="508" spans="1:26">
      <c r="A508" s="7" t="s">
        <v>172</v>
      </c>
      <c r="B508" s="6">
        <v>3.1166666666666667</v>
      </c>
      <c r="C508" s="6">
        <v>15.004999999999999</v>
      </c>
      <c r="D508" s="6">
        <v>4.05</v>
      </c>
      <c r="E508" s="6">
        <v>2.1</v>
      </c>
      <c r="F508" s="6">
        <v>2.4166666666666665</v>
      </c>
      <c r="G508" s="6">
        <v>3.333333333333333</v>
      </c>
      <c r="H508" s="6"/>
      <c r="I508" s="6">
        <v>2.75</v>
      </c>
      <c r="J508" s="6">
        <v>4.4666666666666668</v>
      </c>
      <c r="K508" s="6">
        <v>5.0166666666666666</v>
      </c>
      <c r="L508" s="6">
        <v>42.255000000000003</v>
      </c>
      <c r="N508" s="7" t="str">
        <f t="shared" si="125"/>
        <v>SAN FELIPE</v>
      </c>
      <c r="O508" s="6">
        <f t="shared" si="136"/>
        <v>3.1166666666666667</v>
      </c>
      <c r="P508" s="6">
        <f t="shared" si="127"/>
        <v>15.004999999999999</v>
      </c>
      <c r="Q508" s="6">
        <f t="shared" si="128"/>
        <v>4.05</v>
      </c>
      <c r="R508" s="6">
        <f t="shared" si="129"/>
        <v>2.1</v>
      </c>
      <c r="S508" s="6">
        <f t="shared" si="130"/>
        <v>2.4166666666666665</v>
      </c>
      <c r="T508" s="6">
        <f t="shared" si="131"/>
        <v>3.333333333333333</v>
      </c>
      <c r="U508" s="6">
        <f t="shared" si="132"/>
        <v>0</v>
      </c>
      <c r="V508" s="6">
        <f t="shared" si="133"/>
        <v>2.75</v>
      </c>
      <c r="W508" s="6">
        <f t="shared" si="134"/>
        <v>4.4666666666666668</v>
      </c>
      <c r="X508" s="6">
        <f t="shared" si="135"/>
        <v>5.0166666666666666</v>
      </c>
      <c r="Y508" s="6">
        <f t="shared" si="137"/>
        <v>42.255000000000003</v>
      </c>
      <c r="Z508" s="28">
        <f>+Y508/$Y$623</f>
        <v>2.85203920296793E-3</v>
      </c>
    </row>
    <row r="509" spans="1:26">
      <c r="A509" s="7" t="s">
        <v>170</v>
      </c>
      <c r="B509" s="6">
        <v>9.9000000000000021</v>
      </c>
      <c r="C509" s="6">
        <v>6.6666666666666666E-2</v>
      </c>
      <c r="D509" s="6">
        <v>0.45</v>
      </c>
      <c r="E509" s="6">
        <v>3.0833333333333335</v>
      </c>
      <c r="F509" s="6">
        <v>0.11666666666666667</v>
      </c>
      <c r="G509" s="6">
        <v>2.4166666666666665</v>
      </c>
      <c r="H509" s="6">
        <v>2.1333333333333333</v>
      </c>
      <c r="I509" s="6">
        <v>6.1333333333333337</v>
      </c>
      <c r="J509" s="6">
        <v>7</v>
      </c>
      <c r="K509" s="6">
        <v>5.7166666666666668</v>
      </c>
      <c r="L509" s="6">
        <v>37.016666666666666</v>
      </c>
      <c r="N509" s="7" t="str">
        <f t="shared" si="125"/>
        <v>TARAPACA</v>
      </c>
      <c r="O509" s="6">
        <f t="shared" si="136"/>
        <v>9.9000000000000021</v>
      </c>
      <c r="P509" s="6">
        <f t="shared" si="127"/>
        <v>6.6666666666666666E-2</v>
      </c>
      <c r="Q509" s="6">
        <f t="shared" si="128"/>
        <v>0.45</v>
      </c>
      <c r="R509" s="6">
        <f t="shared" si="129"/>
        <v>3.0833333333333335</v>
      </c>
      <c r="S509" s="6">
        <f t="shared" si="130"/>
        <v>0.11666666666666667</v>
      </c>
      <c r="T509" s="6">
        <f t="shared" si="131"/>
        <v>2.4166666666666665</v>
      </c>
      <c r="U509" s="6">
        <f t="shared" si="132"/>
        <v>2.1333333333333333</v>
      </c>
      <c r="V509" s="6">
        <f t="shared" si="133"/>
        <v>6.1333333333333337</v>
      </c>
      <c r="W509" s="6">
        <f t="shared" si="134"/>
        <v>7</v>
      </c>
      <c r="X509" s="6">
        <f t="shared" si="135"/>
        <v>5.7166666666666668</v>
      </c>
      <c r="Y509" s="6">
        <f t="shared" si="137"/>
        <v>37.016666666666666</v>
      </c>
      <c r="Z509" s="28">
        <f>+Y509/$Y$623</f>
        <v>2.4984731865230043E-3</v>
      </c>
    </row>
    <row r="510" spans="1:26">
      <c r="A510" s="7" t="s">
        <v>196</v>
      </c>
      <c r="B510" s="6"/>
      <c r="C510" s="6">
        <v>3.0666666666666669</v>
      </c>
      <c r="D510" s="6">
        <v>2.0333333333333332</v>
      </c>
      <c r="E510" s="6">
        <v>2</v>
      </c>
      <c r="F510" s="6">
        <v>5.083333333333333</v>
      </c>
      <c r="G510" s="6">
        <v>2.9833333333333334</v>
      </c>
      <c r="H510" s="6">
        <v>4.6333333333333337</v>
      </c>
      <c r="I510" s="6">
        <v>3.166666666666667</v>
      </c>
      <c r="J510" s="6">
        <v>1.0833333333333333</v>
      </c>
      <c r="K510" s="6">
        <v>11.233333333333334</v>
      </c>
      <c r="L510" s="6">
        <v>35.283333333333331</v>
      </c>
      <c r="N510" s="7" t="str">
        <f t="shared" si="125"/>
        <v>EL ENCANTO</v>
      </c>
      <c r="O510" s="6">
        <f t="shared" si="136"/>
        <v>0</v>
      </c>
      <c r="P510" s="6">
        <f t="shared" si="127"/>
        <v>3.0666666666666669</v>
      </c>
      <c r="Q510" s="6">
        <f t="shared" si="128"/>
        <v>2.0333333333333332</v>
      </c>
      <c r="R510" s="6">
        <f t="shared" si="129"/>
        <v>2</v>
      </c>
      <c r="S510" s="6">
        <f t="shared" si="130"/>
        <v>5.083333333333333</v>
      </c>
      <c r="T510" s="6">
        <f t="shared" si="131"/>
        <v>2.9833333333333334</v>
      </c>
      <c r="U510" s="6">
        <f t="shared" si="132"/>
        <v>4.6333333333333337</v>
      </c>
      <c r="V510" s="6">
        <f t="shared" si="133"/>
        <v>3.166666666666667</v>
      </c>
      <c r="W510" s="6">
        <f t="shared" si="134"/>
        <v>1.0833333333333333</v>
      </c>
      <c r="X510" s="6">
        <f t="shared" si="135"/>
        <v>11.233333333333334</v>
      </c>
      <c r="Y510" s="6">
        <f t="shared" si="137"/>
        <v>35.283333333333331</v>
      </c>
      <c r="Z510" s="28">
        <f>+Y510/$Y$623</f>
        <v>2.3814802953035568E-3</v>
      </c>
    </row>
    <row r="511" spans="1:26">
      <c r="A511" s="7" t="s">
        <v>158</v>
      </c>
      <c r="B511" s="6">
        <v>6.6666666666666666E-2</v>
      </c>
      <c r="C511" s="6"/>
      <c r="D511" s="6">
        <v>10.055</v>
      </c>
      <c r="E511" s="6">
        <v>1.05</v>
      </c>
      <c r="F511" s="6"/>
      <c r="G511" s="6">
        <v>13</v>
      </c>
      <c r="H511" s="6"/>
      <c r="I511" s="6">
        <v>7</v>
      </c>
      <c r="J511" s="6"/>
      <c r="K511" s="6">
        <v>4.0666666666666664</v>
      </c>
      <c r="L511" s="6">
        <v>35.23833333333333</v>
      </c>
      <c r="N511" s="7" t="str">
        <f t="shared" si="125"/>
        <v>CARTAGO</v>
      </c>
      <c r="O511" s="6">
        <f t="shared" si="136"/>
        <v>6.6666666666666666E-2</v>
      </c>
      <c r="P511" s="6">
        <f t="shared" si="127"/>
        <v>0</v>
      </c>
      <c r="Q511" s="6">
        <f t="shared" si="128"/>
        <v>10.055</v>
      </c>
      <c r="R511" s="6">
        <f t="shared" si="129"/>
        <v>1.05</v>
      </c>
      <c r="S511" s="6">
        <f t="shared" si="130"/>
        <v>0</v>
      </c>
      <c r="T511" s="6">
        <f t="shared" si="131"/>
        <v>13</v>
      </c>
      <c r="U511" s="6">
        <f t="shared" si="132"/>
        <v>0</v>
      </c>
      <c r="V511" s="6">
        <f t="shared" si="133"/>
        <v>7</v>
      </c>
      <c r="W511" s="6">
        <f t="shared" si="134"/>
        <v>0</v>
      </c>
      <c r="X511" s="6">
        <f t="shared" si="135"/>
        <v>4.0666666666666664</v>
      </c>
      <c r="Y511" s="6">
        <f t="shared" si="137"/>
        <v>35.23833333333333</v>
      </c>
      <c r="Z511" s="28">
        <f>+Y511/$Y$623</f>
        <v>2.3784429798584363E-3</v>
      </c>
    </row>
    <row r="512" spans="1:26">
      <c r="A512" s="7" t="s">
        <v>591</v>
      </c>
      <c r="B512" s="6">
        <v>1.0833333333333333</v>
      </c>
      <c r="C512" s="6">
        <v>0.46666666666666667</v>
      </c>
      <c r="D512" s="6">
        <v>9.8000000000000007</v>
      </c>
      <c r="E512" s="6">
        <v>2.3833333333333333</v>
      </c>
      <c r="F512" s="6">
        <v>4.0666666666666664</v>
      </c>
      <c r="G512" s="6">
        <v>5.2333333333333334</v>
      </c>
      <c r="H512" s="6"/>
      <c r="I512" s="6">
        <v>6.1166666666666663</v>
      </c>
      <c r="J512" s="6">
        <v>1.1333333333333333</v>
      </c>
      <c r="K512" s="6">
        <v>2.333333333333333</v>
      </c>
      <c r="L512" s="6">
        <v>32.616666666666667</v>
      </c>
      <c r="N512" s="7" t="str">
        <f t="shared" si="125"/>
        <v>POPAYÁN</v>
      </c>
      <c r="O512" s="6">
        <f t="shared" si="136"/>
        <v>1.0833333333333333</v>
      </c>
      <c r="P512" s="6">
        <f t="shared" si="127"/>
        <v>0.46666666666666667</v>
      </c>
      <c r="Q512" s="6">
        <f t="shared" si="128"/>
        <v>9.8000000000000007</v>
      </c>
      <c r="R512" s="6">
        <f t="shared" si="129"/>
        <v>2.3833333333333333</v>
      </c>
      <c r="S512" s="6">
        <f t="shared" si="130"/>
        <v>4.0666666666666664</v>
      </c>
      <c r="T512" s="6">
        <f t="shared" si="131"/>
        <v>5.2333333333333334</v>
      </c>
      <c r="U512" s="6">
        <f t="shared" si="132"/>
        <v>0</v>
      </c>
      <c r="V512" s="6">
        <f t="shared" si="133"/>
        <v>6.1166666666666663</v>
      </c>
      <c r="W512" s="6">
        <f t="shared" si="134"/>
        <v>1.1333333333333333</v>
      </c>
      <c r="X512" s="6">
        <f t="shared" si="135"/>
        <v>2.333333333333333</v>
      </c>
      <c r="Y512" s="6">
        <f t="shared" si="137"/>
        <v>32.616666666666667</v>
      </c>
      <c r="Z512" s="28">
        <f>+Y512/$Y$623</f>
        <v>2.2014912318890226E-3</v>
      </c>
    </row>
    <row r="513" spans="1:26">
      <c r="A513" s="7" t="s">
        <v>566</v>
      </c>
      <c r="B513" s="6">
        <v>6.1</v>
      </c>
      <c r="C513" s="6">
        <v>3.1499999999999995</v>
      </c>
      <c r="D513" s="6">
        <v>0.75</v>
      </c>
      <c r="E513" s="6">
        <v>4.8333333333333339</v>
      </c>
      <c r="F513" s="6">
        <v>1.4166666666666667</v>
      </c>
      <c r="G513" s="6">
        <v>2.6166666666666667</v>
      </c>
      <c r="H513" s="6">
        <v>6.1166666666666663</v>
      </c>
      <c r="I513" s="6">
        <v>4.0833333333333339</v>
      </c>
      <c r="J513" s="6">
        <v>8.3333333333333329E-2</v>
      </c>
      <c r="K513" s="6">
        <v>2.2999999999999998</v>
      </c>
      <c r="L513" s="6">
        <v>31.450000000000003</v>
      </c>
      <c r="N513" s="7" t="str">
        <f t="shared" si="125"/>
        <v>OCAÑA</v>
      </c>
      <c r="O513" s="6">
        <f t="shared" si="136"/>
        <v>6.1</v>
      </c>
      <c r="P513" s="6">
        <f t="shared" si="127"/>
        <v>3.1499999999999995</v>
      </c>
      <c r="Q513" s="6">
        <f t="shared" si="128"/>
        <v>0.75</v>
      </c>
      <c r="R513" s="6">
        <f t="shared" si="129"/>
        <v>4.8333333333333339</v>
      </c>
      <c r="S513" s="6">
        <f t="shared" si="130"/>
        <v>1.4166666666666667</v>
      </c>
      <c r="T513" s="6">
        <f t="shared" si="131"/>
        <v>2.6166666666666667</v>
      </c>
      <c r="U513" s="6">
        <f t="shared" si="132"/>
        <v>6.1166666666666663</v>
      </c>
      <c r="V513" s="6">
        <f t="shared" si="133"/>
        <v>4.0833333333333339</v>
      </c>
      <c r="W513" s="6">
        <f t="shared" si="134"/>
        <v>8.3333333333333329E-2</v>
      </c>
      <c r="X513" s="6">
        <f t="shared" si="135"/>
        <v>2.2999999999999998</v>
      </c>
      <c r="Y513" s="6">
        <f t="shared" si="137"/>
        <v>31.450000000000003</v>
      </c>
      <c r="Z513" s="28">
        <f>+Y513/$Y$623</f>
        <v>2.122746016645164E-3</v>
      </c>
    </row>
    <row r="514" spans="1:26">
      <c r="A514" s="7" t="s">
        <v>574</v>
      </c>
      <c r="B514" s="6">
        <v>7.2166666666666668</v>
      </c>
      <c r="C514" s="6">
        <v>8.1666666666666679</v>
      </c>
      <c r="D514" s="6">
        <v>5.1166666666666663</v>
      </c>
      <c r="E514" s="6">
        <v>1.0666666666666667</v>
      </c>
      <c r="F514" s="6"/>
      <c r="G514" s="6">
        <v>6.6666666666666666E-2</v>
      </c>
      <c r="H514" s="6">
        <v>1.1000000000000001</v>
      </c>
      <c r="I514" s="6">
        <v>1</v>
      </c>
      <c r="J514" s="6">
        <v>6.5166666666666666</v>
      </c>
      <c r="K514" s="6">
        <v>1.1666666666666665</v>
      </c>
      <c r="L514" s="6">
        <v>31.416666666666668</v>
      </c>
      <c r="N514" s="7" t="str">
        <f t="shared" si="125"/>
        <v>BAHÍA SOLANO</v>
      </c>
      <c r="O514" s="6">
        <f t="shared" si="136"/>
        <v>7.2166666666666668</v>
      </c>
      <c r="P514" s="6">
        <f t="shared" si="127"/>
        <v>8.1666666666666679</v>
      </c>
      <c r="Q514" s="6">
        <f t="shared" si="128"/>
        <v>5.1166666666666663</v>
      </c>
      <c r="R514" s="6">
        <f t="shared" si="129"/>
        <v>1.0666666666666667</v>
      </c>
      <c r="S514" s="6">
        <f t="shared" si="130"/>
        <v>0</v>
      </c>
      <c r="T514" s="6">
        <f t="shared" si="131"/>
        <v>6.6666666666666666E-2</v>
      </c>
      <c r="U514" s="6">
        <f t="shared" si="132"/>
        <v>1.1000000000000001</v>
      </c>
      <c r="V514" s="6">
        <f t="shared" si="133"/>
        <v>1</v>
      </c>
      <c r="W514" s="6">
        <f t="shared" si="134"/>
        <v>6.5166666666666666</v>
      </c>
      <c r="X514" s="6">
        <f t="shared" si="135"/>
        <v>1.1666666666666665</v>
      </c>
      <c r="Y514" s="6">
        <f t="shared" si="137"/>
        <v>31.416666666666668</v>
      </c>
      <c r="Z514" s="28">
        <f>+Y514/$Y$623</f>
        <v>2.1204961533524821E-3</v>
      </c>
    </row>
    <row r="515" spans="1:26">
      <c r="A515" s="7" t="s">
        <v>210</v>
      </c>
      <c r="B515" s="6">
        <v>2</v>
      </c>
      <c r="C515" s="6">
        <v>3.0166666666666666</v>
      </c>
      <c r="D515" s="6">
        <v>12.133333333333333</v>
      </c>
      <c r="E515" s="6"/>
      <c r="F515" s="6">
        <v>3.6333333333333329</v>
      </c>
      <c r="G515" s="6">
        <v>1.0666666666666667</v>
      </c>
      <c r="H515" s="6"/>
      <c r="I515" s="6">
        <v>3.4166666666666665</v>
      </c>
      <c r="J515" s="6">
        <v>4.1166666666666671</v>
      </c>
      <c r="K515" s="6">
        <v>1.0333333333333334</v>
      </c>
      <c r="L515" s="6">
        <v>30.416666666666668</v>
      </c>
      <c r="N515" s="7" t="str">
        <f t="shared" si="125"/>
        <v>FLORENCIA</v>
      </c>
      <c r="O515" s="6">
        <f t="shared" si="136"/>
        <v>2</v>
      </c>
      <c r="P515" s="6">
        <f t="shared" si="127"/>
        <v>3.0166666666666666</v>
      </c>
      <c r="Q515" s="6">
        <f t="shared" si="128"/>
        <v>12.133333333333333</v>
      </c>
      <c r="R515" s="6">
        <f t="shared" si="129"/>
        <v>0</v>
      </c>
      <c r="S515" s="6">
        <f t="shared" si="130"/>
        <v>3.6333333333333329</v>
      </c>
      <c r="T515" s="6">
        <f t="shared" si="131"/>
        <v>1.0666666666666667</v>
      </c>
      <c r="U515" s="6">
        <f t="shared" si="132"/>
        <v>0</v>
      </c>
      <c r="V515" s="6">
        <f t="shared" si="133"/>
        <v>3.4166666666666665</v>
      </c>
      <c r="W515" s="6">
        <f t="shared" si="134"/>
        <v>4.1166666666666671</v>
      </c>
      <c r="X515" s="6">
        <f t="shared" si="135"/>
        <v>1.0333333333333334</v>
      </c>
      <c r="Y515" s="6">
        <f t="shared" si="137"/>
        <v>30.416666666666668</v>
      </c>
      <c r="Z515" s="28">
        <f>+Y515/$Y$623</f>
        <v>2.053000254572032E-3</v>
      </c>
    </row>
    <row r="516" spans="1:26">
      <c r="A516" s="7" t="s">
        <v>283</v>
      </c>
      <c r="B516" s="6">
        <v>15</v>
      </c>
      <c r="C516" s="6">
        <v>13</v>
      </c>
      <c r="D516" s="6"/>
      <c r="E516" s="6"/>
      <c r="F516" s="6"/>
      <c r="G516" s="6"/>
      <c r="H516" s="6"/>
      <c r="I516" s="6"/>
      <c r="J516" s="6"/>
      <c r="K516" s="6"/>
      <c r="L516" s="6">
        <v>28</v>
      </c>
      <c r="N516" s="7" t="str">
        <f t="shared" si="125"/>
        <v>SOGAMOSO</v>
      </c>
      <c r="O516" s="6">
        <f t="shared" si="136"/>
        <v>15</v>
      </c>
      <c r="P516" s="6">
        <f t="shared" si="127"/>
        <v>13</v>
      </c>
      <c r="Q516" s="6">
        <f t="shared" si="128"/>
        <v>0</v>
      </c>
      <c r="R516" s="6">
        <f t="shared" si="129"/>
        <v>0</v>
      </c>
      <c r="S516" s="6">
        <f t="shared" si="130"/>
        <v>0</v>
      </c>
      <c r="T516" s="6">
        <f t="shared" si="131"/>
        <v>0</v>
      </c>
      <c r="U516" s="6">
        <f t="shared" si="132"/>
        <v>0</v>
      </c>
      <c r="V516" s="6">
        <f t="shared" si="133"/>
        <v>0</v>
      </c>
      <c r="W516" s="6">
        <f t="shared" si="134"/>
        <v>0</v>
      </c>
      <c r="X516" s="6">
        <f t="shared" si="135"/>
        <v>0</v>
      </c>
      <c r="Y516" s="6">
        <f t="shared" si="137"/>
        <v>28</v>
      </c>
      <c r="Z516" s="28">
        <f>+Y516/$Y$623</f>
        <v>1.8898851658526101E-3</v>
      </c>
    </row>
    <row r="517" spans="1:26">
      <c r="A517" s="7" t="s">
        <v>287</v>
      </c>
      <c r="B517" s="6">
        <v>21.704000000000001</v>
      </c>
      <c r="C517" s="6">
        <v>6.1</v>
      </c>
      <c r="D517" s="6"/>
      <c r="E517" s="6"/>
      <c r="F517" s="6"/>
      <c r="G517" s="6"/>
      <c r="H517" s="6"/>
      <c r="I517" s="6"/>
      <c r="J517" s="6"/>
      <c r="K517" s="6"/>
      <c r="L517" s="6">
        <v>27.804000000000002</v>
      </c>
      <c r="N517" s="7" t="str">
        <f t="shared" si="125"/>
        <v>TUNJA</v>
      </c>
      <c r="O517" s="6">
        <f t="shared" si="136"/>
        <v>21.704000000000001</v>
      </c>
      <c r="P517" s="6">
        <f t="shared" si="127"/>
        <v>6.1</v>
      </c>
      <c r="Q517" s="6">
        <f t="shared" si="128"/>
        <v>0</v>
      </c>
      <c r="R517" s="6">
        <f t="shared" si="129"/>
        <v>0</v>
      </c>
      <c r="S517" s="6">
        <f t="shared" si="130"/>
        <v>0</v>
      </c>
      <c r="T517" s="6">
        <f t="shared" si="131"/>
        <v>0</v>
      </c>
      <c r="U517" s="6">
        <f t="shared" si="132"/>
        <v>0</v>
      </c>
      <c r="V517" s="6">
        <f t="shared" si="133"/>
        <v>0</v>
      </c>
      <c r="W517" s="6">
        <f t="shared" si="134"/>
        <v>0</v>
      </c>
      <c r="X517" s="6">
        <f t="shared" si="135"/>
        <v>0</v>
      </c>
      <c r="Y517" s="6">
        <f t="shared" si="137"/>
        <v>27.804000000000002</v>
      </c>
      <c r="Z517" s="28">
        <f>+Y517/$Y$623</f>
        <v>1.8766559696916419E-3</v>
      </c>
    </row>
    <row r="518" spans="1:26">
      <c r="A518" s="7" t="s">
        <v>198</v>
      </c>
      <c r="B518" s="6">
        <v>2.9666666666666668</v>
      </c>
      <c r="C518" s="6">
        <v>6.1166666666666671</v>
      </c>
      <c r="D518" s="6">
        <v>5.4333333333333336</v>
      </c>
      <c r="E518" s="6">
        <v>1.1166666666666667</v>
      </c>
      <c r="F518" s="6">
        <v>1.1166666666666667</v>
      </c>
      <c r="G518" s="6">
        <v>0.63333333333333341</v>
      </c>
      <c r="H518" s="6">
        <v>2.6666666666666665</v>
      </c>
      <c r="I518" s="6">
        <v>1.2666666666666666</v>
      </c>
      <c r="J518" s="6">
        <v>2.416666666666667</v>
      </c>
      <c r="K518" s="6">
        <v>3.3</v>
      </c>
      <c r="L518" s="6">
        <v>27.033333333333335</v>
      </c>
      <c r="N518" s="7" t="str">
        <f t="shared" si="125"/>
        <v>PEREIRA</v>
      </c>
      <c r="O518" s="6">
        <f t="shared" si="136"/>
        <v>2.9666666666666668</v>
      </c>
      <c r="P518" s="6">
        <f t="shared" si="127"/>
        <v>6.1166666666666671</v>
      </c>
      <c r="Q518" s="6">
        <f t="shared" si="128"/>
        <v>5.4333333333333336</v>
      </c>
      <c r="R518" s="6">
        <f t="shared" si="129"/>
        <v>1.1166666666666667</v>
      </c>
      <c r="S518" s="6">
        <f t="shared" si="130"/>
        <v>1.1166666666666667</v>
      </c>
      <c r="T518" s="6">
        <f t="shared" si="131"/>
        <v>0.63333333333333341</v>
      </c>
      <c r="U518" s="6">
        <f t="shared" si="132"/>
        <v>2.6666666666666665</v>
      </c>
      <c r="V518" s="6">
        <f t="shared" si="133"/>
        <v>1.2666666666666666</v>
      </c>
      <c r="W518" s="6">
        <f t="shared" si="134"/>
        <v>2.416666666666667</v>
      </c>
      <c r="X518" s="6">
        <f t="shared" si="135"/>
        <v>3.3</v>
      </c>
      <c r="Y518" s="6">
        <f t="shared" si="137"/>
        <v>27.033333333333335</v>
      </c>
      <c r="Z518" s="28">
        <f>+Y518/$Y$623</f>
        <v>1.8246391303648416E-3</v>
      </c>
    </row>
    <row r="519" spans="1:26">
      <c r="A519" s="7" t="s">
        <v>577</v>
      </c>
      <c r="B519" s="6">
        <v>4.9166666666666661</v>
      </c>
      <c r="C519" s="6">
        <v>12.116666666666667</v>
      </c>
      <c r="D519" s="6"/>
      <c r="E519" s="6">
        <v>3.45</v>
      </c>
      <c r="F519" s="6">
        <v>3</v>
      </c>
      <c r="G519" s="6"/>
      <c r="H519" s="6"/>
      <c r="I519" s="6"/>
      <c r="J519" s="6"/>
      <c r="K519" s="6">
        <v>1.25</v>
      </c>
      <c r="L519" s="6">
        <v>24.733333333333331</v>
      </c>
      <c r="N519" s="7" t="str">
        <f t="shared" si="125"/>
        <v>IBAGUÉ</v>
      </c>
      <c r="O519" s="6">
        <f t="shared" si="136"/>
        <v>4.9166666666666661</v>
      </c>
      <c r="P519" s="6">
        <f t="shared" si="127"/>
        <v>12.116666666666667</v>
      </c>
      <c r="Q519" s="6">
        <f t="shared" si="128"/>
        <v>0</v>
      </c>
      <c r="R519" s="6">
        <f t="shared" si="129"/>
        <v>3.45</v>
      </c>
      <c r="S519" s="6">
        <f t="shared" si="130"/>
        <v>3</v>
      </c>
      <c r="T519" s="6">
        <f t="shared" si="131"/>
        <v>0</v>
      </c>
      <c r="U519" s="6">
        <f t="shared" si="132"/>
        <v>0</v>
      </c>
      <c r="V519" s="6">
        <f t="shared" si="133"/>
        <v>0</v>
      </c>
      <c r="W519" s="6">
        <f t="shared" si="134"/>
        <v>0</v>
      </c>
      <c r="X519" s="6">
        <f t="shared" si="135"/>
        <v>1.25</v>
      </c>
      <c r="Y519" s="6">
        <f t="shared" si="137"/>
        <v>24.733333333333331</v>
      </c>
      <c r="Z519" s="28">
        <f>+Y519/$Y$623</f>
        <v>1.6693985631698054E-3</v>
      </c>
    </row>
    <row r="520" spans="1:26">
      <c r="A520" s="7" t="s">
        <v>249</v>
      </c>
      <c r="B520" s="6"/>
      <c r="C520" s="6"/>
      <c r="D520" s="6">
        <v>2</v>
      </c>
      <c r="E520" s="6">
        <v>1.5833333333333333</v>
      </c>
      <c r="F520" s="6"/>
      <c r="G520" s="6">
        <v>0.75</v>
      </c>
      <c r="H520" s="6">
        <v>9.0500000000000007</v>
      </c>
      <c r="I520" s="6"/>
      <c r="J520" s="6">
        <v>1.4666666666666666</v>
      </c>
      <c r="K520" s="6">
        <v>9.0500000000000007</v>
      </c>
      <c r="L520" s="6">
        <v>23.9</v>
      </c>
      <c r="N520" s="7" t="str">
        <f t="shared" si="125"/>
        <v>CAUCASIA</v>
      </c>
      <c r="O520" s="6">
        <f t="shared" si="136"/>
        <v>0</v>
      </c>
      <c r="P520" s="6">
        <f t="shared" si="127"/>
        <v>0</v>
      </c>
      <c r="Q520" s="6">
        <f t="shared" si="128"/>
        <v>2</v>
      </c>
      <c r="R520" s="6">
        <f t="shared" si="129"/>
        <v>1.5833333333333333</v>
      </c>
      <c r="S520" s="6">
        <f t="shared" si="130"/>
        <v>0</v>
      </c>
      <c r="T520" s="6">
        <f t="shared" si="131"/>
        <v>0.75</v>
      </c>
      <c r="U520" s="6">
        <f t="shared" si="132"/>
        <v>9.0500000000000007</v>
      </c>
      <c r="V520" s="6">
        <f t="shared" si="133"/>
        <v>0</v>
      </c>
      <c r="W520" s="6">
        <f t="shared" si="134"/>
        <v>1.4666666666666666</v>
      </c>
      <c r="X520" s="6">
        <f t="shared" si="135"/>
        <v>9.0500000000000007</v>
      </c>
      <c r="Y520" s="6">
        <f t="shared" si="137"/>
        <v>23.9</v>
      </c>
      <c r="Z520" s="28">
        <f>+Y520/$Y$623</f>
        <v>1.6131519808527635E-3</v>
      </c>
    </row>
    <row r="521" spans="1:26">
      <c r="A521" s="7" t="s">
        <v>236</v>
      </c>
      <c r="B521" s="6">
        <v>8.25</v>
      </c>
      <c r="C521" s="6">
        <v>9.5333333333333332</v>
      </c>
      <c r="D521" s="6">
        <v>6.05</v>
      </c>
      <c r="E521" s="6"/>
      <c r="F521" s="6"/>
      <c r="G521" s="6"/>
      <c r="H521" s="6"/>
      <c r="I521" s="6"/>
      <c r="J521" s="6"/>
      <c r="K521" s="6"/>
      <c r="L521" s="6">
        <v>23.833333333333332</v>
      </c>
      <c r="N521" s="7" t="str">
        <f t="shared" si="125"/>
        <v>MIRAFLORES</v>
      </c>
      <c r="O521" s="6">
        <f t="shared" si="136"/>
        <v>8.25</v>
      </c>
      <c r="P521" s="6">
        <f t="shared" si="127"/>
        <v>9.5333333333333332</v>
      </c>
      <c r="Q521" s="6">
        <f t="shared" si="128"/>
        <v>6.05</v>
      </c>
      <c r="R521" s="6">
        <f t="shared" si="129"/>
        <v>0</v>
      </c>
      <c r="S521" s="6">
        <f t="shared" si="130"/>
        <v>0</v>
      </c>
      <c r="T521" s="6">
        <f t="shared" si="131"/>
        <v>0</v>
      </c>
      <c r="U521" s="6">
        <f t="shared" si="132"/>
        <v>0</v>
      </c>
      <c r="V521" s="6">
        <f t="shared" si="133"/>
        <v>0</v>
      </c>
      <c r="W521" s="6">
        <f t="shared" si="134"/>
        <v>0</v>
      </c>
      <c r="X521" s="6">
        <f t="shared" si="135"/>
        <v>0</v>
      </c>
      <c r="Y521" s="6">
        <f t="shared" si="137"/>
        <v>23.833333333333332</v>
      </c>
      <c r="Z521" s="28">
        <f>+Y521/$Y$623</f>
        <v>1.6086522542674002E-3</v>
      </c>
    </row>
    <row r="522" spans="1:26">
      <c r="A522" s="7" t="s">
        <v>281</v>
      </c>
      <c r="B522" s="6">
        <v>21.308</v>
      </c>
      <c r="C522" s="6">
        <v>1.7</v>
      </c>
      <c r="D522" s="6"/>
      <c r="E522" s="6"/>
      <c r="F522" s="6"/>
      <c r="G522" s="6"/>
      <c r="H522" s="6"/>
      <c r="I522" s="6"/>
      <c r="J522" s="6"/>
      <c r="K522" s="6"/>
      <c r="L522" s="6">
        <v>23.007999999999999</v>
      </c>
      <c r="N522" s="7" t="str">
        <f t="shared" si="125"/>
        <v>GUAYMARAL</v>
      </c>
      <c r="O522" s="6">
        <f t="shared" si="136"/>
        <v>21.308</v>
      </c>
      <c r="P522" s="6">
        <f t="shared" si="127"/>
        <v>1.7</v>
      </c>
      <c r="Q522" s="6">
        <f t="shared" si="128"/>
        <v>0</v>
      </c>
      <c r="R522" s="6">
        <f t="shared" si="129"/>
        <v>0</v>
      </c>
      <c r="S522" s="6">
        <f t="shared" si="130"/>
        <v>0</v>
      </c>
      <c r="T522" s="6">
        <f t="shared" si="131"/>
        <v>0</v>
      </c>
      <c r="U522" s="6">
        <f t="shared" si="132"/>
        <v>0</v>
      </c>
      <c r="V522" s="6">
        <f t="shared" si="133"/>
        <v>0</v>
      </c>
      <c r="W522" s="6">
        <f t="shared" si="134"/>
        <v>0</v>
      </c>
      <c r="X522" s="6">
        <f t="shared" si="135"/>
        <v>0</v>
      </c>
      <c r="Y522" s="6">
        <f t="shared" si="137"/>
        <v>23.007999999999999</v>
      </c>
      <c r="Z522" s="28">
        <f>+Y522/$Y$623</f>
        <v>1.5529456391406018E-3</v>
      </c>
    </row>
    <row r="523" spans="1:26">
      <c r="A523" s="7" t="s">
        <v>139</v>
      </c>
      <c r="B523" s="6">
        <v>4.166666666666667</v>
      </c>
      <c r="C523" s="6">
        <v>3.6166666666666667</v>
      </c>
      <c r="D523" s="6">
        <v>1.0833333333333333</v>
      </c>
      <c r="E523" s="6">
        <v>3</v>
      </c>
      <c r="F523" s="6">
        <v>0.58333333333333337</v>
      </c>
      <c r="G523" s="6">
        <v>2.6166666666666667</v>
      </c>
      <c r="H523" s="6">
        <v>3.0166666666666666</v>
      </c>
      <c r="I523" s="6">
        <v>0.63333333333333341</v>
      </c>
      <c r="J523" s="6">
        <v>1.5833333333333333</v>
      </c>
      <c r="K523" s="6"/>
      <c r="L523" s="6">
        <v>20.3</v>
      </c>
      <c r="N523" s="7" t="str">
        <f t="shared" si="125"/>
        <v>COROZAL</v>
      </c>
      <c r="O523" s="6">
        <f t="shared" si="136"/>
        <v>4.166666666666667</v>
      </c>
      <c r="P523" s="6">
        <f t="shared" si="127"/>
        <v>3.6166666666666667</v>
      </c>
      <c r="Q523" s="6">
        <f t="shared" si="128"/>
        <v>1.0833333333333333</v>
      </c>
      <c r="R523" s="6">
        <f t="shared" si="129"/>
        <v>3</v>
      </c>
      <c r="S523" s="6">
        <f t="shared" si="130"/>
        <v>0.58333333333333337</v>
      </c>
      <c r="T523" s="6">
        <f t="shared" si="131"/>
        <v>2.6166666666666667</v>
      </c>
      <c r="U523" s="6">
        <f t="shared" si="132"/>
        <v>3.0166666666666666</v>
      </c>
      <c r="V523" s="6">
        <f t="shared" si="133"/>
        <v>0.63333333333333341</v>
      </c>
      <c r="W523" s="6">
        <f t="shared" si="134"/>
        <v>1.5833333333333333</v>
      </c>
      <c r="X523" s="6">
        <f t="shared" si="135"/>
        <v>0</v>
      </c>
      <c r="Y523" s="6">
        <f t="shared" si="137"/>
        <v>20.3</v>
      </c>
      <c r="Z523" s="28">
        <f>+Y523/$Y$623</f>
        <v>1.3701667452431423E-3</v>
      </c>
    </row>
    <row r="524" spans="1:26">
      <c r="A524" s="7" t="s">
        <v>60</v>
      </c>
      <c r="B524" s="6"/>
      <c r="C524" s="6"/>
      <c r="D524" s="6"/>
      <c r="E524" s="6"/>
      <c r="F524" s="6"/>
      <c r="G524" s="6">
        <v>2.0333333333333332</v>
      </c>
      <c r="H524" s="6">
        <v>18.209166666666665</v>
      </c>
      <c r="I524" s="6"/>
      <c r="J524" s="6"/>
      <c r="K524" s="6"/>
      <c r="L524" s="6">
        <v>20.2425</v>
      </c>
      <c r="N524" s="7" t="str">
        <f t="shared" si="125"/>
        <v>AMALFI</v>
      </c>
      <c r="O524" s="6">
        <f t="shared" si="136"/>
        <v>0</v>
      </c>
      <c r="P524" s="6">
        <f t="shared" si="127"/>
        <v>0</v>
      </c>
      <c r="Q524" s="6">
        <f t="shared" si="128"/>
        <v>0</v>
      </c>
      <c r="R524" s="6">
        <f t="shared" si="129"/>
        <v>0</v>
      </c>
      <c r="S524" s="6">
        <f t="shared" si="130"/>
        <v>0</v>
      </c>
      <c r="T524" s="6">
        <f t="shared" si="131"/>
        <v>2.0333333333333332</v>
      </c>
      <c r="U524" s="6">
        <f t="shared" si="132"/>
        <v>18.209166666666665</v>
      </c>
      <c r="V524" s="6">
        <f t="shared" si="133"/>
        <v>0</v>
      </c>
      <c r="W524" s="6">
        <f t="shared" si="134"/>
        <v>0</v>
      </c>
      <c r="X524" s="6">
        <f t="shared" si="135"/>
        <v>0</v>
      </c>
      <c r="Y524" s="6">
        <f t="shared" si="137"/>
        <v>20.2425</v>
      </c>
      <c r="Z524" s="28">
        <f>+Y524/$Y$623</f>
        <v>1.3662857310632664E-3</v>
      </c>
    </row>
    <row r="525" spans="1:26">
      <c r="A525" s="7" t="s">
        <v>592</v>
      </c>
      <c r="B525" s="6">
        <v>5.15</v>
      </c>
      <c r="C525" s="6">
        <v>4.2833333333333332</v>
      </c>
      <c r="D525" s="6">
        <v>3.1166666666666671</v>
      </c>
      <c r="E525" s="6"/>
      <c r="F525" s="6">
        <v>6.6666666666666666E-2</v>
      </c>
      <c r="G525" s="6"/>
      <c r="H525" s="6">
        <v>0.05</v>
      </c>
      <c r="I525" s="6">
        <v>1</v>
      </c>
      <c r="J525" s="6">
        <v>5.1166666666666663</v>
      </c>
      <c r="K525" s="6">
        <v>1.0333333333333334</v>
      </c>
      <c r="L525" s="6">
        <v>19.81666666666667</v>
      </c>
      <c r="N525" s="7" t="str">
        <f t="shared" si="125"/>
        <v>PUERTO ASÍS</v>
      </c>
      <c r="O525" s="6">
        <f t="shared" si="136"/>
        <v>5.15</v>
      </c>
      <c r="P525" s="6">
        <f t="shared" si="127"/>
        <v>4.2833333333333332</v>
      </c>
      <c r="Q525" s="6">
        <f t="shared" si="128"/>
        <v>3.1166666666666671</v>
      </c>
      <c r="R525" s="6">
        <f t="shared" si="129"/>
        <v>0</v>
      </c>
      <c r="S525" s="6">
        <f t="shared" si="130"/>
        <v>6.6666666666666666E-2</v>
      </c>
      <c r="T525" s="6">
        <f t="shared" si="131"/>
        <v>0</v>
      </c>
      <c r="U525" s="6">
        <f t="shared" si="132"/>
        <v>0.05</v>
      </c>
      <c r="V525" s="6">
        <f t="shared" si="133"/>
        <v>1</v>
      </c>
      <c r="W525" s="6">
        <f t="shared" si="134"/>
        <v>5.1166666666666663</v>
      </c>
      <c r="X525" s="6">
        <f t="shared" si="135"/>
        <v>1.0333333333333334</v>
      </c>
      <c r="Y525" s="6">
        <f t="shared" si="137"/>
        <v>19.81666666666667</v>
      </c>
      <c r="Z525" s="28">
        <f>+Y525/$Y$623</f>
        <v>1.3375437274992582E-3</v>
      </c>
    </row>
    <row r="526" spans="1:26">
      <c r="A526" s="7" t="s">
        <v>191</v>
      </c>
      <c r="B526" s="6">
        <v>1.05</v>
      </c>
      <c r="C526" s="6">
        <v>1</v>
      </c>
      <c r="D526" s="6">
        <v>5.1333333333333329</v>
      </c>
      <c r="E526" s="6"/>
      <c r="F526" s="6">
        <v>1.0833333333333333</v>
      </c>
      <c r="G526" s="6">
        <v>2.0333333333333332</v>
      </c>
      <c r="H526" s="6">
        <v>4.1333333333333329</v>
      </c>
      <c r="I526" s="6">
        <v>2.0333333333333332</v>
      </c>
      <c r="J526" s="6"/>
      <c r="K526" s="6">
        <v>3.1333333333333329</v>
      </c>
      <c r="L526" s="6">
        <v>19.599999999999998</v>
      </c>
      <c r="N526" s="7" t="str">
        <f t="shared" si="125"/>
        <v>JUAN DE ACOSTA</v>
      </c>
      <c r="O526" s="6">
        <f t="shared" si="136"/>
        <v>1.05</v>
      </c>
      <c r="P526" s="6">
        <f t="shared" si="127"/>
        <v>1</v>
      </c>
      <c r="Q526" s="6">
        <f t="shared" si="128"/>
        <v>5.1333333333333329</v>
      </c>
      <c r="R526" s="6">
        <f t="shared" si="129"/>
        <v>0</v>
      </c>
      <c r="S526" s="6">
        <f t="shared" si="130"/>
        <v>1.0833333333333333</v>
      </c>
      <c r="T526" s="6">
        <f t="shared" si="131"/>
        <v>2.0333333333333332</v>
      </c>
      <c r="U526" s="6">
        <f t="shared" si="132"/>
        <v>4.1333333333333329</v>
      </c>
      <c r="V526" s="6">
        <f t="shared" si="133"/>
        <v>2.0333333333333332</v>
      </c>
      <c r="W526" s="6">
        <f t="shared" si="134"/>
        <v>0</v>
      </c>
      <c r="X526" s="6">
        <f t="shared" si="135"/>
        <v>3.1333333333333329</v>
      </c>
      <c r="Y526" s="6">
        <f t="shared" si="137"/>
        <v>19.599999999999998</v>
      </c>
      <c r="Z526" s="28">
        <f>+Y526/$Y$623</f>
        <v>1.3229196160968269E-3</v>
      </c>
    </row>
    <row r="527" spans="1:26">
      <c r="A527" s="7" t="s">
        <v>77</v>
      </c>
      <c r="B527" s="6"/>
      <c r="C527" s="6"/>
      <c r="D527" s="6"/>
      <c r="E527" s="6"/>
      <c r="F527" s="6"/>
      <c r="G527" s="6">
        <v>5.2166666666666668</v>
      </c>
      <c r="H527" s="6">
        <v>9.1</v>
      </c>
      <c r="I527" s="6"/>
      <c r="J527" s="6"/>
      <c r="K527" s="6">
        <v>3.25</v>
      </c>
      <c r="L527" s="6">
        <v>17.566666666666666</v>
      </c>
      <c r="N527" s="7" t="str">
        <f t="shared" ref="N527:N590" si="138">+A527</f>
        <v>SONSON</v>
      </c>
      <c r="O527" s="6">
        <f t="shared" si="136"/>
        <v>0</v>
      </c>
      <c r="P527" s="6">
        <f t="shared" ref="P527:X590" si="139">+C527</f>
        <v>0</v>
      </c>
      <c r="Q527" s="6">
        <f t="shared" ref="Q527:X590" si="140">+D527</f>
        <v>0</v>
      </c>
      <c r="R527" s="6">
        <f t="shared" ref="R527:X590" si="141">+E527</f>
        <v>0</v>
      </c>
      <c r="S527" s="6">
        <f t="shared" ref="S527:X590" si="142">+F527</f>
        <v>0</v>
      </c>
      <c r="T527" s="6">
        <f t="shared" ref="T527:X590" si="143">+G527</f>
        <v>5.2166666666666668</v>
      </c>
      <c r="U527" s="6">
        <f t="shared" ref="U527:X590" si="144">+H527</f>
        <v>9.1</v>
      </c>
      <c r="V527" s="6">
        <f t="shared" ref="V527:X590" si="145">+I527</f>
        <v>0</v>
      </c>
      <c r="W527" s="6">
        <f t="shared" ref="W527:X590" si="146">+J527</f>
        <v>0</v>
      </c>
      <c r="X527" s="6">
        <f t="shared" ref="X527:X590" si="147">+K527</f>
        <v>3.25</v>
      </c>
      <c r="Y527" s="6">
        <f t="shared" si="137"/>
        <v>17.566666666666666</v>
      </c>
      <c r="Z527" s="28">
        <f>+Y527/$Y$623</f>
        <v>1.1856779552432447E-3</v>
      </c>
    </row>
    <row r="528" spans="1:26">
      <c r="A528" s="7" t="s">
        <v>589</v>
      </c>
      <c r="B528" s="6">
        <v>5.083333333333333</v>
      </c>
      <c r="C528" s="6"/>
      <c r="D528" s="6">
        <v>1.5833333333333335</v>
      </c>
      <c r="E528" s="6">
        <v>6.6666666666666666E-2</v>
      </c>
      <c r="F528" s="6">
        <v>4</v>
      </c>
      <c r="G528" s="6"/>
      <c r="H528" s="6">
        <v>3.0999999999999996</v>
      </c>
      <c r="I528" s="6">
        <v>2.583333333333333</v>
      </c>
      <c r="J528" s="6"/>
      <c r="K528" s="6">
        <v>1.0166666666666666</v>
      </c>
      <c r="L528" s="6">
        <v>17.43333333333333</v>
      </c>
      <c r="N528" s="7" t="str">
        <f t="shared" si="138"/>
        <v>NUQUÍ</v>
      </c>
      <c r="O528" s="6">
        <f t="shared" ref="O528:X591" si="148">+B528</f>
        <v>5.083333333333333</v>
      </c>
      <c r="P528" s="6">
        <f t="shared" si="139"/>
        <v>0</v>
      </c>
      <c r="Q528" s="6">
        <f t="shared" si="140"/>
        <v>1.5833333333333335</v>
      </c>
      <c r="R528" s="6">
        <f t="shared" si="141"/>
        <v>6.6666666666666666E-2</v>
      </c>
      <c r="S528" s="6">
        <f t="shared" si="142"/>
        <v>4</v>
      </c>
      <c r="T528" s="6">
        <f t="shared" si="143"/>
        <v>0</v>
      </c>
      <c r="U528" s="6">
        <f t="shared" si="144"/>
        <v>3.0999999999999996</v>
      </c>
      <c r="V528" s="6">
        <f t="shared" si="145"/>
        <v>2.583333333333333</v>
      </c>
      <c r="W528" s="6">
        <f t="shared" si="146"/>
        <v>0</v>
      </c>
      <c r="X528" s="6">
        <f t="shared" si="147"/>
        <v>1.0166666666666666</v>
      </c>
      <c r="Y528" s="6">
        <f t="shared" ref="Y528:Y591" si="149">SUM(O528:X528)</f>
        <v>17.43333333333333</v>
      </c>
      <c r="Z528" s="28">
        <f>+Y528/$Y$623</f>
        <v>1.1766785020725177E-3</v>
      </c>
    </row>
    <row r="529" spans="1:26">
      <c r="A529" s="7" t="s">
        <v>481</v>
      </c>
      <c r="B529" s="6"/>
      <c r="C529" s="6"/>
      <c r="D529" s="6"/>
      <c r="E529" s="6"/>
      <c r="F529" s="6"/>
      <c r="G529" s="6"/>
      <c r="H529" s="6"/>
      <c r="I529" s="6">
        <v>7.05</v>
      </c>
      <c r="J529" s="6">
        <v>8.75</v>
      </c>
      <c r="K529" s="6"/>
      <c r="L529" s="6">
        <v>15.8</v>
      </c>
      <c r="N529" s="7" t="str">
        <f t="shared" si="138"/>
        <v>SANTA ROSA DE OSOS</v>
      </c>
      <c r="O529" s="6">
        <f t="shared" si="148"/>
        <v>0</v>
      </c>
      <c r="P529" s="6">
        <f t="shared" si="139"/>
        <v>0</v>
      </c>
      <c r="Q529" s="6">
        <f t="shared" si="140"/>
        <v>0</v>
      </c>
      <c r="R529" s="6">
        <f t="shared" si="141"/>
        <v>0</v>
      </c>
      <c r="S529" s="6">
        <f t="shared" si="142"/>
        <v>0</v>
      </c>
      <c r="T529" s="6">
        <f t="shared" si="143"/>
        <v>0</v>
      </c>
      <c r="U529" s="6">
        <f t="shared" si="144"/>
        <v>0</v>
      </c>
      <c r="V529" s="6">
        <f t="shared" si="145"/>
        <v>7.05</v>
      </c>
      <c r="W529" s="6">
        <f t="shared" si="146"/>
        <v>8.75</v>
      </c>
      <c r="X529" s="6">
        <f t="shared" si="147"/>
        <v>0</v>
      </c>
      <c r="Y529" s="6">
        <f t="shared" si="149"/>
        <v>15.8</v>
      </c>
      <c r="Z529" s="28">
        <f>+Y529/$Y$623</f>
        <v>1.0664352007311157E-3</v>
      </c>
    </row>
    <row r="530" spans="1:26">
      <c r="A530" s="7" t="s">
        <v>240</v>
      </c>
      <c r="B530" s="6">
        <v>1.1333333333333333</v>
      </c>
      <c r="C530" s="6">
        <v>0.15</v>
      </c>
      <c r="D530" s="6"/>
      <c r="E530" s="6">
        <v>0.15</v>
      </c>
      <c r="F530" s="6"/>
      <c r="G530" s="6">
        <v>0.15</v>
      </c>
      <c r="H530" s="6">
        <v>0.75</v>
      </c>
      <c r="I530" s="6">
        <v>8.3333333333333329E-2</v>
      </c>
      <c r="J530" s="6"/>
      <c r="K530" s="6">
        <v>13.016666666666666</v>
      </c>
      <c r="L530" s="6">
        <v>15.433333333333332</v>
      </c>
      <c r="N530" s="7" t="str">
        <f t="shared" si="138"/>
        <v>CAREPA</v>
      </c>
      <c r="O530" s="6">
        <f t="shared" si="148"/>
        <v>1.1333333333333333</v>
      </c>
      <c r="P530" s="6">
        <f t="shared" si="139"/>
        <v>0.15</v>
      </c>
      <c r="Q530" s="6">
        <f t="shared" si="140"/>
        <v>0</v>
      </c>
      <c r="R530" s="6">
        <f t="shared" si="141"/>
        <v>0.15</v>
      </c>
      <c r="S530" s="6">
        <f t="shared" si="142"/>
        <v>0</v>
      </c>
      <c r="T530" s="6">
        <f t="shared" si="143"/>
        <v>0.15</v>
      </c>
      <c r="U530" s="6">
        <f t="shared" si="144"/>
        <v>0.75</v>
      </c>
      <c r="V530" s="6">
        <f t="shared" si="145"/>
        <v>8.3333333333333329E-2</v>
      </c>
      <c r="W530" s="6">
        <f t="shared" si="146"/>
        <v>0</v>
      </c>
      <c r="X530" s="6">
        <f t="shared" si="147"/>
        <v>13.016666666666666</v>
      </c>
      <c r="Y530" s="6">
        <f t="shared" si="149"/>
        <v>15.433333333333332</v>
      </c>
      <c r="Z530" s="28">
        <f>+Y530/$Y$623</f>
        <v>1.0416867045116172E-3</v>
      </c>
    </row>
    <row r="531" spans="1:26">
      <c r="A531" s="7" t="s">
        <v>193</v>
      </c>
      <c r="B531" s="6"/>
      <c r="C531" s="6">
        <v>4.0166666666666666</v>
      </c>
      <c r="D531" s="6"/>
      <c r="E531" s="6"/>
      <c r="F531" s="6">
        <v>2.0166666666666666</v>
      </c>
      <c r="G531" s="6">
        <v>3.0666666666666664</v>
      </c>
      <c r="H531" s="6">
        <v>6.1833333333333327</v>
      </c>
      <c r="I531" s="6">
        <v>8.3333333333333329E-2</v>
      </c>
      <c r="J531" s="6"/>
      <c r="K531" s="6"/>
      <c r="L531" s="6">
        <v>15.366666666666665</v>
      </c>
      <c r="N531" s="7" t="str">
        <f t="shared" si="138"/>
        <v>SOLANO</v>
      </c>
      <c r="O531" s="6">
        <f t="shared" si="148"/>
        <v>0</v>
      </c>
      <c r="P531" s="6">
        <f t="shared" si="139"/>
        <v>4.0166666666666666</v>
      </c>
      <c r="Q531" s="6">
        <f t="shared" si="140"/>
        <v>0</v>
      </c>
      <c r="R531" s="6">
        <f t="shared" si="141"/>
        <v>0</v>
      </c>
      <c r="S531" s="6">
        <f t="shared" si="142"/>
        <v>2.0166666666666666</v>
      </c>
      <c r="T531" s="6">
        <f t="shared" si="143"/>
        <v>3.0666666666666664</v>
      </c>
      <c r="U531" s="6">
        <f t="shared" si="144"/>
        <v>6.1833333333333327</v>
      </c>
      <c r="V531" s="6">
        <f t="shared" si="145"/>
        <v>8.3333333333333329E-2</v>
      </c>
      <c r="W531" s="6">
        <f t="shared" si="146"/>
        <v>0</v>
      </c>
      <c r="X531" s="6">
        <f t="shared" si="147"/>
        <v>0</v>
      </c>
      <c r="Y531" s="6">
        <f t="shared" si="149"/>
        <v>15.366666666666665</v>
      </c>
      <c r="Z531" s="28">
        <f>+Y531/$Y$623</f>
        <v>1.0371869779262537E-3</v>
      </c>
    </row>
    <row r="532" spans="1:26">
      <c r="A532" s="7" t="s">
        <v>52</v>
      </c>
      <c r="B532" s="6">
        <v>8.1</v>
      </c>
      <c r="C532" s="6">
        <v>5.8</v>
      </c>
      <c r="D532" s="6"/>
      <c r="E532" s="6"/>
      <c r="F532" s="6"/>
      <c r="G532" s="6">
        <v>1.45</v>
      </c>
      <c r="H532" s="6"/>
      <c r="I532" s="6"/>
      <c r="J532" s="6"/>
      <c r="K532" s="6"/>
      <c r="L532" s="6">
        <v>15.349999999999998</v>
      </c>
      <c r="N532" s="7" t="str">
        <f t="shared" si="138"/>
        <v>GACHALA</v>
      </c>
      <c r="O532" s="6">
        <f t="shared" si="148"/>
        <v>8.1</v>
      </c>
      <c r="P532" s="6">
        <f t="shared" si="139"/>
        <v>5.8</v>
      </c>
      <c r="Q532" s="6">
        <f t="shared" si="140"/>
        <v>0</v>
      </c>
      <c r="R532" s="6">
        <f t="shared" si="141"/>
        <v>0</v>
      </c>
      <c r="S532" s="6">
        <f t="shared" si="142"/>
        <v>0</v>
      </c>
      <c r="T532" s="6">
        <f t="shared" si="143"/>
        <v>1.45</v>
      </c>
      <c r="U532" s="6">
        <f t="shared" si="144"/>
        <v>0</v>
      </c>
      <c r="V532" s="6">
        <f t="shared" si="145"/>
        <v>0</v>
      </c>
      <c r="W532" s="6">
        <f t="shared" si="146"/>
        <v>0</v>
      </c>
      <c r="X532" s="6">
        <f t="shared" si="147"/>
        <v>0</v>
      </c>
      <c r="Y532" s="6">
        <f t="shared" si="149"/>
        <v>15.349999999999998</v>
      </c>
      <c r="Z532" s="28">
        <f>+Y532/$Y$623</f>
        <v>1.036062046279913E-3</v>
      </c>
    </row>
    <row r="533" spans="1:26">
      <c r="A533" s="7" t="s">
        <v>296</v>
      </c>
      <c r="B533" s="6">
        <v>0.6</v>
      </c>
      <c r="C533" s="6"/>
      <c r="D533" s="6"/>
      <c r="E533" s="6"/>
      <c r="F533" s="6">
        <v>1.6</v>
      </c>
      <c r="G533" s="6">
        <v>0.05</v>
      </c>
      <c r="H533" s="6"/>
      <c r="I533" s="6">
        <v>2.4</v>
      </c>
      <c r="J533" s="6">
        <v>6</v>
      </c>
      <c r="K533" s="6">
        <v>4.5333333333333332</v>
      </c>
      <c r="L533" s="6">
        <v>15.183333333333334</v>
      </c>
      <c r="N533" s="7" t="str">
        <f t="shared" si="138"/>
        <v>MEDINA</v>
      </c>
      <c r="O533" s="6">
        <f t="shared" si="148"/>
        <v>0.6</v>
      </c>
      <c r="P533" s="6">
        <f t="shared" si="139"/>
        <v>0</v>
      </c>
      <c r="Q533" s="6">
        <f t="shared" si="140"/>
        <v>0</v>
      </c>
      <c r="R533" s="6">
        <f t="shared" si="141"/>
        <v>0</v>
      </c>
      <c r="S533" s="6">
        <f t="shared" si="142"/>
        <v>1.6</v>
      </c>
      <c r="T533" s="6">
        <f t="shared" si="143"/>
        <v>0.05</v>
      </c>
      <c r="U533" s="6">
        <f t="shared" si="144"/>
        <v>0</v>
      </c>
      <c r="V533" s="6">
        <f t="shared" si="145"/>
        <v>2.4</v>
      </c>
      <c r="W533" s="6">
        <f t="shared" si="146"/>
        <v>6</v>
      </c>
      <c r="X533" s="6">
        <f t="shared" si="147"/>
        <v>4.5333333333333332</v>
      </c>
      <c r="Y533" s="6">
        <f t="shared" si="149"/>
        <v>15.183333333333334</v>
      </c>
      <c r="Z533" s="28">
        <f>+Y533/$Y$623</f>
        <v>1.0248127298165047E-3</v>
      </c>
    </row>
    <row r="534" spans="1:26">
      <c r="A534" s="7" t="s">
        <v>145</v>
      </c>
      <c r="B534" s="6"/>
      <c r="C534" s="6">
        <v>4.05</v>
      </c>
      <c r="D534" s="6">
        <v>1.3333333333333335</v>
      </c>
      <c r="E534" s="6">
        <v>1.0166666666666666</v>
      </c>
      <c r="F534" s="6">
        <v>6.6666666666666666E-2</v>
      </c>
      <c r="G534" s="6">
        <v>4.1333333333333329</v>
      </c>
      <c r="H534" s="6">
        <v>2.1</v>
      </c>
      <c r="I534" s="6">
        <v>1.0833333333333333</v>
      </c>
      <c r="J534" s="6">
        <v>0.66666666666666663</v>
      </c>
      <c r="K534" s="6"/>
      <c r="L534" s="6">
        <v>14.449999999999998</v>
      </c>
      <c r="N534" s="7" t="str">
        <f t="shared" si="138"/>
        <v>ARMENIA</v>
      </c>
      <c r="O534" s="6">
        <f t="shared" si="148"/>
        <v>0</v>
      </c>
      <c r="P534" s="6">
        <f t="shared" si="139"/>
        <v>4.05</v>
      </c>
      <c r="Q534" s="6">
        <f t="shared" si="140"/>
        <v>1.3333333333333335</v>
      </c>
      <c r="R534" s="6">
        <f t="shared" si="141"/>
        <v>1.0166666666666666</v>
      </c>
      <c r="S534" s="6">
        <f t="shared" si="142"/>
        <v>6.6666666666666666E-2</v>
      </c>
      <c r="T534" s="6">
        <f t="shared" si="143"/>
        <v>4.1333333333333329</v>
      </c>
      <c r="U534" s="6">
        <f t="shared" si="144"/>
        <v>2.1</v>
      </c>
      <c r="V534" s="6">
        <f t="shared" si="145"/>
        <v>1.0833333333333333</v>
      </c>
      <c r="W534" s="6">
        <f t="shared" si="146"/>
        <v>0.66666666666666663</v>
      </c>
      <c r="X534" s="6">
        <f t="shared" si="147"/>
        <v>0</v>
      </c>
      <c r="Y534" s="6">
        <f t="shared" si="149"/>
        <v>14.449999999999998</v>
      </c>
      <c r="Z534" s="28">
        <f>+Y534/$Y$623</f>
        <v>9.7531573737750751E-4</v>
      </c>
    </row>
    <row r="535" spans="1:26">
      <c r="A535" s="7" t="s">
        <v>205</v>
      </c>
      <c r="B535" s="6">
        <v>3.0333333333333332</v>
      </c>
      <c r="C535" s="6"/>
      <c r="D535" s="6"/>
      <c r="E535" s="6"/>
      <c r="F535" s="6"/>
      <c r="G535" s="6">
        <v>2.0499999999999998</v>
      </c>
      <c r="H535" s="6">
        <v>3.05</v>
      </c>
      <c r="I535" s="6">
        <v>4.1500000000000004</v>
      </c>
      <c r="J535" s="6"/>
      <c r="K535" s="6">
        <v>2.0499999999999998</v>
      </c>
      <c r="L535" s="6">
        <v>14.333333333333332</v>
      </c>
      <c r="N535" s="7" t="str">
        <f t="shared" si="138"/>
        <v>TARAIRA</v>
      </c>
      <c r="O535" s="6">
        <f t="shared" si="148"/>
        <v>3.0333333333333332</v>
      </c>
      <c r="P535" s="6">
        <f t="shared" si="139"/>
        <v>0</v>
      </c>
      <c r="Q535" s="6">
        <f t="shared" si="140"/>
        <v>0</v>
      </c>
      <c r="R535" s="6">
        <f t="shared" si="141"/>
        <v>0</v>
      </c>
      <c r="S535" s="6">
        <f t="shared" si="142"/>
        <v>0</v>
      </c>
      <c r="T535" s="6">
        <f t="shared" si="143"/>
        <v>2.0499999999999998</v>
      </c>
      <c r="U535" s="6">
        <f t="shared" si="144"/>
        <v>3.05</v>
      </c>
      <c r="V535" s="6">
        <f t="shared" si="145"/>
        <v>4.1500000000000004</v>
      </c>
      <c r="W535" s="6">
        <f t="shared" si="146"/>
        <v>0</v>
      </c>
      <c r="X535" s="6">
        <f t="shared" si="147"/>
        <v>2.0499999999999998</v>
      </c>
      <c r="Y535" s="6">
        <f t="shared" si="149"/>
        <v>14.333333333333332</v>
      </c>
      <c r="Z535" s="28">
        <f>+Y535/$Y$623</f>
        <v>9.6744121585312171E-4</v>
      </c>
    </row>
    <row r="536" spans="1:26">
      <c r="A536" s="7" t="s">
        <v>449</v>
      </c>
      <c r="B536" s="6"/>
      <c r="C536" s="6"/>
      <c r="D536" s="6"/>
      <c r="E536" s="6"/>
      <c r="F536" s="6"/>
      <c r="G536" s="6"/>
      <c r="H536" s="6">
        <v>1.2166666666666666</v>
      </c>
      <c r="I536" s="6"/>
      <c r="J536" s="6">
        <v>13.001666666666667</v>
      </c>
      <c r="K536" s="6"/>
      <c r="L536" s="6">
        <v>14.218333333333334</v>
      </c>
      <c r="N536" s="7" t="str">
        <f t="shared" si="138"/>
        <v>YARUMAL</v>
      </c>
      <c r="O536" s="6">
        <f t="shared" si="148"/>
        <v>0</v>
      </c>
      <c r="P536" s="6">
        <f t="shared" si="139"/>
        <v>0</v>
      </c>
      <c r="Q536" s="6">
        <f t="shared" si="140"/>
        <v>0</v>
      </c>
      <c r="R536" s="6">
        <f t="shared" si="141"/>
        <v>0</v>
      </c>
      <c r="S536" s="6">
        <f t="shared" si="142"/>
        <v>0</v>
      </c>
      <c r="T536" s="6">
        <f t="shared" si="143"/>
        <v>0</v>
      </c>
      <c r="U536" s="6">
        <f t="shared" si="144"/>
        <v>1.2166666666666666</v>
      </c>
      <c r="V536" s="6">
        <f t="shared" si="145"/>
        <v>0</v>
      </c>
      <c r="W536" s="6">
        <f t="shared" si="146"/>
        <v>13.001666666666667</v>
      </c>
      <c r="X536" s="6">
        <f t="shared" si="147"/>
        <v>0</v>
      </c>
      <c r="Y536" s="6">
        <f t="shared" si="149"/>
        <v>14.218333333333334</v>
      </c>
      <c r="Z536" s="28">
        <f>+Y536/$Y$623</f>
        <v>9.5967918749337007E-4</v>
      </c>
    </row>
    <row r="537" spans="1:26">
      <c r="A537" s="7" t="s">
        <v>46</v>
      </c>
      <c r="B537" s="6"/>
      <c r="C537" s="6">
        <v>7.85</v>
      </c>
      <c r="D537" s="6"/>
      <c r="E537" s="6"/>
      <c r="F537" s="6"/>
      <c r="G537" s="6">
        <v>6.25</v>
      </c>
      <c r="H537" s="6"/>
      <c r="I537" s="6"/>
      <c r="J537" s="6"/>
      <c r="K537" s="6"/>
      <c r="L537" s="6">
        <v>14.1</v>
      </c>
      <c r="N537" s="7" t="str">
        <f t="shared" si="138"/>
        <v>TAUSA</v>
      </c>
      <c r="O537" s="6">
        <f t="shared" si="148"/>
        <v>0</v>
      </c>
      <c r="P537" s="6">
        <f t="shared" si="139"/>
        <v>7.85</v>
      </c>
      <c r="Q537" s="6">
        <f t="shared" si="140"/>
        <v>0</v>
      </c>
      <c r="R537" s="6">
        <f t="shared" si="141"/>
        <v>0</v>
      </c>
      <c r="S537" s="6">
        <f t="shared" si="142"/>
        <v>0</v>
      </c>
      <c r="T537" s="6">
        <f t="shared" si="143"/>
        <v>6.25</v>
      </c>
      <c r="U537" s="6">
        <f t="shared" si="144"/>
        <v>0</v>
      </c>
      <c r="V537" s="6">
        <f t="shared" si="145"/>
        <v>0</v>
      </c>
      <c r="W537" s="6">
        <f t="shared" si="146"/>
        <v>0</v>
      </c>
      <c r="X537" s="6">
        <f t="shared" si="147"/>
        <v>0</v>
      </c>
      <c r="Y537" s="6">
        <f t="shared" si="149"/>
        <v>14.1</v>
      </c>
      <c r="Z537" s="28">
        <f>+Y537/$Y$623</f>
        <v>9.5169217280435001E-4</v>
      </c>
    </row>
    <row r="538" spans="1:26">
      <c r="A538" s="7" t="s">
        <v>600</v>
      </c>
      <c r="B538" s="6">
        <v>2.0333333333333332</v>
      </c>
      <c r="C538" s="6">
        <v>4.3333333333333339</v>
      </c>
      <c r="D538" s="6">
        <v>1.0333333333333334</v>
      </c>
      <c r="E538" s="6"/>
      <c r="F538" s="6"/>
      <c r="G538" s="6">
        <v>2.0833333333333335</v>
      </c>
      <c r="H538" s="6"/>
      <c r="I538" s="6">
        <v>1</v>
      </c>
      <c r="J538" s="6">
        <v>1.4166666666666667</v>
      </c>
      <c r="K538" s="6">
        <v>1</v>
      </c>
      <c r="L538" s="6">
        <v>12.9</v>
      </c>
      <c r="N538" s="7" t="str">
        <f t="shared" si="138"/>
        <v>SAN ANDRÉS DE TUMACO</v>
      </c>
      <c r="O538" s="6">
        <f t="shared" si="148"/>
        <v>2.0333333333333332</v>
      </c>
      <c r="P538" s="6">
        <f t="shared" si="139"/>
        <v>4.3333333333333339</v>
      </c>
      <c r="Q538" s="6">
        <f t="shared" si="140"/>
        <v>1.0333333333333334</v>
      </c>
      <c r="R538" s="6">
        <f t="shared" si="141"/>
        <v>0</v>
      </c>
      <c r="S538" s="6">
        <f t="shared" si="142"/>
        <v>0</v>
      </c>
      <c r="T538" s="6">
        <f t="shared" si="143"/>
        <v>2.0833333333333335</v>
      </c>
      <c r="U538" s="6">
        <f t="shared" si="144"/>
        <v>0</v>
      </c>
      <c r="V538" s="6">
        <f t="shared" si="145"/>
        <v>1</v>
      </c>
      <c r="W538" s="6">
        <f t="shared" si="146"/>
        <v>1.4166666666666667</v>
      </c>
      <c r="X538" s="6">
        <f t="shared" si="147"/>
        <v>1</v>
      </c>
      <c r="Y538" s="6">
        <f t="shared" si="149"/>
        <v>12.9</v>
      </c>
      <c r="Z538" s="28">
        <f>+Y538/$Y$623</f>
        <v>8.7069709426780962E-4</v>
      </c>
    </row>
    <row r="539" spans="1:26">
      <c r="A539" s="7" t="s">
        <v>582</v>
      </c>
      <c r="B539" s="6">
        <v>2.1</v>
      </c>
      <c r="C539" s="6">
        <v>3.6833333333333327</v>
      </c>
      <c r="D539" s="6">
        <v>1.0833333333333333</v>
      </c>
      <c r="E539" s="6">
        <v>1.1333333333333333</v>
      </c>
      <c r="F539" s="6">
        <v>0.41666666666666669</v>
      </c>
      <c r="G539" s="6">
        <v>0.41666666666666669</v>
      </c>
      <c r="H539" s="6">
        <v>1.8666666666666667</v>
      </c>
      <c r="I539" s="6"/>
      <c r="J539" s="6">
        <v>2.0333333333333332</v>
      </c>
      <c r="K539" s="6"/>
      <c r="L539" s="6">
        <v>12.733333333333333</v>
      </c>
      <c r="N539" s="7" t="str">
        <f t="shared" si="138"/>
        <v>LÓPEZ DE MICAY</v>
      </c>
      <c r="O539" s="6">
        <f t="shared" si="148"/>
        <v>2.1</v>
      </c>
      <c r="P539" s="6">
        <f t="shared" si="139"/>
        <v>3.6833333333333327</v>
      </c>
      <c r="Q539" s="6">
        <f t="shared" si="140"/>
        <v>1.0833333333333333</v>
      </c>
      <c r="R539" s="6">
        <f t="shared" si="141"/>
        <v>1.1333333333333333</v>
      </c>
      <c r="S539" s="6">
        <f t="shared" si="142"/>
        <v>0.41666666666666669</v>
      </c>
      <c r="T539" s="6">
        <f t="shared" si="143"/>
        <v>0.41666666666666669</v>
      </c>
      <c r="U539" s="6">
        <f t="shared" si="144"/>
        <v>1.8666666666666667</v>
      </c>
      <c r="V539" s="6">
        <f t="shared" si="145"/>
        <v>0</v>
      </c>
      <c r="W539" s="6">
        <f t="shared" si="146"/>
        <v>2.0333333333333332</v>
      </c>
      <c r="X539" s="6">
        <f t="shared" si="147"/>
        <v>0</v>
      </c>
      <c r="Y539" s="6">
        <f t="shared" si="149"/>
        <v>12.733333333333333</v>
      </c>
      <c r="Z539" s="28">
        <f>+Y539/$Y$623</f>
        <v>8.5944777780440124E-4</v>
      </c>
    </row>
    <row r="540" spans="1:26">
      <c r="A540" s="7" t="s">
        <v>599</v>
      </c>
      <c r="B540" s="6"/>
      <c r="C540" s="6"/>
      <c r="D540" s="6"/>
      <c r="E540" s="6">
        <v>1.0166666666666666</v>
      </c>
      <c r="F540" s="6">
        <v>6.4</v>
      </c>
      <c r="G540" s="6">
        <v>1.8333333333333333</v>
      </c>
      <c r="H540" s="6">
        <v>1.0333333333333334</v>
      </c>
      <c r="I540" s="6"/>
      <c r="J540" s="6">
        <v>1.4166666666666665</v>
      </c>
      <c r="K540" s="6">
        <v>0.91666666666666663</v>
      </c>
      <c r="L540" s="6">
        <v>12.616666666666665</v>
      </c>
      <c r="N540" s="7" t="str">
        <f t="shared" si="138"/>
        <v>SAN VICENTE DEL CAGUÁN</v>
      </c>
      <c r="O540" s="6">
        <f t="shared" si="148"/>
        <v>0</v>
      </c>
      <c r="P540" s="6">
        <f t="shared" si="139"/>
        <v>0</v>
      </c>
      <c r="Q540" s="6">
        <f t="shared" si="140"/>
        <v>0</v>
      </c>
      <c r="R540" s="6">
        <f t="shared" si="141"/>
        <v>1.0166666666666666</v>
      </c>
      <c r="S540" s="6">
        <f t="shared" si="142"/>
        <v>6.4</v>
      </c>
      <c r="T540" s="6">
        <f t="shared" si="143"/>
        <v>1.8333333333333333</v>
      </c>
      <c r="U540" s="6">
        <f t="shared" si="144"/>
        <v>1.0333333333333334</v>
      </c>
      <c r="V540" s="6">
        <f t="shared" si="145"/>
        <v>0</v>
      </c>
      <c r="W540" s="6">
        <f t="shared" si="146"/>
        <v>1.4166666666666665</v>
      </c>
      <c r="X540" s="6">
        <f t="shared" si="147"/>
        <v>0.91666666666666663</v>
      </c>
      <c r="Y540" s="6">
        <f t="shared" si="149"/>
        <v>12.616666666666665</v>
      </c>
      <c r="Z540" s="28">
        <f>+Y540/$Y$623</f>
        <v>8.5157325628001533E-4</v>
      </c>
    </row>
    <row r="541" spans="1:26">
      <c r="A541" s="7" t="s">
        <v>308</v>
      </c>
      <c r="B541" s="6"/>
      <c r="C541" s="6"/>
      <c r="D541" s="6"/>
      <c r="E541" s="6"/>
      <c r="F541" s="6">
        <v>8.6</v>
      </c>
      <c r="G541" s="6">
        <v>4</v>
      </c>
      <c r="H541" s="6"/>
      <c r="I541" s="6"/>
      <c r="J541" s="6"/>
      <c r="K541" s="6"/>
      <c r="L541" s="6">
        <v>12.6</v>
      </c>
      <c r="N541" s="7" t="str">
        <f t="shared" si="138"/>
        <v>LA PALMA</v>
      </c>
      <c r="O541" s="6">
        <f t="shared" si="148"/>
        <v>0</v>
      </c>
      <c r="P541" s="6">
        <f t="shared" si="139"/>
        <v>0</v>
      </c>
      <c r="Q541" s="6">
        <f t="shared" si="140"/>
        <v>0</v>
      </c>
      <c r="R541" s="6">
        <f t="shared" si="141"/>
        <v>0</v>
      </c>
      <c r="S541" s="6">
        <f t="shared" si="142"/>
        <v>8.6</v>
      </c>
      <c r="T541" s="6">
        <f t="shared" si="143"/>
        <v>4</v>
      </c>
      <c r="U541" s="6">
        <f t="shared" si="144"/>
        <v>0</v>
      </c>
      <c r="V541" s="6">
        <f t="shared" si="145"/>
        <v>0</v>
      </c>
      <c r="W541" s="6">
        <f t="shared" si="146"/>
        <v>0</v>
      </c>
      <c r="X541" s="6">
        <f t="shared" si="147"/>
        <v>0</v>
      </c>
      <c r="Y541" s="6">
        <f t="shared" si="149"/>
        <v>12.6</v>
      </c>
      <c r="Z541" s="28">
        <f>+Y541/$Y$623</f>
        <v>8.504483246336745E-4</v>
      </c>
    </row>
    <row r="542" spans="1:26">
      <c r="A542" s="7" t="s">
        <v>28</v>
      </c>
      <c r="B542" s="6">
        <v>12.006666666666666</v>
      </c>
      <c r="C542" s="6"/>
      <c r="D542" s="6"/>
      <c r="E542" s="6"/>
      <c r="F542" s="6"/>
      <c r="G542" s="6"/>
      <c r="H542" s="6"/>
      <c r="I542" s="6"/>
      <c r="J542" s="6"/>
      <c r="K542" s="6"/>
      <c r="L542" s="6">
        <v>12.006666666666666</v>
      </c>
      <c r="N542" s="7" t="str">
        <f t="shared" si="138"/>
        <v>SOLEDAD</v>
      </c>
      <c r="O542" s="6">
        <f t="shared" si="148"/>
        <v>12.006666666666666</v>
      </c>
      <c r="P542" s="6">
        <f t="shared" si="139"/>
        <v>0</v>
      </c>
      <c r="Q542" s="6">
        <f t="shared" si="140"/>
        <v>0</v>
      </c>
      <c r="R542" s="6">
        <f t="shared" si="141"/>
        <v>0</v>
      </c>
      <c r="S542" s="6">
        <f t="shared" si="142"/>
        <v>0</v>
      </c>
      <c r="T542" s="6">
        <f t="shared" si="143"/>
        <v>0</v>
      </c>
      <c r="U542" s="6">
        <f t="shared" si="144"/>
        <v>0</v>
      </c>
      <c r="V542" s="6">
        <f t="shared" si="145"/>
        <v>0</v>
      </c>
      <c r="W542" s="6">
        <f t="shared" si="146"/>
        <v>0</v>
      </c>
      <c r="X542" s="6">
        <f t="shared" si="147"/>
        <v>0</v>
      </c>
      <c r="Y542" s="6">
        <f t="shared" si="149"/>
        <v>12.006666666666666</v>
      </c>
      <c r="Z542" s="28">
        <f>+Y542/$Y$623</f>
        <v>8.1040075802394057E-4</v>
      </c>
    </row>
    <row r="543" spans="1:26">
      <c r="A543" s="7" t="s">
        <v>38</v>
      </c>
      <c r="B543" s="6"/>
      <c r="C543" s="6"/>
      <c r="D543" s="6"/>
      <c r="E543" s="6">
        <v>12</v>
      </c>
      <c r="F543" s="6"/>
      <c r="G543" s="6"/>
      <c r="H543" s="6"/>
      <c r="I543" s="6"/>
      <c r="J543" s="6"/>
      <c r="K543" s="6"/>
      <c r="L543" s="6">
        <v>12</v>
      </c>
      <c r="N543" s="7" t="str">
        <f t="shared" si="138"/>
        <v>LEBRIJA</v>
      </c>
      <c r="O543" s="6">
        <f t="shared" si="148"/>
        <v>0</v>
      </c>
      <c r="P543" s="6">
        <f t="shared" si="139"/>
        <v>0</v>
      </c>
      <c r="Q543" s="6">
        <f t="shared" si="140"/>
        <v>0</v>
      </c>
      <c r="R543" s="6">
        <f t="shared" si="141"/>
        <v>12</v>
      </c>
      <c r="S543" s="6">
        <f t="shared" si="142"/>
        <v>0</v>
      </c>
      <c r="T543" s="6">
        <f t="shared" si="143"/>
        <v>0</v>
      </c>
      <c r="U543" s="6">
        <f t="shared" si="144"/>
        <v>0</v>
      </c>
      <c r="V543" s="6">
        <f t="shared" si="145"/>
        <v>0</v>
      </c>
      <c r="W543" s="6">
        <f t="shared" si="146"/>
        <v>0</v>
      </c>
      <c r="X543" s="6">
        <f t="shared" si="147"/>
        <v>0</v>
      </c>
      <c r="Y543" s="6">
        <f t="shared" si="149"/>
        <v>12</v>
      </c>
      <c r="Z543" s="28">
        <f>+Y543/$Y$623</f>
        <v>8.0995078536540437E-4</v>
      </c>
    </row>
    <row r="544" spans="1:26">
      <c r="A544" s="7" t="s">
        <v>573</v>
      </c>
      <c r="B544" s="6">
        <v>0.81666666666666665</v>
      </c>
      <c r="C544" s="6">
        <v>1.1499999999999999</v>
      </c>
      <c r="D544" s="6">
        <v>2.1166666666666667</v>
      </c>
      <c r="E544" s="6"/>
      <c r="F544" s="6">
        <v>2</v>
      </c>
      <c r="G544" s="6"/>
      <c r="H544" s="6">
        <v>1.0333333333333334</v>
      </c>
      <c r="I544" s="6">
        <v>0.93333333333333335</v>
      </c>
      <c r="J544" s="6">
        <v>2.5666666666666669</v>
      </c>
      <c r="K544" s="6">
        <v>1.0833333333333333</v>
      </c>
      <c r="L544" s="6">
        <v>11.7</v>
      </c>
      <c r="N544" s="7" t="str">
        <f t="shared" si="138"/>
        <v>APARTADÓ</v>
      </c>
      <c r="O544" s="6">
        <f t="shared" si="148"/>
        <v>0.81666666666666665</v>
      </c>
      <c r="P544" s="6">
        <f t="shared" si="139"/>
        <v>1.1499999999999999</v>
      </c>
      <c r="Q544" s="6">
        <f t="shared" si="140"/>
        <v>2.1166666666666667</v>
      </c>
      <c r="R544" s="6">
        <f t="shared" si="141"/>
        <v>0</v>
      </c>
      <c r="S544" s="6">
        <f t="shared" si="142"/>
        <v>2</v>
      </c>
      <c r="T544" s="6">
        <f t="shared" si="143"/>
        <v>0</v>
      </c>
      <c r="U544" s="6">
        <f t="shared" si="144"/>
        <v>1.0333333333333334</v>
      </c>
      <c r="V544" s="6">
        <f t="shared" si="145"/>
        <v>0.93333333333333335</v>
      </c>
      <c r="W544" s="6">
        <f t="shared" si="146"/>
        <v>2.5666666666666669</v>
      </c>
      <c r="X544" s="6">
        <f t="shared" si="147"/>
        <v>1.0833333333333333</v>
      </c>
      <c r="Y544" s="6">
        <f t="shared" si="149"/>
        <v>11.7</v>
      </c>
      <c r="Z544" s="28">
        <f>+Y544/$Y$623</f>
        <v>7.8970201573126913E-4</v>
      </c>
    </row>
    <row r="545" spans="1:26">
      <c r="A545" s="7" t="s">
        <v>588</v>
      </c>
      <c r="B545" s="6"/>
      <c r="C545" s="6"/>
      <c r="D545" s="6"/>
      <c r="E545" s="6"/>
      <c r="F545" s="6"/>
      <c r="G545" s="6"/>
      <c r="H545" s="6"/>
      <c r="I545" s="6"/>
      <c r="J545" s="6">
        <v>1.4833333333333334</v>
      </c>
      <c r="K545" s="6">
        <v>10.003333333333334</v>
      </c>
      <c r="L545" s="6">
        <v>11.486666666666668</v>
      </c>
      <c r="N545" s="7" t="str">
        <f t="shared" si="138"/>
        <v>NECOCLÍ</v>
      </c>
      <c r="O545" s="6">
        <f t="shared" si="148"/>
        <v>0</v>
      </c>
      <c r="P545" s="6">
        <f t="shared" si="139"/>
        <v>0</v>
      </c>
      <c r="Q545" s="6">
        <f t="shared" si="140"/>
        <v>0</v>
      </c>
      <c r="R545" s="6">
        <f t="shared" si="141"/>
        <v>0</v>
      </c>
      <c r="S545" s="6">
        <f t="shared" si="142"/>
        <v>0</v>
      </c>
      <c r="T545" s="6">
        <f t="shared" si="143"/>
        <v>0</v>
      </c>
      <c r="U545" s="6">
        <f t="shared" si="144"/>
        <v>0</v>
      </c>
      <c r="V545" s="6">
        <f t="shared" si="145"/>
        <v>0</v>
      </c>
      <c r="W545" s="6">
        <f t="shared" si="146"/>
        <v>1.4833333333333334</v>
      </c>
      <c r="X545" s="6">
        <f t="shared" si="147"/>
        <v>10.003333333333334</v>
      </c>
      <c r="Y545" s="6">
        <f t="shared" si="149"/>
        <v>11.486666666666668</v>
      </c>
      <c r="Z545" s="28">
        <f>+Y545/$Y$623</f>
        <v>7.7530289065810658E-4</v>
      </c>
    </row>
    <row r="546" spans="1:26">
      <c r="A546" s="7" t="s">
        <v>304</v>
      </c>
      <c r="B546" s="6"/>
      <c r="C546" s="6"/>
      <c r="D546" s="6">
        <v>10.000999999999999</v>
      </c>
      <c r="E546" s="6"/>
      <c r="F546" s="6"/>
      <c r="G546" s="6"/>
      <c r="H546" s="6"/>
      <c r="I546" s="6"/>
      <c r="J546" s="6">
        <v>1.0166666666666666</v>
      </c>
      <c r="K546" s="6"/>
      <c r="L546" s="6">
        <v>11.017666666666667</v>
      </c>
      <c r="N546" s="7" t="str">
        <f t="shared" si="138"/>
        <v>AGUACHICA</v>
      </c>
      <c r="O546" s="6">
        <f t="shared" si="148"/>
        <v>0</v>
      </c>
      <c r="P546" s="6">
        <f t="shared" si="139"/>
        <v>0</v>
      </c>
      <c r="Q546" s="6">
        <f t="shared" si="140"/>
        <v>10.000999999999999</v>
      </c>
      <c r="R546" s="6">
        <f t="shared" si="141"/>
        <v>0</v>
      </c>
      <c r="S546" s="6">
        <f t="shared" si="142"/>
        <v>0</v>
      </c>
      <c r="T546" s="6">
        <f t="shared" si="143"/>
        <v>0</v>
      </c>
      <c r="U546" s="6">
        <f t="shared" si="144"/>
        <v>0</v>
      </c>
      <c r="V546" s="6">
        <f t="shared" si="145"/>
        <v>0</v>
      </c>
      <c r="W546" s="6">
        <f t="shared" si="146"/>
        <v>1.0166666666666666</v>
      </c>
      <c r="X546" s="6">
        <f t="shared" si="147"/>
        <v>0</v>
      </c>
      <c r="Y546" s="6">
        <f t="shared" si="149"/>
        <v>11.017666666666667</v>
      </c>
      <c r="Z546" s="28">
        <f>+Y546/$Y$623</f>
        <v>7.4364731413007531E-4</v>
      </c>
    </row>
    <row r="547" spans="1:26">
      <c r="A547" s="7" t="s">
        <v>73</v>
      </c>
      <c r="B547" s="6"/>
      <c r="C547" s="6"/>
      <c r="D547" s="6"/>
      <c r="E547" s="6"/>
      <c r="F547" s="6"/>
      <c r="G547" s="6">
        <v>3.6166666666666667</v>
      </c>
      <c r="H547" s="6">
        <v>7.1166666666666663</v>
      </c>
      <c r="I547" s="6"/>
      <c r="J547" s="6"/>
      <c r="K547" s="6"/>
      <c r="L547" s="6">
        <v>10.733333333333333</v>
      </c>
      <c r="N547" s="7" t="str">
        <f t="shared" si="138"/>
        <v>SAN CARLOS</v>
      </c>
      <c r="O547" s="6">
        <f t="shared" si="148"/>
        <v>0</v>
      </c>
      <c r="P547" s="6">
        <f t="shared" si="139"/>
        <v>0</v>
      </c>
      <c r="Q547" s="6">
        <f t="shared" si="140"/>
        <v>0</v>
      </c>
      <c r="R547" s="6">
        <f t="shared" si="141"/>
        <v>0</v>
      </c>
      <c r="S547" s="6">
        <f t="shared" si="142"/>
        <v>0</v>
      </c>
      <c r="T547" s="6">
        <f t="shared" si="143"/>
        <v>3.6166666666666667</v>
      </c>
      <c r="U547" s="6">
        <f t="shared" si="144"/>
        <v>7.1166666666666663</v>
      </c>
      <c r="V547" s="6">
        <f t="shared" si="145"/>
        <v>0</v>
      </c>
      <c r="W547" s="6">
        <f t="shared" si="146"/>
        <v>0</v>
      </c>
      <c r="X547" s="6">
        <f t="shared" si="147"/>
        <v>0</v>
      </c>
      <c r="Y547" s="6">
        <f t="shared" si="149"/>
        <v>10.733333333333333</v>
      </c>
      <c r="Z547" s="28">
        <f>+Y547/$Y$623</f>
        <v>7.2445598024350045E-4</v>
      </c>
    </row>
    <row r="548" spans="1:26">
      <c r="A548" s="7" t="s">
        <v>594</v>
      </c>
      <c r="B548" s="6">
        <v>3.5833333333333335</v>
      </c>
      <c r="C548" s="6">
        <v>0.58333333333333337</v>
      </c>
      <c r="D548" s="6"/>
      <c r="E548" s="6"/>
      <c r="F548" s="6"/>
      <c r="G548" s="6"/>
      <c r="H548" s="6"/>
      <c r="I548" s="6"/>
      <c r="J548" s="6">
        <v>1.5833333333333333</v>
      </c>
      <c r="K548" s="6">
        <v>4.0666666666666664</v>
      </c>
      <c r="L548" s="6">
        <v>9.8166666666666664</v>
      </c>
      <c r="N548" s="7" t="str">
        <f t="shared" si="138"/>
        <v>PUERTO LEGUÍZAMO</v>
      </c>
      <c r="O548" s="6">
        <f t="shared" si="148"/>
        <v>3.5833333333333335</v>
      </c>
      <c r="P548" s="6">
        <f t="shared" si="139"/>
        <v>0.58333333333333337</v>
      </c>
      <c r="Q548" s="6">
        <f t="shared" si="140"/>
        <v>0</v>
      </c>
      <c r="R548" s="6">
        <f t="shared" si="141"/>
        <v>0</v>
      </c>
      <c r="S548" s="6">
        <f t="shared" si="142"/>
        <v>0</v>
      </c>
      <c r="T548" s="6">
        <f t="shared" si="143"/>
        <v>0</v>
      </c>
      <c r="U548" s="6">
        <f t="shared" si="144"/>
        <v>0</v>
      </c>
      <c r="V548" s="6">
        <f t="shared" si="145"/>
        <v>0</v>
      </c>
      <c r="W548" s="6">
        <f t="shared" si="146"/>
        <v>1.5833333333333333</v>
      </c>
      <c r="X548" s="6">
        <f t="shared" si="147"/>
        <v>4.0666666666666664</v>
      </c>
      <c r="Y548" s="6">
        <f t="shared" si="149"/>
        <v>9.8166666666666664</v>
      </c>
      <c r="Z548" s="28">
        <f>+Y548/$Y$623</f>
        <v>6.6258473969475437E-4</v>
      </c>
    </row>
    <row r="549" spans="1:26">
      <c r="A549" s="7" t="s">
        <v>133</v>
      </c>
      <c r="B549" s="6">
        <v>1.1333333333333333</v>
      </c>
      <c r="C549" s="6"/>
      <c r="D549" s="6">
        <v>0.81666666666666665</v>
      </c>
      <c r="E549" s="6">
        <v>4.0166666666666666</v>
      </c>
      <c r="F549" s="6"/>
      <c r="G549" s="6">
        <v>3.7</v>
      </c>
      <c r="H549" s="6">
        <v>0.05</v>
      </c>
      <c r="I549" s="6"/>
      <c r="J549" s="6"/>
      <c r="K549" s="6"/>
      <c r="L549" s="6">
        <v>9.7166666666666686</v>
      </c>
      <c r="N549" s="7" t="str">
        <f t="shared" si="138"/>
        <v>MANIZALES</v>
      </c>
      <c r="O549" s="6">
        <f t="shared" si="148"/>
        <v>1.1333333333333333</v>
      </c>
      <c r="P549" s="6">
        <f t="shared" si="139"/>
        <v>0</v>
      </c>
      <c r="Q549" s="6">
        <f t="shared" si="140"/>
        <v>0.81666666666666665</v>
      </c>
      <c r="R549" s="6">
        <f t="shared" si="141"/>
        <v>4.0166666666666666</v>
      </c>
      <c r="S549" s="6">
        <f t="shared" si="142"/>
        <v>0</v>
      </c>
      <c r="T549" s="6">
        <f t="shared" si="143"/>
        <v>3.7</v>
      </c>
      <c r="U549" s="6">
        <f t="shared" si="144"/>
        <v>0.05</v>
      </c>
      <c r="V549" s="6">
        <f t="shared" si="145"/>
        <v>0</v>
      </c>
      <c r="W549" s="6">
        <f t="shared" si="146"/>
        <v>0</v>
      </c>
      <c r="X549" s="6">
        <f t="shared" si="147"/>
        <v>0</v>
      </c>
      <c r="Y549" s="6">
        <f t="shared" si="149"/>
        <v>9.7166666666666686</v>
      </c>
      <c r="Z549" s="28">
        <f>+Y549/$Y$623</f>
        <v>6.5583514981670951E-4</v>
      </c>
    </row>
    <row r="550" spans="1:26">
      <c r="A550" s="7" t="s">
        <v>580</v>
      </c>
      <c r="B550" s="6"/>
      <c r="C550" s="6"/>
      <c r="D550" s="6"/>
      <c r="E550" s="6"/>
      <c r="F550" s="6"/>
      <c r="G550" s="6">
        <v>9.0500000000000007</v>
      </c>
      <c r="H550" s="6"/>
      <c r="I550" s="6"/>
      <c r="J550" s="6"/>
      <c r="K550" s="6"/>
      <c r="L550" s="6">
        <v>9.0500000000000007</v>
      </c>
      <c r="N550" s="7" t="str">
        <f t="shared" si="138"/>
        <v>LA JAGUA DE IBIRICO</v>
      </c>
      <c r="O550" s="6">
        <f t="shared" si="148"/>
        <v>0</v>
      </c>
      <c r="P550" s="6">
        <f t="shared" si="139"/>
        <v>0</v>
      </c>
      <c r="Q550" s="6">
        <f t="shared" si="140"/>
        <v>0</v>
      </c>
      <c r="R550" s="6">
        <f t="shared" si="141"/>
        <v>0</v>
      </c>
      <c r="S550" s="6">
        <f t="shared" si="142"/>
        <v>0</v>
      </c>
      <c r="T550" s="6">
        <f t="shared" si="143"/>
        <v>9.0500000000000007</v>
      </c>
      <c r="U550" s="6">
        <f t="shared" si="144"/>
        <v>0</v>
      </c>
      <c r="V550" s="6">
        <f t="shared" si="145"/>
        <v>0</v>
      </c>
      <c r="W550" s="6">
        <f t="shared" si="146"/>
        <v>0</v>
      </c>
      <c r="X550" s="6">
        <f t="shared" si="147"/>
        <v>0</v>
      </c>
      <c r="Y550" s="6">
        <f t="shared" si="149"/>
        <v>9.0500000000000007</v>
      </c>
      <c r="Z550" s="28">
        <f>+Y550/$Y$623</f>
        <v>6.1083788396307584E-4</v>
      </c>
    </row>
    <row r="551" spans="1:26">
      <c r="A551" s="7" t="s">
        <v>298</v>
      </c>
      <c r="B551" s="6">
        <v>9</v>
      </c>
      <c r="C551" s="6"/>
      <c r="D551" s="6"/>
      <c r="E551" s="6"/>
      <c r="F551" s="6"/>
      <c r="G551" s="6"/>
      <c r="H551" s="6"/>
      <c r="I551" s="6"/>
      <c r="J551" s="6"/>
      <c r="K551" s="6"/>
      <c r="L551" s="6">
        <v>9</v>
      </c>
      <c r="N551" s="7" t="str">
        <f t="shared" si="138"/>
        <v>NEMOCON</v>
      </c>
      <c r="O551" s="6">
        <f t="shared" si="148"/>
        <v>9</v>
      </c>
      <c r="P551" s="6">
        <f t="shared" si="139"/>
        <v>0</v>
      </c>
      <c r="Q551" s="6">
        <f t="shared" si="140"/>
        <v>0</v>
      </c>
      <c r="R551" s="6">
        <f t="shared" si="141"/>
        <v>0</v>
      </c>
      <c r="S551" s="6">
        <f t="shared" si="142"/>
        <v>0</v>
      </c>
      <c r="T551" s="6">
        <f t="shared" si="143"/>
        <v>0</v>
      </c>
      <c r="U551" s="6">
        <f t="shared" si="144"/>
        <v>0</v>
      </c>
      <c r="V551" s="6">
        <f t="shared" si="145"/>
        <v>0</v>
      </c>
      <c r="W551" s="6">
        <f t="shared" si="146"/>
        <v>0</v>
      </c>
      <c r="X551" s="6">
        <f t="shared" si="147"/>
        <v>0</v>
      </c>
      <c r="Y551" s="6">
        <f t="shared" si="149"/>
        <v>9</v>
      </c>
      <c r="Z551" s="28">
        <f>+Y551/$Y$623</f>
        <v>6.0746308902405325E-4</v>
      </c>
    </row>
    <row r="552" spans="1:26">
      <c r="A552" s="7" t="s">
        <v>343</v>
      </c>
      <c r="B552" s="6"/>
      <c r="C552" s="6"/>
      <c r="D552" s="6"/>
      <c r="E552" s="6"/>
      <c r="F552" s="6">
        <v>0.58333333333333337</v>
      </c>
      <c r="G552" s="6">
        <v>2.9166666666666665</v>
      </c>
      <c r="H552" s="6"/>
      <c r="I552" s="6">
        <v>3.7833333333333332</v>
      </c>
      <c r="J552" s="6">
        <v>6.6666666666666666E-2</v>
      </c>
      <c r="K552" s="6">
        <v>1.2333333333333334</v>
      </c>
      <c r="L552" s="6">
        <v>8.5833333333333321</v>
      </c>
      <c r="N552" s="7" t="str">
        <f t="shared" si="138"/>
        <v>ARMENIA - ANTIOQUIA</v>
      </c>
      <c r="O552" s="6">
        <f t="shared" si="148"/>
        <v>0</v>
      </c>
      <c r="P552" s="6">
        <f t="shared" si="139"/>
        <v>0</v>
      </c>
      <c r="Q552" s="6">
        <f t="shared" si="140"/>
        <v>0</v>
      </c>
      <c r="R552" s="6">
        <f t="shared" si="141"/>
        <v>0</v>
      </c>
      <c r="S552" s="6">
        <f t="shared" si="142"/>
        <v>0.58333333333333337</v>
      </c>
      <c r="T552" s="6">
        <f t="shared" si="143"/>
        <v>2.9166666666666665</v>
      </c>
      <c r="U552" s="6">
        <f t="shared" si="144"/>
        <v>0</v>
      </c>
      <c r="V552" s="6">
        <f t="shared" si="145"/>
        <v>3.7833333333333332</v>
      </c>
      <c r="W552" s="6">
        <f t="shared" si="146"/>
        <v>6.6666666666666666E-2</v>
      </c>
      <c r="X552" s="6">
        <f t="shared" si="147"/>
        <v>1.2333333333333334</v>
      </c>
      <c r="Y552" s="6">
        <f t="shared" si="149"/>
        <v>8.5833333333333321</v>
      </c>
      <c r="Z552" s="28">
        <f>+Y552/$Y$623</f>
        <v>5.7933979786553222E-4</v>
      </c>
    </row>
    <row r="553" spans="1:26">
      <c r="A553" s="7" t="s">
        <v>54</v>
      </c>
      <c r="B553" s="6">
        <v>2</v>
      </c>
      <c r="C553" s="6"/>
      <c r="D553" s="6"/>
      <c r="E553" s="6"/>
      <c r="F553" s="6">
        <v>0.6</v>
      </c>
      <c r="G553" s="6">
        <v>1.5166666666666666</v>
      </c>
      <c r="H553" s="6">
        <v>0.9</v>
      </c>
      <c r="I553" s="6">
        <v>1.6</v>
      </c>
      <c r="J553" s="6">
        <v>0.4</v>
      </c>
      <c r="K553" s="6">
        <v>1.3</v>
      </c>
      <c r="L553" s="6">
        <v>8.3166666666666682</v>
      </c>
      <c r="N553" s="7" t="str">
        <f t="shared" si="138"/>
        <v>GACHETA</v>
      </c>
      <c r="O553" s="6">
        <f t="shared" si="148"/>
        <v>2</v>
      </c>
      <c r="P553" s="6">
        <f t="shared" si="139"/>
        <v>0</v>
      </c>
      <c r="Q553" s="6">
        <f t="shared" si="140"/>
        <v>0</v>
      </c>
      <c r="R553" s="6">
        <f t="shared" si="141"/>
        <v>0</v>
      </c>
      <c r="S553" s="6">
        <f t="shared" si="142"/>
        <v>0.6</v>
      </c>
      <c r="T553" s="6">
        <f t="shared" si="143"/>
        <v>1.5166666666666666</v>
      </c>
      <c r="U553" s="6">
        <f t="shared" si="144"/>
        <v>0.9</v>
      </c>
      <c r="V553" s="6">
        <f t="shared" si="145"/>
        <v>1.6</v>
      </c>
      <c r="W553" s="6">
        <f t="shared" si="146"/>
        <v>0.4</v>
      </c>
      <c r="X553" s="6">
        <f t="shared" si="147"/>
        <v>1.3</v>
      </c>
      <c r="Y553" s="6">
        <f t="shared" si="149"/>
        <v>8.3166666666666682</v>
      </c>
      <c r="Z553" s="28">
        <f>+Y553/$Y$623</f>
        <v>5.6134089152407897E-4</v>
      </c>
    </row>
    <row r="554" spans="1:26">
      <c r="A554" s="7" t="s">
        <v>451</v>
      </c>
      <c r="B554" s="6"/>
      <c r="C554" s="6"/>
      <c r="D554" s="6"/>
      <c r="E554" s="6"/>
      <c r="F554" s="6"/>
      <c r="G554" s="6"/>
      <c r="H554" s="6">
        <v>2.8833333333333333</v>
      </c>
      <c r="I554" s="6">
        <v>5.0166666666666666</v>
      </c>
      <c r="J554" s="6"/>
      <c r="K554" s="6"/>
      <c r="L554" s="6">
        <v>7.9</v>
      </c>
      <c r="N554" s="7" t="str">
        <f t="shared" si="138"/>
        <v>YOLOMBO</v>
      </c>
      <c r="O554" s="6">
        <f t="shared" si="148"/>
        <v>0</v>
      </c>
      <c r="P554" s="6">
        <f t="shared" si="139"/>
        <v>0</v>
      </c>
      <c r="Q554" s="6">
        <f t="shared" si="140"/>
        <v>0</v>
      </c>
      <c r="R554" s="6">
        <f t="shared" si="141"/>
        <v>0</v>
      </c>
      <c r="S554" s="6">
        <f t="shared" si="142"/>
        <v>0</v>
      </c>
      <c r="T554" s="6">
        <f t="shared" si="143"/>
        <v>0</v>
      </c>
      <c r="U554" s="6">
        <f t="shared" si="144"/>
        <v>2.8833333333333333</v>
      </c>
      <c r="V554" s="6">
        <f t="shared" si="145"/>
        <v>5.0166666666666666</v>
      </c>
      <c r="W554" s="6">
        <f t="shared" si="146"/>
        <v>0</v>
      </c>
      <c r="X554" s="6">
        <f t="shared" si="147"/>
        <v>0</v>
      </c>
      <c r="Y554" s="6">
        <f t="shared" si="149"/>
        <v>7.9</v>
      </c>
      <c r="Z554" s="28">
        <f>+Y554/$Y$623</f>
        <v>5.3321760036555783E-4</v>
      </c>
    </row>
    <row r="555" spans="1:26">
      <c r="A555" s="7" t="s">
        <v>375</v>
      </c>
      <c r="B555" s="6"/>
      <c r="C555" s="6"/>
      <c r="D555" s="6">
        <v>1.0833333333333333</v>
      </c>
      <c r="E555" s="6"/>
      <c r="F555" s="6">
        <v>2</v>
      </c>
      <c r="G555" s="6">
        <v>2.833333333333333</v>
      </c>
      <c r="H555" s="6">
        <v>0.58333333333333337</v>
      </c>
      <c r="I555" s="6"/>
      <c r="J555" s="6">
        <v>0.75</v>
      </c>
      <c r="K555" s="6">
        <v>3.3333333333333333E-2</v>
      </c>
      <c r="L555" s="6">
        <v>7.2833333333333323</v>
      </c>
      <c r="N555" s="7" t="str">
        <f t="shared" si="138"/>
        <v>PAIPA</v>
      </c>
      <c r="O555" s="6">
        <f t="shared" si="148"/>
        <v>0</v>
      </c>
      <c r="P555" s="6">
        <f t="shared" si="139"/>
        <v>0</v>
      </c>
      <c r="Q555" s="6">
        <f t="shared" si="140"/>
        <v>1.0833333333333333</v>
      </c>
      <c r="R555" s="6">
        <f t="shared" si="141"/>
        <v>0</v>
      </c>
      <c r="S555" s="6">
        <f t="shared" si="142"/>
        <v>2</v>
      </c>
      <c r="T555" s="6">
        <f t="shared" si="143"/>
        <v>2.833333333333333</v>
      </c>
      <c r="U555" s="6">
        <f t="shared" si="144"/>
        <v>0.58333333333333337</v>
      </c>
      <c r="V555" s="6">
        <f t="shared" si="145"/>
        <v>0</v>
      </c>
      <c r="W555" s="6">
        <f t="shared" si="146"/>
        <v>0.75</v>
      </c>
      <c r="X555" s="6">
        <f t="shared" si="147"/>
        <v>3.3333333333333333E-2</v>
      </c>
      <c r="Y555" s="6">
        <f t="shared" si="149"/>
        <v>7.2833333333333323</v>
      </c>
      <c r="Z555" s="28">
        <f>+Y555/$Y$623</f>
        <v>4.9159512945094676E-4</v>
      </c>
    </row>
    <row r="556" spans="1:26">
      <c r="A556" s="7" t="s">
        <v>350</v>
      </c>
      <c r="B556" s="6"/>
      <c r="C556" s="6">
        <v>2</v>
      </c>
      <c r="D556" s="6">
        <v>2.0833333333333335</v>
      </c>
      <c r="E556" s="6">
        <v>1.0833333333333333</v>
      </c>
      <c r="F556" s="6"/>
      <c r="G556" s="6">
        <v>1.0833333333333333</v>
      </c>
      <c r="H556" s="6">
        <v>0.91666666666666663</v>
      </c>
      <c r="I556" s="6"/>
      <c r="J556" s="6"/>
      <c r="K556" s="6"/>
      <c r="L556" s="6">
        <v>7.166666666666667</v>
      </c>
      <c r="N556" s="7" t="str">
        <f t="shared" si="138"/>
        <v>BUENAVENTURA</v>
      </c>
      <c r="O556" s="6">
        <f t="shared" si="148"/>
        <v>0</v>
      </c>
      <c r="P556" s="6">
        <f t="shared" si="139"/>
        <v>2</v>
      </c>
      <c r="Q556" s="6">
        <f t="shared" si="140"/>
        <v>2.0833333333333335</v>
      </c>
      <c r="R556" s="6">
        <f t="shared" si="141"/>
        <v>1.0833333333333333</v>
      </c>
      <c r="S556" s="6">
        <f t="shared" si="142"/>
        <v>0</v>
      </c>
      <c r="T556" s="6">
        <f t="shared" si="143"/>
        <v>1.0833333333333333</v>
      </c>
      <c r="U556" s="6">
        <f t="shared" si="144"/>
        <v>0.91666666666666663</v>
      </c>
      <c r="V556" s="6">
        <f t="shared" si="145"/>
        <v>0</v>
      </c>
      <c r="W556" s="6">
        <f t="shared" si="146"/>
        <v>0</v>
      </c>
      <c r="X556" s="6">
        <f t="shared" si="147"/>
        <v>0</v>
      </c>
      <c r="Y556" s="6">
        <f t="shared" si="149"/>
        <v>7.166666666666667</v>
      </c>
      <c r="Z556" s="28">
        <f>+Y556/$Y$623</f>
        <v>4.8372060792656096E-4</v>
      </c>
    </row>
    <row r="557" spans="1:26">
      <c r="A557" s="7" t="s">
        <v>245</v>
      </c>
      <c r="B557" s="6"/>
      <c r="C557" s="6"/>
      <c r="D557" s="6">
        <v>7.083333333333333</v>
      </c>
      <c r="E557" s="6"/>
      <c r="F557" s="6"/>
      <c r="G557" s="6"/>
      <c r="H557" s="6"/>
      <c r="I557" s="6"/>
      <c r="J557" s="6"/>
      <c r="K557" s="6"/>
      <c r="L557" s="6">
        <v>7.083333333333333</v>
      </c>
      <c r="N557" s="7" t="str">
        <f t="shared" si="138"/>
        <v>PRADERA</v>
      </c>
      <c r="O557" s="6">
        <f t="shared" si="148"/>
        <v>0</v>
      </c>
      <c r="P557" s="6">
        <f t="shared" si="139"/>
        <v>0</v>
      </c>
      <c r="Q557" s="6">
        <f t="shared" si="140"/>
        <v>7.083333333333333</v>
      </c>
      <c r="R557" s="6">
        <f t="shared" si="141"/>
        <v>0</v>
      </c>
      <c r="S557" s="6">
        <f t="shared" si="142"/>
        <v>0</v>
      </c>
      <c r="T557" s="6">
        <f t="shared" si="143"/>
        <v>0</v>
      </c>
      <c r="U557" s="6">
        <f t="shared" si="144"/>
        <v>0</v>
      </c>
      <c r="V557" s="6">
        <f t="shared" si="145"/>
        <v>0</v>
      </c>
      <c r="W557" s="6">
        <f t="shared" si="146"/>
        <v>0</v>
      </c>
      <c r="X557" s="6">
        <f t="shared" si="147"/>
        <v>0</v>
      </c>
      <c r="Y557" s="6">
        <f t="shared" si="149"/>
        <v>7.083333333333333</v>
      </c>
      <c r="Z557" s="28">
        <f>+Y557/$Y$623</f>
        <v>4.7809594969485671E-4</v>
      </c>
    </row>
    <row r="558" spans="1:26">
      <c r="A558" s="7" t="s">
        <v>67</v>
      </c>
      <c r="B558" s="6"/>
      <c r="C558" s="6"/>
      <c r="D558" s="6"/>
      <c r="E558" s="6"/>
      <c r="F558" s="6"/>
      <c r="G558" s="6">
        <v>6.6166666666666663</v>
      </c>
      <c r="H558" s="6"/>
      <c r="I558" s="6"/>
      <c r="J558" s="6"/>
      <c r="K558" s="6"/>
      <c r="L558" s="6">
        <v>6.6166666666666663</v>
      </c>
      <c r="N558" s="7" t="str">
        <f t="shared" si="138"/>
        <v>GOMEZ PLATA</v>
      </c>
      <c r="O558" s="6">
        <f t="shared" si="148"/>
        <v>0</v>
      </c>
      <c r="P558" s="6">
        <f t="shared" si="139"/>
        <v>0</v>
      </c>
      <c r="Q558" s="6">
        <f t="shared" si="140"/>
        <v>0</v>
      </c>
      <c r="R558" s="6">
        <f t="shared" si="141"/>
        <v>0</v>
      </c>
      <c r="S558" s="6">
        <f t="shared" si="142"/>
        <v>0</v>
      </c>
      <c r="T558" s="6">
        <f t="shared" si="143"/>
        <v>6.6166666666666663</v>
      </c>
      <c r="U558" s="6">
        <f t="shared" si="144"/>
        <v>0</v>
      </c>
      <c r="V558" s="6">
        <f t="shared" si="145"/>
        <v>0</v>
      </c>
      <c r="W558" s="6">
        <f t="shared" si="146"/>
        <v>0</v>
      </c>
      <c r="X558" s="6">
        <f t="shared" si="147"/>
        <v>0</v>
      </c>
      <c r="Y558" s="6">
        <f t="shared" si="149"/>
        <v>6.6166666666666663</v>
      </c>
      <c r="Z558" s="28">
        <f>+Y558/$Y$623</f>
        <v>4.465978635973132E-4</v>
      </c>
    </row>
    <row r="559" spans="1:26">
      <c r="A559" s="7" t="s">
        <v>300</v>
      </c>
      <c r="B559" s="6">
        <v>3</v>
      </c>
      <c r="C559" s="6">
        <v>3.6</v>
      </c>
      <c r="D559" s="6"/>
      <c r="E559" s="6"/>
      <c r="F559" s="6"/>
      <c r="G559" s="6"/>
      <c r="H559" s="6"/>
      <c r="I559" s="6"/>
      <c r="J559" s="6"/>
      <c r="K559" s="6"/>
      <c r="L559" s="6">
        <v>6.6</v>
      </c>
      <c r="N559" s="7" t="str">
        <f t="shared" si="138"/>
        <v>ZIPAQUIRA</v>
      </c>
      <c r="O559" s="6">
        <f t="shared" si="148"/>
        <v>3</v>
      </c>
      <c r="P559" s="6">
        <f t="shared" si="139"/>
        <v>3.6</v>
      </c>
      <c r="Q559" s="6">
        <f t="shared" si="140"/>
        <v>0</v>
      </c>
      <c r="R559" s="6">
        <f t="shared" si="141"/>
        <v>0</v>
      </c>
      <c r="S559" s="6">
        <f t="shared" si="142"/>
        <v>0</v>
      </c>
      <c r="T559" s="6">
        <f t="shared" si="143"/>
        <v>0</v>
      </c>
      <c r="U559" s="6">
        <f t="shared" si="144"/>
        <v>0</v>
      </c>
      <c r="V559" s="6">
        <f t="shared" si="145"/>
        <v>0</v>
      </c>
      <c r="W559" s="6">
        <f t="shared" si="146"/>
        <v>0</v>
      </c>
      <c r="X559" s="6">
        <f t="shared" si="147"/>
        <v>0</v>
      </c>
      <c r="Y559" s="6">
        <f t="shared" si="149"/>
        <v>6.6</v>
      </c>
      <c r="Z559" s="28">
        <f>+Y559/$Y$623</f>
        <v>4.4547293195097237E-4</v>
      </c>
    </row>
    <row r="560" spans="1:26">
      <c r="A560" s="7" t="s">
        <v>579</v>
      </c>
      <c r="B560" s="6">
        <v>8.3333333333333329E-2</v>
      </c>
      <c r="C560" s="6"/>
      <c r="D560" s="6">
        <v>1.3333333333333333</v>
      </c>
      <c r="E560" s="6">
        <v>1.0166666666666666</v>
      </c>
      <c r="F560" s="6"/>
      <c r="G560" s="6">
        <v>1.0166666666666666</v>
      </c>
      <c r="H560" s="6"/>
      <c r="I560" s="6"/>
      <c r="J560" s="6">
        <v>2.0833333333333335</v>
      </c>
      <c r="K560" s="6">
        <v>1</v>
      </c>
      <c r="L560" s="6">
        <v>6.5333333333333332</v>
      </c>
      <c r="N560" s="7" t="str">
        <f t="shared" si="138"/>
        <v>JURADÓ</v>
      </c>
      <c r="O560" s="6">
        <f t="shared" si="148"/>
        <v>8.3333333333333329E-2</v>
      </c>
      <c r="P560" s="6">
        <f t="shared" si="139"/>
        <v>0</v>
      </c>
      <c r="Q560" s="6">
        <f t="shared" si="140"/>
        <v>1.3333333333333333</v>
      </c>
      <c r="R560" s="6">
        <f t="shared" si="141"/>
        <v>1.0166666666666666</v>
      </c>
      <c r="S560" s="6">
        <f t="shared" si="142"/>
        <v>0</v>
      </c>
      <c r="T560" s="6">
        <f t="shared" si="143"/>
        <v>1.0166666666666666</v>
      </c>
      <c r="U560" s="6">
        <f t="shared" si="144"/>
        <v>0</v>
      </c>
      <c r="V560" s="6">
        <f t="shared" si="145"/>
        <v>0</v>
      </c>
      <c r="W560" s="6">
        <f t="shared" si="146"/>
        <v>2.0833333333333335</v>
      </c>
      <c r="X560" s="6">
        <f t="shared" si="147"/>
        <v>1</v>
      </c>
      <c r="Y560" s="6">
        <f t="shared" si="149"/>
        <v>6.5333333333333332</v>
      </c>
      <c r="Z560" s="28">
        <f>+Y560/$Y$623</f>
        <v>4.4097320536560901E-4</v>
      </c>
    </row>
    <row r="561" spans="1:26">
      <c r="A561" s="7" t="s">
        <v>441</v>
      </c>
      <c r="B561" s="6"/>
      <c r="C561" s="6"/>
      <c r="D561" s="6"/>
      <c r="E561" s="6"/>
      <c r="F561" s="6"/>
      <c r="G561" s="6"/>
      <c r="H561" s="6">
        <v>5.2833333333333332</v>
      </c>
      <c r="I561" s="6">
        <v>1.25</v>
      </c>
      <c r="J561" s="6"/>
      <c r="K561" s="6"/>
      <c r="L561" s="6">
        <v>6.5333333333333332</v>
      </c>
      <c r="N561" s="7" t="str">
        <f t="shared" si="138"/>
        <v>CAMPAMENTO</v>
      </c>
      <c r="O561" s="6">
        <f t="shared" si="148"/>
        <v>0</v>
      </c>
      <c r="P561" s="6">
        <f t="shared" si="139"/>
        <v>0</v>
      </c>
      <c r="Q561" s="6">
        <f t="shared" si="140"/>
        <v>0</v>
      </c>
      <c r="R561" s="6">
        <f t="shared" si="141"/>
        <v>0</v>
      </c>
      <c r="S561" s="6">
        <f t="shared" si="142"/>
        <v>0</v>
      </c>
      <c r="T561" s="6">
        <f t="shared" si="143"/>
        <v>0</v>
      </c>
      <c r="U561" s="6">
        <f t="shared" si="144"/>
        <v>5.2833333333333332</v>
      </c>
      <c r="V561" s="6">
        <f t="shared" si="145"/>
        <v>1.25</v>
      </c>
      <c r="W561" s="6">
        <f t="shared" si="146"/>
        <v>0</v>
      </c>
      <c r="X561" s="6">
        <f t="shared" si="147"/>
        <v>0</v>
      </c>
      <c r="Y561" s="6">
        <f t="shared" si="149"/>
        <v>6.5333333333333332</v>
      </c>
      <c r="Z561" s="28">
        <f>+Y561/$Y$623</f>
        <v>4.4097320536560901E-4</v>
      </c>
    </row>
    <row r="562" spans="1:26">
      <c r="A562" s="7" t="s">
        <v>523</v>
      </c>
      <c r="B562" s="6"/>
      <c r="C562" s="6"/>
      <c r="D562" s="6"/>
      <c r="E562" s="6"/>
      <c r="F562" s="6"/>
      <c r="G562" s="6"/>
      <c r="H562" s="6"/>
      <c r="I562" s="6"/>
      <c r="J562" s="6">
        <v>1.4666666666666666</v>
      </c>
      <c r="K562" s="6">
        <v>5</v>
      </c>
      <c r="L562" s="6">
        <v>6.4666666666666668</v>
      </c>
      <c r="N562" s="7" t="str">
        <f t="shared" si="138"/>
        <v>SAN JUAN DE URABA</v>
      </c>
      <c r="O562" s="6">
        <f t="shared" si="148"/>
        <v>0</v>
      </c>
      <c r="P562" s="6">
        <f t="shared" si="139"/>
        <v>0</v>
      </c>
      <c r="Q562" s="6">
        <f t="shared" si="140"/>
        <v>0</v>
      </c>
      <c r="R562" s="6">
        <f t="shared" si="141"/>
        <v>0</v>
      </c>
      <c r="S562" s="6">
        <f t="shared" si="142"/>
        <v>0</v>
      </c>
      <c r="T562" s="6">
        <f t="shared" si="143"/>
        <v>0</v>
      </c>
      <c r="U562" s="6">
        <f t="shared" si="144"/>
        <v>0</v>
      </c>
      <c r="V562" s="6">
        <f t="shared" si="145"/>
        <v>0</v>
      </c>
      <c r="W562" s="6">
        <f t="shared" si="146"/>
        <v>1.4666666666666666</v>
      </c>
      <c r="X562" s="6">
        <f t="shared" si="147"/>
        <v>5</v>
      </c>
      <c r="Y562" s="6">
        <f t="shared" si="149"/>
        <v>6.4666666666666668</v>
      </c>
      <c r="Z562" s="28">
        <f>+Y562/$Y$623</f>
        <v>4.3647347878024569E-4</v>
      </c>
    </row>
    <row r="563" spans="1:26">
      <c r="A563" s="7" t="s">
        <v>525</v>
      </c>
      <c r="B563" s="6"/>
      <c r="C563" s="6"/>
      <c r="D563" s="6"/>
      <c r="E563" s="6"/>
      <c r="F563" s="6"/>
      <c r="G563" s="6"/>
      <c r="H563" s="6"/>
      <c r="I563" s="6"/>
      <c r="J563" s="6">
        <v>0.91666666666666663</v>
      </c>
      <c r="K563" s="6">
        <v>4.916666666666667</v>
      </c>
      <c r="L563" s="6">
        <v>5.8333333333333339</v>
      </c>
      <c r="N563" s="7" t="str">
        <f t="shared" si="138"/>
        <v>SAN PEDRO DE URABA</v>
      </c>
      <c r="O563" s="6">
        <f t="shared" si="148"/>
        <v>0</v>
      </c>
      <c r="P563" s="6">
        <f t="shared" si="139"/>
        <v>0</v>
      </c>
      <c r="Q563" s="6">
        <f t="shared" si="140"/>
        <v>0</v>
      </c>
      <c r="R563" s="6">
        <f t="shared" si="141"/>
        <v>0</v>
      </c>
      <c r="S563" s="6">
        <f t="shared" si="142"/>
        <v>0</v>
      </c>
      <c r="T563" s="6">
        <f t="shared" si="143"/>
        <v>0</v>
      </c>
      <c r="U563" s="6">
        <f t="shared" si="144"/>
        <v>0</v>
      </c>
      <c r="V563" s="6">
        <f t="shared" si="145"/>
        <v>0</v>
      </c>
      <c r="W563" s="6">
        <f t="shared" si="146"/>
        <v>0.91666666666666663</v>
      </c>
      <c r="X563" s="6">
        <f t="shared" si="147"/>
        <v>4.916666666666667</v>
      </c>
      <c r="Y563" s="6">
        <f t="shared" si="149"/>
        <v>5.8333333333333339</v>
      </c>
      <c r="Z563" s="28">
        <f>+Y563/$Y$623</f>
        <v>3.9372607621929379E-4</v>
      </c>
    </row>
    <row r="564" spans="1:26">
      <c r="A564" s="7" t="s">
        <v>337</v>
      </c>
      <c r="B564" s="6"/>
      <c r="C564" s="6">
        <v>1.7833333333333334</v>
      </c>
      <c r="D564" s="6"/>
      <c r="E564" s="6">
        <v>2</v>
      </c>
      <c r="F564" s="6"/>
      <c r="G564" s="6">
        <v>1.8166666666666667</v>
      </c>
      <c r="H564" s="6"/>
      <c r="I564" s="6"/>
      <c r="J564" s="6"/>
      <c r="K564" s="6"/>
      <c r="L564" s="6">
        <v>5.6</v>
      </c>
      <c r="N564" s="7" t="str">
        <f t="shared" si="138"/>
        <v>TAME</v>
      </c>
      <c r="O564" s="6">
        <f t="shared" si="148"/>
        <v>0</v>
      </c>
      <c r="P564" s="6">
        <f t="shared" si="139"/>
        <v>1.7833333333333334</v>
      </c>
      <c r="Q564" s="6">
        <f t="shared" si="140"/>
        <v>0</v>
      </c>
      <c r="R564" s="6">
        <f t="shared" si="141"/>
        <v>2</v>
      </c>
      <c r="S564" s="6">
        <f t="shared" si="142"/>
        <v>0</v>
      </c>
      <c r="T564" s="6">
        <f t="shared" si="143"/>
        <v>1.8166666666666667</v>
      </c>
      <c r="U564" s="6">
        <f t="shared" si="144"/>
        <v>0</v>
      </c>
      <c r="V564" s="6">
        <f t="shared" si="145"/>
        <v>0</v>
      </c>
      <c r="W564" s="6">
        <f t="shared" si="146"/>
        <v>0</v>
      </c>
      <c r="X564" s="6">
        <f t="shared" si="147"/>
        <v>0</v>
      </c>
      <c r="Y564" s="6">
        <f t="shared" si="149"/>
        <v>5.6</v>
      </c>
      <c r="Z564" s="28">
        <f>+Y564/$Y$623</f>
        <v>3.7797703317052198E-4</v>
      </c>
    </row>
    <row r="565" spans="1:26">
      <c r="A565" s="7" t="s">
        <v>310</v>
      </c>
      <c r="B565" s="6"/>
      <c r="C565" s="6"/>
      <c r="D565" s="6"/>
      <c r="E565" s="6"/>
      <c r="F565" s="6">
        <v>5.6</v>
      </c>
      <c r="G565" s="6"/>
      <c r="H565" s="6"/>
      <c r="I565" s="6"/>
      <c r="J565" s="6"/>
      <c r="K565" s="6"/>
      <c r="L565" s="6">
        <v>5.6</v>
      </c>
      <c r="N565" s="7" t="str">
        <f t="shared" si="138"/>
        <v>PARATEBUENO</v>
      </c>
      <c r="O565" s="6">
        <f t="shared" si="148"/>
        <v>0</v>
      </c>
      <c r="P565" s="6">
        <f t="shared" si="139"/>
        <v>0</v>
      </c>
      <c r="Q565" s="6">
        <f t="shared" si="140"/>
        <v>0</v>
      </c>
      <c r="R565" s="6">
        <f t="shared" si="141"/>
        <v>0</v>
      </c>
      <c r="S565" s="6">
        <f t="shared" si="142"/>
        <v>5.6</v>
      </c>
      <c r="T565" s="6">
        <f t="shared" si="143"/>
        <v>0</v>
      </c>
      <c r="U565" s="6">
        <f t="shared" si="144"/>
        <v>0</v>
      </c>
      <c r="V565" s="6">
        <f t="shared" si="145"/>
        <v>0</v>
      </c>
      <c r="W565" s="6">
        <f t="shared" si="146"/>
        <v>0</v>
      </c>
      <c r="X565" s="6">
        <f t="shared" si="147"/>
        <v>0</v>
      </c>
      <c r="Y565" s="6">
        <f t="shared" si="149"/>
        <v>5.6</v>
      </c>
      <c r="Z565" s="28">
        <f>+Y565/$Y$623</f>
        <v>3.7797703317052198E-4</v>
      </c>
    </row>
    <row r="566" spans="1:26">
      <c r="A566" s="7" t="s">
        <v>604</v>
      </c>
      <c r="B566" s="6">
        <v>1.05</v>
      </c>
      <c r="C566" s="6"/>
      <c r="D566" s="6"/>
      <c r="E566" s="6"/>
      <c r="F566" s="6">
        <v>3.3333333333333333E-2</v>
      </c>
      <c r="G566" s="6">
        <v>3.1</v>
      </c>
      <c r="H566" s="6">
        <v>1.0833333333333333</v>
      </c>
      <c r="I566" s="6"/>
      <c r="J566" s="6"/>
      <c r="K566" s="6"/>
      <c r="L566" s="6">
        <v>5.2666666666666666</v>
      </c>
      <c r="N566" s="7" t="str">
        <f t="shared" si="138"/>
        <v>VILLAGARZÓN</v>
      </c>
      <c r="O566" s="6">
        <f t="shared" si="148"/>
        <v>1.05</v>
      </c>
      <c r="P566" s="6">
        <f t="shared" si="139"/>
        <v>0</v>
      </c>
      <c r="Q566" s="6">
        <f t="shared" si="140"/>
        <v>0</v>
      </c>
      <c r="R566" s="6">
        <f t="shared" si="141"/>
        <v>0</v>
      </c>
      <c r="S566" s="6">
        <f t="shared" si="142"/>
        <v>3.3333333333333333E-2</v>
      </c>
      <c r="T566" s="6">
        <f t="shared" si="143"/>
        <v>3.1</v>
      </c>
      <c r="U566" s="6">
        <f t="shared" si="144"/>
        <v>1.0833333333333333</v>
      </c>
      <c r="V566" s="6">
        <f t="shared" si="145"/>
        <v>0</v>
      </c>
      <c r="W566" s="6">
        <f t="shared" si="146"/>
        <v>0</v>
      </c>
      <c r="X566" s="6">
        <f t="shared" si="147"/>
        <v>0</v>
      </c>
      <c r="Y566" s="6">
        <f t="shared" si="149"/>
        <v>5.2666666666666666</v>
      </c>
      <c r="Z566" s="28">
        <f>+Y566/$Y$623</f>
        <v>3.554784002437052E-4</v>
      </c>
    </row>
    <row r="567" spans="1:26">
      <c r="A567" s="7" t="s">
        <v>243</v>
      </c>
      <c r="B567" s="6">
        <v>0.05</v>
      </c>
      <c r="C567" s="6"/>
      <c r="D567" s="6">
        <v>1.1000000000000001</v>
      </c>
      <c r="E567" s="6">
        <v>1.0333333333333334</v>
      </c>
      <c r="F567" s="6"/>
      <c r="G567" s="6"/>
      <c r="H567" s="6"/>
      <c r="I567" s="6">
        <v>1.0333333333333334</v>
      </c>
      <c r="J567" s="6"/>
      <c r="K567" s="6">
        <v>2</v>
      </c>
      <c r="L567" s="6">
        <v>5.2166666666666668</v>
      </c>
      <c r="N567" s="7" t="str">
        <f t="shared" si="138"/>
        <v>IPIALES</v>
      </c>
      <c r="O567" s="6">
        <f t="shared" si="148"/>
        <v>0.05</v>
      </c>
      <c r="P567" s="6">
        <f t="shared" si="139"/>
        <v>0</v>
      </c>
      <c r="Q567" s="6">
        <f t="shared" si="140"/>
        <v>1.1000000000000001</v>
      </c>
      <c r="R567" s="6">
        <f t="shared" si="141"/>
        <v>1.0333333333333334</v>
      </c>
      <c r="S567" s="6">
        <f t="shared" si="142"/>
        <v>0</v>
      </c>
      <c r="T567" s="6">
        <f t="shared" si="143"/>
        <v>0</v>
      </c>
      <c r="U567" s="6">
        <f t="shared" si="144"/>
        <v>0</v>
      </c>
      <c r="V567" s="6">
        <f t="shared" si="145"/>
        <v>1.0333333333333334</v>
      </c>
      <c r="W567" s="6">
        <f t="shared" si="146"/>
        <v>0</v>
      </c>
      <c r="X567" s="6">
        <f t="shared" si="147"/>
        <v>2</v>
      </c>
      <c r="Y567" s="6">
        <f t="shared" si="149"/>
        <v>5.2166666666666668</v>
      </c>
      <c r="Z567" s="28">
        <f>+Y567/$Y$623</f>
        <v>3.5210360530468272E-4</v>
      </c>
    </row>
    <row r="568" spans="1:26">
      <c r="A568" s="7" t="s">
        <v>294</v>
      </c>
      <c r="B568" s="6">
        <v>5.0666666666666664</v>
      </c>
      <c r="C568" s="6"/>
      <c r="D568" s="6"/>
      <c r="E568" s="6"/>
      <c r="F568" s="6"/>
      <c r="G568" s="6">
        <v>6.6666666666666666E-2</v>
      </c>
      <c r="H568" s="6"/>
      <c r="I568" s="6"/>
      <c r="J568" s="6"/>
      <c r="K568" s="6"/>
      <c r="L568" s="6">
        <v>5.1333333333333329</v>
      </c>
      <c r="N568" s="7" t="str">
        <f t="shared" si="138"/>
        <v>GIRARDOT</v>
      </c>
      <c r="O568" s="6">
        <f t="shared" si="148"/>
        <v>5.0666666666666664</v>
      </c>
      <c r="P568" s="6">
        <f t="shared" si="139"/>
        <v>0</v>
      </c>
      <c r="Q568" s="6">
        <f t="shared" si="140"/>
        <v>0</v>
      </c>
      <c r="R568" s="6">
        <f t="shared" si="141"/>
        <v>0</v>
      </c>
      <c r="S568" s="6">
        <f t="shared" si="142"/>
        <v>0</v>
      </c>
      <c r="T568" s="6">
        <f t="shared" si="143"/>
        <v>6.6666666666666666E-2</v>
      </c>
      <c r="U568" s="6">
        <f t="shared" si="144"/>
        <v>0</v>
      </c>
      <c r="V568" s="6">
        <f t="shared" si="145"/>
        <v>0</v>
      </c>
      <c r="W568" s="6">
        <f t="shared" si="146"/>
        <v>0</v>
      </c>
      <c r="X568" s="6">
        <f t="shared" si="147"/>
        <v>0</v>
      </c>
      <c r="Y568" s="6">
        <f t="shared" si="149"/>
        <v>5.1333333333333329</v>
      </c>
      <c r="Z568" s="28">
        <f>+Y568/$Y$623</f>
        <v>3.4647894707297847E-4</v>
      </c>
    </row>
    <row r="569" spans="1:26">
      <c r="A569" s="7" t="s">
        <v>447</v>
      </c>
      <c r="B569" s="6"/>
      <c r="C569" s="6"/>
      <c r="D569" s="6"/>
      <c r="E569" s="6"/>
      <c r="F569" s="6"/>
      <c r="G569" s="6"/>
      <c r="H569" s="6">
        <v>5</v>
      </c>
      <c r="I569" s="6"/>
      <c r="J569" s="6"/>
      <c r="K569" s="6"/>
      <c r="L569" s="6">
        <v>5</v>
      </c>
      <c r="N569" s="7" t="str">
        <f t="shared" si="138"/>
        <v>SAN ROQUE</v>
      </c>
      <c r="O569" s="6">
        <f t="shared" si="148"/>
        <v>0</v>
      </c>
      <c r="P569" s="6">
        <f t="shared" si="139"/>
        <v>0</v>
      </c>
      <c r="Q569" s="6">
        <f t="shared" si="140"/>
        <v>0</v>
      </c>
      <c r="R569" s="6">
        <f t="shared" si="141"/>
        <v>0</v>
      </c>
      <c r="S569" s="6">
        <f t="shared" si="142"/>
        <v>0</v>
      </c>
      <c r="T569" s="6">
        <f t="shared" si="143"/>
        <v>0</v>
      </c>
      <c r="U569" s="6">
        <f t="shared" si="144"/>
        <v>5</v>
      </c>
      <c r="V569" s="6">
        <f t="shared" si="145"/>
        <v>0</v>
      </c>
      <c r="W569" s="6">
        <f t="shared" si="146"/>
        <v>0</v>
      </c>
      <c r="X569" s="6">
        <f t="shared" si="147"/>
        <v>0</v>
      </c>
      <c r="Y569" s="6">
        <f t="shared" si="149"/>
        <v>5</v>
      </c>
      <c r="Z569" s="28">
        <f>+Y569/$Y$623</f>
        <v>3.3747949390225179E-4</v>
      </c>
    </row>
    <row r="570" spans="1:26">
      <c r="A570" s="7" t="s">
        <v>606</v>
      </c>
      <c r="B570" s="6"/>
      <c r="C570" s="6"/>
      <c r="D570" s="6"/>
      <c r="E570" s="6"/>
      <c r="F570" s="6">
        <v>2.0833333333333335</v>
      </c>
      <c r="G570" s="6"/>
      <c r="H570" s="6"/>
      <c r="I570" s="6">
        <v>0.1</v>
      </c>
      <c r="J570" s="6"/>
      <c r="K570" s="6">
        <v>2.0166666666666666</v>
      </c>
      <c r="L570" s="6">
        <v>4.2</v>
      </c>
      <c r="N570" s="7" t="str">
        <f t="shared" si="138"/>
        <v>CARURÚ</v>
      </c>
      <c r="O570" s="6">
        <f t="shared" si="148"/>
        <v>0</v>
      </c>
      <c r="P570" s="6">
        <f t="shared" si="139"/>
        <v>0</v>
      </c>
      <c r="Q570" s="6">
        <f t="shared" si="140"/>
        <v>0</v>
      </c>
      <c r="R570" s="6">
        <f t="shared" si="141"/>
        <v>0</v>
      </c>
      <c r="S570" s="6">
        <f t="shared" si="142"/>
        <v>2.0833333333333335</v>
      </c>
      <c r="T570" s="6">
        <f t="shared" si="143"/>
        <v>0</v>
      </c>
      <c r="U570" s="6">
        <f t="shared" si="144"/>
        <v>0</v>
      </c>
      <c r="V570" s="6">
        <f t="shared" si="145"/>
        <v>0.1</v>
      </c>
      <c r="W570" s="6">
        <f t="shared" si="146"/>
        <v>0</v>
      </c>
      <c r="X570" s="6">
        <f t="shared" si="147"/>
        <v>2.0166666666666666</v>
      </c>
      <c r="Y570" s="6">
        <f t="shared" si="149"/>
        <v>4.2</v>
      </c>
      <c r="Z570" s="28">
        <f>+Y570/$Y$623</f>
        <v>2.834827748778915E-4</v>
      </c>
    </row>
    <row r="571" spans="1:26">
      <c r="A571" s="7" t="s">
        <v>456</v>
      </c>
      <c r="B571" s="6"/>
      <c r="C571" s="6"/>
      <c r="D571" s="6"/>
      <c r="E571" s="6"/>
      <c r="F571" s="6"/>
      <c r="G571" s="6"/>
      <c r="H571" s="6">
        <v>4.2</v>
      </c>
      <c r="I571" s="6"/>
      <c r="J571" s="6"/>
      <c r="K571" s="6"/>
      <c r="L571" s="6">
        <v>4.2</v>
      </c>
      <c r="N571" s="7" t="str">
        <f t="shared" si="138"/>
        <v>LA ROMELIA</v>
      </c>
      <c r="O571" s="6">
        <f t="shared" si="148"/>
        <v>0</v>
      </c>
      <c r="P571" s="6">
        <f t="shared" si="139"/>
        <v>0</v>
      </c>
      <c r="Q571" s="6">
        <f t="shared" si="140"/>
        <v>0</v>
      </c>
      <c r="R571" s="6">
        <f t="shared" si="141"/>
        <v>0</v>
      </c>
      <c r="S571" s="6">
        <f t="shared" si="142"/>
        <v>0</v>
      </c>
      <c r="T571" s="6">
        <f t="shared" si="143"/>
        <v>0</v>
      </c>
      <c r="U571" s="6">
        <f t="shared" si="144"/>
        <v>4.2</v>
      </c>
      <c r="V571" s="6">
        <f t="shared" si="145"/>
        <v>0</v>
      </c>
      <c r="W571" s="6">
        <f t="shared" si="146"/>
        <v>0</v>
      </c>
      <c r="X571" s="6">
        <f t="shared" si="147"/>
        <v>0</v>
      </c>
      <c r="Y571" s="6">
        <f t="shared" si="149"/>
        <v>4.2</v>
      </c>
      <c r="Z571" s="28">
        <f>+Y571/$Y$623</f>
        <v>2.834827748778915E-4</v>
      </c>
    </row>
    <row r="572" spans="1:26">
      <c r="A572" s="7" t="s">
        <v>458</v>
      </c>
      <c r="B572" s="6"/>
      <c r="C572" s="6"/>
      <c r="D572" s="6"/>
      <c r="E572" s="6"/>
      <c r="F572" s="6"/>
      <c r="G572" s="6"/>
      <c r="H572" s="6">
        <v>2.0666666666666669</v>
      </c>
      <c r="I572" s="6"/>
      <c r="J572" s="6"/>
      <c r="K572" s="6">
        <v>2.0499999999999998</v>
      </c>
      <c r="L572" s="6">
        <v>4.1166666666666671</v>
      </c>
      <c r="N572" s="7" t="str">
        <f t="shared" si="138"/>
        <v>PACOA</v>
      </c>
      <c r="O572" s="6">
        <f t="shared" si="148"/>
        <v>0</v>
      </c>
      <c r="P572" s="6">
        <f t="shared" si="139"/>
        <v>0</v>
      </c>
      <c r="Q572" s="6">
        <f t="shared" si="140"/>
        <v>0</v>
      </c>
      <c r="R572" s="6">
        <f t="shared" si="141"/>
        <v>0</v>
      </c>
      <c r="S572" s="6">
        <f t="shared" si="142"/>
        <v>0</v>
      </c>
      <c r="T572" s="6">
        <f t="shared" si="143"/>
        <v>0</v>
      </c>
      <c r="U572" s="6">
        <f t="shared" si="144"/>
        <v>2.0666666666666669</v>
      </c>
      <c r="V572" s="6">
        <f t="shared" si="145"/>
        <v>0</v>
      </c>
      <c r="W572" s="6">
        <f t="shared" si="146"/>
        <v>0</v>
      </c>
      <c r="X572" s="6">
        <f t="shared" si="147"/>
        <v>2.0499999999999998</v>
      </c>
      <c r="Y572" s="6">
        <f t="shared" si="149"/>
        <v>4.1166666666666671</v>
      </c>
      <c r="Z572" s="28">
        <f>+Y572/$Y$623</f>
        <v>2.7785811664618736E-4</v>
      </c>
    </row>
    <row r="573" spans="1:26">
      <c r="A573" s="7" t="s">
        <v>595</v>
      </c>
      <c r="B573" s="6"/>
      <c r="C573" s="6"/>
      <c r="D573" s="6"/>
      <c r="E573" s="6">
        <v>1.6666666666666666E-2</v>
      </c>
      <c r="F573" s="6"/>
      <c r="G573" s="6"/>
      <c r="H573" s="6"/>
      <c r="I573" s="6"/>
      <c r="J573" s="6"/>
      <c r="K573" s="6">
        <v>4.0666666666666664</v>
      </c>
      <c r="L573" s="6">
        <v>4.083333333333333</v>
      </c>
      <c r="N573" s="7" t="str">
        <f t="shared" si="138"/>
        <v>PUERTO LÓPEZ</v>
      </c>
      <c r="O573" s="6">
        <f t="shared" si="148"/>
        <v>0</v>
      </c>
      <c r="P573" s="6">
        <f t="shared" si="139"/>
        <v>0</v>
      </c>
      <c r="Q573" s="6">
        <f t="shared" si="140"/>
        <v>0</v>
      </c>
      <c r="R573" s="6">
        <f t="shared" si="141"/>
        <v>1.6666666666666666E-2</v>
      </c>
      <c r="S573" s="6">
        <f t="shared" si="142"/>
        <v>0</v>
      </c>
      <c r="T573" s="6">
        <f t="shared" si="143"/>
        <v>0</v>
      </c>
      <c r="U573" s="6">
        <f t="shared" si="144"/>
        <v>0</v>
      </c>
      <c r="V573" s="6">
        <f t="shared" si="145"/>
        <v>0</v>
      </c>
      <c r="W573" s="6">
        <f t="shared" si="146"/>
        <v>0</v>
      </c>
      <c r="X573" s="6">
        <f t="shared" si="147"/>
        <v>4.0666666666666664</v>
      </c>
      <c r="Y573" s="6">
        <f t="shared" si="149"/>
        <v>4.083333333333333</v>
      </c>
      <c r="Z573" s="28">
        <f>+Y573/$Y$623</f>
        <v>2.756082533535056E-4</v>
      </c>
    </row>
    <row r="574" spans="1:26">
      <c r="A574" s="7" t="s">
        <v>475</v>
      </c>
      <c r="B574" s="6"/>
      <c r="C574" s="6"/>
      <c r="D574" s="6"/>
      <c r="E574" s="6"/>
      <c r="F574" s="6"/>
      <c r="G574" s="6"/>
      <c r="H574" s="6"/>
      <c r="I574" s="6">
        <v>3.8</v>
      </c>
      <c r="J574" s="6"/>
      <c r="K574" s="6"/>
      <c r="L574" s="6">
        <v>3.8</v>
      </c>
      <c r="N574" s="7" t="str">
        <f t="shared" si="138"/>
        <v>HELICONIA</v>
      </c>
      <c r="O574" s="6">
        <f t="shared" si="148"/>
        <v>0</v>
      </c>
      <c r="P574" s="6">
        <f t="shared" si="139"/>
        <v>0</v>
      </c>
      <c r="Q574" s="6">
        <f t="shared" si="140"/>
        <v>0</v>
      </c>
      <c r="R574" s="6">
        <f t="shared" si="141"/>
        <v>0</v>
      </c>
      <c r="S574" s="6">
        <f t="shared" si="142"/>
        <v>0</v>
      </c>
      <c r="T574" s="6">
        <f t="shared" si="143"/>
        <v>0</v>
      </c>
      <c r="U574" s="6">
        <f t="shared" si="144"/>
        <v>0</v>
      </c>
      <c r="V574" s="6">
        <f t="shared" si="145"/>
        <v>3.8</v>
      </c>
      <c r="W574" s="6">
        <f t="shared" si="146"/>
        <v>0</v>
      </c>
      <c r="X574" s="6">
        <f t="shared" si="147"/>
        <v>0</v>
      </c>
      <c r="Y574" s="6">
        <f t="shared" si="149"/>
        <v>3.8</v>
      </c>
      <c r="Z574" s="28">
        <f>+Y574/$Y$623</f>
        <v>2.5648441536571136E-4</v>
      </c>
    </row>
    <row r="575" spans="1:26">
      <c r="A575" s="7" t="s">
        <v>58</v>
      </c>
      <c r="B575" s="6"/>
      <c r="C575" s="6"/>
      <c r="D575" s="6"/>
      <c r="E575" s="6"/>
      <c r="F575" s="6">
        <v>0.05</v>
      </c>
      <c r="G575" s="6">
        <v>3.5166666666666666</v>
      </c>
      <c r="H575" s="6"/>
      <c r="I575" s="6"/>
      <c r="J575" s="6"/>
      <c r="K575" s="6"/>
      <c r="L575" s="6">
        <v>3.5666666666666664</v>
      </c>
      <c r="N575" s="7" t="str">
        <f t="shared" si="138"/>
        <v>UBALA</v>
      </c>
      <c r="O575" s="6">
        <f t="shared" si="148"/>
        <v>0</v>
      </c>
      <c r="P575" s="6">
        <f t="shared" si="139"/>
        <v>0</v>
      </c>
      <c r="Q575" s="6">
        <f t="shared" si="140"/>
        <v>0</v>
      </c>
      <c r="R575" s="6">
        <f t="shared" si="141"/>
        <v>0</v>
      </c>
      <c r="S575" s="6">
        <f t="shared" si="142"/>
        <v>0.05</v>
      </c>
      <c r="T575" s="6">
        <f t="shared" si="143"/>
        <v>3.5166666666666666</v>
      </c>
      <c r="U575" s="6">
        <f t="shared" si="144"/>
        <v>0</v>
      </c>
      <c r="V575" s="6">
        <f t="shared" si="145"/>
        <v>0</v>
      </c>
      <c r="W575" s="6">
        <f t="shared" si="146"/>
        <v>0</v>
      </c>
      <c r="X575" s="6">
        <f t="shared" si="147"/>
        <v>0</v>
      </c>
      <c r="Y575" s="6">
        <f t="shared" si="149"/>
        <v>3.5666666666666664</v>
      </c>
      <c r="Z575" s="28">
        <f>+Y575/$Y$623</f>
        <v>2.407353723169396E-4</v>
      </c>
    </row>
    <row r="576" spans="1:26">
      <c r="A576" s="7" t="s">
        <v>48</v>
      </c>
      <c r="B576" s="6"/>
      <c r="C576" s="6"/>
      <c r="D576" s="6"/>
      <c r="E576" s="6"/>
      <c r="F576" s="6"/>
      <c r="G576" s="6">
        <v>1.4166666666666667</v>
      </c>
      <c r="H576" s="6"/>
      <c r="I576" s="6">
        <v>2.0499999999999998</v>
      </c>
      <c r="J576" s="6"/>
      <c r="K576" s="6"/>
      <c r="L576" s="6">
        <v>3.4666666666666668</v>
      </c>
      <c r="N576" s="7" t="str">
        <f t="shared" si="138"/>
        <v>JERICO</v>
      </c>
      <c r="O576" s="6">
        <f t="shared" si="148"/>
        <v>0</v>
      </c>
      <c r="P576" s="6">
        <f t="shared" si="139"/>
        <v>0</v>
      </c>
      <c r="Q576" s="6">
        <f t="shared" si="140"/>
        <v>0</v>
      </c>
      <c r="R576" s="6">
        <f t="shared" si="141"/>
        <v>0</v>
      </c>
      <c r="S576" s="6">
        <f t="shared" si="142"/>
        <v>0</v>
      </c>
      <c r="T576" s="6">
        <f t="shared" si="143"/>
        <v>1.4166666666666667</v>
      </c>
      <c r="U576" s="6">
        <f t="shared" si="144"/>
        <v>0</v>
      </c>
      <c r="V576" s="6">
        <f t="shared" si="145"/>
        <v>2.0499999999999998</v>
      </c>
      <c r="W576" s="6">
        <f t="shared" si="146"/>
        <v>0</v>
      </c>
      <c r="X576" s="6">
        <f t="shared" si="147"/>
        <v>0</v>
      </c>
      <c r="Y576" s="6">
        <f t="shared" si="149"/>
        <v>3.4666666666666668</v>
      </c>
      <c r="Z576" s="28">
        <f>+Y576/$Y$623</f>
        <v>2.339857824388946E-4</v>
      </c>
    </row>
    <row r="577" spans="1:26">
      <c r="A577" s="7" t="s">
        <v>258</v>
      </c>
      <c r="B577" s="6"/>
      <c r="C577" s="6">
        <v>1.25</v>
      </c>
      <c r="D577" s="6"/>
      <c r="E577" s="6"/>
      <c r="F577" s="6">
        <v>1.05</v>
      </c>
      <c r="G577" s="6"/>
      <c r="H577" s="6">
        <v>1.0666666666666667</v>
      </c>
      <c r="I577" s="6"/>
      <c r="J577" s="6"/>
      <c r="K577" s="6"/>
      <c r="L577" s="6">
        <v>3.3666666666666663</v>
      </c>
      <c r="N577" s="7" t="str">
        <f t="shared" si="138"/>
        <v>GUAYATA</v>
      </c>
      <c r="O577" s="6">
        <f t="shared" si="148"/>
        <v>0</v>
      </c>
      <c r="P577" s="6">
        <f t="shared" si="139"/>
        <v>1.25</v>
      </c>
      <c r="Q577" s="6">
        <f t="shared" si="140"/>
        <v>0</v>
      </c>
      <c r="R577" s="6">
        <f t="shared" si="141"/>
        <v>0</v>
      </c>
      <c r="S577" s="6">
        <f t="shared" si="142"/>
        <v>1.05</v>
      </c>
      <c r="T577" s="6">
        <f t="shared" si="143"/>
        <v>0</v>
      </c>
      <c r="U577" s="6">
        <f t="shared" si="144"/>
        <v>1.0666666666666667</v>
      </c>
      <c r="V577" s="6">
        <f t="shared" si="145"/>
        <v>0</v>
      </c>
      <c r="W577" s="6">
        <f t="shared" si="146"/>
        <v>0</v>
      </c>
      <c r="X577" s="6">
        <f t="shared" si="147"/>
        <v>0</v>
      </c>
      <c r="Y577" s="6">
        <f t="shared" si="149"/>
        <v>3.3666666666666663</v>
      </c>
      <c r="Z577" s="28">
        <f>+Y577/$Y$623</f>
        <v>2.2723619256084953E-4</v>
      </c>
    </row>
    <row r="578" spans="1:26">
      <c r="A578" s="7" t="s">
        <v>166</v>
      </c>
      <c r="B578" s="6">
        <v>1</v>
      </c>
      <c r="C578" s="6"/>
      <c r="D578" s="6"/>
      <c r="E578" s="6">
        <v>2.0833333333333335</v>
      </c>
      <c r="F578" s="6"/>
      <c r="G578" s="6">
        <v>8.3333333333333329E-2</v>
      </c>
      <c r="H578" s="6"/>
      <c r="I578" s="6"/>
      <c r="J578" s="6"/>
      <c r="K578" s="6"/>
      <c r="L578" s="6">
        <v>3.166666666666667</v>
      </c>
      <c r="N578" s="7" t="str">
        <f t="shared" si="138"/>
        <v>CAMPOALEGRE</v>
      </c>
      <c r="O578" s="6">
        <f t="shared" si="148"/>
        <v>1</v>
      </c>
      <c r="P578" s="6">
        <f t="shared" si="139"/>
        <v>0</v>
      </c>
      <c r="Q578" s="6">
        <f t="shared" si="140"/>
        <v>0</v>
      </c>
      <c r="R578" s="6">
        <f t="shared" si="141"/>
        <v>2.0833333333333335</v>
      </c>
      <c r="S578" s="6">
        <f t="shared" si="142"/>
        <v>0</v>
      </c>
      <c r="T578" s="6">
        <f t="shared" si="143"/>
        <v>8.3333333333333329E-2</v>
      </c>
      <c r="U578" s="6">
        <f t="shared" si="144"/>
        <v>0</v>
      </c>
      <c r="V578" s="6">
        <f t="shared" si="145"/>
        <v>0</v>
      </c>
      <c r="W578" s="6">
        <f t="shared" si="146"/>
        <v>0</v>
      </c>
      <c r="X578" s="6">
        <f t="shared" si="147"/>
        <v>0</v>
      </c>
      <c r="Y578" s="6">
        <f t="shared" si="149"/>
        <v>3.166666666666667</v>
      </c>
      <c r="Z578" s="28">
        <f>+Y578/$Y$623</f>
        <v>2.1373701280475951E-4</v>
      </c>
    </row>
    <row r="579" spans="1:26">
      <c r="A579" s="7" t="s">
        <v>551</v>
      </c>
      <c r="B579" s="6"/>
      <c r="C579" s="6"/>
      <c r="D579" s="6"/>
      <c r="E579" s="6"/>
      <c r="F579" s="6"/>
      <c r="G579" s="6">
        <v>1.9166666666666667</v>
      </c>
      <c r="H579" s="6">
        <v>1.2</v>
      </c>
      <c r="I579" s="6"/>
      <c r="J579" s="6"/>
      <c r="K579" s="6"/>
      <c r="L579" s="6">
        <v>3.1166666666666667</v>
      </c>
      <c r="N579" s="7" t="str">
        <f t="shared" si="138"/>
        <v>CAÑASGORDAS</v>
      </c>
      <c r="O579" s="6">
        <f t="shared" si="148"/>
        <v>0</v>
      </c>
      <c r="P579" s="6">
        <f t="shared" si="139"/>
        <v>0</v>
      </c>
      <c r="Q579" s="6">
        <f t="shared" si="140"/>
        <v>0</v>
      </c>
      <c r="R579" s="6">
        <f t="shared" si="141"/>
        <v>0</v>
      </c>
      <c r="S579" s="6">
        <f t="shared" si="142"/>
        <v>0</v>
      </c>
      <c r="T579" s="6">
        <f t="shared" si="143"/>
        <v>1.9166666666666667</v>
      </c>
      <c r="U579" s="6">
        <f t="shared" si="144"/>
        <v>1.2</v>
      </c>
      <c r="V579" s="6">
        <f t="shared" si="145"/>
        <v>0</v>
      </c>
      <c r="W579" s="6">
        <f t="shared" si="146"/>
        <v>0</v>
      </c>
      <c r="X579" s="6">
        <f t="shared" si="147"/>
        <v>0</v>
      </c>
      <c r="Y579" s="6">
        <f t="shared" si="149"/>
        <v>3.1166666666666667</v>
      </c>
      <c r="Z579" s="28">
        <f>+Y579/$Y$623</f>
        <v>2.1036221786573697E-4</v>
      </c>
    </row>
    <row r="580" spans="1:26">
      <c r="A580" s="7" t="s">
        <v>603</v>
      </c>
      <c r="B580" s="6"/>
      <c r="C580" s="6"/>
      <c r="D580" s="6"/>
      <c r="E580" s="6"/>
      <c r="F580" s="6">
        <v>1.3833333333333333</v>
      </c>
      <c r="G580" s="6"/>
      <c r="H580" s="6"/>
      <c r="I580" s="6"/>
      <c r="J580" s="6"/>
      <c r="K580" s="6">
        <v>1.7</v>
      </c>
      <c r="L580" s="6">
        <v>3.083333333333333</v>
      </c>
      <c r="N580" s="7" t="str">
        <f t="shared" si="138"/>
        <v>VIlLANUEVA</v>
      </c>
      <c r="O580" s="6">
        <f t="shared" si="148"/>
        <v>0</v>
      </c>
      <c r="P580" s="6">
        <f t="shared" si="139"/>
        <v>0</v>
      </c>
      <c r="Q580" s="6">
        <f t="shared" si="140"/>
        <v>0</v>
      </c>
      <c r="R580" s="6">
        <f t="shared" si="141"/>
        <v>0</v>
      </c>
      <c r="S580" s="6">
        <f t="shared" si="142"/>
        <v>1.3833333333333333</v>
      </c>
      <c r="T580" s="6">
        <f t="shared" si="143"/>
        <v>0</v>
      </c>
      <c r="U580" s="6">
        <f t="shared" si="144"/>
        <v>0</v>
      </c>
      <c r="V580" s="6">
        <f t="shared" si="145"/>
        <v>0</v>
      </c>
      <c r="W580" s="6">
        <f t="shared" si="146"/>
        <v>0</v>
      </c>
      <c r="X580" s="6">
        <f t="shared" si="147"/>
        <v>1.7</v>
      </c>
      <c r="Y580" s="6">
        <f t="shared" si="149"/>
        <v>3.083333333333333</v>
      </c>
      <c r="Z580" s="28">
        <f>+Y580/$Y$623</f>
        <v>2.0811235457305526E-4</v>
      </c>
    </row>
    <row r="581" spans="1:26">
      <c r="A581" s="7" t="s">
        <v>527</v>
      </c>
      <c r="B581" s="6"/>
      <c r="C581" s="6"/>
      <c r="D581" s="6"/>
      <c r="E581" s="6"/>
      <c r="F581" s="6"/>
      <c r="G581" s="6"/>
      <c r="H581" s="6"/>
      <c r="I581" s="6"/>
      <c r="J581" s="6">
        <v>3.05</v>
      </c>
      <c r="K581" s="6"/>
      <c r="L581" s="6">
        <v>3.05</v>
      </c>
      <c r="N581" s="7" t="str">
        <f t="shared" si="138"/>
        <v>PRADO</v>
      </c>
      <c r="O581" s="6">
        <f t="shared" si="148"/>
        <v>0</v>
      </c>
      <c r="P581" s="6">
        <f t="shared" si="139"/>
        <v>0</v>
      </c>
      <c r="Q581" s="6">
        <f t="shared" si="140"/>
        <v>0</v>
      </c>
      <c r="R581" s="6">
        <f t="shared" si="141"/>
        <v>0</v>
      </c>
      <c r="S581" s="6">
        <f t="shared" si="142"/>
        <v>0</v>
      </c>
      <c r="T581" s="6">
        <f t="shared" si="143"/>
        <v>0</v>
      </c>
      <c r="U581" s="6">
        <f t="shared" si="144"/>
        <v>0</v>
      </c>
      <c r="V581" s="6">
        <f t="shared" si="145"/>
        <v>0</v>
      </c>
      <c r="W581" s="6">
        <f t="shared" si="146"/>
        <v>3.05</v>
      </c>
      <c r="X581" s="6">
        <f t="shared" si="147"/>
        <v>0</v>
      </c>
      <c r="Y581" s="6">
        <f t="shared" si="149"/>
        <v>3.05</v>
      </c>
      <c r="Z581" s="28">
        <f>+Y581/$Y$623</f>
        <v>2.0586249128037358E-4</v>
      </c>
    </row>
    <row r="582" spans="1:26">
      <c r="A582" s="7" t="s">
        <v>596</v>
      </c>
      <c r="B582" s="6"/>
      <c r="C582" s="6"/>
      <c r="D582" s="6"/>
      <c r="E582" s="6"/>
      <c r="F582" s="6"/>
      <c r="G582" s="6"/>
      <c r="H582" s="6"/>
      <c r="I582" s="6"/>
      <c r="J582" s="6">
        <v>3.05</v>
      </c>
      <c r="K582" s="6"/>
      <c r="L582" s="6">
        <v>3.05</v>
      </c>
      <c r="N582" s="7" t="str">
        <f t="shared" si="138"/>
        <v>PURIFICACIÓN</v>
      </c>
      <c r="O582" s="6">
        <f t="shared" si="148"/>
        <v>0</v>
      </c>
      <c r="P582" s="6">
        <f t="shared" si="139"/>
        <v>0</v>
      </c>
      <c r="Q582" s="6">
        <f t="shared" si="140"/>
        <v>0</v>
      </c>
      <c r="R582" s="6">
        <f t="shared" si="141"/>
        <v>0</v>
      </c>
      <c r="S582" s="6">
        <f t="shared" si="142"/>
        <v>0</v>
      </c>
      <c r="T582" s="6">
        <f t="shared" si="143"/>
        <v>0</v>
      </c>
      <c r="U582" s="6">
        <f t="shared" si="144"/>
        <v>0</v>
      </c>
      <c r="V582" s="6">
        <f t="shared" si="145"/>
        <v>0</v>
      </c>
      <c r="W582" s="6">
        <f t="shared" si="146"/>
        <v>3.05</v>
      </c>
      <c r="X582" s="6">
        <f t="shared" si="147"/>
        <v>0</v>
      </c>
      <c r="Y582" s="6">
        <f t="shared" si="149"/>
        <v>3.05</v>
      </c>
      <c r="Z582" s="28">
        <f>+Y582/$Y$623</f>
        <v>2.0586249128037358E-4</v>
      </c>
    </row>
    <row r="583" spans="1:26">
      <c r="A583" s="7" t="s">
        <v>557</v>
      </c>
      <c r="B583" s="6"/>
      <c r="C583" s="6"/>
      <c r="D583" s="6"/>
      <c r="E583" s="6"/>
      <c r="F583" s="6"/>
      <c r="G583" s="6"/>
      <c r="H583" s="6"/>
      <c r="I583" s="6"/>
      <c r="J583" s="6"/>
      <c r="K583" s="6">
        <v>3.05</v>
      </c>
      <c r="L583" s="6">
        <v>3.05</v>
      </c>
      <c r="N583" s="7" t="str">
        <f t="shared" si="138"/>
        <v>ARBOLETES</v>
      </c>
      <c r="O583" s="6">
        <f t="shared" si="148"/>
        <v>0</v>
      </c>
      <c r="P583" s="6">
        <f t="shared" si="139"/>
        <v>0</v>
      </c>
      <c r="Q583" s="6">
        <f t="shared" si="140"/>
        <v>0</v>
      </c>
      <c r="R583" s="6">
        <f t="shared" si="141"/>
        <v>0</v>
      </c>
      <c r="S583" s="6">
        <f t="shared" si="142"/>
        <v>0</v>
      </c>
      <c r="T583" s="6">
        <f t="shared" si="143"/>
        <v>0</v>
      </c>
      <c r="U583" s="6">
        <f t="shared" si="144"/>
        <v>0</v>
      </c>
      <c r="V583" s="6">
        <f t="shared" si="145"/>
        <v>0</v>
      </c>
      <c r="W583" s="6">
        <f t="shared" si="146"/>
        <v>0</v>
      </c>
      <c r="X583" s="6">
        <f t="shared" si="147"/>
        <v>3.05</v>
      </c>
      <c r="Y583" s="6">
        <f t="shared" si="149"/>
        <v>3.05</v>
      </c>
      <c r="Z583" s="28">
        <f>+Y583/$Y$623</f>
        <v>2.0586249128037358E-4</v>
      </c>
    </row>
    <row r="584" spans="1:26" hidden="1">
      <c r="A584" s="7" t="s">
        <v>443</v>
      </c>
      <c r="B584" s="6"/>
      <c r="C584" s="6"/>
      <c r="D584" s="6"/>
      <c r="E584" s="6"/>
      <c r="F584" s="6"/>
      <c r="G584" s="6"/>
      <c r="H584" s="6">
        <v>3.0333333333333332</v>
      </c>
      <c r="I584" s="6"/>
      <c r="J584" s="6"/>
      <c r="K584" s="6"/>
      <c r="L584" s="6">
        <v>3.0333333333333332</v>
      </c>
      <c r="N584" s="7" t="str">
        <f t="shared" si="138"/>
        <v>CARACOLI</v>
      </c>
      <c r="O584" s="6">
        <f t="shared" si="148"/>
        <v>0</v>
      </c>
      <c r="P584" s="6">
        <f t="shared" si="139"/>
        <v>0</v>
      </c>
      <c r="Q584" s="6">
        <f t="shared" si="140"/>
        <v>0</v>
      </c>
      <c r="R584" s="6">
        <f t="shared" si="141"/>
        <v>0</v>
      </c>
      <c r="S584" s="6">
        <f t="shared" si="142"/>
        <v>0</v>
      </c>
      <c r="T584" s="6">
        <f t="shared" si="143"/>
        <v>0</v>
      </c>
      <c r="U584" s="6">
        <f t="shared" si="144"/>
        <v>3.0333333333333332</v>
      </c>
      <c r="V584" s="6">
        <f t="shared" si="145"/>
        <v>0</v>
      </c>
      <c r="W584" s="6">
        <f t="shared" si="146"/>
        <v>0</v>
      </c>
      <c r="X584" s="6">
        <f t="shared" si="147"/>
        <v>0</v>
      </c>
      <c r="Y584" s="6">
        <f t="shared" si="149"/>
        <v>3.0333333333333332</v>
      </c>
      <c r="Z584" s="28">
        <f>+Y584/$Y$623</f>
        <v>2.0473755963403275E-4</v>
      </c>
    </row>
    <row r="585" spans="1:26" hidden="1">
      <c r="A585" s="7" t="s">
        <v>156</v>
      </c>
      <c r="B585" s="6">
        <v>3</v>
      </c>
      <c r="C585" s="6"/>
      <c r="D585" s="6"/>
      <c r="E585" s="6"/>
      <c r="F585" s="6"/>
      <c r="G585" s="6"/>
      <c r="H585" s="6"/>
      <c r="I585" s="6"/>
      <c r="J585" s="6"/>
      <c r="K585" s="6"/>
      <c r="L585" s="6">
        <v>3</v>
      </c>
      <c r="N585" s="7" t="str">
        <f t="shared" si="138"/>
        <v>CIMITARRA</v>
      </c>
      <c r="O585" s="6">
        <f t="shared" si="148"/>
        <v>3</v>
      </c>
      <c r="P585" s="6">
        <f t="shared" si="139"/>
        <v>0</v>
      </c>
      <c r="Q585" s="6">
        <f t="shared" si="140"/>
        <v>0</v>
      </c>
      <c r="R585" s="6">
        <f t="shared" si="141"/>
        <v>0</v>
      </c>
      <c r="S585" s="6">
        <f t="shared" si="142"/>
        <v>0</v>
      </c>
      <c r="T585" s="6">
        <f t="shared" si="143"/>
        <v>0</v>
      </c>
      <c r="U585" s="6">
        <f t="shared" si="144"/>
        <v>0</v>
      </c>
      <c r="V585" s="6">
        <f t="shared" si="145"/>
        <v>0</v>
      </c>
      <c r="W585" s="6">
        <f t="shared" si="146"/>
        <v>0</v>
      </c>
      <c r="X585" s="6">
        <f t="shared" si="147"/>
        <v>0</v>
      </c>
      <c r="Y585" s="6">
        <f t="shared" si="149"/>
        <v>3</v>
      </c>
      <c r="Z585" s="28">
        <f>+Y585/$Y$623</f>
        <v>2.0248769634135109E-4</v>
      </c>
    </row>
    <row r="586" spans="1:26" hidden="1">
      <c r="A586" s="7" t="s">
        <v>79</v>
      </c>
      <c r="B586" s="6"/>
      <c r="C586" s="6"/>
      <c r="D586" s="6"/>
      <c r="E586" s="6"/>
      <c r="F586" s="6"/>
      <c r="G586" s="6">
        <v>1.9166666666666667</v>
      </c>
      <c r="H586" s="6">
        <v>1</v>
      </c>
      <c r="I586" s="6"/>
      <c r="J586" s="6"/>
      <c r="K586" s="6"/>
      <c r="L586" s="6">
        <v>2.916666666666667</v>
      </c>
      <c r="N586" s="7" t="str">
        <f t="shared" si="138"/>
        <v>URAMITA</v>
      </c>
      <c r="O586" s="6">
        <f t="shared" si="148"/>
        <v>0</v>
      </c>
      <c r="P586" s="6">
        <f t="shared" si="139"/>
        <v>0</v>
      </c>
      <c r="Q586" s="6">
        <f t="shared" si="140"/>
        <v>0</v>
      </c>
      <c r="R586" s="6">
        <f t="shared" si="141"/>
        <v>0</v>
      </c>
      <c r="S586" s="6">
        <f t="shared" si="142"/>
        <v>0</v>
      </c>
      <c r="T586" s="6">
        <f t="shared" si="143"/>
        <v>1.9166666666666667</v>
      </c>
      <c r="U586" s="6">
        <f t="shared" si="144"/>
        <v>1</v>
      </c>
      <c r="V586" s="6">
        <f t="shared" si="145"/>
        <v>0</v>
      </c>
      <c r="W586" s="6">
        <f t="shared" si="146"/>
        <v>0</v>
      </c>
      <c r="X586" s="6">
        <f t="shared" si="147"/>
        <v>0</v>
      </c>
      <c r="Y586" s="6">
        <f t="shared" si="149"/>
        <v>2.916666666666667</v>
      </c>
      <c r="Z586" s="28">
        <f>+Y586/$Y$623</f>
        <v>1.968630381096469E-4</v>
      </c>
    </row>
    <row r="587" spans="1:26" hidden="1">
      <c r="A587" s="7" t="s">
        <v>69</v>
      </c>
      <c r="B587" s="6"/>
      <c r="C587" s="6"/>
      <c r="D587" s="6"/>
      <c r="E587" s="6"/>
      <c r="F587" s="6"/>
      <c r="G587" s="6">
        <v>1.4666666666666666</v>
      </c>
      <c r="H587" s="6">
        <v>1.0833333333333333</v>
      </c>
      <c r="I587" s="6"/>
      <c r="J587" s="6"/>
      <c r="K587" s="6"/>
      <c r="L587" s="6">
        <v>2.5499999999999998</v>
      </c>
      <c r="N587" s="7" t="str">
        <f t="shared" si="138"/>
        <v>GUADALUPE</v>
      </c>
      <c r="O587" s="6">
        <f t="shared" si="148"/>
        <v>0</v>
      </c>
      <c r="P587" s="6">
        <f t="shared" si="139"/>
        <v>0</v>
      </c>
      <c r="Q587" s="6">
        <f t="shared" si="140"/>
        <v>0</v>
      </c>
      <c r="R587" s="6">
        <f t="shared" si="141"/>
        <v>0</v>
      </c>
      <c r="S587" s="6">
        <f t="shared" si="142"/>
        <v>0</v>
      </c>
      <c r="T587" s="6">
        <f t="shared" si="143"/>
        <v>1.4666666666666666</v>
      </c>
      <c r="U587" s="6">
        <f t="shared" si="144"/>
        <v>1.0833333333333333</v>
      </c>
      <c r="V587" s="6">
        <f t="shared" si="145"/>
        <v>0</v>
      </c>
      <c r="W587" s="6">
        <f t="shared" si="146"/>
        <v>0</v>
      </c>
      <c r="X587" s="6">
        <f t="shared" si="147"/>
        <v>0</v>
      </c>
      <c r="Y587" s="6">
        <f t="shared" si="149"/>
        <v>2.5499999999999998</v>
      </c>
      <c r="Z587" s="28">
        <f>+Y587/$Y$623</f>
        <v>1.7211454189014841E-4</v>
      </c>
    </row>
    <row r="588" spans="1:26" hidden="1">
      <c r="A588" s="7" t="s">
        <v>268</v>
      </c>
      <c r="B588" s="6"/>
      <c r="C588" s="6"/>
      <c r="D588" s="6"/>
      <c r="E588" s="6"/>
      <c r="F588" s="6">
        <v>2.3666666666666667</v>
      </c>
      <c r="G588" s="6"/>
      <c r="H588" s="6"/>
      <c r="I588" s="6"/>
      <c r="J588" s="6"/>
      <c r="K588" s="6"/>
      <c r="L588" s="6">
        <v>2.3666666666666667</v>
      </c>
      <c r="N588" s="7" t="str">
        <f t="shared" si="138"/>
        <v>ANORI</v>
      </c>
      <c r="O588" s="6">
        <f t="shared" si="148"/>
        <v>0</v>
      </c>
      <c r="P588" s="6">
        <f t="shared" si="139"/>
        <v>0</v>
      </c>
      <c r="Q588" s="6">
        <f t="shared" si="140"/>
        <v>0</v>
      </c>
      <c r="R588" s="6">
        <f t="shared" si="141"/>
        <v>0</v>
      </c>
      <c r="S588" s="6">
        <f t="shared" si="142"/>
        <v>2.3666666666666667</v>
      </c>
      <c r="T588" s="6">
        <f t="shared" si="143"/>
        <v>0</v>
      </c>
      <c r="U588" s="6">
        <f t="shared" si="144"/>
        <v>0</v>
      </c>
      <c r="V588" s="6">
        <f t="shared" si="145"/>
        <v>0</v>
      </c>
      <c r="W588" s="6">
        <f t="shared" si="146"/>
        <v>0</v>
      </c>
      <c r="X588" s="6">
        <f t="shared" si="147"/>
        <v>0</v>
      </c>
      <c r="Y588" s="6">
        <f t="shared" si="149"/>
        <v>2.3666666666666667</v>
      </c>
      <c r="Z588" s="28">
        <f>+Y588/$Y$623</f>
        <v>1.5974029378039919E-4</v>
      </c>
    </row>
    <row r="589" spans="1:26" hidden="1">
      <c r="A589" s="7" t="s">
        <v>548</v>
      </c>
      <c r="B589" s="6"/>
      <c r="C589" s="6"/>
      <c r="D589" s="6"/>
      <c r="E589" s="6"/>
      <c r="F589" s="6"/>
      <c r="G589" s="6"/>
      <c r="H589" s="6"/>
      <c r="I589" s="6"/>
      <c r="J589" s="6">
        <v>2.2999999999999998</v>
      </c>
      <c r="K589" s="6"/>
      <c r="L589" s="6">
        <v>2.2999999999999998</v>
      </c>
      <c r="N589" s="7" t="str">
        <f t="shared" si="138"/>
        <v>BOJACA</v>
      </c>
      <c r="O589" s="6">
        <f t="shared" si="148"/>
        <v>0</v>
      </c>
      <c r="P589" s="6">
        <f t="shared" si="139"/>
        <v>0</v>
      </c>
      <c r="Q589" s="6">
        <f t="shared" si="140"/>
        <v>0</v>
      </c>
      <c r="R589" s="6">
        <f t="shared" si="141"/>
        <v>0</v>
      </c>
      <c r="S589" s="6">
        <f t="shared" si="142"/>
        <v>0</v>
      </c>
      <c r="T589" s="6">
        <f t="shared" si="143"/>
        <v>0</v>
      </c>
      <c r="U589" s="6">
        <f t="shared" si="144"/>
        <v>0</v>
      </c>
      <c r="V589" s="6">
        <f t="shared" si="145"/>
        <v>0</v>
      </c>
      <c r="W589" s="6">
        <f t="shared" si="146"/>
        <v>2.2999999999999998</v>
      </c>
      <c r="X589" s="6">
        <f t="shared" si="147"/>
        <v>0</v>
      </c>
      <c r="Y589" s="6">
        <f t="shared" si="149"/>
        <v>2.2999999999999998</v>
      </c>
      <c r="Z589" s="28">
        <f>+Y589/$Y$623</f>
        <v>1.5524056719503582E-4</v>
      </c>
    </row>
    <row r="590" spans="1:26">
      <c r="A590" s="7" t="s">
        <v>575</v>
      </c>
      <c r="B590" s="6">
        <v>1.0333333333333334</v>
      </c>
      <c r="C590" s="6">
        <v>6.6666666666666666E-2</v>
      </c>
      <c r="D590" s="6">
        <v>1.2</v>
      </c>
      <c r="E590" s="6"/>
      <c r="F590" s="6"/>
      <c r="G590" s="6"/>
      <c r="H590" s="6"/>
      <c r="I590" s="6"/>
      <c r="J590" s="6"/>
      <c r="K590" s="6"/>
      <c r="L590" s="6">
        <v>2.2999999999999998</v>
      </c>
      <c r="N590" s="7" t="str">
        <f t="shared" si="138"/>
        <v>BAJO BAUDÓ</v>
      </c>
      <c r="O590" s="6">
        <f t="shared" si="148"/>
        <v>1.0333333333333334</v>
      </c>
      <c r="P590" s="6">
        <f t="shared" si="139"/>
        <v>6.6666666666666666E-2</v>
      </c>
      <c r="Q590" s="6">
        <f t="shared" si="140"/>
        <v>1.2</v>
      </c>
      <c r="R590" s="6">
        <f t="shared" si="141"/>
        <v>0</v>
      </c>
      <c r="S590" s="6">
        <f t="shared" si="142"/>
        <v>0</v>
      </c>
      <c r="T590" s="6">
        <f t="shared" si="143"/>
        <v>0</v>
      </c>
      <c r="U590" s="6">
        <f t="shared" si="144"/>
        <v>0</v>
      </c>
      <c r="V590" s="6">
        <f t="shared" si="145"/>
        <v>0</v>
      </c>
      <c r="W590" s="6">
        <f t="shared" si="146"/>
        <v>0</v>
      </c>
      <c r="X590" s="6">
        <f t="shared" si="147"/>
        <v>0</v>
      </c>
      <c r="Y590" s="6">
        <f t="shared" si="149"/>
        <v>2.2999999999999998</v>
      </c>
      <c r="Z590" s="28">
        <f>+Y590/$Y$623</f>
        <v>1.5524056719503582E-4</v>
      </c>
    </row>
    <row r="591" spans="1:26">
      <c r="A591" s="7" t="s">
        <v>568</v>
      </c>
      <c r="B591" s="6"/>
      <c r="C591" s="6"/>
      <c r="D591" s="6"/>
      <c r="E591" s="6"/>
      <c r="F591" s="6"/>
      <c r="G591" s="6"/>
      <c r="H591" s="6"/>
      <c r="I591" s="6"/>
      <c r="J591" s="6"/>
      <c r="K591" s="6">
        <v>2.2999999999999998</v>
      </c>
      <c r="L591" s="6">
        <v>2.2999999999999998</v>
      </c>
      <c r="N591" s="7" t="str">
        <f t="shared" ref="N591:N622" si="150">+A591</f>
        <v>HATO COROZAL</v>
      </c>
      <c r="O591" s="6">
        <f t="shared" si="148"/>
        <v>0</v>
      </c>
      <c r="P591" s="6">
        <f t="shared" ref="P591:X622" si="151">+C591</f>
        <v>0</v>
      </c>
      <c r="Q591" s="6">
        <f t="shared" ref="Q591:X622" si="152">+D591</f>
        <v>0</v>
      </c>
      <c r="R591" s="6">
        <f t="shared" ref="R591:X622" si="153">+E591</f>
        <v>0</v>
      </c>
      <c r="S591" s="6">
        <f t="shared" ref="S591:X622" si="154">+F591</f>
        <v>0</v>
      </c>
      <c r="T591" s="6">
        <f t="shared" ref="T591:X622" si="155">+G591</f>
        <v>0</v>
      </c>
      <c r="U591" s="6">
        <f t="shared" ref="U591:X622" si="156">+H591</f>
        <v>0</v>
      </c>
      <c r="V591" s="6">
        <f t="shared" ref="V591:X622" si="157">+I591</f>
        <v>0</v>
      </c>
      <c r="W591" s="6">
        <f t="shared" ref="W591:X622" si="158">+J591</f>
        <v>0</v>
      </c>
      <c r="X591" s="6">
        <f t="shared" ref="X591:X622" si="159">+K591</f>
        <v>2.2999999999999998</v>
      </c>
      <c r="Y591" s="6">
        <f t="shared" si="149"/>
        <v>2.2999999999999998</v>
      </c>
      <c r="Z591" s="28">
        <f>+Y591/$Y$623</f>
        <v>1.5524056719503582E-4</v>
      </c>
    </row>
    <row r="592" spans="1:26">
      <c r="A592" s="7" t="s">
        <v>433</v>
      </c>
      <c r="B592" s="6"/>
      <c r="C592" s="6"/>
      <c r="D592" s="6"/>
      <c r="E592" s="6"/>
      <c r="F592" s="6"/>
      <c r="G592" s="6"/>
      <c r="H592" s="6">
        <v>2.0499999999999998</v>
      </c>
      <c r="I592" s="6"/>
      <c r="J592" s="6"/>
      <c r="K592" s="6"/>
      <c r="L592" s="6">
        <v>2.0499999999999998</v>
      </c>
      <c r="N592" s="7" t="str">
        <f t="shared" si="150"/>
        <v>CALAMAR</v>
      </c>
      <c r="O592" s="6">
        <f t="shared" ref="O592:X622" si="160">+B592</f>
        <v>0</v>
      </c>
      <c r="P592" s="6">
        <f t="shared" si="151"/>
        <v>0</v>
      </c>
      <c r="Q592" s="6">
        <f t="shared" si="152"/>
        <v>0</v>
      </c>
      <c r="R592" s="6">
        <f t="shared" si="153"/>
        <v>0</v>
      </c>
      <c r="S592" s="6">
        <f t="shared" si="154"/>
        <v>0</v>
      </c>
      <c r="T592" s="6">
        <f t="shared" si="155"/>
        <v>0</v>
      </c>
      <c r="U592" s="6">
        <f t="shared" si="156"/>
        <v>2.0499999999999998</v>
      </c>
      <c r="V592" s="6">
        <f t="shared" si="157"/>
        <v>0</v>
      </c>
      <c r="W592" s="6">
        <f t="shared" si="158"/>
        <v>0</v>
      </c>
      <c r="X592" s="6">
        <f t="shared" si="159"/>
        <v>0</v>
      </c>
      <c r="Y592" s="6">
        <f t="shared" ref="Y592:Y611" si="161">SUM(O592:X592)</f>
        <v>2.0499999999999998</v>
      </c>
      <c r="Z592" s="28">
        <f>+Y592/$Y$623</f>
        <v>1.3836659249992324E-4</v>
      </c>
    </row>
    <row r="593" spans="1:26">
      <c r="A593" s="7" t="s">
        <v>435</v>
      </c>
      <c r="B593" s="6"/>
      <c r="C593" s="6"/>
      <c r="D593" s="6"/>
      <c r="E593" s="6"/>
      <c r="F593" s="6"/>
      <c r="G593" s="6"/>
      <c r="H593" s="6">
        <v>2.0499999999999998</v>
      </c>
      <c r="I593" s="6"/>
      <c r="J593" s="6"/>
      <c r="K593" s="6"/>
      <c r="L593" s="6">
        <v>2.0499999999999998</v>
      </c>
      <c r="N593" s="7" t="str">
        <f t="shared" si="150"/>
        <v>SAN JUAN NEPOMUCENO</v>
      </c>
      <c r="O593" s="6">
        <f t="shared" si="160"/>
        <v>0</v>
      </c>
      <c r="P593" s="6">
        <f t="shared" si="151"/>
        <v>0</v>
      </c>
      <c r="Q593" s="6">
        <f t="shared" si="152"/>
        <v>0</v>
      </c>
      <c r="R593" s="6">
        <f t="shared" si="153"/>
        <v>0</v>
      </c>
      <c r="S593" s="6">
        <f t="shared" si="154"/>
        <v>0</v>
      </c>
      <c r="T593" s="6">
        <f t="shared" si="155"/>
        <v>0</v>
      </c>
      <c r="U593" s="6">
        <f t="shared" si="156"/>
        <v>2.0499999999999998</v>
      </c>
      <c r="V593" s="6">
        <f t="shared" si="157"/>
        <v>0</v>
      </c>
      <c r="W593" s="6">
        <f t="shared" si="158"/>
        <v>0</v>
      </c>
      <c r="X593" s="6">
        <f t="shared" si="159"/>
        <v>0</v>
      </c>
      <c r="Y593" s="6">
        <f t="shared" si="161"/>
        <v>2.0499999999999998</v>
      </c>
      <c r="Z593" s="28">
        <f>+Y593/$Y$623</f>
        <v>1.3836659249992324E-4</v>
      </c>
    </row>
    <row r="594" spans="1:26">
      <c r="A594" s="7" t="s">
        <v>572</v>
      </c>
      <c r="B594" s="6"/>
      <c r="C594" s="6">
        <v>1</v>
      </c>
      <c r="D594" s="6">
        <v>1.05</v>
      </c>
      <c r="E594" s="6"/>
      <c r="F594" s="6"/>
      <c r="G594" s="6"/>
      <c r="H594" s="6"/>
      <c r="I594" s="6"/>
      <c r="J594" s="6"/>
      <c r="K594" s="6"/>
      <c r="L594" s="6">
        <v>2.0499999999999998</v>
      </c>
      <c r="N594" s="7" t="str">
        <f t="shared" si="150"/>
        <v>ACANDÍ</v>
      </c>
      <c r="O594" s="6">
        <f t="shared" si="160"/>
        <v>0</v>
      </c>
      <c r="P594" s="6">
        <f t="shared" si="151"/>
        <v>1</v>
      </c>
      <c r="Q594" s="6">
        <f t="shared" si="152"/>
        <v>1.05</v>
      </c>
      <c r="R594" s="6">
        <f t="shared" si="153"/>
        <v>0</v>
      </c>
      <c r="S594" s="6">
        <f t="shared" si="154"/>
        <v>0</v>
      </c>
      <c r="T594" s="6">
        <f t="shared" si="155"/>
        <v>0</v>
      </c>
      <c r="U594" s="6">
        <f t="shared" si="156"/>
        <v>0</v>
      </c>
      <c r="V594" s="6">
        <f t="shared" si="157"/>
        <v>0</v>
      </c>
      <c r="W594" s="6">
        <f t="shared" si="158"/>
        <v>0</v>
      </c>
      <c r="X594" s="6">
        <f t="shared" si="159"/>
        <v>0</v>
      </c>
      <c r="Y594" s="6">
        <f t="shared" si="161"/>
        <v>2.0499999999999998</v>
      </c>
      <c r="Z594" s="28">
        <f>+Y594/$Y$623</f>
        <v>1.3836659249992324E-4</v>
      </c>
    </row>
    <row r="595" spans="1:26">
      <c r="A595" s="7" t="s">
        <v>62</v>
      </c>
      <c r="B595" s="6"/>
      <c r="C595" s="6"/>
      <c r="D595" s="6"/>
      <c r="E595" s="6"/>
      <c r="F595" s="6"/>
      <c r="G595" s="6">
        <v>2</v>
      </c>
      <c r="H595" s="6"/>
      <c r="I595" s="6"/>
      <c r="J595" s="6"/>
      <c r="K595" s="6"/>
      <c r="L595" s="6">
        <v>2</v>
      </c>
      <c r="N595" s="7" t="str">
        <f t="shared" si="150"/>
        <v>ANGOSTURA</v>
      </c>
      <c r="O595" s="6">
        <f t="shared" si="160"/>
        <v>0</v>
      </c>
      <c r="P595" s="6">
        <f t="shared" si="151"/>
        <v>0</v>
      </c>
      <c r="Q595" s="6">
        <f t="shared" si="152"/>
        <v>0</v>
      </c>
      <c r="R595" s="6">
        <f t="shared" si="153"/>
        <v>0</v>
      </c>
      <c r="S595" s="6">
        <f t="shared" si="154"/>
        <v>0</v>
      </c>
      <c r="T595" s="6">
        <f t="shared" si="155"/>
        <v>2</v>
      </c>
      <c r="U595" s="6">
        <f t="shared" si="156"/>
        <v>0</v>
      </c>
      <c r="V595" s="6">
        <f t="shared" si="157"/>
        <v>0</v>
      </c>
      <c r="W595" s="6">
        <f t="shared" si="158"/>
        <v>0</v>
      </c>
      <c r="X595" s="6">
        <f t="shared" si="159"/>
        <v>0</v>
      </c>
      <c r="Y595" s="6">
        <f t="shared" si="161"/>
        <v>2</v>
      </c>
      <c r="Z595" s="28">
        <f>+Y595/$Y$623</f>
        <v>1.3499179756090073E-4</v>
      </c>
    </row>
    <row r="596" spans="1:26">
      <c r="A596" s="7" t="s">
        <v>487</v>
      </c>
      <c r="B596" s="6"/>
      <c r="C596" s="6"/>
      <c r="D596" s="6"/>
      <c r="E596" s="6"/>
      <c r="F596" s="6"/>
      <c r="G596" s="6"/>
      <c r="H596" s="6"/>
      <c r="I596" s="6">
        <v>2</v>
      </c>
      <c r="J596" s="6"/>
      <c r="K596" s="6"/>
      <c r="L596" s="6">
        <v>2</v>
      </c>
      <c r="N596" s="7" t="str">
        <f t="shared" si="150"/>
        <v>LA DORADA</v>
      </c>
      <c r="O596" s="6">
        <f t="shared" si="160"/>
        <v>0</v>
      </c>
      <c r="P596" s="6">
        <f t="shared" si="151"/>
        <v>0</v>
      </c>
      <c r="Q596" s="6">
        <f t="shared" si="152"/>
        <v>0</v>
      </c>
      <c r="R596" s="6">
        <f t="shared" si="153"/>
        <v>0</v>
      </c>
      <c r="S596" s="6">
        <f t="shared" si="154"/>
        <v>0</v>
      </c>
      <c r="T596" s="6">
        <f t="shared" si="155"/>
        <v>0</v>
      </c>
      <c r="U596" s="6">
        <f t="shared" si="156"/>
        <v>0</v>
      </c>
      <c r="V596" s="6">
        <f t="shared" si="157"/>
        <v>2</v>
      </c>
      <c r="W596" s="6">
        <f t="shared" si="158"/>
        <v>0</v>
      </c>
      <c r="X596" s="6">
        <f t="shared" si="159"/>
        <v>0</v>
      </c>
      <c r="Y596" s="6">
        <f t="shared" si="161"/>
        <v>2</v>
      </c>
      <c r="Z596" s="28">
        <f>+Y596/$Y$623</f>
        <v>1.3499179756090073E-4</v>
      </c>
    </row>
    <row r="597" spans="1:26">
      <c r="A597" s="7" t="s">
        <v>590</v>
      </c>
      <c r="B597" s="6"/>
      <c r="C597" s="6"/>
      <c r="D597" s="6"/>
      <c r="E597" s="6"/>
      <c r="F597" s="6">
        <v>1.75</v>
      </c>
      <c r="G597" s="6"/>
      <c r="H597" s="6"/>
      <c r="I597" s="6"/>
      <c r="J597" s="6"/>
      <c r="K597" s="6"/>
      <c r="L597" s="6">
        <v>1.75</v>
      </c>
      <c r="N597" s="7" t="str">
        <f t="shared" si="150"/>
        <v>OROCUÉ</v>
      </c>
      <c r="O597" s="6">
        <f t="shared" si="160"/>
        <v>0</v>
      </c>
      <c r="P597" s="6">
        <f t="shared" si="151"/>
        <v>0</v>
      </c>
      <c r="Q597" s="6">
        <f t="shared" si="152"/>
        <v>0</v>
      </c>
      <c r="R597" s="6">
        <f t="shared" si="153"/>
        <v>0</v>
      </c>
      <c r="S597" s="6">
        <f t="shared" si="154"/>
        <v>1.75</v>
      </c>
      <c r="T597" s="6">
        <f t="shared" si="155"/>
        <v>0</v>
      </c>
      <c r="U597" s="6">
        <f t="shared" si="156"/>
        <v>0</v>
      </c>
      <c r="V597" s="6">
        <f t="shared" si="157"/>
        <v>0</v>
      </c>
      <c r="W597" s="6">
        <f t="shared" si="158"/>
        <v>0</v>
      </c>
      <c r="X597" s="6">
        <f t="shared" si="159"/>
        <v>0</v>
      </c>
      <c r="Y597" s="6">
        <f t="shared" si="161"/>
        <v>1.75</v>
      </c>
      <c r="Z597" s="28">
        <f>+Y597/$Y$623</f>
        <v>1.1811782286578813E-4</v>
      </c>
    </row>
    <row r="598" spans="1:26">
      <c r="A598" s="7" t="s">
        <v>555</v>
      </c>
      <c r="B598" s="6"/>
      <c r="C598" s="6"/>
      <c r="D598" s="6"/>
      <c r="E598" s="6"/>
      <c r="F598" s="6"/>
      <c r="G598" s="6"/>
      <c r="H598" s="6"/>
      <c r="I598" s="6"/>
      <c r="J598" s="6"/>
      <c r="K598" s="6">
        <v>1.75</v>
      </c>
      <c r="L598" s="6">
        <v>1.75</v>
      </c>
      <c r="N598" s="7" t="str">
        <f t="shared" si="150"/>
        <v>VENECIA</v>
      </c>
      <c r="O598" s="6">
        <f t="shared" si="160"/>
        <v>0</v>
      </c>
      <c r="P598" s="6">
        <f t="shared" si="151"/>
        <v>0</v>
      </c>
      <c r="Q598" s="6">
        <f t="shared" si="152"/>
        <v>0</v>
      </c>
      <c r="R598" s="6">
        <f t="shared" si="153"/>
        <v>0</v>
      </c>
      <c r="S598" s="6">
        <f t="shared" si="154"/>
        <v>0</v>
      </c>
      <c r="T598" s="6">
        <f t="shared" si="155"/>
        <v>0</v>
      </c>
      <c r="U598" s="6">
        <f t="shared" si="156"/>
        <v>0</v>
      </c>
      <c r="V598" s="6">
        <f t="shared" si="157"/>
        <v>0</v>
      </c>
      <c r="W598" s="6">
        <f t="shared" si="158"/>
        <v>0</v>
      </c>
      <c r="X598" s="6">
        <f t="shared" si="159"/>
        <v>1.75</v>
      </c>
      <c r="Y598" s="6">
        <f t="shared" si="161"/>
        <v>1.75</v>
      </c>
      <c r="Z598" s="28">
        <f>+Y598/$Y$623</f>
        <v>1.1811782286578813E-4</v>
      </c>
    </row>
    <row r="599" spans="1:26">
      <c r="A599" s="7" t="s">
        <v>335</v>
      </c>
      <c r="B599" s="6"/>
      <c r="C599" s="6">
        <v>1.6</v>
      </c>
      <c r="D599" s="6"/>
      <c r="E599" s="6"/>
      <c r="F599" s="6"/>
      <c r="G599" s="6"/>
      <c r="H599" s="6"/>
      <c r="I599" s="6"/>
      <c r="J599" s="6"/>
      <c r="K599" s="6"/>
      <c r="L599" s="6">
        <v>1.6</v>
      </c>
      <c r="N599" s="7" t="str">
        <f t="shared" si="150"/>
        <v>VILLANUEVA - GUAJIRA</v>
      </c>
      <c r="O599" s="6">
        <f t="shared" si="160"/>
        <v>0</v>
      </c>
      <c r="P599" s="6">
        <f t="shared" si="151"/>
        <v>1.6</v>
      </c>
      <c r="Q599" s="6">
        <f t="shared" si="152"/>
        <v>0</v>
      </c>
      <c r="R599" s="6">
        <f t="shared" si="153"/>
        <v>0</v>
      </c>
      <c r="S599" s="6">
        <f t="shared" si="154"/>
        <v>0</v>
      </c>
      <c r="T599" s="6">
        <f t="shared" si="155"/>
        <v>0</v>
      </c>
      <c r="U599" s="6">
        <f t="shared" si="156"/>
        <v>0</v>
      </c>
      <c r="V599" s="6">
        <f t="shared" si="157"/>
        <v>0</v>
      </c>
      <c r="W599" s="6">
        <f t="shared" si="158"/>
        <v>0</v>
      </c>
      <c r="X599" s="6">
        <f t="shared" si="159"/>
        <v>0</v>
      </c>
      <c r="Y599" s="6">
        <f t="shared" si="161"/>
        <v>1.6</v>
      </c>
      <c r="Z599" s="28">
        <f>+Y599/$Y$623</f>
        <v>1.0799343804872058E-4</v>
      </c>
    </row>
    <row r="600" spans="1:26">
      <c r="A600" s="7" t="s">
        <v>41</v>
      </c>
      <c r="B600" s="6"/>
      <c r="C600" s="6"/>
      <c r="D600" s="6"/>
      <c r="E600" s="6"/>
      <c r="F600" s="6"/>
      <c r="G600" s="6">
        <v>1.5833333333333333</v>
      </c>
      <c r="H600" s="6"/>
      <c r="I600" s="6"/>
      <c r="J600" s="6"/>
      <c r="K600" s="6"/>
      <c r="L600" s="6">
        <v>1.5833333333333333</v>
      </c>
      <c r="N600" s="7" t="str">
        <f t="shared" si="150"/>
        <v>SAMANA</v>
      </c>
      <c r="O600" s="6">
        <f t="shared" si="160"/>
        <v>0</v>
      </c>
      <c r="P600" s="6">
        <f t="shared" si="151"/>
        <v>0</v>
      </c>
      <c r="Q600" s="6">
        <f t="shared" si="152"/>
        <v>0</v>
      </c>
      <c r="R600" s="6">
        <f t="shared" si="153"/>
        <v>0</v>
      </c>
      <c r="S600" s="6">
        <f t="shared" si="154"/>
        <v>0</v>
      </c>
      <c r="T600" s="6">
        <f t="shared" si="155"/>
        <v>1.5833333333333333</v>
      </c>
      <c r="U600" s="6">
        <f t="shared" si="156"/>
        <v>0</v>
      </c>
      <c r="V600" s="6">
        <f t="shared" si="157"/>
        <v>0</v>
      </c>
      <c r="W600" s="6">
        <f t="shared" si="158"/>
        <v>0</v>
      </c>
      <c r="X600" s="6">
        <f t="shared" si="159"/>
        <v>0</v>
      </c>
      <c r="Y600" s="6">
        <f t="shared" si="161"/>
        <v>1.5833333333333333</v>
      </c>
      <c r="Z600" s="28">
        <f>+Y600/$Y$623</f>
        <v>1.0686850640237973E-4</v>
      </c>
    </row>
    <row r="601" spans="1:26">
      <c r="A601" s="7" t="s">
        <v>479</v>
      </c>
      <c r="B601" s="6"/>
      <c r="C601" s="6"/>
      <c r="D601" s="6"/>
      <c r="E601" s="6"/>
      <c r="F601" s="6"/>
      <c r="G601" s="6"/>
      <c r="H601" s="6"/>
      <c r="I601" s="6">
        <v>0.8666666666666667</v>
      </c>
      <c r="J601" s="6">
        <v>0.58333333333333337</v>
      </c>
      <c r="K601" s="6"/>
      <c r="L601" s="6">
        <v>1.4500000000000002</v>
      </c>
      <c r="N601" s="7" t="str">
        <f t="shared" si="150"/>
        <v>SAN PEDRO</v>
      </c>
      <c r="O601" s="6">
        <f t="shared" si="160"/>
        <v>0</v>
      </c>
      <c r="P601" s="6">
        <f t="shared" si="151"/>
        <v>0</v>
      </c>
      <c r="Q601" s="6">
        <f t="shared" si="152"/>
        <v>0</v>
      </c>
      <c r="R601" s="6">
        <f t="shared" si="153"/>
        <v>0</v>
      </c>
      <c r="S601" s="6">
        <f t="shared" si="154"/>
        <v>0</v>
      </c>
      <c r="T601" s="6">
        <f t="shared" si="155"/>
        <v>0</v>
      </c>
      <c r="U601" s="6">
        <f t="shared" si="156"/>
        <v>0</v>
      </c>
      <c r="V601" s="6">
        <f t="shared" si="157"/>
        <v>0.8666666666666667</v>
      </c>
      <c r="W601" s="6">
        <f t="shared" si="158"/>
        <v>0.58333333333333337</v>
      </c>
      <c r="X601" s="6">
        <f t="shared" si="159"/>
        <v>0</v>
      </c>
      <c r="Y601" s="6">
        <f t="shared" si="161"/>
        <v>1.4500000000000002</v>
      </c>
      <c r="Z601" s="28">
        <f>+Y601/$Y$623</f>
        <v>9.7869053231653034E-5</v>
      </c>
    </row>
    <row r="602" spans="1:26">
      <c r="A602" s="7" t="s">
        <v>56</v>
      </c>
      <c r="B602" s="6"/>
      <c r="C602" s="6"/>
      <c r="D602" s="6"/>
      <c r="E602" s="6"/>
      <c r="F602" s="6"/>
      <c r="G602" s="6">
        <v>1.45</v>
      </c>
      <c r="H602" s="6"/>
      <c r="I602" s="6"/>
      <c r="J602" s="6"/>
      <c r="K602" s="6"/>
      <c r="L602" s="6">
        <v>1.45</v>
      </c>
      <c r="N602" s="7" t="str">
        <f t="shared" si="150"/>
        <v>GAMA</v>
      </c>
      <c r="O602" s="6">
        <f t="shared" si="160"/>
        <v>0</v>
      </c>
      <c r="P602" s="6">
        <f t="shared" si="151"/>
        <v>0</v>
      </c>
      <c r="Q602" s="6">
        <f t="shared" si="152"/>
        <v>0</v>
      </c>
      <c r="R602" s="6">
        <f t="shared" si="153"/>
        <v>0</v>
      </c>
      <c r="S602" s="6">
        <f t="shared" si="154"/>
        <v>0</v>
      </c>
      <c r="T602" s="6">
        <f t="shared" si="155"/>
        <v>1.45</v>
      </c>
      <c r="U602" s="6">
        <f t="shared" si="156"/>
        <v>0</v>
      </c>
      <c r="V602" s="6">
        <f t="shared" si="157"/>
        <v>0</v>
      </c>
      <c r="W602" s="6">
        <f t="shared" si="158"/>
        <v>0</v>
      </c>
      <c r="X602" s="6">
        <f t="shared" si="159"/>
        <v>0</v>
      </c>
      <c r="Y602" s="6">
        <f t="shared" si="161"/>
        <v>1.45</v>
      </c>
      <c r="Z602" s="28">
        <f>+Y602/$Y$623</f>
        <v>9.7869053231653021E-5</v>
      </c>
    </row>
    <row r="603" spans="1:26">
      <c r="A603" s="7" t="s">
        <v>75</v>
      </c>
      <c r="B603" s="6"/>
      <c r="C603" s="6"/>
      <c r="D603" s="6"/>
      <c r="E603" s="6"/>
      <c r="F603" s="6"/>
      <c r="G603" s="6">
        <v>1.4</v>
      </c>
      <c r="H603" s="6"/>
      <c r="I603" s="6"/>
      <c r="J603" s="6"/>
      <c r="K603" s="6"/>
      <c r="L603" s="6">
        <v>1.4</v>
      </c>
      <c r="N603" s="7" t="str">
        <f t="shared" si="150"/>
        <v>SAN JERONIMO</v>
      </c>
      <c r="O603" s="6">
        <f t="shared" si="160"/>
        <v>0</v>
      </c>
      <c r="P603" s="6">
        <f t="shared" si="151"/>
        <v>0</v>
      </c>
      <c r="Q603" s="6">
        <f t="shared" si="152"/>
        <v>0</v>
      </c>
      <c r="R603" s="6">
        <f t="shared" si="153"/>
        <v>0</v>
      </c>
      <c r="S603" s="6">
        <f t="shared" si="154"/>
        <v>0</v>
      </c>
      <c r="T603" s="6">
        <f t="shared" si="155"/>
        <v>1.4</v>
      </c>
      <c r="U603" s="6">
        <f t="shared" si="156"/>
        <v>0</v>
      </c>
      <c r="V603" s="6">
        <f t="shared" si="157"/>
        <v>0</v>
      </c>
      <c r="W603" s="6">
        <f t="shared" si="158"/>
        <v>0</v>
      </c>
      <c r="X603" s="6">
        <f t="shared" si="159"/>
        <v>0</v>
      </c>
      <c r="Y603" s="6">
        <f t="shared" si="161"/>
        <v>1.4</v>
      </c>
      <c r="Z603" s="28">
        <f>+Y603/$Y$623</f>
        <v>9.4494258292630496E-5</v>
      </c>
    </row>
    <row r="604" spans="1:26">
      <c r="A604" s="7" t="s">
        <v>302</v>
      </c>
      <c r="B604" s="6"/>
      <c r="C604" s="6">
        <v>1.4</v>
      </c>
      <c r="D604" s="6"/>
      <c r="E604" s="6"/>
      <c r="F604" s="6"/>
      <c r="G604" s="6"/>
      <c r="H604" s="6"/>
      <c r="I604" s="6"/>
      <c r="J604" s="6"/>
      <c r="K604" s="6"/>
      <c r="L604" s="6">
        <v>1.4</v>
      </c>
      <c r="N604" s="7" t="str">
        <f t="shared" si="150"/>
        <v>LA VEGA</v>
      </c>
      <c r="O604" s="6">
        <f t="shared" si="160"/>
        <v>0</v>
      </c>
      <c r="P604" s="6">
        <f t="shared" si="151"/>
        <v>1.4</v>
      </c>
      <c r="Q604" s="6">
        <f t="shared" si="152"/>
        <v>0</v>
      </c>
      <c r="R604" s="6">
        <f t="shared" si="153"/>
        <v>0</v>
      </c>
      <c r="S604" s="6">
        <f t="shared" si="154"/>
        <v>0</v>
      </c>
      <c r="T604" s="6">
        <f t="shared" si="155"/>
        <v>0</v>
      </c>
      <c r="U604" s="6">
        <f t="shared" si="156"/>
        <v>0</v>
      </c>
      <c r="V604" s="6">
        <f t="shared" si="157"/>
        <v>0</v>
      </c>
      <c r="W604" s="6">
        <f t="shared" si="158"/>
        <v>0</v>
      </c>
      <c r="X604" s="6">
        <f t="shared" si="159"/>
        <v>0</v>
      </c>
      <c r="Y604" s="6">
        <f t="shared" si="161"/>
        <v>1.4</v>
      </c>
      <c r="Z604" s="28">
        <f>+Y604/$Y$623</f>
        <v>9.4494258292630496E-5</v>
      </c>
    </row>
    <row r="605" spans="1:26">
      <c r="A605" s="7" t="s">
        <v>65</v>
      </c>
      <c r="B605" s="6"/>
      <c r="C605" s="6"/>
      <c r="D605" s="6"/>
      <c r="E605" s="6"/>
      <c r="F605" s="6"/>
      <c r="G605" s="6">
        <v>1.3833333333333333</v>
      </c>
      <c r="H605" s="6"/>
      <c r="I605" s="6"/>
      <c r="J605" s="6"/>
      <c r="K605" s="6"/>
      <c r="L605" s="6">
        <v>1.3833333333333333</v>
      </c>
      <c r="N605" s="7" t="str">
        <f t="shared" si="150"/>
        <v>CISNEROS</v>
      </c>
      <c r="O605" s="6">
        <f t="shared" si="160"/>
        <v>0</v>
      </c>
      <c r="P605" s="6">
        <f t="shared" si="151"/>
        <v>0</v>
      </c>
      <c r="Q605" s="6">
        <f t="shared" si="152"/>
        <v>0</v>
      </c>
      <c r="R605" s="6">
        <f t="shared" si="153"/>
        <v>0</v>
      </c>
      <c r="S605" s="6">
        <f t="shared" si="154"/>
        <v>0</v>
      </c>
      <c r="T605" s="6">
        <f t="shared" si="155"/>
        <v>1.3833333333333333</v>
      </c>
      <c r="U605" s="6">
        <f t="shared" si="156"/>
        <v>0</v>
      </c>
      <c r="V605" s="6">
        <f t="shared" si="157"/>
        <v>0</v>
      </c>
      <c r="W605" s="6">
        <f t="shared" si="158"/>
        <v>0</v>
      </c>
      <c r="X605" s="6">
        <f t="shared" si="159"/>
        <v>0</v>
      </c>
      <c r="Y605" s="6">
        <f t="shared" si="161"/>
        <v>1.3833333333333333</v>
      </c>
      <c r="Z605" s="28">
        <f>+Y605/$Y$623</f>
        <v>9.3369326646289668E-5</v>
      </c>
    </row>
    <row r="606" spans="1:26">
      <c r="A606" s="7" t="s">
        <v>260</v>
      </c>
      <c r="B606" s="6"/>
      <c r="C606" s="6">
        <v>0.75</v>
      </c>
      <c r="D606" s="6"/>
      <c r="E606" s="6"/>
      <c r="F606" s="6"/>
      <c r="G606" s="6"/>
      <c r="H606" s="6"/>
      <c r="I606" s="6"/>
      <c r="J606" s="6">
        <v>0.51666666666666672</v>
      </c>
      <c r="K606" s="6"/>
      <c r="L606" s="6">
        <v>1.2666666666666666</v>
      </c>
      <c r="N606" s="7" t="str">
        <f t="shared" si="150"/>
        <v>RIONEGRO</v>
      </c>
      <c r="O606" s="6">
        <f t="shared" si="160"/>
        <v>0</v>
      </c>
      <c r="P606" s="6">
        <f t="shared" si="151"/>
        <v>0.75</v>
      </c>
      <c r="Q606" s="6">
        <f t="shared" si="152"/>
        <v>0</v>
      </c>
      <c r="R606" s="6">
        <f t="shared" si="153"/>
        <v>0</v>
      </c>
      <c r="S606" s="6">
        <f t="shared" si="154"/>
        <v>0</v>
      </c>
      <c r="T606" s="6">
        <f t="shared" si="155"/>
        <v>0</v>
      </c>
      <c r="U606" s="6">
        <f t="shared" si="156"/>
        <v>0</v>
      </c>
      <c r="V606" s="6">
        <f t="shared" si="157"/>
        <v>0</v>
      </c>
      <c r="W606" s="6">
        <f t="shared" si="158"/>
        <v>0.51666666666666672</v>
      </c>
      <c r="X606" s="6">
        <f t="shared" si="159"/>
        <v>0</v>
      </c>
      <c r="Y606" s="6">
        <f t="shared" si="161"/>
        <v>1.2666666666666666</v>
      </c>
      <c r="Z606" s="28">
        <f>+Y606/$Y$623</f>
        <v>8.549480512190379E-5</v>
      </c>
    </row>
    <row r="607" spans="1:26">
      <c r="A607" s="7" t="s">
        <v>22</v>
      </c>
      <c r="B607" s="6"/>
      <c r="C607" s="6"/>
      <c r="D607" s="6"/>
      <c r="E607" s="6"/>
      <c r="F607" s="6"/>
      <c r="G607" s="6"/>
      <c r="H607" s="6">
        <v>1.2166666666666666</v>
      </c>
      <c r="I607" s="6"/>
      <c r="J607" s="6"/>
      <c r="K607" s="6"/>
      <c r="L607" s="6">
        <v>1.2166666666666666</v>
      </c>
      <c r="N607" s="7" t="str">
        <f t="shared" si="150"/>
        <v>ANTIOQUIA</v>
      </c>
      <c r="O607" s="6">
        <f t="shared" si="160"/>
        <v>0</v>
      </c>
      <c r="P607" s="6">
        <f t="shared" si="151"/>
        <v>0</v>
      </c>
      <c r="Q607" s="6">
        <f t="shared" si="152"/>
        <v>0</v>
      </c>
      <c r="R607" s="6">
        <f t="shared" si="153"/>
        <v>0</v>
      </c>
      <c r="S607" s="6">
        <f t="shared" si="154"/>
        <v>0</v>
      </c>
      <c r="T607" s="6">
        <f t="shared" si="155"/>
        <v>0</v>
      </c>
      <c r="U607" s="6">
        <f t="shared" si="156"/>
        <v>1.2166666666666666</v>
      </c>
      <c r="V607" s="6">
        <f t="shared" si="157"/>
        <v>0</v>
      </c>
      <c r="W607" s="6">
        <f t="shared" si="158"/>
        <v>0</v>
      </c>
      <c r="X607" s="6">
        <f t="shared" si="159"/>
        <v>0</v>
      </c>
      <c r="Y607" s="6">
        <f t="shared" si="161"/>
        <v>1.2166666666666666</v>
      </c>
      <c r="Z607" s="28">
        <f>+Y607/$Y$623</f>
        <v>8.2120010182881265E-5</v>
      </c>
    </row>
    <row r="608" spans="1:26">
      <c r="A608" s="7" t="s">
        <v>352</v>
      </c>
      <c r="B608" s="6"/>
      <c r="C608" s="6"/>
      <c r="D608" s="6">
        <v>6.6666666666666666E-2</v>
      </c>
      <c r="E608" s="6"/>
      <c r="F608" s="6"/>
      <c r="G608" s="6"/>
      <c r="H608" s="6"/>
      <c r="I608" s="6"/>
      <c r="J608" s="6"/>
      <c r="K608" s="6">
        <v>1</v>
      </c>
      <c r="L608" s="6">
        <v>1.0666666666666667</v>
      </c>
      <c r="N608" s="7" t="str">
        <f t="shared" si="150"/>
        <v>PITALITO</v>
      </c>
      <c r="O608" s="6">
        <f t="shared" si="160"/>
        <v>0</v>
      </c>
      <c r="P608" s="6">
        <f t="shared" si="151"/>
        <v>0</v>
      </c>
      <c r="Q608" s="6">
        <f t="shared" si="152"/>
        <v>6.6666666666666666E-2</v>
      </c>
      <c r="R608" s="6">
        <f t="shared" si="153"/>
        <v>0</v>
      </c>
      <c r="S608" s="6">
        <f t="shared" si="154"/>
        <v>0</v>
      </c>
      <c r="T608" s="6">
        <f t="shared" si="155"/>
        <v>0</v>
      </c>
      <c r="U608" s="6">
        <f t="shared" si="156"/>
        <v>0</v>
      </c>
      <c r="V608" s="6">
        <f t="shared" si="157"/>
        <v>0</v>
      </c>
      <c r="W608" s="6">
        <f t="shared" si="158"/>
        <v>0</v>
      </c>
      <c r="X608" s="6">
        <f t="shared" si="159"/>
        <v>1</v>
      </c>
      <c r="Y608" s="6">
        <f t="shared" si="161"/>
        <v>1.0666666666666667</v>
      </c>
      <c r="Z608" s="28">
        <f>+Y608/$Y$623</f>
        <v>7.1995625365813717E-5</v>
      </c>
    </row>
    <row r="609" spans="1:26">
      <c r="A609" s="7" t="s">
        <v>437</v>
      </c>
      <c r="B609" s="6"/>
      <c r="C609" s="6"/>
      <c r="D609" s="6"/>
      <c r="E609" s="6"/>
      <c r="F609" s="6"/>
      <c r="G609" s="6"/>
      <c r="H609" s="6">
        <v>1.0666666666666667</v>
      </c>
      <c r="I609" s="6"/>
      <c r="J609" s="6"/>
      <c r="K609" s="6"/>
      <c r="L609" s="6">
        <v>1.0666666666666667</v>
      </c>
      <c r="N609" s="7" t="str">
        <f t="shared" si="150"/>
        <v>PUEBLO NUEVO</v>
      </c>
      <c r="O609" s="6">
        <f t="shared" si="160"/>
        <v>0</v>
      </c>
      <c r="P609" s="6">
        <f t="shared" si="151"/>
        <v>0</v>
      </c>
      <c r="Q609" s="6">
        <f t="shared" si="152"/>
        <v>0</v>
      </c>
      <c r="R609" s="6">
        <f t="shared" si="153"/>
        <v>0</v>
      </c>
      <c r="S609" s="6">
        <f t="shared" si="154"/>
        <v>0</v>
      </c>
      <c r="T609" s="6">
        <f t="shared" si="155"/>
        <v>0</v>
      </c>
      <c r="U609" s="6">
        <f t="shared" si="156"/>
        <v>1.0666666666666667</v>
      </c>
      <c r="V609" s="6">
        <f t="shared" si="157"/>
        <v>0</v>
      </c>
      <c r="W609" s="6">
        <f t="shared" si="158"/>
        <v>0</v>
      </c>
      <c r="X609" s="6">
        <f t="shared" si="159"/>
        <v>0</v>
      </c>
      <c r="Y609" s="6">
        <f t="shared" si="161"/>
        <v>1.0666666666666667</v>
      </c>
      <c r="Z609" s="28">
        <f>+Y609/$Y$623</f>
        <v>7.1995625365813717E-5</v>
      </c>
    </row>
    <row r="610" spans="1:26">
      <c r="A610" s="7" t="s">
        <v>439</v>
      </c>
      <c r="B610" s="6"/>
      <c r="C610" s="6"/>
      <c r="D610" s="6"/>
      <c r="E610" s="6"/>
      <c r="F610" s="6"/>
      <c r="G610" s="6"/>
      <c r="H610" s="6">
        <v>1.0666666666666667</v>
      </c>
      <c r="I610" s="6"/>
      <c r="J610" s="6"/>
      <c r="K610" s="6"/>
      <c r="L610" s="6">
        <v>1.0666666666666667</v>
      </c>
      <c r="N610" s="7" t="str">
        <f t="shared" si="150"/>
        <v>SAHAGUN</v>
      </c>
      <c r="O610" s="6">
        <f t="shared" si="160"/>
        <v>0</v>
      </c>
      <c r="P610" s="6">
        <f t="shared" si="151"/>
        <v>0</v>
      </c>
      <c r="Q610" s="6">
        <f t="shared" si="152"/>
        <v>0</v>
      </c>
      <c r="R610" s="6">
        <f t="shared" si="153"/>
        <v>0</v>
      </c>
      <c r="S610" s="6">
        <f t="shared" si="154"/>
        <v>0</v>
      </c>
      <c r="T610" s="6">
        <f t="shared" si="155"/>
        <v>0</v>
      </c>
      <c r="U610" s="6">
        <f t="shared" si="156"/>
        <v>1.0666666666666667</v>
      </c>
      <c r="V610" s="6">
        <f t="shared" si="157"/>
        <v>0</v>
      </c>
      <c r="W610" s="6">
        <f t="shared" si="158"/>
        <v>0</v>
      </c>
      <c r="X610" s="6">
        <f t="shared" si="159"/>
        <v>0</v>
      </c>
      <c r="Y610" s="6">
        <f t="shared" si="161"/>
        <v>1.0666666666666667</v>
      </c>
      <c r="Z610" s="28">
        <f>+Y610/$Y$623</f>
        <v>7.1995625365813717E-5</v>
      </c>
    </row>
    <row r="611" spans="1:26">
      <c r="A611" s="7" t="s">
        <v>477</v>
      </c>
      <c r="B611" s="6"/>
      <c r="C611" s="6"/>
      <c r="D611" s="6"/>
      <c r="E611" s="6"/>
      <c r="F611" s="6"/>
      <c r="G611" s="6"/>
      <c r="H611" s="6"/>
      <c r="I611" s="6">
        <v>1.0166666666666666</v>
      </c>
      <c r="J611" s="6"/>
      <c r="K611" s="6"/>
      <c r="L611" s="6">
        <v>1.0166666666666666</v>
      </c>
      <c r="N611" s="7" t="str">
        <f t="shared" si="150"/>
        <v>SABANALARGA</v>
      </c>
      <c r="O611" s="6">
        <f t="shared" si="160"/>
        <v>0</v>
      </c>
      <c r="P611" s="6">
        <f t="shared" si="151"/>
        <v>0</v>
      </c>
      <c r="Q611" s="6">
        <f t="shared" si="152"/>
        <v>0</v>
      </c>
      <c r="R611" s="6">
        <f t="shared" si="153"/>
        <v>0</v>
      </c>
      <c r="S611" s="6">
        <f t="shared" si="154"/>
        <v>0</v>
      </c>
      <c r="T611" s="6">
        <f t="shared" si="155"/>
        <v>0</v>
      </c>
      <c r="U611" s="6">
        <f t="shared" si="156"/>
        <v>0</v>
      </c>
      <c r="V611" s="6">
        <f t="shared" si="157"/>
        <v>1.0166666666666666</v>
      </c>
      <c r="W611" s="6">
        <f t="shared" si="158"/>
        <v>0</v>
      </c>
      <c r="X611" s="6">
        <f t="shared" si="159"/>
        <v>0</v>
      </c>
      <c r="Y611" s="6">
        <f t="shared" si="161"/>
        <v>1.0166666666666666</v>
      </c>
      <c r="Z611" s="28">
        <f>+Y611/$Y$623</f>
        <v>6.8620830426791192E-5</v>
      </c>
    </row>
    <row r="612" spans="1:26">
      <c r="A612" s="7" t="s">
        <v>483</v>
      </c>
      <c r="B612" s="6"/>
      <c r="C612" s="6"/>
      <c r="D612" s="6"/>
      <c r="E612" s="6"/>
      <c r="F612" s="6"/>
      <c r="G612" s="6"/>
      <c r="H612" s="6"/>
      <c r="I612" s="6">
        <v>1</v>
      </c>
      <c r="J612" s="6"/>
      <c r="K612" s="6"/>
      <c r="L612" s="6">
        <v>1</v>
      </c>
      <c r="N612" s="7" t="str">
        <f t="shared" si="150"/>
        <v>CRAVO NORTE</v>
      </c>
      <c r="O612" s="6">
        <f t="shared" si="160"/>
        <v>0</v>
      </c>
      <c r="P612" s="6">
        <f t="shared" si="151"/>
        <v>0</v>
      </c>
      <c r="Q612" s="6">
        <f t="shared" si="152"/>
        <v>0</v>
      </c>
      <c r="R612" s="6">
        <f t="shared" si="153"/>
        <v>0</v>
      </c>
      <c r="S612" s="6">
        <f t="shared" si="154"/>
        <v>0</v>
      </c>
      <c r="T612" s="6">
        <f t="shared" si="155"/>
        <v>0</v>
      </c>
      <c r="U612" s="6">
        <f t="shared" si="156"/>
        <v>0</v>
      </c>
      <c r="V612" s="6">
        <f t="shared" si="157"/>
        <v>1</v>
      </c>
      <c r="W612" s="6">
        <f t="shared" si="158"/>
        <v>0</v>
      </c>
      <c r="X612" s="6">
        <f t="shared" si="159"/>
        <v>0</v>
      </c>
      <c r="Y612" s="6">
        <f t="shared" ref="Y612:Y622" si="162">SUM(O612:X612)</f>
        <v>1</v>
      </c>
      <c r="Z612" s="28">
        <f>+Y612/$Y$623</f>
        <v>6.7495898780450364E-5</v>
      </c>
    </row>
    <row r="613" spans="1:26">
      <c r="A613" s="7" t="s">
        <v>545</v>
      </c>
      <c r="B613" s="6"/>
      <c r="C613" s="6"/>
      <c r="D613" s="6"/>
      <c r="E613" s="6"/>
      <c r="F613" s="6"/>
      <c r="G613" s="6"/>
      <c r="H613" s="6"/>
      <c r="I613" s="6"/>
      <c r="J613" s="6">
        <v>0.75</v>
      </c>
      <c r="K613" s="6"/>
      <c r="L613" s="6">
        <v>0.75</v>
      </c>
      <c r="N613" s="7" t="str">
        <f t="shared" si="150"/>
        <v>FRANCISCO PIZARRO (SALAHONDA)</v>
      </c>
      <c r="O613" s="6">
        <f t="shared" si="160"/>
        <v>0</v>
      </c>
      <c r="P613" s="6">
        <f t="shared" si="151"/>
        <v>0</v>
      </c>
      <c r="Q613" s="6">
        <f t="shared" si="152"/>
        <v>0</v>
      </c>
      <c r="R613" s="6">
        <f t="shared" si="153"/>
        <v>0</v>
      </c>
      <c r="S613" s="6">
        <f t="shared" si="154"/>
        <v>0</v>
      </c>
      <c r="T613" s="6">
        <f t="shared" si="155"/>
        <v>0</v>
      </c>
      <c r="U613" s="6">
        <f t="shared" si="156"/>
        <v>0</v>
      </c>
      <c r="V613" s="6">
        <f t="shared" si="157"/>
        <v>0</v>
      </c>
      <c r="W613" s="6">
        <f t="shared" si="158"/>
        <v>0.75</v>
      </c>
      <c r="X613" s="6">
        <f t="shared" si="159"/>
        <v>0</v>
      </c>
      <c r="Y613" s="6">
        <f t="shared" si="162"/>
        <v>0.75</v>
      </c>
      <c r="Z613" s="28">
        <f>+Y613/$Y$623</f>
        <v>5.0621924085337773E-5</v>
      </c>
    </row>
    <row r="614" spans="1:26">
      <c r="A614" s="7" t="s">
        <v>262</v>
      </c>
      <c r="B614" s="6"/>
      <c r="C614" s="6"/>
      <c r="D614" s="6">
        <v>0.75</v>
      </c>
      <c r="E614" s="6"/>
      <c r="F614" s="6"/>
      <c r="G614" s="6"/>
      <c r="H614" s="6"/>
      <c r="I614" s="6"/>
      <c r="J614" s="6"/>
      <c r="K614" s="6"/>
      <c r="L614" s="6">
        <v>0.75</v>
      </c>
      <c r="N614" s="7" t="str">
        <f t="shared" si="150"/>
        <v>PORE</v>
      </c>
      <c r="O614" s="6">
        <f t="shared" si="160"/>
        <v>0</v>
      </c>
      <c r="P614" s="6">
        <f t="shared" si="151"/>
        <v>0</v>
      </c>
      <c r="Q614" s="6">
        <f t="shared" si="152"/>
        <v>0.75</v>
      </c>
      <c r="R614" s="6">
        <f t="shared" si="153"/>
        <v>0</v>
      </c>
      <c r="S614" s="6">
        <f t="shared" si="154"/>
        <v>0</v>
      </c>
      <c r="T614" s="6">
        <f t="shared" si="155"/>
        <v>0</v>
      </c>
      <c r="U614" s="6">
        <f t="shared" si="156"/>
        <v>0</v>
      </c>
      <c r="V614" s="6">
        <f t="shared" si="157"/>
        <v>0</v>
      </c>
      <c r="W614" s="6">
        <f t="shared" si="158"/>
        <v>0</v>
      </c>
      <c r="X614" s="6">
        <f t="shared" si="159"/>
        <v>0</v>
      </c>
      <c r="Y614" s="6">
        <f t="shared" si="162"/>
        <v>0.75</v>
      </c>
      <c r="Z614" s="28">
        <f>+Y614/$Y$623</f>
        <v>5.0621924085337773E-5</v>
      </c>
    </row>
    <row r="615" spans="1:26">
      <c r="A615" s="7" t="s">
        <v>473</v>
      </c>
      <c r="B615" s="6"/>
      <c r="C615" s="6"/>
      <c r="D615" s="6"/>
      <c r="E615" s="6"/>
      <c r="F615" s="6"/>
      <c r="G615" s="6"/>
      <c r="H615" s="6"/>
      <c r="I615" s="6">
        <v>0.7</v>
      </c>
      <c r="J615" s="6"/>
      <c r="K615" s="6"/>
      <c r="L615" s="6">
        <v>0.7</v>
      </c>
      <c r="N615" s="7" t="str">
        <f t="shared" si="150"/>
        <v>ARGELIA</v>
      </c>
      <c r="O615" s="6">
        <f t="shared" si="160"/>
        <v>0</v>
      </c>
      <c r="P615" s="6">
        <f t="shared" si="151"/>
        <v>0</v>
      </c>
      <c r="Q615" s="6">
        <f t="shared" si="152"/>
        <v>0</v>
      </c>
      <c r="R615" s="6">
        <f t="shared" si="153"/>
        <v>0</v>
      </c>
      <c r="S615" s="6">
        <f t="shared" si="154"/>
        <v>0</v>
      </c>
      <c r="T615" s="6">
        <f t="shared" si="155"/>
        <v>0</v>
      </c>
      <c r="U615" s="6">
        <f t="shared" si="156"/>
        <v>0</v>
      </c>
      <c r="V615" s="6">
        <f t="shared" si="157"/>
        <v>0.7</v>
      </c>
      <c r="W615" s="6">
        <f t="shared" si="158"/>
        <v>0</v>
      </c>
      <c r="X615" s="6">
        <f t="shared" si="159"/>
        <v>0</v>
      </c>
      <c r="Y615" s="6">
        <f t="shared" si="162"/>
        <v>0.7</v>
      </c>
      <c r="Z615" s="28">
        <f>+Y615/$Y$623</f>
        <v>4.7247129146315248E-5</v>
      </c>
    </row>
    <row r="616" spans="1:26">
      <c r="A616" s="7" t="s">
        <v>565</v>
      </c>
      <c r="B616" s="6"/>
      <c r="C616" s="6"/>
      <c r="D616" s="6"/>
      <c r="E616" s="6"/>
      <c r="F616" s="6"/>
      <c r="G616" s="6"/>
      <c r="H616" s="6"/>
      <c r="I616" s="6"/>
      <c r="J616" s="6"/>
      <c r="K616" s="6">
        <v>0.58333333333333337</v>
      </c>
      <c r="L616" s="6">
        <v>0.58333333333333337</v>
      </c>
      <c r="N616" s="7" t="str">
        <f t="shared" si="150"/>
        <v>LANDAZURI</v>
      </c>
      <c r="O616" s="6">
        <f t="shared" si="160"/>
        <v>0</v>
      </c>
      <c r="P616" s="6">
        <f t="shared" si="151"/>
        <v>0</v>
      </c>
      <c r="Q616" s="6">
        <f t="shared" si="152"/>
        <v>0</v>
      </c>
      <c r="R616" s="6">
        <f t="shared" si="153"/>
        <v>0</v>
      </c>
      <c r="S616" s="6">
        <f t="shared" si="154"/>
        <v>0</v>
      </c>
      <c r="T616" s="6">
        <f t="shared" si="155"/>
        <v>0</v>
      </c>
      <c r="U616" s="6">
        <f t="shared" si="156"/>
        <v>0</v>
      </c>
      <c r="V616" s="6">
        <f t="shared" si="157"/>
        <v>0</v>
      </c>
      <c r="W616" s="6">
        <f t="shared" si="158"/>
        <v>0</v>
      </c>
      <c r="X616" s="6">
        <f t="shared" si="159"/>
        <v>0.58333333333333337</v>
      </c>
      <c r="Y616" s="6">
        <f t="shared" si="162"/>
        <v>0.58333333333333337</v>
      </c>
      <c r="Z616" s="28">
        <f>+Y616/$Y$623</f>
        <v>3.9372607621929377E-5</v>
      </c>
    </row>
    <row r="617" spans="1:26">
      <c r="A617" s="7" t="s">
        <v>454</v>
      </c>
      <c r="B617" s="6"/>
      <c r="C617" s="6"/>
      <c r="D617" s="6"/>
      <c r="E617" s="6"/>
      <c r="F617" s="6"/>
      <c r="G617" s="6"/>
      <c r="H617" s="6">
        <v>0.58333333333333337</v>
      </c>
      <c r="I617" s="6"/>
      <c r="J617" s="6"/>
      <c r="K617" s="6"/>
      <c r="L617" s="6">
        <v>0.58333333333333337</v>
      </c>
      <c r="N617" s="7" t="str">
        <f t="shared" si="150"/>
        <v>CONDOTO</v>
      </c>
      <c r="O617" s="6">
        <f t="shared" si="160"/>
        <v>0</v>
      </c>
      <c r="P617" s="6">
        <f t="shared" si="151"/>
        <v>0</v>
      </c>
      <c r="Q617" s="6">
        <f t="shared" si="152"/>
        <v>0</v>
      </c>
      <c r="R617" s="6">
        <f t="shared" si="153"/>
        <v>0</v>
      </c>
      <c r="S617" s="6">
        <f t="shared" si="154"/>
        <v>0</v>
      </c>
      <c r="T617" s="6">
        <f t="shared" si="155"/>
        <v>0</v>
      </c>
      <c r="U617" s="6">
        <f t="shared" si="156"/>
        <v>0.58333333333333337</v>
      </c>
      <c r="V617" s="6">
        <f t="shared" si="157"/>
        <v>0</v>
      </c>
      <c r="W617" s="6">
        <f t="shared" si="158"/>
        <v>0</v>
      </c>
      <c r="X617" s="6">
        <f t="shared" si="159"/>
        <v>0</v>
      </c>
      <c r="Y617" s="6">
        <f t="shared" si="162"/>
        <v>0.58333333333333337</v>
      </c>
      <c r="Z617" s="28">
        <f>+Y617/$Y$623</f>
        <v>3.9372607621929377E-5</v>
      </c>
    </row>
    <row r="618" spans="1:26">
      <c r="A618" s="7" t="s">
        <v>44</v>
      </c>
      <c r="B618" s="6"/>
      <c r="C618" s="6"/>
      <c r="D618" s="6"/>
      <c r="E618" s="6"/>
      <c r="F618" s="6"/>
      <c r="G618" s="6">
        <v>0.41666666666666669</v>
      </c>
      <c r="H618" s="6"/>
      <c r="I618" s="6"/>
      <c r="J618" s="6"/>
      <c r="K618" s="6"/>
      <c r="L618" s="6">
        <v>0.41666666666666669</v>
      </c>
      <c r="N618" s="7" t="str">
        <f t="shared" si="150"/>
        <v>COGUA</v>
      </c>
      <c r="O618" s="6">
        <f t="shared" si="160"/>
        <v>0</v>
      </c>
      <c r="P618" s="6">
        <f t="shared" si="151"/>
        <v>0</v>
      </c>
      <c r="Q618" s="6">
        <f t="shared" si="152"/>
        <v>0</v>
      </c>
      <c r="R618" s="6">
        <f t="shared" si="153"/>
        <v>0</v>
      </c>
      <c r="S618" s="6">
        <f t="shared" si="154"/>
        <v>0</v>
      </c>
      <c r="T618" s="6">
        <f t="shared" si="155"/>
        <v>0.41666666666666669</v>
      </c>
      <c r="U618" s="6">
        <f t="shared" si="156"/>
        <v>0</v>
      </c>
      <c r="V618" s="6">
        <f t="shared" si="157"/>
        <v>0</v>
      </c>
      <c r="W618" s="6">
        <f t="shared" si="158"/>
        <v>0</v>
      </c>
      <c r="X618" s="6">
        <f t="shared" si="159"/>
        <v>0</v>
      </c>
      <c r="Y618" s="6">
        <f t="shared" si="162"/>
        <v>0.41666666666666669</v>
      </c>
      <c r="Z618" s="28">
        <f>+Y618/$Y$623</f>
        <v>2.8123291158520984E-5</v>
      </c>
    </row>
    <row r="619" spans="1:26">
      <c r="A619" s="7" t="s">
        <v>581</v>
      </c>
      <c r="B619" s="6"/>
      <c r="C619" s="6">
        <v>8.3333333333333329E-2</v>
      </c>
      <c r="D619" s="6"/>
      <c r="E619" s="6"/>
      <c r="F619" s="6"/>
      <c r="G619" s="6"/>
      <c r="H619" s="6"/>
      <c r="I619" s="6"/>
      <c r="J619" s="6"/>
      <c r="K619" s="6"/>
      <c r="L619" s="6">
        <v>8.3333333333333329E-2</v>
      </c>
      <c r="N619" s="7" t="str">
        <f t="shared" si="150"/>
        <v>LA UNIÓN</v>
      </c>
      <c r="O619" s="6">
        <f t="shared" si="160"/>
        <v>0</v>
      </c>
      <c r="P619" s="6">
        <f t="shared" si="151"/>
        <v>8.3333333333333329E-2</v>
      </c>
      <c r="Q619" s="6">
        <f t="shared" si="152"/>
        <v>0</v>
      </c>
      <c r="R619" s="6">
        <f t="shared" si="153"/>
        <v>0</v>
      </c>
      <c r="S619" s="6">
        <f t="shared" si="154"/>
        <v>0</v>
      </c>
      <c r="T619" s="6">
        <f t="shared" si="155"/>
        <v>0</v>
      </c>
      <c r="U619" s="6">
        <f t="shared" si="156"/>
        <v>0</v>
      </c>
      <c r="V619" s="6">
        <f t="shared" si="157"/>
        <v>0</v>
      </c>
      <c r="W619" s="6">
        <f t="shared" si="158"/>
        <v>0</v>
      </c>
      <c r="X619" s="6">
        <f t="shared" si="159"/>
        <v>0</v>
      </c>
      <c r="Y619" s="6">
        <f t="shared" si="162"/>
        <v>8.3333333333333329E-2</v>
      </c>
      <c r="Z619" s="28">
        <f t="shared" ref="Z619:Z622" si="163">+Y619/$Y$623</f>
        <v>5.6246582317041964E-6</v>
      </c>
    </row>
    <row r="620" spans="1:26">
      <c r="A620" s="7" t="s">
        <v>485</v>
      </c>
      <c r="B620" s="6"/>
      <c r="C620" s="6"/>
      <c r="D620" s="6"/>
      <c r="E620" s="6"/>
      <c r="F620" s="6"/>
      <c r="G620" s="6"/>
      <c r="H620" s="6"/>
      <c r="I620" s="6">
        <v>6.6666666666666666E-2</v>
      </c>
      <c r="J620" s="6"/>
      <c r="K620" s="6"/>
      <c r="L620" s="6">
        <v>6.6666666666666666E-2</v>
      </c>
      <c r="N620" s="7" t="str">
        <f t="shared" si="150"/>
        <v>ALBANIA</v>
      </c>
      <c r="O620" s="6">
        <f t="shared" si="160"/>
        <v>0</v>
      </c>
      <c r="P620" s="6">
        <f t="shared" si="151"/>
        <v>0</v>
      </c>
      <c r="Q620" s="6">
        <f t="shared" si="152"/>
        <v>0</v>
      </c>
      <c r="R620" s="6">
        <f t="shared" si="153"/>
        <v>0</v>
      </c>
      <c r="S620" s="6">
        <f t="shared" si="154"/>
        <v>0</v>
      </c>
      <c r="T620" s="6">
        <f t="shared" si="155"/>
        <v>0</v>
      </c>
      <c r="U620" s="6">
        <f t="shared" si="156"/>
        <v>0</v>
      </c>
      <c r="V620" s="6">
        <f t="shared" si="157"/>
        <v>6.6666666666666666E-2</v>
      </c>
      <c r="W620" s="6">
        <f t="shared" si="158"/>
        <v>0</v>
      </c>
      <c r="X620" s="6">
        <f t="shared" si="159"/>
        <v>0</v>
      </c>
      <c r="Y620" s="6">
        <f t="shared" si="162"/>
        <v>6.6666666666666666E-2</v>
      </c>
      <c r="Z620" s="28">
        <f t="shared" si="163"/>
        <v>4.4997265853633573E-6</v>
      </c>
    </row>
    <row r="621" spans="1:26">
      <c r="A621" s="7" t="s">
        <v>339</v>
      </c>
      <c r="B621" s="6"/>
      <c r="C621" s="6">
        <v>0.05</v>
      </c>
      <c r="D621" s="6"/>
      <c r="E621" s="6"/>
      <c r="F621" s="6"/>
      <c r="G621" s="6"/>
      <c r="H621" s="6"/>
      <c r="I621" s="6"/>
      <c r="J621" s="6"/>
      <c r="K621" s="6"/>
      <c r="L621" s="6">
        <v>0.05</v>
      </c>
      <c r="N621" s="7" t="str">
        <f t="shared" si="150"/>
        <v>OLAYA HERRERA (BOCAS DE SANTIN</v>
      </c>
      <c r="O621" s="6">
        <f t="shared" si="160"/>
        <v>0</v>
      </c>
      <c r="P621" s="6">
        <f t="shared" si="151"/>
        <v>0.05</v>
      </c>
      <c r="Q621" s="6">
        <f t="shared" si="152"/>
        <v>0</v>
      </c>
      <c r="R621" s="6">
        <f t="shared" si="153"/>
        <v>0</v>
      </c>
      <c r="S621" s="6">
        <f t="shared" si="154"/>
        <v>0</v>
      </c>
      <c r="T621" s="6">
        <f t="shared" si="155"/>
        <v>0</v>
      </c>
      <c r="U621" s="6">
        <f t="shared" si="156"/>
        <v>0</v>
      </c>
      <c r="V621" s="6">
        <f t="shared" si="157"/>
        <v>0</v>
      </c>
      <c r="W621" s="6">
        <f t="shared" si="158"/>
        <v>0</v>
      </c>
      <c r="X621" s="6">
        <f t="shared" si="159"/>
        <v>0</v>
      </c>
      <c r="Y621" s="6">
        <f t="shared" si="162"/>
        <v>0.05</v>
      </c>
      <c r="Z621" s="28">
        <f t="shared" si="163"/>
        <v>3.3747949390225182E-6</v>
      </c>
    </row>
    <row r="622" spans="1:26">
      <c r="A622" s="7" t="s">
        <v>202</v>
      </c>
      <c r="B622" s="6"/>
      <c r="C622" s="6"/>
      <c r="D622" s="6"/>
      <c r="E622" s="6"/>
      <c r="F622" s="6">
        <v>1.6666666666666666E-2</v>
      </c>
      <c r="G622" s="6"/>
      <c r="H622" s="6"/>
      <c r="I622" s="6"/>
      <c r="J622" s="6"/>
      <c r="K622" s="6"/>
      <c r="L622" s="6">
        <v>1.6666666666666666E-2</v>
      </c>
      <c r="N622" s="7" t="str">
        <f t="shared" si="150"/>
        <v>SAN MARTIN</v>
      </c>
      <c r="O622" s="6">
        <f t="shared" si="160"/>
        <v>0</v>
      </c>
      <c r="P622" s="6">
        <f t="shared" si="151"/>
        <v>0</v>
      </c>
      <c r="Q622" s="6">
        <f t="shared" si="152"/>
        <v>0</v>
      </c>
      <c r="R622" s="6">
        <f t="shared" si="153"/>
        <v>0</v>
      </c>
      <c r="S622" s="6">
        <f t="shared" si="154"/>
        <v>1.6666666666666666E-2</v>
      </c>
      <c r="T622" s="6">
        <f t="shared" si="155"/>
        <v>0</v>
      </c>
      <c r="U622" s="6">
        <f t="shared" si="156"/>
        <v>0</v>
      </c>
      <c r="V622" s="6">
        <f t="shared" si="157"/>
        <v>0</v>
      </c>
      <c r="W622" s="6">
        <f t="shared" si="158"/>
        <v>0</v>
      </c>
      <c r="X622" s="6">
        <f t="shared" si="159"/>
        <v>0</v>
      </c>
      <c r="Y622" s="6">
        <f t="shared" si="162"/>
        <v>1.6666666666666666E-2</v>
      </c>
      <c r="Z622" s="28">
        <f t="shared" si="163"/>
        <v>1.1249316463408393E-6</v>
      </c>
    </row>
    <row r="623" spans="1:26" ht="15">
      <c r="A623" s="7" t="s">
        <v>382</v>
      </c>
      <c r="B623" s="6">
        <v>1615.9609999999993</v>
      </c>
      <c r="C623" s="6">
        <v>1606.2093333333332</v>
      </c>
      <c r="D623" s="6">
        <v>1685.1043333333323</v>
      </c>
      <c r="E623" s="6">
        <v>1104.9059999999999</v>
      </c>
      <c r="F623" s="6">
        <v>1223.0305000000005</v>
      </c>
      <c r="G623" s="6">
        <v>1546.3633333333325</v>
      </c>
      <c r="H623" s="6">
        <v>1447.7583333333325</v>
      </c>
      <c r="I623" s="6">
        <v>1400.3319999999994</v>
      </c>
      <c r="J623" s="6">
        <v>1271.7749999999994</v>
      </c>
      <c r="K623" s="6">
        <v>1914.2751666666663</v>
      </c>
      <c r="L623" s="6">
        <v>14815.714999999998</v>
      </c>
      <c r="N623" s="40" t="s">
        <v>382</v>
      </c>
      <c r="O623" s="40">
        <f>SUM(O463:O622)</f>
        <v>1615.9609999999991</v>
      </c>
      <c r="P623" s="40">
        <f t="shared" ref="P623:Y623" si="164">SUM(P463:P622)</f>
        <v>1606.2093333333326</v>
      </c>
      <c r="Q623" s="40">
        <f t="shared" si="164"/>
        <v>1685.1043333333323</v>
      </c>
      <c r="R623" s="40">
        <f t="shared" si="164"/>
        <v>1104.9059999999997</v>
      </c>
      <c r="S623" s="40">
        <f t="shared" si="164"/>
        <v>1223.0304999999987</v>
      </c>
      <c r="T623" s="40">
        <f t="shared" si="164"/>
        <v>1546.363333333333</v>
      </c>
      <c r="U623" s="40">
        <f t="shared" si="164"/>
        <v>1447.7583333333323</v>
      </c>
      <c r="V623" s="40">
        <f t="shared" si="164"/>
        <v>1400.3319999999994</v>
      </c>
      <c r="W623" s="40">
        <f t="shared" si="164"/>
        <v>1271.7749999999992</v>
      </c>
      <c r="X623" s="40">
        <f t="shared" si="164"/>
        <v>1914.2751666666657</v>
      </c>
      <c r="Y623" s="40">
        <f t="shared" si="164"/>
        <v>14815.714999999998</v>
      </c>
      <c r="Z623" s="41">
        <f>SUM(Z463:Z622)</f>
        <v>1.0000000000000004</v>
      </c>
    </row>
    <row r="682" spans="1:8">
      <c r="A682" s="4" t="s">
        <v>3</v>
      </c>
      <c r="B682" t="s">
        <v>390</v>
      </c>
    </row>
    <row r="684" spans="1:8">
      <c r="A684" s="4" t="s">
        <v>391</v>
      </c>
      <c r="B684" s="4" t="s">
        <v>381</v>
      </c>
    </row>
    <row r="685" spans="1:8">
      <c r="A685" s="4" t="s">
        <v>383</v>
      </c>
      <c r="B685" s="2" t="s">
        <v>384</v>
      </c>
      <c r="C685" s="2" t="s">
        <v>385</v>
      </c>
      <c r="D685" s="2" t="s">
        <v>386</v>
      </c>
      <c r="E685" s="2" t="s">
        <v>387</v>
      </c>
      <c r="F685" s="2" t="s">
        <v>388</v>
      </c>
      <c r="G685" s="2" t="s">
        <v>389</v>
      </c>
      <c r="H685" s="2" t="s">
        <v>382</v>
      </c>
    </row>
    <row r="686" spans="1:8">
      <c r="A686" s="7" t="s">
        <v>121</v>
      </c>
      <c r="B686" s="6">
        <v>5319</v>
      </c>
      <c r="C686" s="6">
        <v>8965</v>
      </c>
      <c r="D686" s="6">
        <v>461</v>
      </c>
      <c r="E686" s="6">
        <v>197</v>
      </c>
      <c r="F686" s="6">
        <v>351</v>
      </c>
      <c r="G686" s="6">
        <v>301</v>
      </c>
      <c r="H686" s="6">
        <v>15594</v>
      </c>
    </row>
    <row r="687" spans="1:8">
      <c r="A687" s="7" t="s">
        <v>220</v>
      </c>
      <c r="B687" s="6">
        <v>395</v>
      </c>
      <c r="C687" s="6">
        <v>299</v>
      </c>
      <c r="D687" s="6">
        <v>351</v>
      </c>
      <c r="E687" s="6">
        <v>233</v>
      </c>
      <c r="F687" s="6">
        <v>266</v>
      </c>
      <c r="G687" s="6">
        <v>362</v>
      </c>
      <c r="H687" s="6">
        <v>1906</v>
      </c>
    </row>
    <row r="688" spans="1:8">
      <c r="A688" s="7" t="s">
        <v>331</v>
      </c>
      <c r="B688" s="6">
        <v>3</v>
      </c>
      <c r="C688" s="6">
        <v>6</v>
      </c>
      <c r="D688" s="6">
        <v>68</v>
      </c>
      <c r="E688" s="6">
        <v>67</v>
      </c>
      <c r="F688" s="6"/>
      <c r="G688" s="6">
        <v>926</v>
      </c>
      <c r="H688" s="6">
        <v>1070</v>
      </c>
    </row>
    <row r="689" spans="1:8">
      <c r="A689" s="7" t="s">
        <v>285</v>
      </c>
      <c r="B689" s="6">
        <v>265</v>
      </c>
      <c r="C689" s="6">
        <v>320</v>
      </c>
      <c r="D689" s="6"/>
      <c r="E689" s="6"/>
      <c r="F689" s="6">
        <v>150</v>
      </c>
      <c r="G689" s="6">
        <v>100</v>
      </c>
      <c r="H689" s="6">
        <v>835</v>
      </c>
    </row>
    <row r="690" spans="1:8">
      <c r="A690" s="7" t="s">
        <v>30</v>
      </c>
      <c r="B690" s="6">
        <v>105</v>
      </c>
      <c r="C690" s="6">
        <v>93</v>
      </c>
      <c r="D690" s="6">
        <v>31</v>
      </c>
      <c r="E690" s="6">
        <v>97</v>
      </c>
      <c r="F690" s="6">
        <v>85</v>
      </c>
      <c r="G690" s="6">
        <v>113</v>
      </c>
      <c r="H690" s="6">
        <v>524</v>
      </c>
    </row>
    <row r="691" spans="1:8">
      <c r="A691" s="7" t="s">
        <v>289</v>
      </c>
      <c r="B691" s="6">
        <v>103</v>
      </c>
      <c r="C691" s="6">
        <v>42</v>
      </c>
      <c r="D691" s="6">
        <v>85</v>
      </c>
      <c r="E691" s="6"/>
      <c r="F691" s="6"/>
      <c r="G691" s="6">
        <v>79</v>
      </c>
      <c r="H691" s="6">
        <v>309</v>
      </c>
    </row>
    <row r="692" spans="1:8">
      <c r="A692" s="7" t="s">
        <v>113</v>
      </c>
      <c r="B692" s="6">
        <v>45</v>
      </c>
      <c r="C692" s="6">
        <v>65</v>
      </c>
      <c r="D692" s="6">
        <v>55</v>
      </c>
      <c r="E692" s="6">
        <v>13</v>
      </c>
      <c r="F692" s="6">
        <v>59</v>
      </c>
      <c r="G692" s="6">
        <v>43</v>
      </c>
      <c r="H692" s="6">
        <v>280</v>
      </c>
    </row>
    <row r="693" spans="1:8">
      <c r="A693" s="7" t="s">
        <v>93</v>
      </c>
      <c r="B693" s="6">
        <v>60</v>
      </c>
      <c r="C693" s="6">
        <v>61</v>
      </c>
      <c r="D693" s="6">
        <v>54</v>
      </c>
      <c r="E693" s="6">
        <v>30</v>
      </c>
      <c r="F693" s="6">
        <v>32</v>
      </c>
      <c r="G693" s="6">
        <v>31</v>
      </c>
      <c r="H693" s="6">
        <v>268</v>
      </c>
    </row>
    <row r="694" spans="1:8">
      <c r="A694" s="7" t="s">
        <v>321</v>
      </c>
      <c r="B694" s="6">
        <v>39</v>
      </c>
      <c r="C694" s="6">
        <v>30</v>
      </c>
      <c r="D694" s="6">
        <v>29</v>
      </c>
      <c r="E694" s="6">
        <v>49</v>
      </c>
      <c r="F694" s="6"/>
      <c r="G694" s="6"/>
      <c r="H694" s="6">
        <v>147</v>
      </c>
    </row>
    <row r="695" spans="1:8">
      <c r="A695" s="7" t="s">
        <v>17</v>
      </c>
      <c r="B695" s="6">
        <v>13</v>
      </c>
      <c r="C695" s="6">
        <v>34</v>
      </c>
      <c r="D695" s="6">
        <v>32</v>
      </c>
      <c r="E695" s="6">
        <v>14</v>
      </c>
      <c r="F695" s="6">
        <v>10</v>
      </c>
      <c r="G695" s="6">
        <v>31</v>
      </c>
      <c r="H695" s="6">
        <v>134</v>
      </c>
    </row>
    <row r="696" spans="1:8">
      <c r="A696" s="7" t="s">
        <v>266</v>
      </c>
      <c r="B696" s="6"/>
      <c r="C696" s="6">
        <v>3</v>
      </c>
      <c r="D696" s="6">
        <v>1</v>
      </c>
      <c r="E696" s="6">
        <v>30</v>
      </c>
      <c r="F696" s="6">
        <v>71</v>
      </c>
      <c r="G696" s="6">
        <v>28</v>
      </c>
      <c r="H696" s="6">
        <v>133</v>
      </c>
    </row>
    <row r="697" spans="1:8">
      <c r="A697" s="7" t="s">
        <v>316</v>
      </c>
      <c r="B697" s="6">
        <v>44</v>
      </c>
      <c r="C697" s="6">
        <v>31</v>
      </c>
      <c r="D697" s="6">
        <v>17</v>
      </c>
      <c r="E697" s="6"/>
      <c r="F697" s="6">
        <v>9</v>
      </c>
      <c r="G697" s="6">
        <v>21</v>
      </c>
      <c r="H697" s="6">
        <v>122</v>
      </c>
    </row>
    <row r="698" spans="1:8">
      <c r="A698" s="7" t="s">
        <v>107</v>
      </c>
      <c r="B698" s="6">
        <v>30</v>
      </c>
      <c r="C698" s="6">
        <v>3</v>
      </c>
      <c r="D698" s="6">
        <v>3</v>
      </c>
      <c r="E698" s="6"/>
      <c r="F698" s="6">
        <v>6</v>
      </c>
      <c r="G698" s="6">
        <v>27</v>
      </c>
      <c r="H698" s="6">
        <v>69</v>
      </c>
    </row>
    <row r="699" spans="1:8">
      <c r="A699" s="7" t="s">
        <v>233</v>
      </c>
      <c r="B699" s="6">
        <v>67</v>
      </c>
      <c r="C699" s="6"/>
      <c r="D699" s="6"/>
      <c r="E699" s="6"/>
      <c r="F699" s="6"/>
      <c r="G699" s="6"/>
      <c r="H699" s="6">
        <v>67</v>
      </c>
    </row>
    <row r="700" spans="1:8">
      <c r="A700" s="7" t="s">
        <v>279</v>
      </c>
      <c r="B700" s="6">
        <v>20</v>
      </c>
      <c r="C700" s="6">
        <v>6</v>
      </c>
      <c r="D700" s="6">
        <v>9</v>
      </c>
      <c r="E700" s="6"/>
      <c r="F700" s="6"/>
      <c r="G700" s="6">
        <v>10</v>
      </c>
      <c r="H700" s="6">
        <v>45</v>
      </c>
    </row>
    <row r="701" spans="1:8">
      <c r="A701" s="7" t="s">
        <v>186</v>
      </c>
      <c r="B701" s="6">
        <v>29</v>
      </c>
      <c r="C701" s="6">
        <v>13</v>
      </c>
      <c r="D701" s="6"/>
      <c r="E701" s="6"/>
      <c r="F701" s="6"/>
      <c r="G701" s="6"/>
      <c r="H701" s="6">
        <v>42</v>
      </c>
    </row>
    <row r="702" spans="1:8">
      <c r="A702" s="7" t="s">
        <v>227</v>
      </c>
      <c r="B702" s="6"/>
      <c r="C702" s="6"/>
      <c r="D702" s="6">
        <v>1</v>
      </c>
      <c r="E702" s="6">
        <v>2</v>
      </c>
      <c r="F702" s="6">
        <v>15</v>
      </c>
      <c r="G702" s="6">
        <v>22</v>
      </c>
      <c r="H702" s="6">
        <v>40</v>
      </c>
    </row>
    <row r="703" spans="1:8">
      <c r="A703" s="7" t="s">
        <v>212</v>
      </c>
      <c r="B703" s="6"/>
      <c r="C703" s="6"/>
      <c r="D703" s="6"/>
      <c r="E703" s="6"/>
      <c r="F703" s="6"/>
      <c r="G703" s="6">
        <v>33</v>
      </c>
      <c r="H703" s="6">
        <v>33</v>
      </c>
    </row>
    <row r="704" spans="1:8">
      <c r="A704" s="7" t="s">
        <v>97</v>
      </c>
      <c r="B704" s="6">
        <v>2</v>
      </c>
      <c r="C704" s="6">
        <v>7</v>
      </c>
      <c r="D704" s="6">
        <v>4</v>
      </c>
      <c r="E704" s="6"/>
      <c r="F704" s="6">
        <v>2</v>
      </c>
      <c r="G704" s="6">
        <v>6</v>
      </c>
      <c r="H704" s="6">
        <v>21</v>
      </c>
    </row>
    <row r="705" spans="1:8">
      <c r="A705" s="7" t="s">
        <v>91</v>
      </c>
      <c r="B705" s="6"/>
      <c r="C705" s="6">
        <v>0</v>
      </c>
      <c r="D705" s="6"/>
      <c r="E705" s="6"/>
      <c r="F705" s="6">
        <v>12</v>
      </c>
      <c r="G705" s="6">
        <v>0</v>
      </c>
      <c r="H705" s="6">
        <v>12</v>
      </c>
    </row>
    <row r="706" spans="1:8">
      <c r="A706" s="7" t="s">
        <v>216</v>
      </c>
      <c r="B706" s="6"/>
      <c r="C706" s="6">
        <v>6</v>
      </c>
      <c r="D706" s="6">
        <v>2</v>
      </c>
      <c r="E706" s="6"/>
      <c r="F706" s="6"/>
      <c r="G706" s="6"/>
      <c r="H706" s="6">
        <v>8</v>
      </c>
    </row>
    <row r="707" spans="1:8">
      <c r="A707" s="7" t="s">
        <v>377</v>
      </c>
      <c r="B707" s="6"/>
      <c r="C707" s="6"/>
      <c r="D707" s="6"/>
      <c r="E707" s="6"/>
      <c r="F707" s="6"/>
      <c r="G707" s="6">
        <v>8</v>
      </c>
      <c r="H707" s="6">
        <v>8</v>
      </c>
    </row>
    <row r="708" spans="1:8">
      <c r="A708" s="7" t="s">
        <v>333</v>
      </c>
      <c r="B708" s="6"/>
      <c r="C708" s="6">
        <v>4</v>
      </c>
      <c r="D708" s="6"/>
      <c r="E708" s="6"/>
      <c r="F708" s="6"/>
      <c r="G708" s="6"/>
      <c r="H708" s="6">
        <v>4</v>
      </c>
    </row>
    <row r="709" spans="1:8">
      <c r="A709" s="7" t="s">
        <v>207</v>
      </c>
      <c r="B709" s="6"/>
      <c r="C709" s="6"/>
      <c r="D709" s="6"/>
      <c r="E709" s="6"/>
      <c r="F709" s="6"/>
      <c r="G709" s="6">
        <v>2</v>
      </c>
      <c r="H709" s="6">
        <v>2</v>
      </c>
    </row>
    <row r="710" spans="1:8">
      <c r="A710" s="7" t="s">
        <v>189</v>
      </c>
      <c r="B710" s="6">
        <v>2</v>
      </c>
      <c r="C710" s="6"/>
      <c r="D710" s="6"/>
      <c r="E710" s="6"/>
      <c r="F710" s="6"/>
      <c r="G710" s="6"/>
      <c r="H710" s="6">
        <v>2</v>
      </c>
    </row>
    <row r="711" spans="1:8">
      <c r="A711" s="7" t="s">
        <v>318</v>
      </c>
      <c r="B711" s="6"/>
      <c r="C711" s="6">
        <v>1</v>
      </c>
      <c r="D711" s="6"/>
      <c r="E711" s="6"/>
      <c r="F711" s="6"/>
      <c r="G711" s="6"/>
      <c r="H711" s="6">
        <v>1</v>
      </c>
    </row>
    <row r="712" spans="1:8">
      <c r="A712" s="7" t="s">
        <v>362</v>
      </c>
      <c r="B712" s="6"/>
      <c r="C712" s="6"/>
      <c r="D712" s="6">
        <v>1</v>
      </c>
      <c r="E712" s="6"/>
      <c r="F712" s="6"/>
      <c r="G712" s="6"/>
      <c r="H712" s="6">
        <v>1</v>
      </c>
    </row>
    <row r="713" spans="1:8">
      <c r="A713" s="7" t="s">
        <v>382</v>
      </c>
      <c r="B713" s="6">
        <v>6541</v>
      </c>
      <c r="C713" s="6">
        <v>9989</v>
      </c>
      <c r="D713" s="6">
        <v>1204</v>
      </c>
      <c r="E713" s="6">
        <v>732</v>
      </c>
      <c r="F713" s="6">
        <v>1068</v>
      </c>
      <c r="G713" s="6">
        <v>2143</v>
      </c>
      <c r="H713" s="6">
        <v>21677</v>
      </c>
    </row>
    <row r="717" spans="1:8">
      <c r="A717" s="4" t="s">
        <v>3</v>
      </c>
      <c r="B717" t="s">
        <v>390</v>
      </c>
    </row>
    <row r="719" spans="1:8">
      <c r="A719" s="4" t="s">
        <v>383</v>
      </c>
      <c r="B719" t="s">
        <v>391</v>
      </c>
    </row>
    <row r="720" spans="1:8">
      <c r="A720" s="7" t="s">
        <v>231</v>
      </c>
      <c r="B720" s="6">
        <v>14069</v>
      </c>
    </row>
    <row r="721" spans="1:2">
      <c r="A721" s="7" t="s">
        <v>325</v>
      </c>
      <c r="B721" s="6">
        <v>2565</v>
      </c>
    </row>
    <row r="722" spans="1:2">
      <c r="A722" s="7" t="s">
        <v>277</v>
      </c>
      <c r="B722" s="6">
        <v>1189</v>
      </c>
    </row>
    <row r="723" spans="1:2">
      <c r="A723" s="7" t="s">
        <v>163</v>
      </c>
      <c r="B723" s="6">
        <v>912</v>
      </c>
    </row>
    <row r="724" spans="1:2">
      <c r="A724" s="7" t="s">
        <v>105</v>
      </c>
      <c r="B724" s="6">
        <v>548</v>
      </c>
    </row>
    <row r="725" spans="1:2">
      <c r="A725" s="7" t="s">
        <v>378</v>
      </c>
      <c r="B725" s="6">
        <v>328</v>
      </c>
    </row>
    <row r="726" spans="1:2">
      <c r="A726" s="7" t="s">
        <v>370</v>
      </c>
      <c r="B726" s="6">
        <v>317</v>
      </c>
    </row>
    <row r="727" spans="1:2">
      <c r="A727" s="7" t="s">
        <v>345</v>
      </c>
      <c r="B727" s="6">
        <v>286</v>
      </c>
    </row>
    <row r="728" spans="1:2">
      <c r="A728" s="7" t="s">
        <v>314</v>
      </c>
      <c r="B728" s="6">
        <v>182</v>
      </c>
    </row>
    <row r="729" spans="1:2">
      <c r="A729" s="7" t="s">
        <v>251</v>
      </c>
      <c r="B729" s="6">
        <v>169</v>
      </c>
    </row>
    <row r="730" spans="1:2">
      <c r="A730" s="7" t="s">
        <v>360</v>
      </c>
      <c r="B730" s="6">
        <v>163</v>
      </c>
    </row>
    <row r="731" spans="1:2">
      <c r="A731" s="7" t="s">
        <v>255</v>
      </c>
      <c r="B731" s="6">
        <v>154</v>
      </c>
    </row>
    <row r="732" spans="1:2">
      <c r="A732" s="7" t="s">
        <v>15</v>
      </c>
      <c r="B732" s="6">
        <v>135</v>
      </c>
    </row>
    <row r="733" spans="1:2">
      <c r="A733" s="7" t="s">
        <v>364</v>
      </c>
      <c r="B733" s="6">
        <v>135</v>
      </c>
    </row>
    <row r="734" spans="1:2">
      <c r="A734" s="7" t="s">
        <v>218</v>
      </c>
      <c r="B734" s="6">
        <v>134</v>
      </c>
    </row>
    <row r="735" spans="1:2">
      <c r="A735" s="7" t="s">
        <v>152</v>
      </c>
      <c r="B735" s="6">
        <v>122</v>
      </c>
    </row>
    <row r="736" spans="1:2">
      <c r="A736" s="7" t="s">
        <v>264</v>
      </c>
      <c r="B736" s="6">
        <v>71</v>
      </c>
    </row>
    <row r="737" spans="1:2">
      <c r="A737" s="7" t="s">
        <v>273</v>
      </c>
      <c r="B737" s="6">
        <v>44</v>
      </c>
    </row>
    <row r="738" spans="1:2">
      <c r="A738" s="7" t="s">
        <v>270</v>
      </c>
      <c r="B738" s="6">
        <v>34</v>
      </c>
    </row>
    <row r="739" spans="1:2">
      <c r="A739" s="7" t="s">
        <v>225</v>
      </c>
      <c r="B739" s="6">
        <v>33</v>
      </c>
    </row>
    <row r="740" spans="1:2">
      <c r="A740" s="7" t="s">
        <v>86</v>
      </c>
      <c r="B740" s="6">
        <v>28</v>
      </c>
    </row>
    <row r="741" spans="1:2">
      <c r="A741" s="7" t="s">
        <v>95</v>
      </c>
      <c r="B741" s="6">
        <v>21</v>
      </c>
    </row>
    <row r="742" spans="1:2">
      <c r="A742" s="7" t="s">
        <v>356</v>
      </c>
      <c r="B742" s="6">
        <v>12</v>
      </c>
    </row>
    <row r="743" spans="1:2">
      <c r="A743" s="7" t="s">
        <v>81</v>
      </c>
      <c r="B743" s="6">
        <v>11</v>
      </c>
    </row>
    <row r="744" spans="1:2">
      <c r="A744" s="7" t="s">
        <v>354</v>
      </c>
      <c r="B744" s="6">
        <v>7</v>
      </c>
    </row>
    <row r="745" spans="1:2">
      <c r="A745" s="7" t="s">
        <v>229</v>
      </c>
      <c r="B745" s="6">
        <v>5</v>
      </c>
    </row>
    <row r="746" spans="1:2">
      <c r="A746" s="7" t="s">
        <v>214</v>
      </c>
      <c r="B746" s="6">
        <v>3</v>
      </c>
    </row>
    <row r="747" spans="1:2">
      <c r="A747" s="7" t="s">
        <v>382</v>
      </c>
      <c r="B747" s="6">
        <v>21677</v>
      </c>
    </row>
  </sheetData>
  <pageMargins left="0.7" right="0.7" top="0.75" bottom="0.75" header="0.3" footer="0.3"/>
  <pageSetup orientation="portrait" r:id="rId9"/>
  <drawing r:id="rId1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8"/>
  <dimension ref="A2:AK855"/>
  <sheetViews>
    <sheetView showGridLines="0" topLeftCell="N1" zoomScale="85" zoomScaleNormal="85" workbookViewId="0">
      <pane ySplit="4" topLeftCell="A5" activePane="bottomLeft" state="frozen"/>
      <selection activeCell="M1" sqref="M1"/>
      <selection pane="bottomLeft" activeCell="N5" sqref="N5"/>
    </sheetView>
  </sheetViews>
  <sheetFormatPr baseColWidth="10" defaultColWidth="0" defaultRowHeight="12.75" outlineLevelCol="1"/>
  <cols>
    <col min="1" max="1" width="40.140625" hidden="1" customWidth="1" outlineLevel="1"/>
    <col min="2" max="2" width="24.5703125" hidden="1" customWidth="1" outlineLevel="1"/>
    <col min="3" max="3" width="8.140625" hidden="1" customWidth="1" outlineLevel="1"/>
    <col min="4" max="9" width="8" hidden="1" customWidth="1" outlineLevel="1"/>
    <col min="10" max="10" width="12.140625" hidden="1" customWidth="1" outlineLevel="1"/>
    <col min="11" max="11" width="8.7109375" hidden="1" customWidth="1" outlineLevel="1"/>
    <col min="12" max="13" width="13.7109375" hidden="1" customWidth="1" outlineLevel="1"/>
    <col min="14" max="14" width="40.7109375" customWidth="1" collapsed="1"/>
    <col min="15" max="20" width="12.5703125" bestFit="1" customWidth="1"/>
    <col min="21" max="22" width="9.7109375" customWidth="1"/>
    <col min="23" max="23" width="13.5703125" customWidth="1"/>
    <col min="24" max="24" width="13.85546875" customWidth="1"/>
    <col min="25" max="25" width="15.28515625" customWidth="1"/>
    <col min="26" max="26" width="16.140625" customWidth="1"/>
    <col min="27" max="37" width="11.42578125" customWidth="1"/>
    <col min="38" max="16384" width="11.42578125" hidden="1"/>
  </cols>
  <sheetData>
    <row r="2" spans="1:26" ht="18">
      <c r="N2" s="29" t="s">
        <v>428</v>
      </c>
    </row>
    <row r="3" spans="1:26" ht="18">
      <c r="N3" s="29" t="s">
        <v>393</v>
      </c>
    </row>
    <row r="4" spans="1:26" ht="18">
      <c r="N4" s="30" t="str">
        <f>+Entradas!$B$1</f>
        <v>Periodo del reporte: Enero a Octubre 2024</v>
      </c>
    </row>
    <row r="5" spans="1:26" ht="18">
      <c r="A5" s="4" t="s">
        <v>3</v>
      </c>
      <c r="B5" t="s">
        <v>390</v>
      </c>
      <c r="N5" s="11"/>
    </row>
    <row r="6" spans="1:26" ht="18">
      <c r="N6" s="30" t="s">
        <v>430</v>
      </c>
    </row>
    <row r="7" spans="1:26" ht="18">
      <c r="A7" s="4" t="s">
        <v>392</v>
      </c>
      <c r="B7" s="4" t="s">
        <v>381</v>
      </c>
      <c r="N7" s="11"/>
    </row>
    <row r="8" spans="1:26" ht="45">
      <c r="A8" s="4" t="s">
        <v>383</v>
      </c>
      <c r="B8" s="2" t="s">
        <v>384</v>
      </c>
      <c r="C8" s="2" t="s">
        <v>385</v>
      </c>
      <c r="D8" s="2" t="s">
        <v>386</v>
      </c>
      <c r="E8" s="2" t="s">
        <v>387</v>
      </c>
      <c r="F8" s="2" t="s">
        <v>388</v>
      </c>
      <c r="G8" s="2" t="s">
        <v>389</v>
      </c>
      <c r="H8" s="2" t="s">
        <v>460</v>
      </c>
      <c r="I8" s="2" t="s">
        <v>517</v>
      </c>
      <c r="J8" s="2" t="s">
        <v>520</v>
      </c>
      <c r="K8" s="2" t="s">
        <v>571</v>
      </c>
      <c r="L8" s="2" t="s">
        <v>382</v>
      </c>
      <c r="M8" s="2"/>
      <c r="N8" s="31" t="s">
        <v>6</v>
      </c>
      <c r="O8" s="31" t="s">
        <v>384</v>
      </c>
      <c r="P8" s="31" t="s">
        <v>385</v>
      </c>
      <c r="Q8" s="31" t="s">
        <v>386</v>
      </c>
      <c r="R8" s="31" t="s">
        <v>387</v>
      </c>
      <c r="S8" s="31" t="s">
        <v>388</v>
      </c>
      <c r="T8" s="31" t="s">
        <v>389</v>
      </c>
      <c r="U8" s="31" t="s">
        <v>460</v>
      </c>
      <c r="V8" s="31" t="s">
        <v>517</v>
      </c>
      <c r="W8" s="31" t="s">
        <v>520</v>
      </c>
      <c r="X8" s="31" t="s">
        <v>571</v>
      </c>
      <c r="Y8" s="31" t="str">
        <f>+Entradas!$B$2</f>
        <v>Total Enero - Octubre</v>
      </c>
      <c r="Z8" s="38" t="s">
        <v>424</v>
      </c>
    </row>
    <row r="9" spans="1:26">
      <c r="A9" s="7" t="s">
        <v>220</v>
      </c>
      <c r="B9" s="6">
        <v>162383</v>
      </c>
      <c r="C9" s="6">
        <v>151107</v>
      </c>
      <c r="D9" s="6">
        <v>155587</v>
      </c>
      <c r="E9" s="6">
        <v>112156.3</v>
      </c>
      <c r="F9" s="6">
        <v>97728.260000000009</v>
      </c>
      <c r="G9" s="6">
        <v>134900.54</v>
      </c>
      <c r="H9" s="6">
        <v>120207.22</v>
      </c>
      <c r="I9" s="6">
        <v>107390</v>
      </c>
      <c r="J9" s="6">
        <v>88381</v>
      </c>
      <c r="K9" s="6">
        <v>130712.9</v>
      </c>
      <c r="L9" s="6">
        <v>1260553.22</v>
      </c>
      <c r="M9" s="6"/>
      <c r="N9" s="7" t="str">
        <f>+A9</f>
        <v>BE9L</v>
      </c>
      <c r="O9" s="62">
        <f>+B9</f>
        <v>162383</v>
      </c>
      <c r="P9" s="62">
        <f t="shared" ref="P9:P35" si="0">+C9</f>
        <v>151107</v>
      </c>
      <c r="Q9" s="62">
        <f t="shared" ref="Q9:Q35" si="1">+D9</f>
        <v>155587</v>
      </c>
      <c r="R9" s="62">
        <f t="shared" ref="R9:R35" si="2">+E9</f>
        <v>112156.3</v>
      </c>
      <c r="S9" s="62">
        <f t="shared" ref="S9:S35" si="3">+F9</f>
        <v>97728.260000000009</v>
      </c>
      <c r="T9" s="62">
        <f t="shared" ref="T9:T35" si="4">+G9</f>
        <v>134900.54</v>
      </c>
      <c r="U9" s="62">
        <f t="shared" ref="U9:U35" si="5">+H9</f>
        <v>120207.22</v>
      </c>
      <c r="V9" s="62">
        <f t="shared" ref="V9:V35" si="6">+I9</f>
        <v>107390</v>
      </c>
      <c r="W9" s="62">
        <f t="shared" ref="W9:W35" si="7">+J9</f>
        <v>88381</v>
      </c>
      <c r="X9" s="62">
        <f t="shared" ref="X9:X35" si="8">+K9</f>
        <v>130712.9</v>
      </c>
      <c r="Y9" s="6">
        <f>SUM(O9:X9)</f>
        <v>1260553.22</v>
      </c>
      <c r="Z9" s="28">
        <f>+Y9/$Y$36</f>
        <v>0.30392296116181394</v>
      </c>
    </row>
    <row r="10" spans="1:26">
      <c r="A10" s="7" t="s">
        <v>121</v>
      </c>
      <c r="B10" s="6">
        <v>183791</v>
      </c>
      <c r="C10" s="6">
        <v>136268.37000000002</v>
      </c>
      <c r="D10" s="6">
        <v>185158.07</v>
      </c>
      <c r="E10" s="6">
        <v>79244</v>
      </c>
      <c r="F10" s="6">
        <v>109541.35999999999</v>
      </c>
      <c r="G10" s="6">
        <v>97000.129999999976</v>
      </c>
      <c r="H10" s="6">
        <v>112970</v>
      </c>
      <c r="I10" s="6">
        <v>91591.279999999984</v>
      </c>
      <c r="J10" s="6">
        <v>101722.81</v>
      </c>
      <c r="K10" s="6">
        <v>125629</v>
      </c>
      <c r="L10" s="6">
        <v>1222916.02</v>
      </c>
      <c r="M10" s="6"/>
      <c r="N10" s="7" t="str">
        <f t="shared" ref="N10:N35" si="9">+A10</f>
        <v>PA34</v>
      </c>
      <c r="O10" s="62">
        <f t="shared" ref="O10:O35" si="10">+B10</f>
        <v>183791</v>
      </c>
      <c r="P10" s="62">
        <f t="shared" si="0"/>
        <v>136268.37000000002</v>
      </c>
      <c r="Q10" s="62">
        <f t="shared" si="1"/>
        <v>185158.07</v>
      </c>
      <c r="R10" s="62">
        <f t="shared" si="2"/>
        <v>79244</v>
      </c>
      <c r="S10" s="62">
        <f t="shared" si="3"/>
        <v>109541.35999999999</v>
      </c>
      <c r="T10" s="62">
        <f t="shared" si="4"/>
        <v>97000.129999999976</v>
      </c>
      <c r="U10" s="62">
        <f t="shared" si="5"/>
        <v>112970</v>
      </c>
      <c r="V10" s="62">
        <f t="shared" si="6"/>
        <v>91591.279999999984</v>
      </c>
      <c r="W10" s="62">
        <f t="shared" si="7"/>
        <v>101722.81</v>
      </c>
      <c r="X10" s="62">
        <f t="shared" si="8"/>
        <v>125629</v>
      </c>
      <c r="Y10" s="6">
        <f t="shared" ref="Y10:Y35" si="11">SUM(O10:X10)</f>
        <v>1222916.02</v>
      </c>
      <c r="Z10" s="28">
        <f t="shared" ref="Z10:Z35" si="12">+Y10/$Y$36</f>
        <v>0.29484852535668438</v>
      </c>
    </row>
    <row r="11" spans="1:26">
      <c r="A11" s="7" t="s">
        <v>30</v>
      </c>
      <c r="B11" s="6">
        <v>40027</v>
      </c>
      <c r="C11" s="6">
        <v>38791</v>
      </c>
      <c r="D11" s="6">
        <v>16903</v>
      </c>
      <c r="E11" s="6">
        <v>42917</v>
      </c>
      <c r="F11" s="6">
        <v>36524</v>
      </c>
      <c r="G11" s="6">
        <v>39405.03</v>
      </c>
      <c r="H11" s="6">
        <v>67091</v>
      </c>
      <c r="I11" s="6">
        <v>48521</v>
      </c>
      <c r="J11" s="6">
        <v>56336</v>
      </c>
      <c r="K11" s="6">
        <v>61465</v>
      </c>
      <c r="L11" s="6">
        <v>447980.03</v>
      </c>
      <c r="M11" s="6"/>
      <c r="N11" s="7" t="str">
        <f t="shared" si="9"/>
        <v>C206</v>
      </c>
      <c r="O11" s="62">
        <f t="shared" si="10"/>
        <v>40027</v>
      </c>
      <c r="P11" s="62">
        <f t="shared" si="0"/>
        <v>38791</v>
      </c>
      <c r="Q11" s="62">
        <f t="shared" si="1"/>
        <v>16903</v>
      </c>
      <c r="R11" s="62">
        <f t="shared" si="2"/>
        <v>42917</v>
      </c>
      <c r="S11" s="62">
        <f t="shared" si="3"/>
        <v>36524</v>
      </c>
      <c r="T11" s="62">
        <f t="shared" si="4"/>
        <v>39405.03</v>
      </c>
      <c r="U11" s="62">
        <f t="shared" si="5"/>
        <v>67091</v>
      </c>
      <c r="V11" s="62">
        <f t="shared" si="6"/>
        <v>48521</v>
      </c>
      <c r="W11" s="62">
        <f t="shared" si="7"/>
        <v>56336</v>
      </c>
      <c r="X11" s="62">
        <f t="shared" si="8"/>
        <v>61465</v>
      </c>
      <c r="Y11" s="6">
        <f t="shared" si="11"/>
        <v>447980.03</v>
      </c>
      <c r="Z11" s="28">
        <f t="shared" si="12"/>
        <v>0.1080092574425047</v>
      </c>
    </row>
    <row r="12" spans="1:26">
      <c r="A12" s="7" t="s">
        <v>113</v>
      </c>
      <c r="B12" s="6">
        <v>20724</v>
      </c>
      <c r="C12" s="6">
        <v>30151</v>
      </c>
      <c r="D12" s="6">
        <v>39733</v>
      </c>
      <c r="E12" s="6">
        <v>5867</v>
      </c>
      <c r="F12" s="6">
        <v>25457</v>
      </c>
      <c r="G12" s="6">
        <v>20561</v>
      </c>
      <c r="H12" s="6">
        <v>14658</v>
      </c>
      <c r="I12" s="6">
        <v>26691</v>
      </c>
      <c r="J12" s="6">
        <v>22024</v>
      </c>
      <c r="K12" s="6">
        <v>35278</v>
      </c>
      <c r="L12" s="6">
        <v>241144</v>
      </c>
      <c r="M12" s="6"/>
      <c r="N12" s="7" t="str">
        <f t="shared" si="9"/>
        <v>AC90</v>
      </c>
      <c r="O12" s="62">
        <f t="shared" si="10"/>
        <v>20724</v>
      </c>
      <c r="P12" s="62">
        <f t="shared" si="0"/>
        <v>30151</v>
      </c>
      <c r="Q12" s="62">
        <f t="shared" si="1"/>
        <v>39733</v>
      </c>
      <c r="R12" s="62">
        <f t="shared" si="2"/>
        <v>5867</v>
      </c>
      <c r="S12" s="62">
        <f t="shared" si="3"/>
        <v>25457</v>
      </c>
      <c r="T12" s="62">
        <f t="shared" si="4"/>
        <v>20561</v>
      </c>
      <c r="U12" s="62">
        <f t="shared" si="5"/>
        <v>14658</v>
      </c>
      <c r="V12" s="62">
        <f t="shared" si="6"/>
        <v>26691</v>
      </c>
      <c r="W12" s="62">
        <f t="shared" si="7"/>
        <v>22024</v>
      </c>
      <c r="X12" s="62">
        <f t="shared" si="8"/>
        <v>35278</v>
      </c>
      <c r="Y12" s="6">
        <f t="shared" si="11"/>
        <v>241144</v>
      </c>
      <c r="Z12" s="28">
        <f t="shared" si="12"/>
        <v>5.8140503220010395E-2</v>
      </c>
    </row>
    <row r="13" spans="1:26">
      <c r="A13" s="7" t="s">
        <v>93</v>
      </c>
      <c r="B13" s="6">
        <v>22560</v>
      </c>
      <c r="C13" s="6">
        <v>27582</v>
      </c>
      <c r="D13" s="6">
        <v>22546</v>
      </c>
      <c r="E13" s="6">
        <v>16802</v>
      </c>
      <c r="F13" s="6">
        <v>14563</v>
      </c>
      <c r="G13" s="6">
        <v>12255</v>
      </c>
      <c r="H13" s="6">
        <v>27229</v>
      </c>
      <c r="I13" s="6">
        <v>25501</v>
      </c>
      <c r="J13" s="6">
        <v>15385</v>
      </c>
      <c r="K13" s="6">
        <v>22259</v>
      </c>
      <c r="L13" s="6">
        <v>206682</v>
      </c>
      <c r="M13" s="6"/>
      <c r="N13" s="7" t="str">
        <f t="shared" si="9"/>
        <v>PAY2</v>
      </c>
      <c r="O13" s="62">
        <f t="shared" si="10"/>
        <v>22560</v>
      </c>
      <c r="P13" s="62">
        <f t="shared" si="0"/>
        <v>27582</v>
      </c>
      <c r="Q13" s="62">
        <f t="shared" si="1"/>
        <v>22546</v>
      </c>
      <c r="R13" s="62">
        <f t="shared" si="2"/>
        <v>16802</v>
      </c>
      <c r="S13" s="62">
        <f t="shared" si="3"/>
        <v>14563</v>
      </c>
      <c r="T13" s="62">
        <f t="shared" si="4"/>
        <v>12255</v>
      </c>
      <c r="U13" s="62">
        <f t="shared" si="5"/>
        <v>27229</v>
      </c>
      <c r="V13" s="62">
        <f t="shared" si="6"/>
        <v>25501</v>
      </c>
      <c r="W13" s="62">
        <f t="shared" si="7"/>
        <v>15385</v>
      </c>
      <c r="X13" s="62">
        <f t="shared" si="8"/>
        <v>22259</v>
      </c>
      <c r="Y13" s="6">
        <f t="shared" si="11"/>
        <v>206682</v>
      </c>
      <c r="Z13" s="28">
        <f t="shared" si="12"/>
        <v>4.9831617152067596E-2</v>
      </c>
    </row>
    <row r="14" spans="1:26">
      <c r="A14" s="7" t="s">
        <v>17</v>
      </c>
      <c r="B14" s="6">
        <v>6249</v>
      </c>
      <c r="C14" s="6">
        <v>16465</v>
      </c>
      <c r="D14" s="6">
        <v>15164</v>
      </c>
      <c r="E14" s="6">
        <v>5562</v>
      </c>
      <c r="F14" s="6">
        <v>3655</v>
      </c>
      <c r="G14" s="6">
        <v>9733</v>
      </c>
      <c r="H14" s="6">
        <v>11096</v>
      </c>
      <c r="I14" s="6">
        <v>19102</v>
      </c>
      <c r="J14" s="6">
        <v>19917</v>
      </c>
      <c r="K14" s="6">
        <v>47169</v>
      </c>
      <c r="L14" s="6">
        <v>154112</v>
      </c>
      <c r="M14" s="6"/>
      <c r="N14" s="7" t="str">
        <f t="shared" si="9"/>
        <v>C182</v>
      </c>
      <c r="O14" s="62">
        <f t="shared" si="10"/>
        <v>6249</v>
      </c>
      <c r="P14" s="62">
        <f t="shared" si="0"/>
        <v>16465</v>
      </c>
      <c r="Q14" s="62">
        <f t="shared" si="1"/>
        <v>15164</v>
      </c>
      <c r="R14" s="62">
        <f t="shared" si="2"/>
        <v>5562</v>
      </c>
      <c r="S14" s="62">
        <f t="shared" si="3"/>
        <v>3655</v>
      </c>
      <c r="T14" s="62">
        <f t="shared" si="4"/>
        <v>9733</v>
      </c>
      <c r="U14" s="62">
        <f t="shared" si="5"/>
        <v>11096</v>
      </c>
      <c r="V14" s="62">
        <f t="shared" si="6"/>
        <v>19102</v>
      </c>
      <c r="W14" s="62">
        <f t="shared" si="7"/>
        <v>19917</v>
      </c>
      <c r="X14" s="62">
        <f t="shared" si="8"/>
        <v>47169</v>
      </c>
      <c r="Y14" s="6">
        <f t="shared" si="11"/>
        <v>154112</v>
      </c>
      <c r="Z14" s="28">
        <f t="shared" si="12"/>
        <v>3.7156840859578683E-2</v>
      </c>
    </row>
    <row r="15" spans="1:26">
      <c r="A15" s="7" t="s">
        <v>331</v>
      </c>
      <c r="B15" s="6">
        <v>1415</v>
      </c>
      <c r="C15" s="6">
        <v>4161</v>
      </c>
      <c r="D15" s="6">
        <v>24389</v>
      </c>
      <c r="E15" s="6">
        <v>25636</v>
      </c>
      <c r="F15" s="6"/>
      <c r="G15" s="6">
        <v>4661.45</v>
      </c>
      <c r="H15" s="6">
        <v>23721</v>
      </c>
      <c r="I15" s="6">
        <v>21308</v>
      </c>
      <c r="J15" s="6">
        <v>18641</v>
      </c>
      <c r="K15" s="6">
        <v>18311</v>
      </c>
      <c r="L15" s="6">
        <v>142243.45000000001</v>
      </c>
      <c r="M15" s="6"/>
      <c r="N15" s="7" t="str">
        <f t="shared" si="9"/>
        <v>BE20</v>
      </c>
      <c r="O15" s="62">
        <f t="shared" si="10"/>
        <v>1415</v>
      </c>
      <c r="P15" s="62">
        <f t="shared" si="0"/>
        <v>4161</v>
      </c>
      <c r="Q15" s="62">
        <f t="shared" si="1"/>
        <v>24389</v>
      </c>
      <c r="R15" s="62">
        <f t="shared" si="2"/>
        <v>25636</v>
      </c>
      <c r="S15" s="62">
        <f t="shared" si="3"/>
        <v>0</v>
      </c>
      <c r="T15" s="62">
        <f t="shared" si="4"/>
        <v>4661.45</v>
      </c>
      <c r="U15" s="62">
        <f t="shared" si="5"/>
        <v>23721</v>
      </c>
      <c r="V15" s="62">
        <f t="shared" si="6"/>
        <v>21308</v>
      </c>
      <c r="W15" s="62">
        <f t="shared" si="7"/>
        <v>18641</v>
      </c>
      <c r="X15" s="62">
        <f t="shared" si="8"/>
        <v>18311</v>
      </c>
      <c r="Y15" s="6">
        <f t="shared" si="11"/>
        <v>142243.45000000001</v>
      </c>
      <c r="Z15" s="28">
        <f t="shared" si="12"/>
        <v>3.4295299749321516E-2</v>
      </c>
    </row>
    <row r="16" spans="1:26">
      <c r="A16" s="7" t="s">
        <v>107</v>
      </c>
      <c r="B16" s="6">
        <v>13207</v>
      </c>
      <c r="C16" s="6">
        <v>2094</v>
      </c>
      <c r="D16" s="6">
        <v>1594</v>
      </c>
      <c r="E16" s="6"/>
      <c r="F16" s="6">
        <v>2239</v>
      </c>
      <c r="G16" s="6">
        <v>12024</v>
      </c>
      <c r="H16" s="6">
        <v>10114</v>
      </c>
      <c r="I16" s="6">
        <v>15728</v>
      </c>
      <c r="J16" s="6">
        <v>13470</v>
      </c>
      <c r="K16" s="6">
        <v>7878</v>
      </c>
      <c r="L16" s="6">
        <v>78348</v>
      </c>
      <c r="M16" s="6"/>
      <c r="N16" s="7" t="str">
        <f t="shared" si="9"/>
        <v>C414</v>
      </c>
      <c r="O16" s="62">
        <f t="shared" si="10"/>
        <v>13207</v>
      </c>
      <c r="P16" s="62">
        <f t="shared" si="0"/>
        <v>2094</v>
      </c>
      <c r="Q16" s="62">
        <f t="shared" si="1"/>
        <v>1594</v>
      </c>
      <c r="R16" s="62">
        <f t="shared" si="2"/>
        <v>0</v>
      </c>
      <c r="S16" s="62">
        <f t="shared" si="3"/>
        <v>2239</v>
      </c>
      <c r="T16" s="62">
        <f t="shared" si="4"/>
        <v>12024</v>
      </c>
      <c r="U16" s="62">
        <f t="shared" si="5"/>
        <v>10114</v>
      </c>
      <c r="V16" s="62">
        <f t="shared" si="6"/>
        <v>15728</v>
      </c>
      <c r="W16" s="62">
        <f t="shared" si="7"/>
        <v>13470</v>
      </c>
      <c r="X16" s="62">
        <f t="shared" si="8"/>
        <v>7878</v>
      </c>
      <c r="Y16" s="6">
        <f t="shared" si="11"/>
        <v>78348</v>
      </c>
      <c r="Z16" s="28">
        <f t="shared" si="12"/>
        <v>1.8889925298914235E-2</v>
      </c>
    </row>
    <row r="17" spans="1:26">
      <c r="A17" s="7" t="s">
        <v>212</v>
      </c>
      <c r="B17" s="6"/>
      <c r="C17" s="6"/>
      <c r="D17" s="6"/>
      <c r="E17" s="6"/>
      <c r="F17" s="6"/>
      <c r="G17" s="6">
        <v>14596</v>
      </c>
      <c r="H17" s="6">
        <v>13800</v>
      </c>
      <c r="I17" s="6">
        <v>6257</v>
      </c>
      <c r="J17" s="6">
        <v>13189</v>
      </c>
      <c r="K17" s="6">
        <v>10863</v>
      </c>
      <c r="L17" s="6">
        <v>58705</v>
      </c>
      <c r="M17" s="6"/>
      <c r="N17" s="7" t="str">
        <f t="shared" si="9"/>
        <v>C207</v>
      </c>
      <c r="O17" s="62">
        <f t="shared" si="10"/>
        <v>0</v>
      </c>
      <c r="P17" s="62">
        <f t="shared" si="0"/>
        <v>0</v>
      </c>
      <c r="Q17" s="62">
        <f t="shared" si="1"/>
        <v>0</v>
      </c>
      <c r="R17" s="62">
        <f t="shared" si="2"/>
        <v>0</v>
      </c>
      <c r="S17" s="62">
        <f t="shared" si="3"/>
        <v>0</v>
      </c>
      <c r="T17" s="62">
        <f t="shared" si="4"/>
        <v>14596</v>
      </c>
      <c r="U17" s="62">
        <f t="shared" si="5"/>
        <v>13800</v>
      </c>
      <c r="V17" s="62">
        <f t="shared" si="6"/>
        <v>6257</v>
      </c>
      <c r="W17" s="62">
        <f t="shared" si="7"/>
        <v>13189</v>
      </c>
      <c r="X17" s="62">
        <f t="shared" si="8"/>
        <v>10863</v>
      </c>
      <c r="Y17" s="6">
        <f t="shared" si="11"/>
        <v>58705</v>
      </c>
      <c r="Z17" s="28">
        <f t="shared" si="12"/>
        <v>1.4153942215152399E-2</v>
      </c>
    </row>
    <row r="18" spans="1:26">
      <c r="A18" s="7" t="s">
        <v>321</v>
      </c>
      <c r="B18" s="6">
        <v>9475</v>
      </c>
      <c r="C18" s="6">
        <v>7793</v>
      </c>
      <c r="D18" s="6">
        <v>7954</v>
      </c>
      <c r="E18" s="6">
        <v>12884</v>
      </c>
      <c r="F18" s="6"/>
      <c r="G18" s="6"/>
      <c r="H18" s="6"/>
      <c r="I18" s="6"/>
      <c r="J18" s="6">
        <v>7128</v>
      </c>
      <c r="K18" s="6">
        <v>8568</v>
      </c>
      <c r="L18" s="6">
        <v>53802</v>
      </c>
      <c r="M18" s="6"/>
      <c r="N18" s="7" t="str">
        <f t="shared" si="9"/>
        <v>P32R</v>
      </c>
      <c r="O18" s="62">
        <f t="shared" si="10"/>
        <v>9475</v>
      </c>
      <c r="P18" s="62">
        <f t="shared" si="0"/>
        <v>7793</v>
      </c>
      <c r="Q18" s="62">
        <f t="shared" si="1"/>
        <v>7954</v>
      </c>
      <c r="R18" s="62">
        <f t="shared" si="2"/>
        <v>12884</v>
      </c>
      <c r="S18" s="62">
        <f t="shared" si="3"/>
        <v>0</v>
      </c>
      <c r="T18" s="62">
        <f t="shared" si="4"/>
        <v>0</v>
      </c>
      <c r="U18" s="62">
        <f t="shared" si="5"/>
        <v>0</v>
      </c>
      <c r="V18" s="62">
        <f t="shared" si="6"/>
        <v>0</v>
      </c>
      <c r="W18" s="62">
        <f t="shared" si="7"/>
        <v>7128</v>
      </c>
      <c r="X18" s="62">
        <f t="shared" si="8"/>
        <v>8568</v>
      </c>
      <c r="Y18" s="6">
        <f t="shared" si="11"/>
        <v>53802</v>
      </c>
      <c r="Z18" s="28">
        <f t="shared" si="12"/>
        <v>1.297181499122101E-2</v>
      </c>
    </row>
    <row r="19" spans="1:26">
      <c r="A19" s="7" t="s">
        <v>285</v>
      </c>
      <c r="B19" s="6">
        <v>16416</v>
      </c>
      <c r="C19" s="6">
        <v>9054</v>
      </c>
      <c r="D19" s="6"/>
      <c r="E19" s="6"/>
      <c r="F19" s="6">
        <v>9324</v>
      </c>
      <c r="G19" s="6">
        <v>6804</v>
      </c>
      <c r="H19" s="6">
        <v>918</v>
      </c>
      <c r="I19" s="6">
        <v>3366</v>
      </c>
      <c r="J19" s="6">
        <v>1566</v>
      </c>
      <c r="K19" s="6">
        <v>1170</v>
      </c>
      <c r="L19" s="6">
        <v>48618</v>
      </c>
      <c r="M19" s="6"/>
      <c r="N19" s="7" t="str">
        <f t="shared" si="9"/>
        <v>AS50</v>
      </c>
      <c r="O19" s="62">
        <f t="shared" si="10"/>
        <v>16416</v>
      </c>
      <c r="P19" s="62">
        <f t="shared" si="0"/>
        <v>9054</v>
      </c>
      <c r="Q19" s="62">
        <f t="shared" si="1"/>
        <v>0</v>
      </c>
      <c r="R19" s="62">
        <f t="shared" si="2"/>
        <v>0</v>
      </c>
      <c r="S19" s="62">
        <f t="shared" si="3"/>
        <v>9324</v>
      </c>
      <c r="T19" s="62">
        <f t="shared" si="4"/>
        <v>6804</v>
      </c>
      <c r="U19" s="62">
        <f t="shared" si="5"/>
        <v>918</v>
      </c>
      <c r="V19" s="62">
        <f t="shared" si="6"/>
        <v>3366</v>
      </c>
      <c r="W19" s="62">
        <f t="shared" si="7"/>
        <v>1566</v>
      </c>
      <c r="X19" s="62">
        <f t="shared" si="8"/>
        <v>1170</v>
      </c>
      <c r="Y19" s="6">
        <f t="shared" si="11"/>
        <v>48618</v>
      </c>
      <c r="Z19" s="28">
        <f t="shared" si="12"/>
        <v>1.1721937869283355E-2</v>
      </c>
    </row>
    <row r="20" spans="1:26">
      <c r="A20" s="7" t="s">
        <v>227</v>
      </c>
      <c r="B20" s="6"/>
      <c r="C20" s="6"/>
      <c r="D20" s="6">
        <v>222</v>
      </c>
      <c r="E20" s="6">
        <v>988</v>
      </c>
      <c r="F20" s="6">
        <v>3767</v>
      </c>
      <c r="G20" s="6">
        <v>4898</v>
      </c>
      <c r="H20" s="6">
        <v>1793</v>
      </c>
      <c r="I20" s="6">
        <v>4181</v>
      </c>
      <c r="J20" s="6">
        <v>3469</v>
      </c>
      <c r="K20" s="6">
        <v>19688</v>
      </c>
      <c r="L20" s="6">
        <v>39006</v>
      </c>
      <c r="M20" s="6"/>
      <c r="N20" s="7" t="str">
        <f t="shared" si="9"/>
        <v>PA31</v>
      </c>
      <c r="O20" s="62">
        <f t="shared" si="10"/>
        <v>0</v>
      </c>
      <c r="P20" s="62">
        <f t="shared" si="0"/>
        <v>0</v>
      </c>
      <c r="Q20" s="62">
        <f t="shared" si="1"/>
        <v>222</v>
      </c>
      <c r="R20" s="62">
        <f t="shared" si="2"/>
        <v>988</v>
      </c>
      <c r="S20" s="62">
        <f t="shared" si="3"/>
        <v>3767</v>
      </c>
      <c r="T20" s="62">
        <f t="shared" si="4"/>
        <v>4898</v>
      </c>
      <c r="U20" s="62">
        <f t="shared" si="5"/>
        <v>1793</v>
      </c>
      <c r="V20" s="62">
        <f t="shared" si="6"/>
        <v>4181</v>
      </c>
      <c r="W20" s="62">
        <f t="shared" si="7"/>
        <v>3469</v>
      </c>
      <c r="X20" s="62">
        <f t="shared" si="8"/>
        <v>19688</v>
      </c>
      <c r="Y20" s="6">
        <f t="shared" si="11"/>
        <v>39006</v>
      </c>
      <c r="Z20" s="28">
        <f t="shared" si="12"/>
        <v>9.4044573723572854E-3</v>
      </c>
    </row>
    <row r="21" spans="1:26">
      <c r="A21" s="7" t="s">
        <v>289</v>
      </c>
      <c r="B21" s="6">
        <v>6498</v>
      </c>
      <c r="C21" s="6">
        <v>1674</v>
      </c>
      <c r="D21" s="6">
        <v>2376</v>
      </c>
      <c r="E21" s="6"/>
      <c r="F21" s="6"/>
      <c r="G21" s="6">
        <v>5454</v>
      </c>
      <c r="H21" s="6">
        <v>3726</v>
      </c>
      <c r="I21" s="6">
        <v>2286</v>
      </c>
      <c r="J21" s="6">
        <v>2862</v>
      </c>
      <c r="K21" s="6">
        <v>2412</v>
      </c>
      <c r="L21" s="6">
        <v>27288</v>
      </c>
      <c r="M21" s="6"/>
      <c r="N21" s="7" t="str">
        <f t="shared" si="9"/>
        <v>BK17</v>
      </c>
      <c r="O21" s="62">
        <f t="shared" si="10"/>
        <v>6498</v>
      </c>
      <c r="P21" s="62">
        <f t="shared" si="0"/>
        <v>1674</v>
      </c>
      <c r="Q21" s="62">
        <f t="shared" si="1"/>
        <v>2376</v>
      </c>
      <c r="R21" s="62">
        <f t="shared" si="2"/>
        <v>0</v>
      </c>
      <c r="S21" s="62">
        <f t="shared" si="3"/>
        <v>0</v>
      </c>
      <c r="T21" s="62">
        <f t="shared" si="4"/>
        <v>5454</v>
      </c>
      <c r="U21" s="62">
        <f t="shared" si="5"/>
        <v>3726</v>
      </c>
      <c r="V21" s="62">
        <f t="shared" si="6"/>
        <v>2286</v>
      </c>
      <c r="W21" s="62">
        <f t="shared" si="7"/>
        <v>2862</v>
      </c>
      <c r="X21" s="62">
        <f t="shared" si="8"/>
        <v>2412</v>
      </c>
      <c r="Y21" s="6">
        <f t="shared" si="11"/>
        <v>27288</v>
      </c>
      <c r="Z21" s="28">
        <f t="shared" si="12"/>
        <v>6.5792142946440452E-3</v>
      </c>
    </row>
    <row r="22" spans="1:26">
      <c r="A22" s="7" t="s">
        <v>316</v>
      </c>
      <c r="B22" s="6">
        <v>4386</v>
      </c>
      <c r="C22" s="6">
        <v>2853</v>
      </c>
      <c r="D22" s="6">
        <v>2106</v>
      </c>
      <c r="E22" s="6"/>
      <c r="F22" s="6">
        <v>2739</v>
      </c>
      <c r="G22" s="6">
        <v>3386</v>
      </c>
      <c r="H22" s="6"/>
      <c r="I22" s="6"/>
      <c r="J22" s="6">
        <v>3344</v>
      </c>
      <c r="K22" s="6">
        <v>7206</v>
      </c>
      <c r="L22" s="6">
        <v>26020</v>
      </c>
      <c r="M22" s="6"/>
      <c r="N22" s="7" t="str">
        <f t="shared" si="9"/>
        <v>JS32</v>
      </c>
      <c r="O22" s="62">
        <f t="shared" si="10"/>
        <v>4386</v>
      </c>
      <c r="P22" s="62">
        <f t="shared" si="0"/>
        <v>2853</v>
      </c>
      <c r="Q22" s="62">
        <f t="shared" si="1"/>
        <v>2106</v>
      </c>
      <c r="R22" s="62">
        <f t="shared" si="2"/>
        <v>0</v>
      </c>
      <c r="S22" s="62">
        <f t="shared" si="3"/>
        <v>2739</v>
      </c>
      <c r="T22" s="62">
        <f t="shared" si="4"/>
        <v>3386</v>
      </c>
      <c r="U22" s="62">
        <f t="shared" si="5"/>
        <v>0</v>
      </c>
      <c r="V22" s="62">
        <f t="shared" si="6"/>
        <v>0</v>
      </c>
      <c r="W22" s="62">
        <f t="shared" si="7"/>
        <v>3344</v>
      </c>
      <c r="X22" s="62">
        <f t="shared" si="8"/>
        <v>7206</v>
      </c>
      <c r="Y22" s="6">
        <f t="shared" si="11"/>
        <v>26020</v>
      </c>
      <c r="Z22" s="28">
        <f t="shared" si="12"/>
        <v>6.2734958936762697E-3</v>
      </c>
    </row>
    <row r="23" spans="1:26">
      <c r="A23" s="7" t="s">
        <v>266</v>
      </c>
      <c r="B23" s="6"/>
      <c r="C23" s="6">
        <v>1166</v>
      </c>
      <c r="D23" s="6">
        <v>1900</v>
      </c>
      <c r="E23" s="6">
        <v>3016</v>
      </c>
      <c r="F23" s="6">
        <v>6557</v>
      </c>
      <c r="G23" s="6">
        <v>4417</v>
      </c>
      <c r="H23" s="6"/>
      <c r="I23" s="6"/>
      <c r="J23" s="6">
        <v>2037</v>
      </c>
      <c r="K23" s="6">
        <v>5041</v>
      </c>
      <c r="L23" s="6">
        <v>24134</v>
      </c>
      <c r="M23" s="6"/>
      <c r="N23" s="7" t="str">
        <f t="shared" si="9"/>
        <v>LJ45</v>
      </c>
      <c r="O23" s="62">
        <f t="shared" si="10"/>
        <v>0</v>
      </c>
      <c r="P23" s="62">
        <f t="shared" si="0"/>
        <v>1166</v>
      </c>
      <c r="Q23" s="62">
        <f t="shared" si="1"/>
        <v>1900</v>
      </c>
      <c r="R23" s="62">
        <f t="shared" si="2"/>
        <v>3016</v>
      </c>
      <c r="S23" s="62">
        <f t="shared" si="3"/>
        <v>6557</v>
      </c>
      <c r="T23" s="62">
        <f t="shared" si="4"/>
        <v>4417</v>
      </c>
      <c r="U23" s="62">
        <f t="shared" si="5"/>
        <v>0</v>
      </c>
      <c r="V23" s="62">
        <f t="shared" si="6"/>
        <v>0</v>
      </c>
      <c r="W23" s="62">
        <f t="shared" si="7"/>
        <v>2037</v>
      </c>
      <c r="X23" s="62">
        <f t="shared" si="8"/>
        <v>5041</v>
      </c>
      <c r="Y23" s="6">
        <f t="shared" si="11"/>
        <v>24134</v>
      </c>
      <c r="Z23" s="28">
        <f t="shared" si="12"/>
        <v>5.8187759376626862E-3</v>
      </c>
    </row>
    <row r="24" spans="1:26">
      <c r="A24" s="7" t="s">
        <v>91</v>
      </c>
      <c r="B24" s="6"/>
      <c r="C24" s="6">
        <v>0</v>
      </c>
      <c r="D24" s="6"/>
      <c r="E24" s="6"/>
      <c r="F24" s="6">
        <v>100</v>
      </c>
      <c r="G24" s="6">
        <v>0</v>
      </c>
      <c r="H24" s="6"/>
      <c r="I24" s="6"/>
      <c r="J24" s="6">
        <v>21731</v>
      </c>
      <c r="K24" s="6"/>
      <c r="L24" s="6">
        <v>21831</v>
      </c>
      <c r="M24" s="6"/>
      <c r="N24" s="7" t="str">
        <f t="shared" si="9"/>
        <v>PA23</v>
      </c>
      <c r="O24" s="62">
        <f t="shared" si="10"/>
        <v>0</v>
      </c>
      <c r="P24" s="62">
        <f t="shared" si="0"/>
        <v>0</v>
      </c>
      <c r="Q24" s="62">
        <f t="shared" si="1"/>
        <v>0</v>
      </c>
      <c r="R24" s="62">
        <f t="shared" si="2"/>
        <v>0</v>
      </c>
      <c r="S24" s="62">
        <f t="shared" si="3"/>
        <v>100</v>
      </c>
      <c r="T24" s="62">
        <f t="shared" si="4"/>
        <v>0</v>
      </c>
      <c r="U24" s="62">
        <f t="shared" si="5"/>
        <v>0</v>
      </c>
      <c r="V24" s="62">
        <f t="shared" si="6"/>
        <v>0</v>
      </c>
      <c r="W24" s="62">
        <f t="shared" si="7"/>
        <v>21731</v>
      </c>
      <c r="X24" s="62">
        <f t="shared" si="8"/>
        <v>0</v>
      </c>
      <c r="Y24" s="6">
        <f t="shared" si="11"/>
        <v>21831</v>
      </c>
      <c r="Z24" s="28">
        <f t="shared" si="12"/>
        <v>5.2635160974191641E-3</v>
      </c>
    </row>
    <row r="25" spans="1:26">
      <c r="A25" s="7" t="s">
        <v>186</v>
      </c>
      <c r="B25" s="6">
        <v>14795</v>
      </c>
      <c r="C25" s="6">
        <v>6695</v>
      </c>
      <c r="D25" s="6"/>
      <c r="E25" s="6"/>
      <c r="F25" s="6"/>
      <c r="G25" s="6"/>
      <c r="H25" s="6"/>
      <c r="I25" s="6"/>
      <c r="J25" s="6"/>
      <c r="K25" s="6"/>
      <c r="L25" s="6">
        <v>21490</v>
      </c>
      <c r="M25" s="6"/>
      <c r="N25" s="7" t="str">
        <f t="shared" si="9"/>
        <v>T210</v>
      </c>
      <c r="O25" s="62">
        <f t="shared" si="10"/>
        <v>14795</v>
      </c>
      <c r="P25" s="62">
        <f t="shared" si="0"/>
        <v>6695</v>
      </c>
      <c r="Q25" s="62">
        <f t="shared" si="1"/>
        <v>0</v>
      </c>
      <c r="R25" s="62">
        <f t="shared" si="2"/>
        <v>0</v>
      </c>
      <c r="S25" s="62">
        <f t="shared" si="3"/>
        <v>0</v>
      </c>
      <c r="T25" s="62">
        <f t="shared" si="4"/>
        <v>0</v>
      </c>
      <c r="U25" s="62">
        <f t="shared" si="5"/>
        <v>0</v>
      </c>
      <c r="V25" s="62">
        <f t="shared" si="6"/>
        <v>0</v>
      </c>
      <c r="W25" s="62">
        <f t="shared" si="7"/>
        <v>0</v>
      </c>
      <c r="X25" s="62">
        <f t="shared" si="8"/>
        <v>0</v>
      </c>
      <c r="Y25" s="6">
        <f t="shared" si="11"/>
        <v>21490</v>
      </c>
      <c r="Z25" s="28">
        <f t="shared" si="12"/>
        <v>5.1813000290201012E-3</v>
      </c>
    </row>
    <row r="26" spans="1:26">
      <c r="A26" s="7" t="s">
        <v>279</v>
      </c>
      <c r="B26" s="6">
        <v>8226</v>
      </c>
      <c r="C26" s="6">
        <v>2340</v>
      </c>
      <c r="D26" s="6">
        <v>3618</v>
      </c>
      <c r="E26" s="6"/>
      <c r="F26" s="6"/>
      <c r="G26" s="6">
        <v>2898</v>
      </c>
      <c r="H26" s="6"/>
      <c r="I26" s="6"/>
      <c r="J26" s="6"/>
      <c r="K26" s="6"/>
      <c r="L26" s="6">
        <v>17082</v>
      </c>
      <c r="M26" s="6"/>
      <c r="N26" s="7" t="str">
        <f t="shared" si="9"/>
        <v>H500</v>
      </c>
      <c r="O26" s="62">
        <f t="shared" si="10"/>
        <v>8226</v>
      </c>
      <c r="P26" s="62">
        <f t="shared" si="0"/>
        <v>2340</v>
      </c>
      <c r="Q26" s="62">
        <f t="shared" si="1"/>
        <v>3618</v>
      </c>
      <c r="R26" s="62">
        <f t="shared" si="2"/>
        <v>0</v>
      </c>
      <c r="S26" s="62">
        <f t="shared" si="3"/>
        <v>0</v>
      </c>
      <c r="T26" s="62">
        <f t="shared" si="4"/>
        <v>2898</v>
      </c>
      <c r="U26" s="62">
        <f t="shared" si="5"/>
        <v>0</v>
      </c>
      <c r="V26" s="62">
        <f t="shared" si="6"/>
        <v>0</v>
      </c>
      <c r="W26" s="62">
        <f t="shared" si="7"/>
        <v>0</v>
      </c>
      <c r="X26" s="62">
        <f t="shared" si="8"/>
        <v>0</v>
      </c>
      <c r="Y26" s="6">
        <f t="shared" si="11"/>
        <v>17082</v>
      </c>
      <c r="Z26" s="28">
        <f t="shared" si="12"/>
        <v>4.1185187108292868E-3</v>
      </c>
    </row>
    <row r="27" spans="1:26">
      <c r="A27" s="7" t="s">
        <v>216</v>
      </c>
      <c r="B27" s="6"/>
      <c r="C27" s="6">
        <v>4011</v>
      </c>
      <c r="D27" s="6">
        <v>1837.5</v>
      </c>
      <c r="E27" s="6"/>
      <c r="F27" s="6"/>
      <c r="G27" s="6"/>
      <c r="H27" s="6">
        <v>879.5</v>
      </c>
      <c r="I27" s="6">
        <v>2667</v>
      </c>
      <c r="J27" s="6">
        <v>1239</v>
      </c>
      <c r="K27" s="6">
        <v>4824</v>
      </c>
      <c r="L27" s="6">
        <v>15458</v>
      </c>
      <c r="M27" s="6"/>
      <c r="N27" s="7" t="str">
        <f t="shared" si="9"/>
        <v>C180</v>
      </c>
      <c r="O27" s="62">
        <f t="shared" si="10"/>
        <v>0</v>
      </c>
      <c r="P27" s="62">
        <f t="shared" si="0"/>
        <v>4011</v>
      </c>
      <c r="Q27" s="62">
        <f t="shared" si="1"/>
        <v>1837.5</v>
      </c>
      <c r="R27" s="62">
        <f t="shared" si="2"/>
        <v>0</v>
      </c>
      <c r="S27" s="62">
        <f t="shared" si="3"/>
        <v>0</v>
      </c>
      <c r="T27" s="62">
        <f t="shared" si="4"/>
        <v>0</v>
      </c>
      <c r="U27" s="62">
        <f t="shared" si="5"/>
        <v>879.5</v>
      </c>
      <c r="V27" s="62">
        <f t="shared" si="6"/>
        <v>2667</v>
      </c>
      <c r="W27" s="62">
        <f t="shared" si="7"/>
        <v>1239</v>
      </c>
      <c r="X27" s="62">
        <f t="shared" si="8"/>
        <v>4824</v>
      </c>
      <c r="Y27" s="6">
        <f t="shared" si="11"/>
        <v>15458</v>
      </c>
      <c r="Z27" s="28">
        <f t="shared" si="12"/>
        <v>3.7269676988642498E-3</v>
      </c>
    </row>
    <row r="28" spans="1:26">
      <c r="A28" s="7" t="s">
        <v>97</v>
      </c>
      <c r="B28" s="6">
        <v>134</v>
      </c>
      <c r="C28" s="6">
        <v>2191</v>
      </c>
      <c r="D28" s="6">
        <v>1678</v>
      </c>
      <c r="E28" s="6"/>
      <c r="F28" s="6">
        <v>730</v>
      </c>
      <c r="G28" s="6">
        <v>1582</v>
      </c>
      <c r="H28" s="6">
        <v>1622</v>
      </c>
      <c r="I28" s="6">
        <v>1389</v>
      </c>
      <c r="J28" s="6">
        <v>2528</v>
      </c>
      <c r="K28" s="6">
        <v>2651</v>
      </c>
      <c r="L28" s="6">
        <v>14505</v>
      </c>
      <c r="M28" s="6"/>
      <c r="N28" s="7" t="str">
        <f t="shared" si="9"/>
        <v>LJ31</v>
      </c>
      <c r="O28" s="62">
        <f t="shared" si="10"/>
        <v>134</v>
      </c>
      <c r="P28" s="62">
        <f t="shared" si="0"/>
        <v>2191</v>
      </c>
      <c r="Q28" s="62">
        <f t="shared" si="1"/>
        <v>1678</v>
      </c>
      <c r="R28" s="62">
        <f t="shared" si="2"/>
        <v>0</v>
      </c>
      <c r="S28" s="62">
        <f t="shared" si="3"/>
        <v>730</v>
      </c>
      <c r="T28" s="62">
        <f t="shared" si="4"/>
        <v>1582</v>
      </c>
      <c r="U28" s="62">
        <f t="shared" si="5"/>
        <v>1622</v>
      </c>
      <c r="V28" s="62">
        <f t="shared" si="6"/>
        <v>1389</v>
      </c>
      <c r="W28" s="62">
        <f t="shared" si="7"/>
        <v>2528</v>
      </c>
      <c r="X28" s="62">
        <f t="shared" si="8"/>
        <v>2651</v>
      </c>
      <c r="Y28" s="6">
        <f t="shared" si="11"/>
        <v>14505</v>
      </c>
      <c r="Z28" s="28">
        <f t="shared" si="12"/>
        <v>3.4971966924586583E-3</v>
      </c>
    </row>
    <row r="29" spans="1:26">
      <c r="A29" s="7" t="s">
        <v>207</v>
      </c>
      <c r="B29" s="6"/>
      <c r="C29" s="6"/>
      <c r="D29" s="6"/>
      <c r="E29" s="6"/>
      <c r="F29" s="6"/>
      <c r="G29" s="6">
        <v>1450</v>
      </c>
      <c r="H29" s="6">
        <v>7087</v>
      </c>
      <c r="I29" s="6">
        <v>2544</v>
      </c>
      <c r="J29" s="6"/>
      <c r="K29" s="6"/>
      <c r="L29" s="6">
        <v>11081</v>
      </c>
      <c r="M29" s="6"/>
      <c r="N29" s="7" t="str">
        <f t="shared" si="9"/>
        <v>BN2P</v>
      </c>
      <c r="O29" s="62">
        <f t="shared" si="10"/>
        <v>0</v>
      </c>
      <c r="P29" s="62">
        <f t="shared" si="0"/>
        <v>0</v>
      </c>
      <c r="Q29" s="62">
        <f t="shared" si="1"/>
        <v>0</v>
      </c>
      <c r="R29" s="62">
        <f t="shared" si="2"/>
        <v>0</v>
      </c>
      <c r="S29" s="62">
        <f t="shared" si="3"/>
        <v>0</v>
      </c>
      <c r="T29" s="62">
        <f t="shared" si="4"/>
        <v>1450</v>
      </c>
      <c r="U29" s="62">
        <f t="shared" si="5"/>
        <v>7087</v>
      </c>
      <c r="V29" s="62">
        <f t="shared" si="6"/>
        <v>2544</v>
      </c>
      <c r="W29" s="62">
        <f t="shared" si="7"/>
        <v>0</v>
      </c>
      <c r="X29" s="62">
        <f t="shared" si="8"/>
        <v>0</v>
      </c>
      <c r="Y29" s="6">
        <f t="shared" si="11"/>
        <v>11081</v>
      </c>
      <c r="Z29" s="28">
        <f t="shared" si="12"/>
        <v>2.6716605687097136E-3</v>
      </c>
    </row>
    <row r="30" spans="1:26">
      <c r="A30" s="7" t="s">
        <v>377</v>
      </c>
      <c r="B30" s="6"/>
      <c r="C30" s="6"/>
      <c r="D30" s="6"/>
      <c r="E30" s="6"/>
      <c r="F30" s="6"/>
      <c r="G30" s="6">
        <v>9350</v>
      </c>
      <c r="H30" s="6"/>
      <c r="I30" s="6"/>
      <c r="J30" s="6"/>
      <c r="K30" s="6"/>
      <c r="L30" s="6">
        <v>9350</v>
      </c>
      <c r="M30" s="6"/>
      <c r="N30" s="7" t="str">
        <f t="shared" si="9"/>
        <v>L410</v>
      </c>
      <c r="O30" s="62">
        <f t="shared" si="10"/>
        <v>0</v>
      </c>
      <c r="P30" s="62">
        <f t="shared" si="0"/>
        <v>0</v>
      </c>
      <c r="Q30" s="62">
        <f t="shared" si="1"/>
        <v>0</v>
      </c>
      <c r="R30" s="62">
        <f t="shared" si="2"/>
        <v>0</v>
      </c>
      <c r="S30" s="62">
        <f t="shared" si="3"/>
        <v>0</v>
      </c>
      <c r="T30" s="62">
        <f t="shared" si="4"/>
        <v>9350</v>
      </c>
      <c r="U30" s="62">
        <f t="shared" si="5"/>
        <v>0</v>
      </c>
      <c r="V30" s="62">
        <f t="shared" si="6"/>
        <v>0</v>
      </c>
      <c r="W30" s="62">
        <f t="shared" si="7"/>
        <v>0</v>
      </c>
      <c r="X30" s="62">
        <f t="shared" si="8"/>
        <v>0</v>
      </c>
      <c r="Y30" s="6">
        <f t="shared" si="11"/>
        <v>9350</v>
      </c>
      <c r="Z30" s="28">
        <f t="shared" si="12"/>
        <v>2.2543115528775221E-3</v>
      </c>
    </row>
    <row r="31" spans="1:26">
      <c r="A31" s="7" t="s">
        <v>333</v>
      </c>
      <c r="B31" s="6"/>
      <c r="C31" s="6">
        <v>2913</v>
      </c>
      <c r="D31" s="6"/>
      <c r="E31" s="6"/>
      <c r="F31" s="6"/>
      <c r="G31" s="6"/>
      <c r="H31" s="6"/>
      <c r="I31" s="6"/>
      <c r="J31" s="6"/>
      <c r="K31" s="6"/>
      <c r="L31" s="6">
        <v>2913</v>
      </c>
      <c r="M31" s="6"/>
      <c r="N31" s="7" t="str">
        <f t="shared" si="9"/>
        <v>C303</v>
      </c>
      <c r="O31" s="62">
        <f t="shared" si="10"/>
        <v>0</v>
      </c>
      <c r="P31" s="62">
        <f t="shared" si="0"/>
        <v>2913</v>
      </c>
      <c r="Q31" s="62">
        <f t="shared" si="1"/>
        <v>0</v>
      </c>
      <c r="R31" s="62">
        <f t="shared" si="2"/>
        <v>0</v>
      </c>
      <c r="S31" s="62">
        <f t="shared" si="3"/>
        <v>0</v>
      </c>
      <c r="T31" s="62">
        <f t="shared" si="4"/>
        <v>0</v>
      </c>
      <c r="U31" s="62">
        <f t="shared" si="5"/>
        <v>0</v>
      </c>
      <c r="V31" s="62">
        <f t="shared" si="6"/>
        <v>0</v>
      </c>
      <c r="W31" s="62">
        <f t="shared" si="7"/>
        <v>0</v>
      </c>
      <c r="X31" s="62">
        <f t="shared" si="8"/>
        <v>0</v>
      </c>
      <c r="Y31" s="6">
        <f t="shared" si="11"/>
        <v>2913</v>
      </c>
      <c r="Z31" s="28">
        <f t="shared" si="12"/>
        <v>7.0233257257029105E-4</v>
      </c>
    </row>
    <row r="32" spans="1:26">
      <c r="A32" s="7" t="s">
        <v>189</v>
      </c>
      <c r="B32" s="6">
        <v>1154</v>
      </c>
      <c r="C32" s="6"/>
      <c r="D32" s="6"/>
      <c r="E32" s="6"/>
      <c r="F32" s="6"/>
      <c r="G32" s="6"/>
      <c r="H32" s="6"/>
      <c r="I32" s="6"/>
      <c r="J32" s="6"/>
      <c r="K32" s="6"/>
      <c r="L32" s="6">
        <v>1154</v>
      </c>
      <c r="M32" s="6"/>
      <c r="N32" s="7" t="str">
        <f t="shared" si="9"/>
        <v>C421</v>
      </c>
      <c r="O32" s="62">
        <f t="shared" si="10"/>
        <v>1154</v>
      </c>
      <c r="P32" s="62">
        <f t="shared" si="0"/>
        <v>0</v>
      </c>
      <c r="Q32" s="62">
        <f t="shared" si="1"/>
        <v>0</v>
      </c>
      <c r="R32" s="62">
        <f t="shared" si="2"/>
        <v>0</v>
      </c>
      <c r="S32" s="62">
        <f t="shared" si="3"/>
        <v>0</v>
      </c>
      <c r="T32" s="62">
        <f t="shared" si="4"/>
        <v>0</v>
      </c>
      <c r="U32" s="62">
        <f t="shared" si="5"/>
        <v>0</v>
      </c>
      <c r="V32" s="62">
        <f t="shared" si="6"/>
        <v>0</v>
      </c>
      <c r="W32" s="62">
        <f t="shared" si="7"/>
        <v>0</v>
      </c>
      <c r="X32" s="62">
        <f t="shared" si="8"/>
        <v>0</v>
      </c>
      <c r="Y32" s="6">
        <f t="shared" si="11"/>
        <v>1154</v>
      </c>
      <c r="Z32" s="28">
        <f t="shared" si="12"/>
        <v>2.7823267722146099E-4</v>
      </c>
    </row>
    <row r="33" spans="1:26">
      <c r="A33" s="7" t="s">
        <v>362</v>
      </c>
      <c r="B33" s="6"/>
      <c r="C33" s="6"/>
      <c r="D33" s="6">
        <v>649</v>
      </c>
      <c r="E33" s="6"/>
      <c r="F33" s="6"/>
      <c r="G33" s="6"/>
      <c r="H33" s="6"/>
      <c r="I33" s="6"/>
      <c r="J33" s="6"/>
      <c r="K33" s="6"/>
      <c r="L33" s="6">
        <v>649</v>
      </c>
      <c r="M33" s="6"/>
      <c r="N33" s="7" t="str">
        <f t="shared" si="9"/>
        <v>C188</v>
      </c>
      <c r="O33" s="62">
        <f t="shared" si="10"/>
        <v>0</v>
      </c>
      <c r="P33" s="62">
        <f t="shared" si="0"/>
        <v>0</v>
      </c>
      <c r="Q33" s="62">
        <f t="shared" si="1"/>
        <v>649</v>
      </c>
      <c r="R33" s="62">
        <f t="shared" si="2"/>
        <v>0</v>
      </c>
      <c r="S33" s="62">
        <f t="shared" si="3"/>
        <v>0</v>
      </c>
      <c r="T33" s="62">
        <f t="shared" si="4"/>
        <v>0</v>
      </c>
      <c r="U33" s="62">
        <f t="shared" si="5"/>
        <v>0</v>
      </c>
      <c r="V33" s="62">
        <f t="shared" si="6"/>
        <v>0</v>
      </c>
      <c r="W33" s="62">
        <f t="shared" si="7"/>
        <v>0</v>
      </c>
      <c r="X33" s="62">
        <f t="shared" si="8"/>
        <v>0</v>
      </c>
      <c r="Y33" s="6">
        <f t="shared" si="11"/>
        <v>649</v>
      </c>
      <c r="Z33" s="28">
        <f t="shared" si="12"/>
        <v>1.5647574308208682E-4</v>
      </c>
    </row>
    <row r="34" spans="1:26">
      <c r="A34" s="7" t="s">
        <v>318</v>
      </c>
      <c r="B34" s="6"/>
      <c r="C34" s="6">
        <v>457</v>
      </c>
      <c r="D34" s="6"/>
      <c r="E34" s="6"/>
      <c r="F34" s="6"/>
      <c r="G34" s="6"/>
      <c r="H34" s="6"/>
      <c r="I34" s="6"/>
      <c r="J34" s="6"/>
      <c r="K34" s="6"/>
      <c r="L34" s="6">
        <v>457</v>
      </c>
      <c r="M34" s="6"/>
      <c r="N34" s="7" t="str">
        <f t="shared" si="9"/>
        <v>JS52</v>
      </c>
      <c r="O34" s="62">
        <f t="shared" si="10"/>
        <v>0</v>
      </c>
      <c r="P34" s="62">
        <f t="shared" si="0"/>
        <v>457</v>
      </c>
      <c r="Q34" s="62">
        <f t="shared" si="1"/>
        <v>0</v>
      </c>
      <c r="R34" s="62">
        <f t="shared" si="2"/>
        <v>0</v>
      </c>
      <c r="S34" s="62">
        <f t="shared" si="3"/>
        <v>0</v>
      </c>
      <c r="T34" s="62">
        <f t="shared" si="4"/>
        <v>0</v>
      </c>
      <c r="U34" s="62">
        <f t="shared" si="5"/>
        <v>0</v>
      </c>
      <c r="V34" s="62">
        <f t="shared" si="6"/>
        <v>0</v>
      </c>
      <c r="W34" s="62">
        <f t="shared" si="7"/>
        <v>0</v>
      </c>
      <c r="X34" s="62">
        <f t="shared" si="8"/>
        <v>0</v>
      </c>
      <c r="Y34" s="6">
        <f t="shared" si="11"/>
        <v>457</v>
      </c>
      <c r="Z34" s="28">
        <f t="shared" si="12"/>
        <v>1.1018399782513664E-4</v>
      </c>
    </row>
    <row r="35" spans="1:26">
      <c r="A35" s="7" t="s">
        <v>233</v>
      </c>
      <c r="B35" s="6">
        <v>86</v>
      </c>
      <c r="C35" s="6"/>
      <c r="D35" s="6"/>
      <c r="E35" s="6"/>
      <c r="F35" s="6"/>
      <c r="G35" s="6"/>
      <c r="H35" s="6"/>
      <c r="I35" s="6"/>
      <c r="J35" s="6"/>
      <c r="K35" s="6"/>
      <c r="L35" s="6">
        <v>86</v>
      </c>
      <c r="M35" s="6"/>
      <c r="N35" s="7" t="str">
        <f t="shared" si="9"/>
        <v>R44</v>
      </c>
      <c r="O35" s="62">
        <f t="shared" si="10"/>
        <v>86</v>
      </c>
      <c r="P35" s="62">
        <f t="shared" si="0"/>
        <v>0</v>
      </c>
      <c r="Q35" s="62">
        <f t="shared" si="1"/>
        <v>0</v>
      </c>
      <c r="R35" s="62">
        <f t="shared" si="2"/>
        <v>0</v>
      </c>
      <c r="S35" s="62">
        <f t="shared" si="3"/>
        <v>0</v>
      </c>
      <c r="T35" s="62">
        <f t="shared" si="4"/>
        <v>0</v>
      </c>
      <c r="U35" s="62">
        <f t="shared" si="5"/>
        <v>0</v>
      </c>
      <c r="V35" s="62">
        <f t="shared" si="6"/>
        <v>0</v>
      </c>
      <c r="W35" s="62">
        <f t="shared" si="7"/>
        <v>0</v>
      </c>
      <c r="X35" s="62">
        <f t="shared" si="8"/>
        <v>0</v>
      </c>
      <c r="Y35" s="6">
        <f t="shared" si="11"/>
        <v>86</v>
      </c>
      <c r="Z35" s="28">
        <f t="shared" si="12"/>
        <v>2.0734844229675603E-5</v>
      </c>
    </row>
    <row r="36" spans="1:26" ht="15">
      <c r="A36" s="7" t="s">
        <v>382</v>
      </c>
      <c r="B36" s="6">
        <v>511526</v>
      </c>
      <c r="C36" s="6">
        <v>447766.37</v>
      </c>
      <c r="D36" s="6">
        <v>483414.57</v>
      </c>
      <c r="E36" s="6">
        <v>305072.3</v>
      </c>
      <c r="F36" s="6">
        <v>312924.62</v>
      </c>
      <c r="G36" s="6">
        <v>385375.15</v>
      </c>
      <c r="H36" s="6">
        <v>416911.72</v>
      </c>
      <c r="I36" s="6">
        <v>378522.27999999997</v>
      </c>
      <c r="J36" s="6">
        <v>394969.81</v>
      </c>
      <c r="K36" s="6">
        <v>511124.9</v>
      </c>
      <c r="L36" s="6">
        <v>4147607.72</v>
      </c>
      <c r="M36" s="6"/>
      <c r="N36" s="31" t="s">
        <v>382</v>
      </c>
      <c r="O36" s="40">
        <f t="shared" ref="O36:Y36" si="13">SUM(O9:O35)</f>
        <v>511526</v>
      </c>
      <c r="P36" s="40">
        <f t="shared" si="13"/>
        <v>447766.37</v>
      </c>
      <c r="Q36" s="40">
        <f t="shared" si="13"/>
        <v>483414.57</v>
      </c>
      <c r="R36" s="40">
        <f t="shared" si="13"/>
        <v>305072.3</v>
      </c>
      <c r="S36" s="40">
        <f t="shared" si="13"/>
        <v>312924.62</v>
      </c>
      <c r="T36" s="40">
        <f t="shared" si="13"/>
        <v>385375.14999999997</v>
      </c>
      <c r="U36" s="40">
        <f t="shared" si="13"/>
        <v>416911.72</v>
      </c>
      <c r="V36" s="40">
        <f t="shared" si="13"/>
        <v>378522.27999999997</v>
      </c>
      <c r="W36" s="40">
        <f t="shared" si="13"/>
        <v>394969.81</v>
      </c>
      <c r="X36" s="40">
        <f t="shared" si="13"/>
        <v>511124.9</v>
      </c>
      <c r="Y36" s="40">
        <f t="shared" si="13"/>
        <v>4147607.7200000007</v>
      </c>
      <c r="Z36" s="41">
        <f>SUM(Z9:Z35)</f>
        <v>0.99999999999999978</v>
      </c>
    </row>
    <row r="37" spans="1:26" ht="18">
      <c r="N37" s="11"/>
    </row>
    <row r="38" spans="1:26" ht="18">
      <c r="N38" s="11"/>
    </row>
    <row r="39" spans="1:26" ht="18">
      <c r="A39" s="4" t="s">
        <v>3</v>
      </c>
      <c r="B39" t="s">
        <v>390</v>
      </c>
      <c r="N39" s="30" t="s">
        <v>420</v>
      </c>
    </row>
    <row r="40" spans="1:26" ht="18">
      <c r="N40" s="11"/>
    </row>
    <row r="41" spans="1:26" ht="18" hidden="1">
      <c r="A41" s="4" t="s">
        <v>391</v>
      </c>
      <c r="B41" s="4" t="s">
        <v>381</v>
      </c>
      <c r="N41" s="11"/>
    </row>
    <row r="42" spans="1:26" ht="45">
      <c r="A42" s="4" t="s">
        <v>383</v>
      </c>
      <c r="B42" s="2" t="s">
        <v>384</v>
      </c>
      <c r="C42" s="2" t="s">
        <v>385</v>
      </c>
      <c r="D42" s="2" t="s">
        <v>386</v>
      </c>
      <c r="E42" s="2" t="s">
        <v>387</v>
      </c>
      <c r="F42" s="2" t="s">
        <v>388</v>
      </c>
      <c r="G42" s="2" t="s">
        <v>389</v>
      </c>
      <c r="H42" s="2" t="s">
        <v>460</v>
      </c>
      <c r="I42" s="2" t="s">
        <v>517</v>
      </c>
      <c r="J42" s="2" t="s">
        <v>520</v>
      </c>
      <c r="K42" s="2" t="s">
        <v>571</v>
      </c>
      <c r="L42" s="2" t="s">
        <v>382</v>
      </c>
      <c r="N42" s="31" t="s">
        <v>6</v>
      </c>
      <c r="O42" s="31" t="s">
        <v>384</v>
      </c>
      <c r="P42" s="31" t="s">
        <v>385</v>
      </c>
      <c r="Q42" s="31" t="s">
        <v>386</v>
      </c>
      <c r="R42" s="31" t="s">
        <v>387</v>
      </c>
      <c r="S42" s="31" t="s">
        <v>388</v>
      </c>
      <c r="T42" s="31" t="s">
        <v>389</v>
      </c>
      <c r="U42" s="31" t="s">
        <v>460</v>
      </c>
      <c r="V42" s="31" t="s">
        <v>517</v>
      </c>
      <c r="W42" s="31" t="s">
        <v>520</v>
      </c>
      <c r="X42" s="31" t="str">
        <f>+Entradas!$B$3</f>
        <v>Octubre</v>
      </c>
      <c r="Y42" s="31" t="str">
        <f>+Entradas!$B$2</f>
        <v>Total Enero - Octubre</v>
      </c>
      <c r="Z42" s="38" t="s">
        <v>424</v>
      </c>
    </row>
    <row r="43" spans="1:26">
      <c r="A43" s="7" t="s">
        <v>121</v>
      </c>
      <c r="B43" s="6">
        <v>5319</v>
      </c>
      <c r="C43" s="6">
        <v>8965</v>
      </c>
      <c r="D43" s="6">
        <v>461</v>
      </c>
      <c r="E43" s="6">
        <v>197</v>
      </c>
      <c r="F43" s="6">
        <v>351</v>
      </c>
      <c r="G43" s="6">
        <v>301</v>
      </c>
      <c r="H43" s="6">
        <v>338</v>
      </c>
      <c r="I43" s="6">
        <v>263</v>
      </c>
      <c r="J43" s="6">
        <v>994</v>
      </c>
      <c r="K43" s="6">
        <v>426</v>
      </c>
      <c r="L43" s="6">
        <v>17615</v>
      </c>
      <c r="N43" s="7" t="str">
        <f t="shared" ref="N43:N69" si="14">+A43</f>
        <v>PA34</v>
      </c>
      <c r="O43" s="62">
        <f t="shared" ref="O43" si="15">+B43</f>
        <v>5319</v>
      </c>
      <c r="P43" s="62">
        <f t="shared" ref="P43:X69" si="16">+C43</f>
        <v>8965</v>
      </c>
      <c r="Q43" s="62">
        <f t="shared" ref="Q43:X69" si="17">+D43</f>
        <v>461</v>
      </c>
      <c r="R43" s="62">
        <f t="shared" ref="R43:X69" si="18">+E43</f>
        <v>197</v>
      </c>
      <c r="S43" s="62">
        <f t="shared" ref="S43:X69" si="19">+F43</f>
        <v>351</v>
      </c>
      <c r="T43" s="62">
        <f t="shared" ref="T43:X69" si="20">+G43</f>
        <v>301</v>
      </c>
      <c r="U43" s="62">
        <f t="shared" ref="U43:X69" si="21">+H43</f>
        <v>338</v>
      </c>
      <c r="V43" s="62">
        <f t="shared" ref="V43:X69" si="22">+I43</f>
        <v>263</v>
      </c>
      <c r="W43" s="62">
        <f t="shared" ref="W43:X69" si="23">+J43</f>
        <v>994</v>
      </c>
      <c r="X43" s="62">
        <f t="shared" ref="X43:X69" si="24">+K43</f>
        <v>426</v>
      </c>
      <c r="Y43" s="6">
        <f t="shared" ref="Y43:Y69" si="25">SUM(O43:X43)</f>
        <v>17615</v>
      </c>
      <c r="Z43" s="28">
        <f>+Y43/$Y$70</f>
        <v>0.63564520785219403</v>
      </c>
    </row>
    <row r="44" spans="1:26">
      <c r="A44" s="7" t="s">
        <v>220</v>
      </c>
      <c r="B44" s="6">
        <v>395</v>
      </c>
      <c r="C44" s="6">
        <v>299</v>
      </c>
      <c r="D44" s="6">
        <v>351</v>
      </c>
      <c r="E44" s="6">
        <v>233</v>
      </c>
      <c r="F44" s="6">
        <v>266</v>
      </c>
      <c r="G44" s="6">
        <v>362</v>
      </c>
      <c r="H44" s="6">
        <v>226</v>
      </c>
      <c r="I44" s="6">
        <v>282</v>
      </c>
      <c r="J44" s="6">
        <v>194</v>
      </c>
      <c r="K44" s="6">
        <v>864</v>
      </c>
      <c r="L44" s="6">
        <v>3472</v>
      </c>
      <c r="N44" s="7" t="str">
        <f t="shared" si="14"/>
        <v>BE9L</v>
      </c>
      <c r="O44" s="62">
        <f t="shared" ref="O44:X69" si="26">+B44</f>
        <v>395</v>
      </c>
      <c r="P44" s="62">
        <f t="shared" si="16"/>
        <v>299</v>
      </c>
      <c r="Q44" s="62">
        <f t="shared" si="17"/>
        <v>351</v>
      </c>
      <c r="R44" s="62">
        <f t="shared" si="18"/>
        <v>233</v>
      </c>
      <c r="S44" s="62">
        <f t="shared" si="19"/>
        <v>266</v>
      </c>
      <c r="T44" s="62">
        <f t="shared" si="20"/>
        <v>362</v>
      </c>
      <c r="U44" s="62">
        <f t="shared" si="21"/>
        <v>226</v>
      </c>
      <c r="V44" s="62">
        <f t="shared" si="22"/>
        <v>282</v>
      </c>
      <c r="W44" s="62">
        <f t="shared" si="23"/>
        <v>194</v>
      </c>
      <c r="X44" s="62">
        <f t="shared" si="24"/>
        <v>864</v>
      </c>
      <c r="Y44" s="6">
        <f t="shared" si="25"/>
        <v>3472</v>
      </c>
      <c r="Z44" s="28">
        <f t="shared" ref="Z44:Z69" si="27">+Y44/$Y$70</f>
        <v>0.12528868360277137</v>
      </c>
    </row>
    <row r="45" spans="1:26">
      <c r="A45" s="7" t="s">
        <v>30</v>
      </c>
      <c r="B45" s="6">
        <v>105</v>
      </c>
      <c r="C45" s="6">
        <v>93</v>
      </c>
      <c r="D45" s="6">
        <v>31</v>
      </c>
      <c r="E45" s="6">
        <v>97</v>
      </c>
      <c r="F45" s="6">
        <v>85</v>
      </c>
      <c r="G45" s="6">
        <v>113</v>
      </c>
      <c r="H45" s="6">
        <v>313</v>
      </c>
      <c r="I45" s="6">
        <v>230</v>
      </c>
      <c r="J45" s="6">
        <v>195</v>
      </c>
      <c r="K45" s="6">
        <v>219</v>
      </c>
      <c r="L45" s="6">
        <v>1481</v>
      </c>
      <c r="N45" s="7" t="str">
        <f t="shared" si="14"/>
        <v>C206</v>
      </c>
      <c r="O45" s="62">
        <f t="shared" si="26"/>
        <v>105</v>
      </c>
      <c r="P45" s="62">
        <f t="shared" si="16"/>
        <v>93</v>
      </c>
      <c r="Q45" s="62">
        <f t="shared" si="17"/>
        <v>31</v>
      </c>
      <c r="R45" s="62">
        <f t="shared" si="18"/>
        <v>97</v>
      </c>
      <c r="S45" s="62">
        <f t="shared" si="19"/>
        <v>85</v>
      </c>
      <c r="T45" s="62">
        <f t="shared" si="20"/>
        <v>113</v>
      </c>
      <c r="U45" s="62">
        <f t="shared" si="21"/>
        <v>313</v>
      </c>
      <c r="V45" s="62">
        <f t="shared" si="22"/>
        <v>230</v>
      </c>
      <c r="W45" s="62">
        <f t="shared" si="23"/>
        <v>195</v>
      </c>
      <c r="X45" s="62">
        <f t="shared" si="24"/>
        <v>219</v>
      </c>
      <c r="Y45" s="6">
        <f t="shared" si="25"/>
        <v>1481</v>
      </c>
      <c r="Z45" s="28">
        <f t="shared" si="27"/>
        <v>5.34425519630485E-2</v>
      </c>
    </row>
    <row r="46" spans="1:26">
      <c r="A46" s="7" t="s">
        <v>331</v>
      </c>
      <c r="B46" s="6">
        <v>3</v>
      </c>
      <c r="C46" s="6">
        <v>6</v>
      </c>
      <c r="D46" s="6">
        <v>68</v>
      </c>
      <c r="E46" s="6">
        <v>67</v>
      </c>
      <c r="F46" s="6"/>
      <c r="G46" s="6">
        <v>925</v>
      </c>
      <c r="H46" s="6">
        <v>59</v>
      </c>
      <c r="I46" s="6">
        <v>50</v>
      </c>
      <c r="J46" s="6">
        <v>43</v>
      </c>
      <c r="K46" s="6">
        <v>47</v>
      </c>
      <c r="L46" s="6">
        <v>1268</v>
      </c>
      <c r="N46" s="7" t="str">
        <f t="shared" si="14"/>
        <v>BE20</v>
      </c>
      <c r="O46" s="62">
        <f t="shared" si="26"/>
        <v>3</v>
      </c>
      <c r="P46" s="62">
        <f t="shared" si="16"/>
        <v>6</v>
      </c>
      <c r="Q46" s="62">
        <f t="shared" si="17"/>
        <v>68</v>
      </c>
      <c r="R46" s="62">
        <f t="shared" si="18"/>
        <v>67</v>
      </c>
      <c r="S46" s="62">
        <f t="shared" si="19"/>
        <v>0</v>
      </c>
      <c r="T46" s="62">
        <f t="shared" si="20"/>
        <v>925</v>
      </c>
      <c r="U46" s="62">
        <f t="shared" si="21"/>
        <v>59</v>
      </c>
      <c r="V46" s="62">
        <f t="shared" si="22"/>
        <v>50</v>
      </c>
      <c r="W46" s="62">
        <f t="shared" si="23"/>
        <v>43</v>
      </c>
      <c r="X46" s="62">
        <f t="shared" si="24"/>
        <v>47</v>
      </c>
      <c r="Y46" s="6">
        <f t="shared" si="25"/>
        <v>1268</v>
      </c>
      <c r="Z46" s="28">
        <f t="shared" si="27"/>
        <v>4.575635103926097E-2</v>
      </c>
    </row>
    <row r="47" spans="1:26">
      <c r="A47" s="7" t="s">
        <v>285</v>
      </c>
      <c r="B47" s="6">
        <v>265</v>
      </c>
      <c r="C47" s="6">
        <v>320</v>
      </c>
      <c r="D47" s="6"/>
      <c r="E47" s="6"/>
      <c r="F47" s="6">
        <v>150</v>
      </c>
      <c r="G47" s="6">
        <v>100</v>
      </c>
      <c r="H47" s="6">
        <v>5</v>
      </c>
      <c r="I47" s="6">
        <v>50</v>
      </c>
      <c r="J47" s="6">
        <v>52</v>
      </c>
      <c r="K47" s="6">
        <v>9</v>
      </c>
      <c r="L47" s="6">
        <v>951</v>
      </c>
      <c r="N47" s="7" t="str">
        <f t="shared" si="14"/>
        <v>AS50</v>
      </c>
      <c r="O47" s="62">
        <f t="shared" si="26"/>
        <v>265</v>
      </c>
      <c r="P47" s="62">
        <f t="shared" si="16"/>
        <v>320</v>
      </c>
      <c r="Q47" s="62">
        <f t="shared" si="17"/>
        <v>0</v>
      </c>
      <c r="R47" s="62">
        <f t="shared" si="18"/>
        <v>0</v>
      </c>
      <c r="S47" s="62">
        <f t="shared" si="19"/>
        <v>150</v>
      </c>
      <c r="T47" s="62">
        <f t="shared" si="20"/>
        <v>100</v>
      </c>
      <c r="U47" s="62">
        <f t="shared" si="21"/>
        <v>5</v>
      </c>
      <c r="V47" s="62">
        <f t="shared" si="22"/>
        <v>50</v>
      </c>
      <c r="W47" s="62">
        <f t="shared" si="23"/>
        <v>52</v>
      </c>
      <c r="X47" s="62">
        <f t="shared" si="24"/>
        <v>9</v>
      </c>
      <c r="Y47" s="6">
        <f t="shared" si="25"/>
        <v>951</v>
      </c>
      <c r="Z47" s="28">
        <f t="shared" si="27"/>
        <v>3.4317263279445724E-2</v>
      </c>
    </row>
    <row r="48" spans="1:26">
      <c r="A48" s="7" t="s">
        <v>113</v>
      </c>
      <c r="B48" s="6">
        <v>45</v>
      </c>
      <c r="C48" s="6">
        <v>65</v>
      </c>
      <c r="D48" s="6">
        <v>55</v>
      </c>
      <c r="E48" s="6">
        <v>13</v>
      </c>
      <c r="F48" s="6">
        <v>59</v>
      </c>
      <c r="G48" s="6">
        <v>43</v>
      </c>
      <c r="H48" s="6">
        <v>38</v>
      </c>
      <c r="I48" s="6">
        <v>60</v>
      </c>
      <c r="J48" s="6">
        <v>44</v>
      </c>
      <c r="K48" s="6">
        <v>70</v>
      </c>
      <c r="L48" s="6">
        <v>492</v>
      </c>
      <c r="N48" s="7" t="str">
        <f t="shared" si="14"/>
        <v>AC90</v>
      </c>
      <c r="O48" s="62">
        <f t="shared" si="26"/>
        <v>45</v>
      </c>
      <c r="P48" s="62">
        <f t="shared" si="16"/>
        <v>65</v>
      </c>
      <c r="Q48" s="62">
        <f t="shared" si="17"/>
        <v>55</v>
      </c>
      <c r="R48" s="62">
        <f t="shared" si="18"/>
        <v>13</v>
      </c>
      <c r="S48" s="62">
        <f t="shared" si="19"/>
        <v>59</v>
      </c>
      <c r="T48" s="62">
        <f t="shared" si="20"/>
        <v>43</v>
      </c>
      <c r="U48" s="62">
        <f t="shared" si="21"/>
        <v>38</v>
      </c>
      <c r="V48" s="62">
        <f t="shared" si="22"/>
        <v>60</v>
      </c>
      <c r="W48" s="62">
        <f t="shared" si="23"/>
        <v>44</v>
      </c>
      <c r="X48" s="62">
        <f t="shared" si="24"/>
        <v>70</v>
      </c>
      <c r="Y48" s="6">
        <f t="shared" si="25"/>
        <v>492</v>
      </c>
      <c r="Z48" s="28">
        <f t="shared" si="27"/>
        <v>1.7754041570438799E-2</v>
      </c>
    </row>
    <row r="49" spans="1:26">
      <c r="A49" s="7" t="s">
        <v>93</v>
      </c>
      <c r="B49" s="6">
        <v>60</v>
      </c>
      <c r="C49" s="6">
        <v>61</v>
      </c>
      <c r="D49" s="6">
        <v>54</v>
      </c>
      <c r="E49" s="6">
        <v>30</v>
      </c>
      <c r="F49" s="6">
        <v>32</v>
      </c>
      <c r="G49" s="6">
        <v>31</v>
      </c>
      <c r="H49" s="6">
        <v>53</v>
      </c>
      <c r="I49" s="6">
        <v>52</v>
      </c>
      <c r="J49" s="6">
        <v>43</v>
      </c>
      <c r="K49" s="6">
        <v>47</v>
      </c>
      <c r="L49" s="6">
        <v>463</v>
      </c>
      <c r="N49" s="7" t="str">
        <f t="shared" si="14"/>
        <v>PAY2</v>
      </c>
      <c r="O49" s="62">
        <f t="shared" si="26"/>
        <v>60</v>
      </c>
      <c r="P49" s="62">
        <f t="shared" si="16"/>
        <v>61</v>
      </c>
      <c r="Q49" s="62">
        <f t="shared" si="17"/>
        <v>54</v>
      </c>
      <c r="R49" s="62">
        <f t="shared" si="18"/>
        <v>30</v>
      </c>
      <c r="S49" s="62">
        <f t="shared" si="19"/>
        <v>32</v>
      </c>
      <c r="T49" s="62">
        <f t="shared" si="20"/>
        <v>31</v>
      </c>
      <c r="U49" s="62">
        <f t="shared" si="21"/>
        <v>53</v>
      </c>
      <c r="V49" s="62">
        <f t="shared" si="22"/>
        <v>52</v>
      </c>
      <c r="W49" s="62">
        <f t="shared" si="23"/>
        <v>43</v>
      </c>
      <c r="X49" s="62">
        <f t="shared" si="24"/>
        <v>47</v>
      </c>
      <c r="Y49" s="6">
        <f t="shared" si="25"/>
        <v>463</v>
      </c>
      <c r="Z49" s="28">
        <f t="shared" si="27"/>
        <v>1.6707563510392608E-2</v>
      </c>
    </row>
    <row r="50" spans="1:26">
      <c r="A50" s="7" t="s">
        <v>289</v>
      </c>
      <c r="B50" s="6">
        <v>103</v>
      </c>
      <c r="C50" s="6">
        <v>42</v>
      </c>
      <c r="D50" s="6">
        <v>85</v>
      </c>
      <c r="E50" s="6"/>
      <c r="F50" s="6"/>
      <c r="G50" s="6">
        <v>79</v>
      </c>
      <c r="H50" s="6">
        <v>50</v>
      </c>
      <c r="I50" s="6">
        <v>32</v>
      </c>
      <c r="J50" s="6">
        <v>42</v>
      </c>
      <c r="K50" s="6">
        <v>16</v>
      </c>
      <c r="L50" s="6">
        <v>449</v>
      </c>
      <c r="N50" s="7" t="str">
        <f t="shared" si="14"/>
        <v>BK17</v>
      </c>
      <c r="O50" s="62">
        <f t="shared" si="26"/>
        <v>103</v>
      </c>
      <c r="P50" s="62">
        <f t="shared" si="16"/>
        <v>42</v>
      </c>
      <c r="Q50" s="62">
        <f t="shared" si="17"/>
        <v>85</v>
      </c>
      <c r="R50" s="62">
        <f t="shared" si="18"/>
        <v>0</v>
      </c>
      <c r="S50" s="62">
        <f t="shared" si="19"/>
        <v>0</v>
      </c>
      <c r="T50" s="62">
        <f t="shared" si="20"/>
        <v>79</v>
      </c>
      <c r="U50" s="62">
        <f t="shared" si="21"/>
        <v>50</v>
      </c>
      <c r="V50" s="62">
        <f t="shared" si="22"/>
        <v>32</v>
      </c>
      <c r="W50" s="62">
        <f t="shared" si="23"/>
        <v>42</v>
      </c>
      <c r="X50" s="62">
        <f t="shared" si="24"/>
        <v>16</v>
      </c>
      <c r="Y50" s="6">
        <f t="shared" si="25"/>
        <v>449</v>
      </c>
      <c r="Z50" s="28">
        <f t="shared" si="27"/>
        <v>1.6202367205542724E-2</v>
      </c>
    </row>
    <row r="51" spans="1:26">
      <c r="A51" s="7" t="s">
        <v>17</v>
      </c>
      <c r="B51" s="6">
        <v>13</v>
      </c>
      <c r="C51" s="6">
        <v>34</v>
      </c>
      <c r="D51" s="6">
        <v>32</v>
      </c>
      <c r="E51" s="6">
        <v>14</v>
      </c>
      <c r="F51" s="6">
        <v>10</v>
      </c>
      <c r="G51" s="6">
        <v>31</v>
      </c>
      <c r="H51" s="6">
        <v>29</v>
      </c>
      <c r="I51" s="6">
        <v>55</v>
      </c>
      <c r="J51" s="6">
        <v>25</v>
      </c>
      <c r="K51" s="6">
        <v>41</v>
      </c>
      <c r="L51" s="6">
        <v>284</v>
      </c>
      <c r="N51" s="7" t="str">
        <f t="shared" si="14"/>
        <v>C182</v>
      </c>
      <c r="O51" s="62">
        <f t="shared" si="26"/>
        <v>13</v>
      </c>
      <c r="P51" s="62">
        <f t="shared" si="16"/>
        <v>34</v>
      </c>
      <c r="Q51" s="62">
        <f t="shared" si="17"/>
        <v>32</v>
      </c>
      <c r="R51" s="62">
        <f t="shared" si="18"/>
        <v>14</v>
      </c>
      <c r="S51" s="62">
        <f t="shared" si="19"/>
        <v>10</v>
      </c>
      <c r="T51" s="62">
        <f t="shared" si="20"/>
        <v>31</v>
      </c>
      <c r="U51" s="62">
        <f t="shared" si="21"/>
        <v>29</v>
      </c>
      <c r="V51" s="62">
        <f t="shared" si="22"/>
        <v>55</v>
      </c>
      <c r="W51" s="62">
        <f t="shared" si="23"/>
        <v>25</v>
      </c>
      <c r="X51" s="62">
        <f t="shared" si="24"/>
        <v>41</v>
      </c>
      <c r="Y51" s="6">
        <f t="shared" si="25"/>
        <v>284</v>
      </c>
      <c r="Z51" s="28">
        <f t="shared" si="27"/>
        <v>1.0248267898383371E-2</v>
      </c>
    </row>
    <row r="52" spans="1:26">
      <c r="A52" s="7" t="s">
        <v>321</v>
      </c>
      <c r="B52" s="6">
        <v>39</v>
      </c>
      <c r="C52" s="6">
        <v>30</v>
      </c>
      <c r="D52" s="6">
        <v>29</v>
      </c>
      <c r="E52" s="6">
        <v>49</v>
      </c>
      <c r="F52" s="6"/>
      <c r="G52" s="6"/>
      <c r="H52" s="6"/>
      <c r="I52" s="6"/>
      <c r="J52" s="6">
        <v>31</v>
      </c>
      <c r="K52" s="6">
        <v>34</v>
      </c>
      <c r="L52" s="6">
        <v>212</v>
      </c>
      <c r="N52" s="7" t="str">
        <f t="shared" si="14"/>
        <v>P32R</v>
      </c>
      <c r="O52" s="62">
        <f t="shared" si="26"/>
        <v>39</v>
      </c>
      <c r="P52" s="62">
        <f t="shared" si="16"/>
        <v>30</v>
      </c>
      <c r="Q52" s="62">
        <f t="shared" si="17"/>
        <v>29</v>
      </c>
      <c r="R52" s="62">
        <f t="shared" si="18"/>
        <v>49</v>
      </c>
      <c r="S52" s="62">
        <f t="shared" si="19"/>
        <v>0</v>
      </c>
      <c r="T52" s="62">
        <f t="shared" si="20"/>
        <v>0</v>
      </c>
      <c r="U52" s="62">
        <f t="shared" si="21"/>
        <v>0</v>
      </c>
      <c r="V52" s="62">
        <f t="shared" si="22"/>
        <v>0</v>
      </c>
      <c r="W52" s="62">
        <f t="shared" si="23"/>
        <v>31</v>
      </c>
      <c r="X52" s="62">
        <f t="shared" si="24"/>
        <v>34</v>
      </c>
      <c r="Y52" s="6">
        <f t="shared" si="25"/>
        <v>212</v>
      </c>
      <c r="Z52" s="28">
        <f t="shared" si="27"/>
        <v>7.6501154734411082E-3</v>
      </c>
    </row>
    <row r="53" spans="1:26">
      <c r="A53" s="7" t="s">
        <v>316</v>
      </c>
      <c r="B53" s="6">
        <v>44</v>
      </c>
      <c r="C53" s="6">
        <v>31</v>
      </c>
      <c r="D53" s="6">
        <v>17</v>
      </c>
      <c r="E53" s="6"/>
      <c r="F53" s="6">
        <v>9</v>
      </c>
      <c r="G53" s="6">
        <v>21</v>
      </c>
      <c r="H53" s="6"/>
      <c r="I53" s="6"/>
      <c r="J53" s="6">
        <v>17</v>
      </c>
      <c r="K53" s="6">
        <v>37</v>
      </c>
      <c r="L53" s="6">
        <v>176</v>
      </c>
      <c r="N53" s="7" t="str">
        <f t="shared" si="14"/>
        <v>JS32</v>
      </c>
      <c r="O53" s="62">
        <f t="shared" si="26"/>
        <v>44</v>
      </c>
      <c r="P53" s="62">
        <f t="shared" si="16"/>
        <v>31</v>
      </c>
      <c r="Q53" s="62">
        <f t="shared" si="17"/>
        <v>17</v>
      </c>
      <c r="R53" s="62">
        <f t="shared" si="18"/>
        <v>0</v>
      </c>
      <c r="S53" s="62">
        <f t="shared" si="19"/>
        <v>9</v>
      </c>
      <c r="T53" s="62">
        <f t="shared" si="20"/>
        <v>21</v>
      </c>
      <c r="U53" s="62">
        <f t="shared" si="21"/>
        <v>0</v>
      </c>
      <c r="V53" s="62">
        <f t="shared" si="22"/>
        <v>0</v>
      </c>
      <c r="W53" s="62">
        <f t="shared" si="23"/>
        <v>17</v>
      </c>
      <c r="X53" s="62">
        <f t="shared" si="24"/>
        <v>37</v>
      </c>
      <c r="Y53" s="6">
        <f t="shared" si="25"/>
        <v>176</v>
      </c>
      <c r="Z53" s="28">
        <f t="shared" si="27"/>
        <v>6.3510392609699767E-3</v>
      </c>
    </row>
    <row r="54" spans="1:26">
      <c r="A54" s="7" t="s">
        <v>107</v>
      </c>
      <c r="B54" s="6">
        <v>30</v>
      </c>
      <c r="C54" s="6">
        <v>3</v>
      </c>
      <c r="D54" s="6">
        <v>3</v>
      </c>
      <c r="E54" s="6"/>
      <c r="F54" s="6">
        <v>6</v>
      </c>
      <c r="G54" s="6">
        <v>27</v>
      </c>
      <c r="H54" s="6">
        <v>24</v>
      </c>
      <c r="I54" s="6">
        <v>33</v>
      </c>
      <c r="J54" s="6">
        <v>24</v>
      </c>
      <c r="K54" s="6">
        <v>15</v>
      </c>
      <c r="L54" s="6">
        <v>165</v>
      </c>
      <c r="N54" s="7" t="str">
        <f t="shared" si="14"/>
        <v>C414</v>
      </c>
      <c r="O54" s="62">
        <f t="shared" si="26"/>
        <v>30</v>
      </c>
      <c r="P54" s="62">
        <f t="shared" si="16"/>
        <v>3</v>
      </c>
      <c r="Q54" s="62">
        <f t="shared" si="17"/>
        <v>3</v>
      </c>
      <c r="R54" s="62">
        <f t="shared" si="18"/>
        <v>0</v>
      </c>
      <c r="S54" s="62">
        <f t="shared" si="19"/>
        <v>6</v>
      </c>
      <c r="T54" s="62">
        <f t="shared" si="20"/>
        <v>27</v>
      </c>
      <c r="U54" s="62">
        <f t="shared" si="21"/>
        <v>24</v>
      </c>
      <c r="V54" s="62">
        <f t="shared" si="22"/>
        <v>33</v>
      </c>
      <c r="W54" s="62">
        <f t="shared" si="23"/>
        <v>24</v>
      </c>
      <c r="X54" s="62">
        <f t="shared" si="24"/>
        <v>15</v>
      </c>
      <c r="Y54" s="6">
        <f t="shared" si="25"/>
        <v>165</v>
      </c>
      <c r="Z54" s="28">
        <f t="shared" si="27"/>
        <v>5.9540993071593535E-3</v>
      </c>
    </row>
    <row r="55" spans="1:26">
      <c r="A55" s="7" t="s">
        <v>266</v>
      </c>
      <c r="B55" s="6"/>
      <c r="C55" s="6">
        <v>3</v>
      </c>
      <c r="D55" s="6">
        <v>1</v>
      </c>
      <c r="E55" s="6">
        <v>30</v>
      </c>
      <c r="F55" s="6">
        <v>71</v>
      </c>
      <c r="G55" s="6">
        <v>28</v>
      </c>
      <c r="H55" s="6"/>
      <c r="I55" s="6"/>
      <c r="J55" s="6">
        <v>6</v>
      </c>
      <c r="K55" s="6">
        <v>9</v>
      </c>
      <c r="L55" s="6">
        <v>148</v>
      </c>
      <c r="N55" s="7" t="str">
        <f t="shared" si="14"/>
        <v>LJ45</v>
      </c>
      <c r="O55" s="62">
        <f t="shared" si="26"/>
        <v>0</v>
      </c>
      <c r="P55" s="62">
        <f t="shared" si="16"/>
        <v>3</v>
      </c>
      <c r="Q55" s="62">
        <f t="shared" si="17"/>
        <v>1</v>
      </c>
      <c r="R55" s="62">
        <f t="shared" si="18"/>
        <v>30</v>
      </c>
      <c r="S55" s="62">
        <f t="shared" si="19"/>
        <v>71</v>
      </c>
      <c r="T55" s="62">
        <f t="shared" si="20"/>
        <v>28</v>
      </c>
      <c r="U55" s="62">
        <f t="shared" si="21"/>
        <v>0</v>
      </c>
      <c r="V55" s="62">
        <f t="shared" si="22"/>
        <v>0</v>
      </c>
      <c r="W55" s="62">
        <f t="shared" si="23"/>
        <v>6</v>
      </c>
      <c r="X55" s="62">
        <f t="shared" si="24"/>
        <v>9</v>
      </c>
      <c r="Y55" s="6">
        <f t="shared" si="25"/>
        <v>148</v>
      </c>
      <c r="Z55" s="28">
        <f t="shared" si="27"/>
        <v>5.340646651270208E-3</v>
      </c>
    </row>
    <row r="56" spans="1:26">
      <c r="A56" s="7" t="s">
        <v>212</v>
      </c>
      <c r="B56" s="6"/>
      <c r="C56" s="6"/>
      <c r="D56" s="6"/>
      <c r="E56" s="6"/>
      <c r="F56" s="6"/>
      <c r="G56" s="6">
        <v>33</v>
      </c>
      <c r="H56" s="6">
        <v>28</v>
      </c>
      <c r="I56" s="6">
        <v>14</v>
      </c>
      <c r="J56" s="6">
        <v>29</v>
      </c>
      <c r="K56" s="6">
        <v>22</v>
      </c>
      <c r="L56" s="6">
        <v>126</v>
      </c>
      <c r="N56" s="7" t="str">
        <f t="shared" si="14"/>
        <v>C207</v>
      </c>
      <c r="O56" s="62">
        <f t="shared" si="26"/>
        <v>0</v>
      </c>
      <c r="P56" s="62">
        <f t="shared" si="16"/>
        <v>0</v>
      </c>
      <c r="Q56" s="62">
        <f t="shared" si="17"/>
        <v>0</v>
      </c>
      <c r="R56" s="62">
        <f t="shared" si="18"/>
        <v>0</v>
      </c>
      <c r="S56" s="62">
        <f t="shared" si="19"/>
        <v>0</v>
      </c>
      <c r="T56" s="62">
        <f t="shared" si="20"/>
        <v>33</v>
      </c>
      <c r="U56" s="62">
        <f t="shared" si="21"/>
        <v>28</v>
      </c>
      <c r="V56" s="62">
        <f t="shared" si="22"/>
        <v>14</v>
      </c>
      <c r="W56" s="62">
        <f t="shared" si="23"/>
        <v>29</v>
      </c>
      <c r="X56" s="62">
        <f t="shared" si="24"/>
        <v>22</v>
      </c>
      <c r="Y56" s="6">
        <f t="shared" si="25"/>
        <v>126</v>
      </c>
      <c r="Z56" s="28">
        <f t="shared" si="27"/>
        <v>4.5467667436489608E-3</v>
      </c>
    </row>
    <row r="57" spans="1:26">
      <c r="A57" s="7" t="s">
        <v>227</v>
      </c>
      <c r="B57" s="6"/>
      <c r="C57" s="6"/>
      <c r="D57" s="6">
        <v>1</v>
      </c>
      <c r="E57" s="6">
        <v>2</v>
      </c>
      <c r="F57" s="6">
        <v>15</v>
      </c>
      <c r="G57" s="6">
        <v>22</v>
      </c>
      <c r="H57" s="6">
        <v>10</v>
      </c>
      <c r="I57" s="6">
        <v>24</v>
      </c>
      <c r="J57" s="6">
        <v>16</v>
      </c>
      <c r="K57" s="6">
        <v>26</v>
      </c>
      <c r="L57" s="6">
        <v>116</v>
      </c>
      <c r="N57" s="7" t="str">
        <f t="shared" si="14"/>
        <v>PA31</v>
      </c>
      <c r="O57" s="62">
        <f t="shared" si="26"/>
        <v>0</v>
      </c>
      <c r="P57" s="62">
        <f t="shared" si="16"/>
        <v>0</v>
      </c>
      <c r="Q57" s="62">
        <f t="shared" si="17"/>
        <v>1</v>
      </c>
      <c r="R57" s="62">
        <f t="shared" si="18"/>
        <v>2</v>
      </c>
      <c r="S57" s="62">
        <f t="shared" si="19"/>
        <v>15</v>
      </c>
      <c r="T57" s="62">
        <f t="shared" si="20"/>
        <v>22</v>
      </c>
      <c r="U57" s="62">
        <f t="shared" si="21"/>
        <v>10</v>
      </c>
      <c r="V57" s="62">
        <f t="shared" si="22"/>
        <v>24</v>
      </c>
      <c r="W57" s="62">
        <f t="shared" si="23"/>
        <v>16</v>
      </c>
      <c r="X57" s="62">
        <f t="shared" si="24"/>
        <v>26</v>
      </c>
      <c r="Y57" s="6">
        <f t="shared" si="25"/>
        <v>116</v>
      </c>
      <c r="Z57" s="28">
        <f t="shared" si="27"/>
        <v>4.1859122401847575E-3</v>
      </c>
    </row>
    <row r="58" spans="1:26">
      <c r="A58" s="7" t="s">
        <v>233</v>
      </c>
      <c r="B58" s="6">
        <v>67</v>
      </c>
      <c r="C58" s="6"/>
      <c r="D58" s="6"/>
      <c r="E58" s="6"/>
      <c r="F58" s="6"/>
      <c r="G58" s="6"/>
      <c r="H58" s="6"/>
      <c r="I58" s="6"/>
      <c r="J58" s="6"/>
      <c r="K58" s="6"/>
      <c r="L58" s="6">
        <v>67</v>
      </c>
      <c r="N58" s="7" t="str">
        <f t="shared" si="14"/>
        <v>R44</v>
      </c>
      <c r="O58" s="62">
        <f t="shared" si="26"/>
        <v>67</v>
      </c>
      <c r="P58" s="62">
        <f t="shared" si="16"/>
        <v>0</v>
      </c>
      <c r="Q58" s="62">
        <f t="shared" si="17"/>
        <v>0</v>
      </c>
      <c r="R58" s="62">
        <f t="shared" si="18"/>
        <v>0</v>
      </c>
      <c r="S58" s="62">
        <f t="shared" si="19"/>
        <v>0</v>
      </c>
      <c r="T58" s="62">
        <f t="shared" si="20"/>
        <v>0</v>
      </c>
      <c r="U58" s="62">
        <f t="shared" si="21"/>
        <v>0</v>
      </c>
      <c r="V58" s="62">
        <f t="shared" si="22"/>
        <v>0</v>
      </c>
      <c r="W58" s="62">
        <f t="shared" si="23"/>
        <v>0</v>
      </c>
      <c r="X58" s="62">
        <f t="shared" si="24"/>
        <v>0</v>
      </c>
      <c r="Y58" s="6">
        <f t="shared" si="25"/>
        <v>67</v>
      </c>
      <c r="Z58" s="28">
        <f t="shared" si="27"/>
        <v>2.4177251732101618E-3</v>
      </c>
    </row>
    <row r="59" spans="1:26">
      <c r="A59" s="7" t="s">
        <v>97</v>
      </c>
      <c r="B59" s="6">
        <v>2</v>
      </c>
      <c r="C59" s="6">
        <v>7</v>
      </c>
      <c r="D59" s="6">
        <v>4</v>
      </c>
      <c r="E59" s="6"/>
      <c r="F59" s="6">
        <v>2</v>
      </c>
      <c r="G59" s="6">
        <v>6</v>
      </c>
      <c r="H59" s="6">
        <v>8</v>
      </c>
      <c r="I59" s="6">
        <v>5</v>
      </c>
      <c r="J59" s="6">
        <v>7</v>
      </c>
      <c r="K59" s="6">
        <v>7</v>
      </c>
      <c r="L59" s="6">
        <v>48</v>
      </c>
      <c r="N59" s="7" t="str">
        <f t="shared" si="14"/>
        <v>LJ31</v>
      </c>
      <c r="O59" s="62">
        <f t="shared" si="26"/>
        <v>2</v>
      </c>
      <c r="P59" s="62">
        <f t="shared" si="16"/>
        <v>7</v>
      </c>
      <c r="Q59" s="62">
        <f t="shared" si="17"/>
        <v>4</v>
      </c>
      <c r="R59" s="62">
        <f t="shared" si="18"/>
        <v>0</v>
      </c>
      <c r="S59" s="62">
        <f t="shared" si="19"/>
        <v>2</v>
      </c>
      <c r="T59" s="62">
        <f t="shared" si="20"/>
        <v>6</v>
      </c>
      <c r="U59" s="62">
        <f t="shared" si="21"/>
        <v>8</v>
      </c>
      <c r="V59" s="62">
        <f t="shared" si="22"/>
        <v>5</v>
      </c>
      <c r="W59" s="62">
        <f t="shared" si="23"/>
        <v>7</v>
      </c>
      <c r="X59" s="62">
        <f t="shared" si="24"/>
        <v>7</v>
      </c>
      <c r="Y59" s="6">
        <f t="shared" si="25"/>
        <v>48</v>
      </c>
      <c r="Z59" s="28">
        <f t="shared" si="27"/>
        <v>1.7321016166281756E-3</v>
      </c>
    </row>
    <row r="60" spans="1:26">
      <c r="A60" s="7" t="s">
        <v>279</v>
      </c>
      <c r="B60" s="6">
        <v>20</v>
      </c>
      <c r="C60" s="6">
        <v>6</v>
      </c>
      <c r="D60" s="6">
        <v>9</v>
      </c>
      <c r="E60" s="6"/>
      <c r="F60" s="6"/>
      <c r="G60" s="6">
        <v>10</v>
      </c>
      <c r="H60" s="6"/>
      <c r="I60" s="6"/>
      <c r="J60" s="6"/>
      <c r="K60" s="6"/>
      <c r="L60" s="6">
        <v>45</v>
      </c>
      <c r="N60" s="7" t="str">
        <f t="shared" si="14"/>
        <v>H500</v>
      </c>
      <c r="O60" s="62">
        <f t="shared" si="26"/>
        <v>20</v>
      </c>
      <c r="P60" s="62">
        <f t="shared" si="16"/>
        <v>6</v>
      </c>
      <c r="Q60" s="62">
        <f t="shared" si="17"/>
        <v>9</v>
      </c>
      <c r="R60" s="62">
        <f t="shared" si="18"/>
        <v>0</v>
      </c>
      <c r="S60" s="62">
        <f t="shared" si="19"/>
        <v>0</v>
      </c>
      <c r="T60" s="62">
        <f t="shared" si="20"/>
        <v>10</v>
      </c>
      <c r="U60" s="62">
        <f t="shared" si="21"/>
        <v>0</v>
      </c>
      <c r="V60" s="62">
        <f t="shared" si="22"/>
        <v>0</v>
      </c>
      <c r="W60" s="62">
        <f t="shared" si="23"/>
        <v>0</v>
      </c>
      <c r="X60" s="62">
        <f t="shared" si="24"/>
        <v>0</v>
      </c>
      <c r="Y60" s="6">
        <f t="shared" si="25"/>
        <v>45</v>
      </c>
      <c r="Z60" s="28">
        <f t="shared" si="27"/>
        <v>1.6238452655889146E-3</v>
      </c>
    </row>
    <row r="61" spans="1:26">
      <c r="A61" s="7" t="s">
        <v>186</v>
      </c>
      <c r="B61" s="6">
        <v>29</v>
      </c>
      <c r="C61" s="6">
        <v>13</v>
      </c>
      <c r="D61" s="6"/>
      <c r="E61" s="6"/>
      <c r="F61" s="6"/>
      <c r="G61" s="6"/>
      <c r="H61" s="6"/>
      <c r="I61" s="6"/>
      <c r="J61" s="6"/>
      <c r="K61" s="6"/>
      <c r="L61" s="6">
        <v>42</v>
      </c>
      <c r="N61" s="7" t="str">
        <f t="shared" si="14"/>
        <v>T210</v>
      </c>
      <c r="O61" s="62">
        <f t="shared" si="26"/>
        <v>29</v>
      </c>
      <c r="P61" s="62">
        <f t="shared" si="16"/>
        <v>13</v>
      </c>
      <c r="Q61" s="62">
        <f t="shared" si="17"/>
        <v>0</v>
      </c>
      <c r="R61" s="62">
        <f t="shared" si="18"/>
        <v>0</v>
      </c>
      <c r="S61" s="62">
        <f t="shared" si="19"/>
        <v>0</v>
      </c>
      <c r="T61" s="62">
        <f t="shared" si="20"/>
        <v>0</v>
      </c>
      <c r="U61" s="62">
        <f t="shared" si="21"/>
        <v>0</v>
      </c>
      <c r="V61" s="62">
        <f t="shared" si="22"/>
        <v>0</v>
      </c>
      <c r="W61" s="62">
        <f t="shared" si="23"/>
        <v>0</v>
      </c>
      <c r="X61" s="62">
        <f t="shared" si="24"/>
        <v>0</v>
      </c>
      <c r="Y61" s="6">
        <f t="shared" si="25"/>
        <v>42</v>
      </c>
      <c r="Z61" s="28">
        <f t="shared" si="27"/>
        <v>1.5155889145496537E-3</v>
      </c>
    </row>
    <row r="62" spans="1:26">
      <c r="A62" s="7" t="s">
        <v>216</v>
      </c>
      <c r="B62" s="6"/>
      <c r="C62" s="6">
        <v>6</v>
      </c>
      <c r="D62" s="6">
        <v>2</v>
      </c>
      <c r="E62" s="6"/>
      <c r="F62" s="6"/>
      <c r="G62" s="6"/>
      <c r="H62" s="6">
        <v>5</v>
      </c>
      <c r="I62" s="6">
        <v>5</v>
      </c>
      <c r="J62" s="6">
        <v>2</v>
      </c>
      <c r="K62" s="6">
        <v>13</v>
      </c>
      <c r="L62" s="6">
        <v>33</v>
      </c>
      <c r="N62" s="7" t="str">
        <f t="shared" si="14"/>
        <v>C180</v>
      </c>
      <c r="O62" s="62">
        <f t="shared" si="26"/>
        <v>0</v>
      </c>
      <c r="P62" s="62">
        <f t="shared" si="16"/>
        <v>6</v>
      </c>
      <c r="Q62" s="62">
        <f t="shared" si="17"/>
        <v>2</v>
      </c>
      <c r="R62" s="62">
        <f t="shared" si="18"/>
        <v>0</v>
      </c>
      <c r="S62" s="62">
        <f t="shared" si="19"/>
        <v>0</v>
      </c>
      <c r="T62" s="62">
        <f t="shared" si="20"/>
        <v>0</v>
      </c>
      <c r="U62" s="62">
        <f t="shared" si="21"/>
        <v>5</v>
      </c>
      <c r="V62" s="62">
        <f t="shared" si="22"/>
        <v>5</v>
      </c>
      <c r="W62" s="62">
        <f t="shared" si="23"/>
        <v>2</v>
      </c>
      <c r="X62" s="62">
        <f t="shared" si="24"/>
        <v>13</v>
      </c>
      <c r="Y62" s="6">
        <f t="shared" si="25"/>
        <v>33</v>
      </c>
      <c r="Z62" s="28">
        <f t="shared" si="27"/>
        <v>1.1908198614318706E-3</v>
      </c>
    </row>
    <row r="63" spans="1:26">
      <c r="A63" s="7" t="s">
        <v>207</v>
      </c>
      <c r="B63" s="6"/>
      <c r="C63" s="6"/>
      <c r="D63" s="6"/>
      <c r="E63" s="6"/>
      <c r="F63" s="6"/>
      <c r="G63" s="6">
        <v>2</v>
      </c>
      <c r="H63" s="6">
        <v>17</v>
      </c>
      <c r="I63" s="6">
        <v>5</v>
      </c>
      <c r="J63" s="6"/>
      <c r="K63" s="6"/>
      <c r="L63" s="6">
        <v>24</v>
      </c>
      <c r="N63" s="7" t="str">
        <f t="shared" si="14"/>
        <v>BN2P</v>
      </c>
      <c r="O63" s="62">
        <f t="shared" si="26"/>
        <v>0</v>
      </c>
      <c r="P63" s="62">
        <f t="shared" si="16"/>
        <v>0</v>
      </c>
      <c r="Q63" s="62">
        <f t="shared" si="17"/>
        <v>0</v>
      </c>
      <c r="R63" s="62">
        <f t="shared" si="18"/>
        <v>0</v>
      </c>
      <c r="S63" s="62">
        <f t="shared" si="19"/>
        <v>0</v>
      </c>
      <c r="T63" s="62">
        <f t="shared" si="20"/>
        <v>2</v>
      </c>
      <c r="U63" s="62">
        <f t="shared" si="21"/>
        <v>17</v>
      </c>
      <c r="V63" s="62">
        <f t="shared" si="22"/>
        <v>5</v>
      </c>
      <c r="W63" s="62">
        <f t="shared" si="23"/>
        <v>0</v>
      </c>
      <c r="X63" s="62">
        <f t="shared" si="24"/>
        <v>0</v>
      </c>
      <c r="Y63" s="6">
        <f t="shared" si="25"/>
        <v>24</v>
      </c>
      <c r="Z63" s="28">
        <f t="shared" si="27"/>
        <v>8.660508083140878E-4</v>
      </c>
    </row>
    <row r="64" spans="1:26">
      <c r="A64" s="7" t="s">
        <v>91</v>
      </c>
      <c r="B64" s="6"/>
      <c r="C64" s="6">
        <v>0</v>
      </c>
      <c r="D64" s="6"/>
      <c r="E64" s="6"/>
      <c r="F64" s="6">
        <v>12</v>
      </c>
      <c r="G64" s="6">
        <v>0</v>
      </c>
      <c r="H64" s="6"/>
      <c r="I64" s="6"/>
      <c r="J64" s="6">
        <v>7</v>
      </c>
      <c r="K64" s="6"/>
      <c r="L64" s="6">
        <v>19</v>
      </c>
      <c r="N64" s="7" t="str">
        <f t="shared" si="14"/>
        <v>PA23</v>
      </c>
      <c r="O64" s="62">
        <f t="shared" si="26"/>
        <v>0</v>
      </c>
      <c r="P64" s="62">
        <f t="shared" si="16"/>
        <v>0</v>
      </c>
      <c r="Q64" s="62">
        <f t="shared" si="17"/>
        <v>0</v>
      </c>
      <c r="R64" s="62">
        <f t="shared" si="18"/>
        <v>0</v>
      </c>
      <c r="S64" s="62">
        <f t="shared" si="19"/>
        <v>12</v>
      </c>
      <c r="T64" s="62">
        <f t="shared" si="20"/>
        <v>0</v>
      </c>
      <c r="U64" s="62">
        <f t="shared" si="21"/>
        <v>0</v>
      </c>
      <c r="V64" s="62">
        <f t="shared" si="22"/>
        <v>0</v>
      </c>
      <c r="W64" s="62">
        <f t="shared" si="23"/>
        <v>7</v>
      </c>
      <c r="X64" s="62">
        <f t="shared" si="24"/>
        <v>0</v>
      </c>
      <c r="Y64" s="6">
        <f t="shared" si="25"/>
        <v>19</v>
      </c>
      <c r="Z64" s="28">
        <f t="shared" si="27"/>
        <v>6.8562355658198613E-4</v>
      </c>
    </row>
    <row r="65" spans="1:26">
      <c r="A65" s="7" t="s">
        <v>377</v>
      </c>
      <c r="B65" s="6"/>
      <c r="C65" s="6"/>
      <c r="D65" s="6"/>
      <c r="E65" s="6"/>
      <c r="F65" s="6"/>
      <c r="G65" s="6">
        <v>8</v>
      </c>
      <c r="H65" s="6"/>
      <c r="I65" s="6"/>
      <c r="J65" s="6"/>
      <c r="K65" s="6"/>
      <c r="L65" s="6">
        <v>8</v>
      </c>
      <c r="N65" s="7" t="str">
        <f t="shared" si="14"/>
        <v>L410</v>
      </c>
      <c r="O65" s="62">
        <f t="shared" si="26"/>
        <v>0</v>
      </c>
      <c r="P65" s="62">
        <f t="shared" si="16"/>
        <v>0</v>
      </c>
      <c r="Q65" s="62">
        <f t="shared" si="17"/>
        <v>0</v>
      </c>
      <c r="R65" s="62">
        <f t="shared" si="18"/>
        <v>0</v>
      </c>
      <c r="S65" s="62">
        <f t="shared" si="19"/>
        <v>0</v>
      </c>
      <c r="T65" s="62">
        <f t="shared" si="20"/>
        <v>8</v>
      </c>
      <c r="U65" s="62">
        <f t="shared" si="21"/>
        <v>0</v>
      </c>
      <c r="V65" s="62">
        <f t="shared" si="22"/>
        <v>0</v>
      </c>
      <c r="W65" s="62">
        <f t="shared" si="23"/>
        <v>0</v>
      </c>
      <c r="X65" s="62">
        <f t="shared" si="24"/>
        <v>0</v>
      </c>
      <c r="Y65" s="6">
        <f t="shared" si="25"/>
        <v>8</v>
      </c>
      <c r="Z65" s="28">
        <f t="shared" si="27"/>
        <v>2.8868360277136258E-4</v>
      </c>
    </row>
    <row r="66" spans="1:26">
      <c r="A66" s="7" t="s">
        <v>333</v>
      </c>
      <c r="B66" s="6"/>
      <c r="C66" s="6">
        <v>4</v>
      </c>
      <c r="D66" s="6"/>
      <c r="E66" s="6"/>
      <c r="F66" s="6"/>
      <c r="G66" s="6"/>
      <c r="H66" s="6"/>
      <c r="I66" s="6"/>
      <c r="J66" s="6"/>
      <c r="K66" s="6"/>
      <c r="L66" s="6">
        <v>4</v>
      </c>
      <c r="N66" s="7" t="str">
        <f t="shared" si="14"/>
        <v>C303</v>
      </c>
      <c r="O66" s="62">
        <f t="shared" si="26"/>
        <v>0</v>
      </c>
      <c r="P66" s="62">
        <f t="shared" si="16"/>
        <v>4</v>
      </c>
      <c r="Q66" s="62">
        <f t="shared" si="17"/>
        <v>0</v>
      </c>
      <c r="R66" s="62">
        <f t="shared" si="18"/>
        <v>0</v>
      </c>
      <c r="S66" s="62">
        <f t="shared" si="19"/>
        <v>0</v>
      </c>
      <c r="T66" s="62">
        <f t="shared" si="20"/>
        <v>0</v>
      </c>
      <c r="U66" s="62">
        <f t="shared" si="21"/>
        <v>0</v>
      </c>
      <c r="V66" s="62">
        <f t="shared" si="22"/>
        <v>0</v>
      </c>
      <c r="W66" s="62">
        <f t="shared" si="23"/>
        <v>0</v>
      </c>
      <c r="X66" s="62">
        <f t="shared" si="24"/>
        <v>0</v>
      </c>
      <c r="Y66" s="6">
        <f t="shared" si="25"/>
        <v>4</v>
      </c>
      <c r="Z66" s="28">
        <f t="shared" si="27"/>
        <v>1.4434180138568129E-4</v>
      </c>
    </row>
    <row r="67" spans="1:26">
      <c r="A67" s="7" t="s">
        <v>189</v>
      </c>
      <c r="B67" s="6">
        <v>2</v>
      </c>
      <c r="C67" s="6"/>
      <c r="D67" s="6"/>
      <c r="E67" s="6"/>
      <c r="F67" s="6"/>
      <c r="G67" s="6"/>
      <c r="H67" s="6"/>
      <c r="I67" s="6"/>
      <c r="J67" s="6"/>
      <c r="K67" s="6"/>
      <c r="L67" s="6">
        <v>2</v>
      </c>
      <c r="N67" s="7" t="str">
        <f t="shared" si="14"/>
        <v>C421</v>
      </c>
      <c r="O67" s="62">
        <f t="shared" si="26"/>
        <v>2</v>
      </c>
      <c r="P67" s="62">
        <f t="shared" si="16"/>
        <v>0</v>
      </c>
      <c r="Q67" s="62">
        <f t="shared" si="17"/>
        <v>0</v>
      </c>
      <c r="R67" s="62">
        <f t="shared" si="18"/>
        <v>0</v>
      </c>
      <c r="S67" s="62">
        <f t="shared" si="19"/>
        <v>0</v>
      </c>
      <c r="T67" s="62">
        <f t="shared" si="20"/>
        <v>0</v>
      </c>
      <c r="U67" s="62">
        <f t="shared" si="21"/>
        <v>0</v>
      </c>
      <c r="V67" s="62">
        <f t="shared" si="22"/>
        <v>0</v>
      </c>
      <c r="W67" s="62">
        <f t="shared" si="23"/>
        <v>0</v>
      </c>
      <c r="X67" s="62">
        <f t="shared" si="24"/>
        <v>0</v>
      </c>
      <c r="Y67" s="6">
        <f t="shared" si="25"/>
        <v>2</v>
      </c>
      <c r="Z67" s="28">
        <f t="shared" si="27"/>
        <v>7.2170900692840645E-5</v>
      </c>
    </row>
    <row r="68" spans="1:26">
      <c r="A68" s="7" t="s">
        <v>318</v>
      </c>
      <c r="B68" s="6"/>
      <c r="C68" s="6">
        <v>1</v>
      </c>
      <c r="D68" s="6"/>
      <c r="E68" s="6"/>
      <c r="F68" s="6"/>
      <c r="G68" s="6"/>
      <c r="H68" s="6"/>
      <c r="I68" s="6"/>
      <c r="J68" s="6"/>
      <c r="K68" s="6"/>
      <c r="L68" s="6">
        <v>1</v>
      </c>
      <c r="N68" s="7" t="str">
        <f t="shared" si="14"/>
        <v>JS52</v>
      </c>
      <c r="O68" s="62">
        <f t="shared" si="26"/>
        <v>0</v>
      </c>
      <c r="P68" s="62">
        <f t="shared" si="16"/>
        <v>1</v>
      </c>
      <c r="Q68" s="62">
        <f t="shared" si="17"/>
        <v>0</v>
      </c>
      <c r="R68" s="62">
        <f t="shared" si="18"/>
        <v>0</v>
      </c>
      <c r="S68" s="62">
        <f t="shared" si="19"/>
        <v>0</v>
      </c>
      <c r="T68" s="62">
        <f t="shared" si="20"/>
        <v>0</v>
      </c>
      <c r="U68" s="62">
        <f t="shared" si="21"/>
        <v>0</v>
      </c>
      <c r="V68" s="62">
        <f t="shared" si="22"/>
        <v>0</v>
      </c>
      <c r="W68" s="62">
        <f t="shared" si="23"/>
        <v>0</v>
      </c>
      <c r="X68" s="62">
        <f t="shared" si="24"/>
        <v>0</v>
      </c>
      <c r="Y68" s="6">
        <f t="shared" si="25"/>
        <v>1</v>
      </c>
      <c r="Z68" s="28">
        <f t="shared" si="27"/>
        <v>3.6085450346420323E-5</v>
      </c>
    </row>
    <row r="69" spans="1:26">
      <c r="A69" s="7" t="s">
        <v>362</v>
      </c>
      <c r="B69" s="6"/>
      <c r="C69" s="6"/>
      <c r="D69" s="6">
        <v>1</v>
      </c>
      <c r="E69" s="6"/>
      <c r="F69" s="6"/>
      <c r="G69" s="6"/>
      <c r="H69" s="6"/>
      <c r="I69" s="6"/>
      <c r="J69" s="6"/>
      <c r="K69" s="6"/>
      <c r="L69" s="6">
        <v>1</v>
      </c>
      <c r="N69" s="7" t="str">
        <f t="shared" si="14"/>
        <v>C188</v>
      </c>
      <c r="O69" s="62">
        <f t="shared" si="26"/>
        <v>0</v>
      </c>
      <c r="P69" s="62">
        <f t="shared" si="16"/>
        <v>0</v>
      </c>
      <c r="Q69" s="62">
        <f t="shared" si="17"/>
        <v>1</v>
      </c>
      <c r="R69" s="62">
        <f t="shared" si="18"/>
        <v>0</v>
      </c>
      <c r="S69" s="62">
        <f t="shared" si="19"/>
        <v>0</v>
      </c>
      <c r="T69" s="62">
        <f t="shared" si="20"/>
        <v>0</v>
      </c>
      <c r="U69" s="62">
        <f t="shared" si="21"/>
        <v>0</v>
      </c>
      <c r="V69" s="62">
        <f t="shared" si="22"/>
        <v>0</v>
      </c>
      <c r="W69" s="62">
        <f t="shared" si="23"/>
        <v>0</v>
      </c>
      <c r="X69" s="62">
        <f t="shared" si="24"/>
        <v>0</v>
      </c>
      <c r="Y69" s="6">
        <f t="shared" si="25"/>
        <v>1</v>
      </c>
      <c r="Z69" s="28">
        <f t="shared" si="27"/>
        <v>3.6085450346420323E-5</v>
      </c>
    </row>
    <row r="70" spans="1:26" ht="15">
      <c r="A70" s="7" t="s">
        <v>382</v>
      </c>
      <c r="B70" s="6">
        <v>6541</v>
      </c>
      <c r="C70" s="6">
        <v>9989</v>
      </c>
      <c r="D70" s="6">
        <v>1204</v>
      </c>
      <c r="E70" s="6">
        <v>732</v>
      </c>
      <c r="F70" s="6">
        <v>1068</v>
      </c>
      <c r="G70" s="6">
        <v>2142</v>
      </c>
      <c r="H70" s="6">
        <v>1203</v>
      </c>
      <c r="I70" s="6">
        <v>1160</v>
      </c>
      <c r="J70" s="6">
        <v>1771</v>
      </c>
      <c r="K70" s="6">
        <v>1902</v>
      </c>
      <c r="L70" s="6">
        <v>27712</v>
      </c>
      <c r="N70" s="31" t="s">
        <v>382</v>
      </c>
      <c r="O70" s="40">
        <f t="shared" ref="O70:Y70" si="28">SUM(O43:O69)</f>
        <v>6541</v>
      </c>
      <c r="P70" s="40">
        <f t="shared" si="28"/>
        <v>9989</v>
      </c>
      <c r="Q70" s="40">
        <f t="shared" si="28"/>
        <v>1204</v>
      </c>
      <c r="R70" s="40">
        <f t="shared" si="28"/>
        <v>732</v>
      </c>
      <c r="S70" s="40">
        <f t="shared" si="28"/>
        <v>1068</v>
      </c>
      <c r="T70" s="40">
        <f t="shared" si="28"/>
        <v>2142</v>
      </c>
      <c r="U70" s="40">
        <f t="shared" si="28"/>
        <v>1203</v>
      </c>
      <c r="V70" s="40">
        <f t="shared" si="28"/>
        <v>1160</v>
      </c>
      <c r="W70" s="40">
        <f t="shared" si="28"/>
        <v>1771</v>
      </c>
      <c r="X70" s="40">
        <f t="shared" si="28"/>
        <v>1902</v>
      </c>
      <c r="Y70" s="40">
        <f t="shared" si="28"/>
        <v>27712</v>
      </c>
      <c r="Z70" s="41">
        <f>SUM(Z43:Z69)</f>
        <v>0.99999999999999989</v>
      </c>
    </row>
    <row r="71" spans="1:26" ht="18">
      <c r="N71" s="11"/>
    </row>
    <row r="72" spans="1:26" ht="18">
      <c r="A72" s="4" t="s">
        <v>3</v>
      </c>
      <c r="B72" t="s">
        <v>390</v>
      </c>
      <c r="N72" s="30" t="s">
        <v>421</v>
      </c>
    </row>
    <row r="73" spans="1:26" ht="18">
      <c r="N73" s="11"/>
    </row>
    <row r="74" spans="1:26" ht="18" hidden="1">
      <c r="A74" s="4" t="s">
        <v>410</v>
      </c>
      <c r="B74" s="4" t="s">
        <v>381</v>
      </c>
      <c r="N74" s="11"/>
    </row>
    <row r="75" spans="1:26" ht="45">
      <c r="A75" s="4" t="s">
        <v>383</v>
      </c>
      <c r="B75" s="2" t="s">
        <v>384</v>
      </c>
      <c r="C75" s="2" t="s">
        <v>385</v>
      </c>
      <c r="D75" s="2" t="s">
        <v>386</v>
      </c>
      <c r="E75" s="2" t="s">
        <v>387</v>
      </c>
      <c r="F75" s="2" t="s">
        <v>388</v>
      </c>
      <c r="G75" s="2" t="s">
        <v>389</v>
      </c>
      <c r="H75" s="2" t="s">
        <v>460</v>
      </c>
      <c r="I75" s="2" t="s">
        <v>517</v>
      </c>
      <c r="J75" s="2" t="s">
        <v>520</v>
      </c>
      <c r="K75" s="2" t="s">
        <v>571</v>
      </c>
      <c r="L75" s="2" t="s">
        <v>382</v>
      </c>
      <c r="N75" s="31" t="s">
        <v>6</v>
      </c>
      <c r="O75" s="31" t="s">
        <v>384</v>
      </c>
      <c r="P75" s="31" t="s">
        <v>385</v>
      </c>
      <c r="Q75" s="31" t="s">
        <v>386</v>
      </c>
      <c r="R75" s="31" t="s">
        <v>387</v>
      </c>
      <c r="S75" s="31" t="s">
        <v>388</v>
      </c>
      <c r="T75" s="31" t="s">
        <v>389</v>
      </c>
      <c r="U75" s="31" t="s">
        <v>460</v>
      </c>
      <c r="V75" s="31" t="s">
        <v>517</v>
      </c>
      <c r="W75" s="31" t="s">
        <v>520</v>
      </c>
      <c r="X75" s="31" t="s">
        <v>619</v>
      </c>
      <c r="Y75" s="31" t="str">
        <f>+Entradas!$B$2</f>
        <v>Total Enero - Octubre</v>
      </c>
      <c r="Z75" s="38" t="s">
        <v>424</v>
      </c>
    </row>
    <row r="76" spans="1:26">
      <c r="A76" s="7" t="s">
        <v>220</v>
      </c>
      <c r="B76" s="6">
        <v>590.44833333333327</v>
      </c>
      <c r="C76" s="6">
        <v>456.57916666666665</v>
      </c>
      <c r="D76" s="6">
        <v>573.83400000000006</v>
      </c>
      <c r="E76" s="6">
        <v>377.55749999999995</v>
      </c>
      <c r="F76" s="6">
        <v>386.48566666666676</v>
      </c>
      <c r="G76" s="6">
        <v>522.13166666666666</v>
      </c>
      <c r="H76" s="6">
        <v>287.48500000000007</v>
      </c>
      <c r="I76" s="6">
        <v>415.57399999999996</v>
      </c>
      <c r="J76" s="6">
        <v>236.28083333333339</v>
      </c>
      <c r="K76" s="6">
        <v>442.58366666666672</v>
      </c>
      <c r="L76" s="6">
        <v>4288.9598333333333</v>
      </c>
      <c r="N76" s="7" t="str">
        <f t="shared" ref="N76:N101" si="29">+A76</f>
        <v>BE9L</v>
      </c>
      <c r="O76" s="62">
        <f t="shared" ref="O76" si="30">+B76</f>
        <v>590.44833333333327</v>
      </c>
      <c r="P76" s="62">
        <f t="shared" ref="P76:X101" si="31">+C76</f>
        <v>456.57916666666665</v>
      </c>
      <c r="Q76" s="62">
        <f t="shared" ref="Q76:X101" si="32">+D76</f>
        <v>573.83400000000006</v>
      </c>
      <c r="R76" s="62">
        <f t="shared" ref="R76:X101" si="33">+E76</f>
        <v>377.55749999999995</v>
      </c>
      <c r="S76" s="62">
        <f t="shared" ref="S76:X101" si="34">+F76</f>
        <v>386.48566666666676</v>
      </c>
      <c r="T76" s="62">
        <f t="shared" ref="T76:X101" si="35">+G76</f>
        <v>522.13166666666666</v>
      </c>
      <c r="U76" s="62">
        <f t="shared" ref="U76:X101" si="36">+H76</f>
        <v>287.48500000000007</v>
      </c>
      <c r="V76" s="62">
        <f t="shared" ref="V76:X101" si="37">+I76</f>
        <v>415.57399999999996</v>
      </c>
      <c r="W76" s="62">
        <f t="shared" ref="W76:X101" si="38">+J76</f>
        <v>236.28083333333339</v>
      </c>
      <c r="X76" s="62">
        <f t="shared" ref="X76:X101" si="39">+K76</f>
        <v>442.58366666666672</v>
      </c>
      <c r="Y76" s="6">
        <f t="shared" ref="Y76:Y101" si="40">SUM(O76:X76)</f>
        <v>4288.9598333333333</v>
      </c>
      <c r="Z76" s="28">
        <f t="shared" ref="Z76:Z101" si="41">+Y76/$Y$103</f>
        <v>0.28948850140318977</v>
      </c>
    </row>
    <row r="77" spans="1:26">
      <c r="A77" s="7" t="s">
        <v>121</v>
      </c>
      <c r="B77" s="6">
        <v>365.97050000000007</v>
      </c>
      <c r="C77" s="6">
        <v>472.00749999999994</v>
      </c>
      <c r="D77" s="6">
        <v>573.05516666666665</v>
      </c>
      <c r="E77" s="6">
        <v>257.80833333333339</v>
      </c>
      <c r="F77" s="6">
        <v>359.59966666666668</v>
      </c>
      <c r="G77" s="6">
        <v>336.58083333333343</v>
      </c>
      <c r="H77" s="6">
        <v>376.25250000000005</v>
      </c>
      <c r="I77" s="6">
        <v>318.1008333333333</v>
      </c>
      <c r="J77" s="6">
        <v>352.7433333333334</v>
      </c>
      <c r="K77" s="6">
        <v>530.48400000000026</v>
      </c>
      <c r="L77" s="6">
        <v>3942.6026666666671</v>
      </c>
      <c r="N77" s="7" t="str">
        <f t="shared" si="29"/>
        <v>PA34</v>
      </c>
      <c r="O77" s="62">
        <f t="shared" ref="O77:X101" si="42">+B77</f>
        <v>365.97050000000007</v>
      </c>
      <c r="P77" s="62">
        <f t="shared" si="31"/>
        <v>472.00749999999994</v>
      </c>
      <c r="Q77" s="62">
        <f t="shared" si="32"/>
        <v>573.05516666666665</v>
      </c>
      <c r="R77" s="62">
        <f t="shared" si="33"/>
        <v>257.80833333333339</v>
      </c>
      <c r="S77" s="62">
        <f t="shared" si="34"/>
        <v>359.59966666666668</v>
      </c>
      <c r="T77" s="62">
        <f t="shared" si="35"/>
        <v>336.58083333333343</v>
      </c>
      <c r="U77" s="62">
        <f t="shared" si="36"/>
        <v>376.25250000000005</v>
      </c>
      <c r="V77" s="62">
        <f t="shared" si="37"/>
        <v>318.1008333333333</v>
      </c>
      <c r="W77" s="62">
        <f t="shared" si="38"/>
        <v>352.7433333333334</v>
      </c>
      <c r="X77" s="62">
        <f t="shared" si="39"/>
        <v>530.48400000000026</v>
      </c>
      <c r="Y77" s="6">
        <f t="shared" si="40"/>
        <v>3942.6026666666671</v>
      </c>
      <c r="Z77" s="28">
        <f t="shared" si="41"/>
        <v>0.26611070794629416</v>
      </c>
    </row>
    <row r="78" spans="1:26">
      <c r="A78" s="7" t="s">
        <v>30</v>
      </c>
      <c r="B78" s="6">
        <v>204.54066666666668</v>
      </c>
      <c r="C78" s="6">
        <v>197.50799999999998</v>
      </c>
      <c r="D78" s="6">
        <v>78.889166666666668</v>
      </c>
      <c r="E78" s="6">
        <v>179.93483333333333</v>
      </c>
      <c r="F78" s="6">
        <v>154.0058333333333</v>
      </c>
      <c r="G78" s="6">
        <v>229.99700000000004</v>
      </c>
      <c r="H78" s="6">
        <v>315.16000000000008</v>
      </c>
      <c r="I78" s="6">
        <v>210.44733333333329</v>
      </c>
      <c r="J78" s="6">
        <v>267.98849999999999</v>
      </c>
      <c r="K78" s="6">
        <v>341.74916666666661</v>
      </c>
      <c r="L78" s="6">
        <v>2180.2204999999999</v>
      </c>
      <c r="N78" s="7" t="str">
        <f t="shared" si="29"/>
        <v>C206</v>
      </c>
      <c r="O78" s="62">
        <f t="shared" si="42"/>
        <v>204.54066666666668</v>
      </c>
      <c r="P78" s="62">
        <f t="shared" si="31"/>
        <v>197.50799999999998</v>
      </c>
      <c r="Q78" s="62">
        <f t="shared" si="32"/>
        <v>78.889166666666668</v>
      </c>
      <c r="R78" s="62">
        <f t="shared" si="33"/>
        <v>179.93483333333333</v>
      </c>
      <c r="S78" s="62">
        <f t="shared" si="34"/>
        <v>154.0058333333333</v>
      </c>
      <c r="T78" s="62">
        <f t="shared" si="35"/>
        <v>229.99700000000004</v>
      </c>
      <c r="U78" s="62">
        <f t="shared" si="36"/>
        <v>315.16000000000008</v>
      </c>
      <c r="V78" s="62">
        <f t="shared" si="37"/>
        <v>210.44733333333329</v>
      </c>
      <c r="W78" s="62">
        <f t="shared" si="38"/>
        <v>267.98849999999999</v>
      </c>
      <c r="X78" s="62">
        <f t="shared" si="39"/>
        <v>341.74916666666661</v>
      </c>
      <c r="Y78" s="6">
        <f t="shared" si="40"/>
        <v>2180.2204999999999</v>
      </c>
      <c r="Z78" s="28">
        <f t="shared" si="41"/>
        <v>0.14715660435154765</v>
      </c>
    </row>
    <row r="79" spans="1:26">
      <c r="A79" s="7" t="s">
        <v>17</v>
      </c>
      <c r="B79" s="6">
        <v>35.406666666666666</v>
      </c>
      <c r="C79" s="6">
        <v>106.45050000000001</v>
      </c>
      <c r="D79" s="6">
        <v>83.265500000000003</v>
      </c>
      <c r="E79" s="6">
        <v>32.633333333333333</v>
      </c>
      <c r="F79" s="6">
        <v>20.133333333333333</v>
      </c>
      <c r="G79" s="6">
        <v>54.649999999999991</v>
      </c>
      <c r="H79" s="6">
        <v>108.11666666666667</v>
      </c>
      <c r="I79" s="6">
        <v>108.71166666666666</v>
      </c>
      <c r="J79" s="6">
        <v>45.818333333333335</v>
      </c>
      <c r="K79" s="6">
        <v>114.15249999999999</v>
      </c>
      <c r="L79" s="6">
        <v>709.33850000000007</v>
      </c>
      <c r="N79" s="7" t="str">
        <f t="shared" si="29"/>
        <v>C182</v>
      </c>
      <c r="O79" s="62">
        <f t="shared" si="42"/>
        <v>35.406666666666666</v>
      </c>
      <c r="P79" s="62">
        <f t="shared" si="31"/>
        <v>106.45050000000001</v>
      </c>
      <c r="Q79" s="62">
        <f t="shared" si="32"/>
        <v>83.265500000000003</v>
      </c>
      <c r="R79" s="62">
        <f t="shared" si="33"/>
        <v>32.633333333333333</v>
      </c>
      <c r="S79" s="62">
        <f t="shared" si="34"/>
        <v>20.133333333333333</v>
      </c>
      <c r="T79" s="62">
        <f t="shared" si="35"/>
        <v>54.649999999999991</v>
      </c>
      <c r="U79" s="62">
        <f t="shared" si="36"/>
        <v>108.11666666666667</v>
      </c>
      <c r="V79" s="62">
        <f t="shared" si="37"/>
        <v>108.71166666666666</v>
      </c>
      <c r="W79" s="62">
        <f t="shared" si="38"/>
        <v>45.818333333333335</v>
      </c>
      <c r="X79" s="62">
        <f t="shared" si="39"/>
        <v>114.15249999999999</v>
      </c>
      <c r="Y79" s="6">
        <f t="shared" si="40"/>
        <v>709.33850000000007</v>
      </c>
      <c r="Z79" s="28">
        <f t="shared" si="41"/>
        <v>4.7877655033433685E-2</v>
      </c>
    </row>
    <row r="80" spans="1:26">
      <c r="A80" s="7" t="s">
        <v>113</v>
      </c>
      <c r="B80" s="6">
        <v>71.609166666666653</v>
      </c>
      <c r="C80" s="6">
        <v>87.944166666666661</v>
      </c>
      <c r="D80" s="6">
        <v>74.795833333333334</v>
      </c>
      <c r="E80" s="6">
        <v>22.533333333333335</v>
      </c>
      <c r="F80" s="6">
        <v>65.971666666666664</v>
      </c>
      <c r="G80" s="6">
        <v>67.228333333333339</v>
      </c>
      <c r="H80" s="6">
        <v>63.25333333333333</v>
      </c>
      <c r="I80" s="6">
        <v>80.37166666666667</v>
      </c>
      <c r="J80" s="6">
        <v>70.309999999999988</v>
      </c>
      <c r="K80" s="6">
        <v>100.66999999999999</v>
      </c>
      <c r="L80" s="6">
        <v>704.68749999999989</v>
      </c>
      <c r="N80" s="7" t="str">
        <f t="shared" si="29"/>
        <v>AC90</v>
      </c>
      <c r="O80" s="62">
        <f t="shared" si="42"/>
        <v>71.609166666666653</v>
      </c>
      <c r="P80" s="62">
        <f t="shared" si="31"/>
        <v>87.944166666666661</v>
      </c>
      <c r="Q80" s="62">
        <f t="shared" si="32"/>
        <v>74.795833333333334</v>
      </c>
      <c r="R80" s="62">
        <f t="shared" si="33"/>
        <v>22.533333333333335</v>
      </c>
      <c r="S80" s="62">
        <f t="shared" si="34"/>
        <v>65.971666666666664</v>
      </c>
      <c r="T80" s="62">
        <f t="shared" si="35"/>
        <v>67.228333333333339</v>
      </c>
      <c r="U80" s="62">
        <f t="shared" si="36"/>
        <v>63.25333333333333</v>
      </c>
      <c r="V80" s="62">
        <f t="shared" si="37"/>
        <v>80.37166666666667</v>
      </c>
      <c r="W80" s="62">
        <f t="shared" si="38"/>
        <v>70.309999999999988</v>
      </c>
      <c r="X80" s="62">
        <f t="shared" si="39"/>
        <v>100.66999999999999</v>
      </c>
      <c r="Y80" s="6">
        <f t="shared" si="40"/>
        <v>704.68749999999989</v>
      </c>
      <c r="Z80" s="28">
        <f t="shared" si="41"/>
        <v>4.7563730195629858E-2</v>
      </c>
    </row>
    <row r="81" spans="1:26">
      <c r="A81" s="7" t="s">
        <v>331</v>
      </c>
      <c r="B81" s="6">
        <v>4.25</v>
      </c>
      <c r="C81" s="6">
        <v>11.316666666666666</v>
      </c>
      <c r="D81" s="6">
        <v>136.51</v>
      </c>
      <c r="E81" s="6">
        <v>85.825833333333335</v>
      </c>
      <c r="F81" s="6"/>
      <c r="G81" s="6">
        <v>18.333333333333332</v>
      </c>
      <c r="H81" s="6">
        <v>77.3155</v>
      </c>
      <c r="I81" s="6">
        <v>75.295000000000016</v>
      </c>
      <c r="J81" s="6">
        <v>57.804333333333339</v>
      </c>
      <c r="K81" s="6">
        <v>61.905833333333341</v>
      </c>
      <c r="L81" s="6">
        <v>528.55649999999991</v>
      </c>
      <c r="N81" s="7" t="str">
        <f t="shared" si="29"/>
        <v>BE20</v>
      </c>
      <c r="O81" s="62">
        <f t="shared" si="42"/>
        <v>4.25</v>
      </c>
      <c r="P81" s="62">
        <f t="shared" si="31"/>
        <v>11.316666666666666</v>
      </c>
      <c r="Q81" s="62">
        <f t="shared" si="32"/>
        <v>136.51</v>
      </c>
      <c r="R81" s="62">
        <f t="shared" si="33"/>
        <v>85.825833333333335</v>
      </c>
      <c r="S81" s="62">
        <f t="shared" si="34"/>
        <v>0</v>
      </c>
      <c r="T81" s="62">
        <f t="shared" si="35"/>
        <v>18.333333333333332</v>
      </c>
      <c r="U81" s="62">
        <f t="shared" si="36"/>
        <v>77.3155</v>
      </c>
      <c r="V81" s="62">
        <f t="shared" si="37"/>
        <v>75.295000000000016</v>
      </c>
      <c r="W81" s="62">
        <f t="shared" si="38"/>
        <v>57.804333333333339</v>
      </c>
      <c r="X81" s="62">
        <f t="shared" si="39"/>
        <v>61.905833333333341</v>
      </c>
      <c r="Y81" s="6">
        <f t="shared" si="40"/>
        <v>528.55649999999991</v>
      </c>
      <c r="Z81" s="28">
        <f t="shared" si="41"/>
        <v>3.5675556553999371E-2</v>
      </c>
    </row>
    <row r="82" spans="1:26">
      <c r="A82" s="7" t="s">
        <v>93</v>
      </c>
      <c r="B82" s="6">
        <v>53.099999999999994</v>
      </c>
      <c r="C82" s="6">
        <v>65.491666666666646</v>
      </c>
      <c r="D82" s="6">
        <v>47.65</v>
      </c>
      <c r="E82" s="6">
        <v>43.418000000000006</v>
      </c>
      <c r="F82" s="6">
        <v>34.85</v>
      </c>
      <c r="G82" s="6">
        <v>29.057500000000001</v>
      </c>
      <c r="H82" s="6">
        <v>72.554166666666646</v>
      </c>
      <c r="I82" s="6">
        <v>57.266666666666652</v>
      </c>
      <c r="J82" s="6">
        <v>34.983333333333334</v>
      </c>
      <c r="K82" s="6">
        <v>51.96916666666668</v>
      </c>
      <c r="L82" s="6">
        <v>490.34049999999996</v>
      </c>
      <c r="N82" s="7" t="str">
        <f t="shared" si="29"/>
        <v>PAY2</v>
      </c>
      <c r="O82" s="62">
        <f t="shared" si="42"/>
        <v>53.099999999999994</v>
      </c>
      <c r="P82" s="62">
        <f t="shared" si="31"/>
        <v>65.491666666666646</v>
      </c>
      <c r="Q82" s="62">
        <f t="shared" si="32"/>
        <v>47.65</v>
      </c>
      <c r="R82" s="62">
        <f t="shared" si="33"/>
        <v>43.418000000000006</v>
      </c>
      <c r="S82" s="62">
        <f t="shared" si="34"/>
        <v>34.85</v>
      </c>
      <c r="T82" s="62">
        <f t="shared" si="35"/>
        <v>29.057500000000001</v>
      </c>
      <c r="U82" s="62">
        <f t="shared" si="36"/>
        <v>72.554166666666646</v>
      </c>
      <c r="V82" s="62">
        <f t="shared" si="37"/>
        <v>57.266666666666652</v>
      </c>
      <c r="W82" s="62">
        <f t="shared" si="38"/>
        <v>34.983333333333334</v>
      </c>
      <c r="X82" s="62">
        <f t="shared" si="39"/>
        <v>51.96916666666668</v>
      </c>
      <c r="Y82" s="6">
        <f t="shared" si="40"/>
        <v>490.34049999999996</v>
      </c>
      <c r="Z82" s="28">
        <f t="shared" si="41"/>
        <v>3.3096121679454006E-2</v>
      </c>
    </row>
    <row r="83" spans="1:26">
      <c r="A83" s="7" t="s">
        <v>285</v>
      </c>
      <c r="B83" s="6">
        <v>66.804000000000002</v>
      </c>
      <c r="C83" s="6">
        <v>48.454999999999991</v>
      </c>
      <c r="D83" s="6"/>
      <c r="E83" s="6"/>
      <c r="F83" s="6">
        <v>50.459000000000003</v>
      </c>
      <c r="G83" s="6">
        <v>36.152999999999999</v>
      </c>
      <c r="H83" s="6">
        <v>5.1000000000000005</v>
      </c>
      <c r="I83" s="6">
        <v>18.006999999999998</v>
      </c>
      <c r="J83" s="6">
        <v>8.6999999999999993</v>
      </c>
      <c r="K83" s="6">
        <v>5.833333333333333</v>
      </c>
      <c r="L83" s="6">
        <v>239.51133333333331</v>
      </c>
      <c r="N83" s="7" t="str">
        <f t="shared" si="29"/>
        <v>AS50</v>
      </c>
      <c r="O83" s="62">
        <f t="shared" si="42"/>
        <v>66.804000000000002</v>
      </c>
      <c r="P83" s="62">
        <f t="shared" si="31"/>
        <v>48.454999999999991</v>
      </c>
      <c r="Q83" s="62">
        <f t="shared" si="32"/>
        <v>0</v>
      </c>
      <c r="R83" s="62">
        <f t="shared" si="33"/>
        <v>0</v>
      </c>
      <c r="S83" s="62">
        <f t="shared" si="34"/>
        <v>50.459000000000003</v>
      </c>
      <c r="T83" s="62">
        <f t="shared" si="35"/>
        <v>36.152999999999999</v>
      </c>
      <c r="U83" s="62">
        <f t="shared" si="36"/>
        <v>5.1000000000000005</v>
      </c>
      <c r="V83" s="62">
        <f t="shared" si="37"/>
        <v>18.006999999999998</v>
      </c>
      <c r="W83" s="62">
        <f t="shared" si="38"/>
        <v>8.6999999999999993</v>
      </c>
      <c r="X83" s="62">
        <f t="shared" si="39"/>
        <v>5.833333333333333</v>
      </c>
      <c r="Y83" s="6">
        <f t="shared" si="40"/>
        <v>239.51133333333331</v>
      </c>
      <c r="Z83" s="28">
        <f t="shared" si="41"/>
        <v>1.6166105454491864E-2</v>
      </c>
    </row>
    <row r="84" spans="1:26">
      <c r="A84" s="7" t="s">
        <v>316</v>
      </c>
      <c r="B84" s="6">
        <v>46.236333333333341</v>
      </c>
      <c r="C84" s="6">
        <v>45.484166666666674</v>
      </c>
      <c r="D84" s="6">
        <v>29.416999999999998</v>
      </c>
      <c r="E84" s="6"/>
      <c r="F84" s="6">
        <v>10.733333333333333</v>
      </c>
      <c r="G84" s="6">
        <v>35.722333333333331</v>
      </c>
      <c r="H84" s="6"/>
      <c r="I84" s="6"/>
      <c r="J84" s="6">
        <v>18.75</v>
      </c>
      <c r="K84" s="6">
        <v>50.018499999999996</v>
      </c>
      <c r="L84" s="6">
        <v>236.36166666666665</v>
      </c>
      <c r="N84" s="7" t="str">
        <f t="shared" si="29"/>
        <v>JS32</v>
      </c>
      <c r="O84" s="62">
        <f t="shared" si="42"/>
        <v>46.236333333333341</v>
      </c>
      <c r="P84" s="62">
        <f t="shared" si="31"/>
        <v>45.484166666666674</v>
      </c>
      <c r="Q84" s="62">
        <f t="shared" si="32"/>
        <v>29.416999999999998</v>
      </c>
      <c r="R84" s="62">
        <f t="shared" si="33"/>
        <v>0</v>
      </c>
      <c r="S84" s="62">
        <f t="shared" si="34"/>
        <v>10.733333333333333</v>
      </c>
      <c r="T84" s="62">
        <f t="shared" si="35"/>
        <v>35.722333333333331</v>
      </c>
      <c r="U84" s="62">
        <f t="shared" si="36"/>
        <v>0</v>
      </c>
      <c r="V84" s="62">
        <f t="shared" si="37"/>
        <v>0</v>
      </c>
      <c r="W84" s="62">
        <f t="shared" si="38"/>
        <v>18.75</v>
      </c>
      <c r="X84" s="62">
        <f t="shared" si="39"/>
        <v>50.018499999999996</v>
      </c>
      <c r="Y84" s="6">
        <f t="shared" si="40"/>
        <v>236.36166666666665</v>
      </c>
      <c r="Z84" s="28">
        <f t="shared" si="41"/>
        <v>1.5953514915367072E-2</v>
      </c>
    </row>
    <row r="85" spans="1:26">
      <c r="A85" s="7" t="s">
        <v>266</v>
      </c>
      <c r="B85" s="6"/>
      <c r="C85" s="6">
        <v>1.6666666666666667</v>
      </c>
      <c r="D85" s="6">
        <v>4.0333333333333332</v>
      </c>
      <c r="E85" s="6">
        <v>48.917333333333332</v>
      </c>
      <c r="F85" s="6">
        <v>97.808666666666682</v>
      </c>
      <c r="G85" s="6">
        <v>44.189666666666668</v>
      </c>
      <c r="H85" s="6"/>
      <c r="I85" s="6"/>
      <c r="J85" s="6">
        <v>7.916666666666667</v>
      </c>
      <c r="K85" s="6">
        <v>10.666666666666668</v>
      </c>
      <c r="L85" s="6">
        <v>215.19900000000001</v>
      </c>
      <c r="N85" s="7" t="str">
        <f t="shared" si="29"/>
        <v>LJ45</v>
      </c>
      <c r="O85" s="62">
        <f t="shared" si="42"/>
        <v>0</v>
      </c>
      <c r="P85" s="62">
        <f t="shared" si="31"/>
        <v>1.6666666666666667</v>
      </c>
      <c r="Q85" s="62">
        <f t="shared" si="32"/>
        <v>4.0333333333333332</v>
      </c>
      <c r="R85" s="62">
        <f t="shared" si="33"/>
        <v>48.917333333333332</v>
      </c>
      <c r="S85" s="62">
        <f t="shared" si="34"/>
        <v>97.808666666666682</v>
      </c>
      <c r="T85" s="62">
        <f t="shared" si="35"/>
        <v>44.189666666666668</v>
      </c>
      <c r="U85" s="62">
        <f t="shared" si="36"/>
        <v>0</v>
      </c>
      <c r="V85" s="62">
        <f t="shared" si="37"/>
        <v>0</v>
      </c>
      <c r="W85" s="62">
        <f t="shared" si="38"/>
        <v>7.916666666666667</v>
      </c>
      <c r="X85" s="62">
        <f t="shared" si="39"/>
        <v>10.666666666666668</v>
      </c>
      <c r="Y85" s="6">
        <f t="shared" si="40"/>
        <v>215.19900000000001</v>
      </c>
      <c r="Z85" s="28">
        <f t="shared" si="41"/>
        <v>1.4525115280701519E-2</v>
      </c>
    </row>
    <row r="86" spans="1:26">
      <c r="A86" s="7" t="s">
        <v>107</v>
      </c>
      <c r="B86" s="6">
        <v>30.751666666666672</v>
      </c>
      <c r="C86" s="6">
        <v>3.1166666666666663</v>
      </c>
      <c r="D86" s="6">
        <v>3.9000000000000004</v>
      </c>
      <c r="E86" s="6"/>
      <c r="F86" s="6">
        <v>6.166666666666667</v>
      </c>
      <c r="G86" s="6">
        <v>37.416666666666671</v>
      </c>
      <c r="H86" s="6">
        <v>29.659166666666668</v>
      </c>
      <c r="I86" s="6">
        <v>40.634166666666673</v>
      </c>
      <c r="J86" s="6">
        <v>35.491500000000002</v>
      </c>
      <c r="K86" s="6">
        <v>16.766666666666666</v>
      </c>
      <c r="L86" s="6">
        <v>203.90316666666666</v>
      </c>
      <c r="N86" s="7" t="str">
        <f t="shared" si="29"/>
        <v>C414</v>
      </c>
      <c r="O86" s="62">
        <f t="shared" si="42"/>
        <v>30.751666666666672</v>
      </c>
      <c r="P86" s="62">
        <f t="shared" si="31"/>
        <v>3.1166666666666663</v>
      </c>
      <c r="Q86" s="62">
        <f t="shared" si="32"/>
        <v>3.9000000000000004</v>
      </c>
      <c r="R86" s="62">
        <f t="shared" si="33"/>
        <v>0</v>
      </c>
      <c r="S86" s="62">
        <f t="shared" si="34"/>
        <v>6.166666666666667</v>
      </c>
      <c r="T86" s="62">
        <f t="shared" si="35"/>
        <v>37.416666666666671</v>
      </c>
      <c r="U86" s="62">
        <f t="shared" si="36"/>
        <v>29.659166666666668</v>
      </c>
      <c r="V86" s="62">
        <f t="shared" si="37"/>
        <v>40.634166666666673</v>
      </c>
      <c r="W86" s="62">
        <f t="shared" si="38"/>
        <v>35.491500000000002</v>
      </c>
      <c r="X86" s="62">
        <f t="shared" si="39"/>
        <v>16.766666666666666</v>
      </c>
      <c r="Y86" s="6">
        <f t="shared" si="40"/>
        <v>203.90316666666666</v>
      </c>
      <c r="Z86" s="28">
        <f t="shared" si="41"/>
        <v>1.3762689426686131E-2</v>
      </c>
    </row>
    <row r="87" spans="1:26">
      <c r="A87" s="7" t="s">
        <v>321</v>
      </c>
      <c r="B87" s="6">
        <v>17.100000000000001</v>
      </c>
      <c r="C87" s="6">
        <v>32.889166666666668</v>
      </c>
      <c r="D87" s="6">
        <v>32.57</v>
      </c>
      <c r="E87" s="6">
        <v>53.344166666666666</v>
      </c>
      <c r="F87" s="6"/>
      <c r="G87" s="6"/>
      <c r="H87" s="6"/>
      <c r="I87" s="6"/>
      <c r="J87" s="6">
        <v>30.183333333333334</v>
      </c>
      <c r="K87" s="6">
        <v>36.866666666666674</v>
      </c>
      <c r="L87" s="6">
        <v>202.95333333333335</v>
      </c>
      <c r="N87" s="7" t="str">
        <f t="shared" si="29"/>
        <v>P32R</v>
      </c>
      <c r="O87" s="62">
        <f t="shared" si="42"/>
        <v>17.100000000000001</v>
      </c>
      <c r="P87" s="62">
        <f t="shared" si="31"/>
        <v>32.889166666666668</v>
      </c>
      <c r="Q87" s="62">
        <f t="shared" si="32"/>
        <v>32.57</v>
      </c>
      <c r="R87" s="62">
        <f t="shared" si="33"/>
        <v>53.344166666666666</v>
      </c>
      <c r="S87" s="62">
        <f t="shared" si="34"/>
        <v>0</v>
      </c>
      <c r="T87" s="62">
        <f t="shared" si="35"/>
        <v>0</v>
      </c>
      <c r="U87" s="62">
        <f t="shared" si="36"/>
        <v>0</v>
      </c>
      <c r="V87" s="62">
        <f t="shared" si="37"/>
        <v>0</v>
      </c>
      <c r="W87" s="62">
        <f t="shared" si="38"/>
        <v>30.183333333333334</v>
      </c>
      <c r="X87" s="62">
        <f t="shared" si="39"/>
        <v>36.866666666666674</v>
      </c>
      <c r="Y87" s="6">
        <f t="shared" si="40"/>
        <v>202.95333333333335</v>
      </c>
      <c r="Z87" s="28">
        <f t="shared" si="41"/>
        <v>1.3698579283683052E-2</v>
      </c>
    </row>
    <row r="88" spans="1:26">
      <c r="A88" s="7" t="s">
        <v>212</v>
      </c>
      <c r="B88" s="6"/>
      <c r="C88" s="6"/>
      <c r="D88" s="6"/>
      <c r="E88" s="6"/>
      <c r="F88" s="6"/>
      <c r="G88" s="6">
        <v>44.67</v>
      </c>
      <c r="H88" s="6">
        <v>45.833333333333329</v>
      </c>
      <c r="I88" s="6">
        <v>23.133333333333333</v>
      </c>
      <c r="J88" s="6">
        <v>49.876666666666665</v>
      </c>
      <c r="K88" s="6">
        <v>37.840000000000003</v>
      </c>
      <c r="L88" s="6">
        <v>201.35333333333332</v>
      </c>
      <c r="N88" s="7" t="str">
        <f t="shared" si="29"/>
        <v>C207</v>
      </c>
      <c r="O88" s="62">
        <f t="shared" si="42"/>
        <v>0</v>
      </c>
      <c r="P88" s="62">
        <f t="shared" si="31"/>
        <v>0</v>
      </c>
      <c r="Q88" s="62">
        <f t="shared" si="32"/>
        <v>0</v>
      </c>
      <c r="R88" s="62">
        <f t="shared" si="33"/>
        <v>0</v>
      </c>
      <c r="S88" s="62">
        <f t="shared" si="34"/>
        <v>0</v>
      </c>
      <c r="T88" s="62">
        <f t="shared" si="35"/>
        <v>44.67</v>
      </c>
      <c r="U88" s="62">
        <f t="shared" si="36"/>
        <v>45.833333333333329</v>
      </c>
      <c r="V88" s="62">
        <f t="shared" si="37"/>
        <v>23.133333333333333</v>
      </c>
      <c r="W88" s="62">
        <f t="shared" si="38"/>
        <v>49.876666666666665</v>
      </c>
      <c r="X88" s="62">
        <f t="shared" si="39"/>
        <v>37.840000000000003</v>
      </c>
      <c r="Y88" s="6">
        <f t="shared" si="40"/>
        <v>201.35333333333332</v>
      </c>
      <c r="Z88" s="28">
        <f t="shared" si="41"/>
        <v>1.3590585359691199E-2</v>
      </c>
    </row>
    <row r="89" spans="1:26">
      <c r="A89" s="7" t="s">
        <v>289</v>
      </c>
      <c r="B89" s="6">
        <v>36.000999999999998</v>
      </c>
      <c r="C89" s="6">
        <v>9.3000000000000007</v>
      </c>
      <c r="D89" s="6">
        <v>13.2</v>
      </c>
      <c r="E89" s="6"/>
      <c r="F89" s="6"/>
      <c r="G89" s="6">
        <v>30.003</v>
      </c>
      <c r="H89" s="6">
        <v>19.808999999999997</v>
      </c>
      <c r="I89" s="6">
        <v>12.007</v>
      </c>
      <c r="J89" s="6">
        <v>15.008999999999999</v>
      </c>
      <c r="K89" s="6">
        <v>13.004</v>
      </c>
      <c r="L89" s="6">
        <v>148.333</v>
      </c>
      <c r="N89" s="7" t="str">
        <f t="shared" si="29"/>
        <v>BK17</v>
      </c>
      <c r="O89" s="62">
        <f t="shared" si="42"/>
        <v>36.000999999999998</v>
      </c>
      <c r="P89" s="62">
        <f t="shared" si="31"/>
        <v>9.3000000000000007</v>
      </c>
      <c r="Q89" s="62">
        <f t="shared" si="32"/>
        <v>13.2</v>
      </c>
      <c r="R89" s="62">
        <f t="shared" si="33"/>
        <v>0</v>
      </c>
      <c r="S89" s="62">
        <f t="shared" si="34"/>
        <v>0</v>
      </c>
      <c r="T89" s="62">
        <f t="shared" si="35"/>
        <v>30.003</v>
      </c>
      <c r="U89" s="62">
        <f t="shared" si="36"/>
        <v>19.808999999999997</v>
      </c>
      <c r="V89" s="62">
        <f t="shared" si="37"/>
        <v>12.007</v>
      </c>
      <c r="W89" s="62">
        <f t="shared" si="38"/>
        <v>15.008999999999999</v>
      </c>
      <c r="X89" s="62">
        <f t="shared" si="39"/>
        <v>13.004</v>
      </c>
      <c r="Y89" s="6">
        <f t="shared" si="40"/>
        <v>148.333</v>
      </c>
      <c r="Z89" s="28">
        <f t="shared" si="41"/>
        <v>1.0011914204677059E-2</v>
      </c>
    </row>
    <row r="90" spans="1:26">
      <c r="A90" s="7" t="s">
        <v>227</v>
      </c>
      <c r="B90" s="6"/>
      <c r="C90" s="6"/>
      <c r="D90" s="6">
        <v>8.3333333333333329E-2</v>
      </c>
      <c r="E90" s="6">
        <v>2.9333333333333331</v>
      </c>
      <c r="F90" s="6">
        <v>14.1</v>
      </c>
      <c r="G90" s="6">
        <v>18.990000000000002</v>
      </c>
      <c r="H90" s="6">
        <v>7.0333333333333341</v>
      </c>
      <c r="I90" s="6">
        <v>18.116666666666664</v>
      </c>
      <c r="J90" s="6">
        <v>15.150000000000002</v>
      </c>
      <c r="K90" s="6">
        <v>71.009833333333333</v>
      </c>
      <c r="L90" s="6">
        <v>147.41649999999998</v>
      </c>
      <c r="N90" s="7" t="str">
        <f t="shared" si="29"/>
        <v>PA31</v>
      </c>
      <c r="O90" s="62">
        <f t="shared" si="42"/>
        <v>0</v>
      </c>
      <c r="P90" s="62">
        <f t="shared" si="31"/>
        <v>0</v>
      </c>
      <c r="Q90" s="62">
        <f t="shared" si="32"/>
        <v>8.3333333333333329E-2</v>
      </c>
      <c r="R90" s="62">
        <f t="shared" si="33"/>
        <v>2.9333333333333331</v>
      </c>
      <c r="S90" s="62">
        <f t="shared" si="34"/>
        <v>14.1</v>
      </c>
      <c r="T90" s="62">
        <f t="shared" si="35"/>
        <v>18.990000000000002</v>
      </c>
      <c r="U90" s="62">
        <f t="shared" si="36"/>
        <v>7.0333333333333341</v>
      </c>
      <c r="V90" s="62">
        <f t="shared" si="37"/>
        <v>18.116666666666664</v>
      </c>
      <c r="W90" s="62">
        <f t="shared" si="38"/>
        <v>15.150000000000002</v>
      </c>
      <c r="X90" s="62">
        <f t="shared" si="39"/>
        <v>71.009833333333333</v>
      </c>
      <c r="Y90" s="6">
        <f t="shared" si="40"/>
        <v>147.41649999999998</v>
      </c>
      <c r="Z90" s="28">
        <f t="shared" si="41"/>
        <v>9.9500539350904759E-3</v>
      </c>
    </row>
    <row r="91" spans="1:26">
      <c r="A91" s="7" t="s">
        <v>279</v>
      </c>
      <c r="B91" s="6">
        <v>44.016999999999996</v>
      </c>
      <c r="C91" s="6">
        <v>13</v>
      </c>
      <c r="D91" s="6">
        <v>20.000999999999998</v>
      </c>
      <c r="E91" s="6"/>
      <c r="F91" s="6"/>
      <c r="G91" s="6">
        <v>15.65</v>
      </c>
      <c r="H91" s="6"/>
      <c r="I91" s="6"/>
      <c r="J91" s="6"/>
      <c r="K91" s="6"/>
      <c r="L91" s="6">
        <v>92.668000000000006</v>
      </c>
      <c r="N91" s="7" t="str">
        <f t="shared" si="29"/>
        <v>H500</v>
      </c>
      <c r="O91" s="62">
        <f t="shared" si="42"/>
        <v>44.016999999999996</v>
      </c>
      <c r="P91" s="62">
        <f t="shared" si="31"/>
        <v>13</v>
      </c>
      <c r="Q91" s="62">
        <f t="shared" si="32"/>
        <v>20.000999999999998</v>
      </c>
      <c r="R91" s="62">
        <f t="shared" si="33"/>
        <v>0</v>
      </c>
      <c r="S91" s="62">
        <f t="shared" si="34"/>
        <v>0</v>
      </c>
      <c r="T91" s="62">
        <f t="shared" si="35"/>
        <v>15.65</v>
      </c>
      <c r="U91" s="62">
        <f t="shared" si="36"/>
        <v>0</v>
      </c>
      <c r="V91" s="62">
        <f t="shared" si="37"/>
        <v>0</v>
      </c>
      <c r="W91" s="62">
        <f t="shared" si="38"/>
        <v>0</v>
      </c>
      <c r="X91" s="62">
        <f t="shared" si="39"/>
        <v>0</v>
      </c>
      <c r="Y91" s="6">
        <f t="shared" si="40"/>
        <v>92.668000000000006</v>
      </c>
      <c r="Z91" s="28">
        <f t="shared" si="41"/>
        <v>6.2547380927980541E-3</v>
      </c>
    </row>
    <row r="92" spans="1:26">
      <c r="A92" s="7" t="s">
        <v>216</v>
      </c>
      <c r="B92" s="6"/>
      <c r="C92" s="6">
        <v>19.100000000000001</v>
      </c>
      <c r="D92" s="6">
        <v>8.75</v>
      </c>
      <c r="E92" s="6"/>
      <c r="F92" s="6"/>
      <c r="G92" s="6"/>
      <c r="H92" s="6">
        <v>12.258833333333333</v>
      </c>
      <c r="I92" s="6">
        <v>12.7</v>
      </c>
      <c r="J92" s="6">
        <v>5.9</v>
      </c>
      <c r="K92" s="6">
        <v>22.455166666666663</v>
      </c>
      <c r="L92" s="6">
        <v>81.164000000000001</v>
      </c>
      <c r="N92" s="7" t="str">
        <f t="shared" si="29"/>
        <v>C180</v>
      </c>
      <c r="O92" s="62">
        <f t="shared" si="42"/>
        <v>0</v>
      </c>
      <c r="P92" s="62">
        <f t="shared" si="31"/>
        <v>19.100000000000001</v>
      </c>
      <c r="Q92" s="62">
        <f t="shared" si="32"/>
        <v>8.75</v>
      </c>
      <c r="R92" s="62">
        <f t="shared" si="33"/>
        <v>0</v>
      </c>
      <c r="S92" s="62">
        <f t="shared" si="34"/>
        <v>0</v>
      </c>
      <c r="T92" s="62">
        <f t="shared" si="35"/>
        <v>0</v>
      </c>
      <c r="U92" s="62">
        <f t="shared" si="36"/>
        <v>12.258833333333333</v>
      </c>
      <c r="V92" s="62">
        <f t="shared" si="37"/>
        <v>12.7</v>
      </c>
      <c r="W92" s="62">
        <f t="shared" si="38"/>
        <v>5.9</v>
      </c>
      <c r="X92" s="62">
        <f t="shared" si="39"/>
        <v>22.455166666666663</v>
      </c>
      <c r="Y92" s="6">
        <f t="shared" si="40"/>
        <v>81.164000000000001</v>
      </c>
      <c r="Z92" s="28">
        <f t="shared" si="41"/>
        <v>5.4782617792966419E-3</v>
      </c>
    </row>
    <row r="93" spans="1:26">
      <c r="A93" s="7" t="s">
        <v>186</v>
      </c>
      <c r="B93" s="6">
        <v>46.87566666666666</v>
      </c>
      <c r="C93" s="6">
        <v>21.633333333333336</v>
      </c>
      <c r="D93" s="6"/>
      <c r="E93" s="6"/>
      <c r="F93" s="6"/>
      <c r="G93" s="6"/>
      <c r="H93" s="6"/>
      <c r="I93" s="6"/>
      <c r="J93" s="6"/>
      <c r="K93" s="6"/>
      <c r="L93" s="6">
        <v>68.509</v>
      </c>
      <c r="N93" s="7" t="str">
        <f t="shared" si="29"/>
        <v>T210</v>
      </c>
      <c r="O93" s="62">
        <f t="shared" si="42"/>
        <v>46.87566666666666</v>
      </c>
      <c r="P93" s="62">
        <f t="shared" si="31"/>
        <v>21.633333333333336</v>
      </c>
      <c r="Q93" s="62">
        <f t="shared" si="32"/>
        <v>0</v>
      </c>
      <c r="R93" s="62">
        <f t="shared" si="33"/>
        <v>0</v>
      </c>
      <c r="S93" s="62">
        <f t="shared" si="34"/>
        <v>0</v>
      </c>
      <c r="T93" s="62">
        <f t="shared" si="35"/>
        <v>0</v>
      </c>
      <c r="U93" s="62">
        <f t="shared" si="36"/>
        <v>0</v>
      </c>
      <c r="V93" s="62">
        <f t="shared" si="37"/>
        <v>0</v>
      </c>
      <c r="W93" s="62">
        <f t="shared" si="38"/>
        <v>0</v>
      </c>
      <c r="X93" s="62">
        <f t="shared" si="39"/>
        <v>0</v>
      </c>
      <c r="Y93" s="6">
        <f t="shared" si="40"/>
        <v>68.509</v>
      </c>
      <c r="Z93" s="28">
        <f t="shared" si="41"/>
        <v>4.6240973367235923E-3</v>
      </c>
    </row>
    <row r="94" spans="1:26">
      <c r="A94" s="7" t="s">
        <v>91</v>
      </c>
      <c r="B94" s="6"/>
      <c r="C94" s="6">
        <v>0</v>
      </c>
      <c r="D94" s="6"/>
      <c r="E94" s="6"/>
      <c r="F94" s="6">
        <v>21</v>
      </c>
      <c r="G94" s="6">
        <v>0</v>
      </c>
      <c r="H94" s="6"/>
      <c r="I94" s="6"/>
      <c r="J94" s="6">
        <v>14.069166666666666</v>
      </c>
      <c r="K94" s="6"/>
      <c r="L94" s="6">
        <v>35.069166666666668</v>
      </c>
      <c r="N94" s="7" t="str">
        <f t="shared" si="29"/>
        <v>PA23</v>
      </c>
      <c r="O94" s="62">
        <f t="shared" si="42"/>
        <v>0</v>
      </c>
      <c r="P94" s="62">
        <f t="shared" si="31"/>
        <v>0</v>
      </c>
      <c r="Q94" s="62">
        <f t="shared" si="32"/>
        <v>0</v>
      </c>
      <c r="R94" s="62">
        <f t="shared" si="33"/>
        <v>0</v>
      </c>
      <c r="S94" s="62">
        <f t="shared" si="34"/>
        <v>21</v>
      </c>
      <c r="T94" s="62">
        <f t="shared" si="35"/>
        <v>0</v>
      </c>
      <c r="U94" s="62">
        <f t="shared" si="36"/>
        <v>0</v>
      </c>
      <c r="V94" s="62">
        <f t="shared" si="37"/>
        <v>0</v>
      </c>
      <c r="W94" s="62">
        <f t="shared" si="38"/>
        <v>14.069166666666666</v>
      </c>
      <c r="X94" s="62">
        <f t="shared" si="39"/>
        <v>0</v>
      </c>
      <c r="Y94" s="6">
        <f t="shared" si="40"/>
        <v>35.069166666666668</v>
      </c>
      <c r="Z94" s="28">
        <f t="shared" si="41"/>
        <v>2.3670355746609807E-3</v>
      </c>
    </row>
    <row r="95" spans="1:26">
      <c r="A95" s="7" t="s">
        <v>97</v>
      </c>
      <c r="B95" s="6">
        <v>0.65</v>
      </c>
      <c r="C95" s="6">
        <v>4.4666666666666668</v>
      </c>
      <c r="D95" s="6">
        <v>3.2333333333333334</v>
      </c>
      <c r="E95" s="6"/>
      <c r="F95" s="6">
        <v>1.7166666666666668</v>
      </c>
      <c r="G95" s="6">
        <v>3.916666666666667</v>
      </c>
      <c r="H95" s="6">
        <v>4.8</v>
      </c>
      <c r="I95" s="6">
        <v>2.7</v>
      </c>
      <c r="J95" s="6">
        <v>4.8</v>
      </c>
      <c r="K95" s="6">
        <v>6.3</v>
      </c>
      <c r="L95" s="6">
        <v>32.583333333333336</v>
      </c>
      <c r="N95" s="7" t="str">
        <f t="shared" si="29"/>
        <v>LJ31</v>
      </c>
      <c r="O95" s="62">
        <f t="shared" si="42"/>
        <v>0.65</v>
      </c>
      <c r="P95" s="62">
        <f t="shared" si="31"/>
        <v>4.4666666666666668</v>
      </c>
      <c r="Q95" s="62">
        <f t="shared" si="32"/>
        <v>3.2333333333333334</v>
      </c>
      <c r="R95" s="62">
        <f t="shared" si="33"/>
        <v>0</v>
      </c>
      <c r="S95" s="62">
        <f t="shared" si="34"/>
        <v>1.7166666666666668</v>
      </c>
      <c r="T95" s="62">
        <f t="shared" si="35"/>
        <v>3.916666666666667</v>
      </c>
      <c r="U95" s="62">
        <f t="shared" si="36"/>
        <v>4.8</v>
      </c>
      <c r="V95" s="62">
        <f t="shared" si="37"/>
        <v>2.7</v>
      </c>
      <c r="W95" s="62">
        <f t="shared" si="38"/>
        <v>4.8</v>
      </c>
      <c r="X95" s="62">
        <f t="shared" si="39"/>
        <v>6.3</v>
      </c>
      <c r="Y95" s="6">
        <f t="shared" si="40"/>
        <v>32.583333333333336</v>
      </c>
      <c r="Z95" s="28">
        <f t="shared" si="41"/>
        <v>2.1992512646257238E-3</v>
      </c>
    </row>
    <row r="96" spans="1:26">
      <c r="A96" s="7" t="s">
        <v>207</v>
      </c>
      <c r="B96" s="6"/>
      <c r="C96" s="6"/>
      <c r="D96" s="6"/>
      <c r="E96" s="6"/>
      <c r="F96" s="6"/>
      <c r="G96" s="6">
        <v>1.5833333333333333</v>
      </c>
      <c r="H96" s="6">
        <v>23.127500000000001</v>
      </c>
      <c r="I96" s="6">
        <v>7.2666666666666666</v>
      </c>
      <c r="J96" s="6"/>
      <c r="K96" s="6"/>
      <c r="L96" s="6">
        <v>31.977499999999999</v>
      </c>
      <c r="N96" s="7" t="str">
        <f t="shared" si="29"/>
        <v>BN2P</v>
      </c>
      <c r="O96" s="62">
        <f t="shared" si="42"/>
        <v>0</v>
      </c>
      <c r="P96" s="62">
        <f t="shared" si="31"/>
        <v>0</v>
      </c>
      <c r="Q96" s="62">
        <f t="shared" si="32"/>
        <v>0</v>
      </c>
      <c r="R96" s="62">
        <f t="shared" si="33"/>
        <v>0</v>
      </c>
      <c r="S96" s="62">
        <f t="shared" si="34"/>
        <v>0</v>
      </c>
      <c r="T96" s="62">
        <f t="shared" si="35"/>
        <v>1.5833333333333333</v>
      </c>
      <c r="U96" s="62">
        <f t="shared" si="36"/>
        <v>23.127500000000001</v>
      </c>
      <c r="V96" s="62">
        <f t="shared" si="37"/>
        <v>7.2666666666666666</v>
      </c>
      <c r="W96" s="62">
        <f t="shared" si="38"/>
        <v>0</v>
      </c>
      <c r="X96" s="62">
        <f t="shared" si="39"/>
        <v>0</v>
      </c>
      <c r="Y96" s="6">
        <f t="shared" si="40"/>
        <v>31.977499999999999</v>
      </c>
      <c r="Z96" s="28">
        <f t="shared" si="41"/>
        <v>2.1583598152808926E-3</v>
      </c>
    </row>
    <row r="97" spans="1:26">
      <c r="A97" s="7" t="s">
        <v>377</v>
      </c>
      <c r="B97" s="6"/>
      <c r="C97" s="6"/>
      <c r="D97" s="6"/>
      <c r="E97" s="6"/>
      <c r="F97" s="6"/>
      <c r="G97" s="6">
        <v>20.09</v>
      </c>
      <c r="H97" s="6"/>
      <c r="I97" s="6"/>
      <c r="J97" s="6"/>
      <c r="K97" s="6"/>
      <c r="L97" s="6">
        <v>20.09</v>
      </c>
      <c r="N97" s="7" t="str">
        <f t="shared" si="29"/>
        <v>L410</v>
      </c>
      <c r="O97" s="62">
        <f t="shared" si="42"/>
        <v>0</v>
      </c>
      <c r="P97" s="62">
        <f t="shared" si="31"/>
        <v>0</v>
      </c>
      <c r="Q97" s="62">
        <f t="shared" si="32"/>
        <v>0</v>
      </c>
      <c r="R97" s="62">
        <f t="shared" si="33"/>
        <v>0</v>
      </c>
      <c r="S97" s="62">
        <f t="shared" si="34"/>
        <v>0</v>
      </c>
      <c r="T97" s="62">
        <f t="shared" si="35"/>
        <v>20.09</v>
      </c>
      <c r="U97" s="62">
        <f t="shared" si="36"/>
        <v>0</v>
      </c>
      <c r="V97" s="62">
        <f t="shared" si="37"/>
        <v>0</v>
      </c>
      <c r="W97" s="62">
        <f t="shared" si="38"/>
        <v>0</v>
      </c>
      <c r="X97" s="62">
        <f t="shared" si="39"/>
        <v>0</v>
      </c>
      <c r="Y97" s="6">
        <f t="shared" si="40"/>
        <v>20.09</v>
      </c>
      <c r="Z97" s="28">
        <f t="shared" si="41"/>
        <v>1.3559987081226842E-3</v>
      </c>
    </row>
    <row r="98" spans="1:26">
      <c r="A98" s="7" t="s">
        <v>333</v>
      </c>
      <c r="B98" s="6"/>
      <c r="C98" s="6">
        <v>8.0666666666666664</v>
      </c>
      <c r="D98" s="6"/>
      <c r="E98" s="6"/>
      <c r="F98" s="6"/>
      <c r="G98" s="6"/>
      <c r="H98" s="6"/>
      <c r="I98" s="6"/>
      <c r="J98" s="6"/>
      <c r="K98" s="6"/>
      <c r="L98" s="6">
        <v>8.0666666666666664</v>
      </c>
      <c r="N98" s="7" t="str">
        <f t="shared" si="29"/>
        <v>C303</v>
      </c>
      <c r="O98" s="62">
        <f t="shared" si="42"/>
        <v>0</v>
      </c>
      <c r="P98" s="62">
        <f t="shared" si="31"/>
        <v>8.0666666666666664</v>
      </c>
      <c r="Q98" s="62">
        <f t="shared" si="32"/>
        <v>0</v>
      </c>
      <c r="R98" s="62">
        <f t="shared" si="33"/>
        <v>0</v>
      </c>
      <c r="S98" s="62">
        <f t="shared" si="34"/>
        <v>0</v>
      </c>
      <c r="T98" s="62">
        <f t="shared" si="35"/>
        <v>0</v>
      </c>
      <c r="U98" s="62">
        <f t="shared" si="36"/>
        <v>0</v>
      </c>
      <c r="V98" s="62">
        <f t="shared" si="37"/>
        <v>0</v>
      </c>
      <c r="W98" s="62">
        <f t="shared" si="38"/>
        <v>0</v>
      </c>
      <c r="X98" s="62">
        <f t="shared" si="39"/>
        <v>0</v>
      </c>
      <c r="Y98" s="6">
        <f t="shared" si="40"/>
        <v>8.0666666666666664</v>
      </c>
      <c r="Z98" s="28">
        <f t="shared" si="41"/>
        <v>5.4446936679225077E-4</v>
      </c>
    </row>
    <row r="99" spans="1:26">
      <c r="A99" s="7" t="s">
        <v>189</v>
      </c>
      <c r="B99" s="6">
        <v>2.1333333333333333</v>
      </c>
      <c r="C99" s="6"/>
      <c r="D99" s="6"/>
      <c r="E99" s="6"/>
      <c r="F99" s="6"/>
      <c r="G99" s="6"/>
      <c r="H99" s="6"/>
      <c r="I99" s="6"/>
      <c r="J99" s="6"/>
      <c r="K99" s="6"/>
      <c r="L99" s="6">
        <v>2.1333333333333333</v>
      </c>
      <c r="N99" s="7" t="str">
        <f t="shared" si="29"/>
        <v>C421</v>
      </c>
      <c r="O99" s="62">
        <f t="shared" si="42"/>
        <v>2.1333333333333333</v>
      </c>
      <c r="P99" s="62">
        <f t="shared" si="31"/>
        <v>0</v>
      </c>
      <c r="Q99" s="62">
        <f t="shared" si="32"/>
        <v>0</v>
      </c>
      <c r="R99" s="62">
        <f t="shared" si="33"/>
        <v>0</v>
      </c>
      <c r="S99" s="62">
        <f t="shared" si="34"/>
        <v>0</v>
      </c>
      <c r="T99" s="62">
        <f t="shared" si="35"/>
        <v>0</v>
      </c>
      <c r="U99" s="62">
        <f t="shared" si="36"/>
        <v>0</v>
      </c>
      <c r="V99" s="62">
        <f t="shared" si="37"/>
        <v>0</v>
      </c>
      <c r="W99" s="62">
        <f t="shared" si="38"/>
        <v>0</v>
      </c>
      <c r="X99" s="62">
        <f t="shared" si="39"/>
        <v>0</v>
      </c>
      <c r="Y99" s="6">
        <f t="shared" si="40"/>
        <v>2.1333333333333333</v>
      </c>
      <c r="Z99" s="28">
        <f t="shared" si="41"/>
        <v>1.4399189865580187E-4</v>
      </c>
    </row>
    <row r="100" spans="1:26">
      <c r="A100" s="7" t="s">
        <v>362</v>
      </c>
      <c r="B100" s="6"/>
      <c r="C100" s="6"/>
      <c r="D100" s="6">
        <v>1.9166666666666667</v>
      </c>
      <c r="E100" s="6"/>
      <c r="F100" s="6"/>
      <c r="G100" s="6"/>
      <c r="H100" s="6"/>
      <c r="I100" s="6"/>
      <c r="J100" s="6"/>
      <c r="K100" s="6"/>
      <c r="L100" s="6">
        <v>1.9166666666666667</v>
      </c>
      <c r="N100" s="7" t="str">
        <f t="shared" si="29"/>
        <v>C188</v>
      </c>
      <c r="O100" s="62">
        <f t="shared" si="42"/>
        <v>0</v>
      </c>
      <c r="P100" s="62">
        <f t="shared" si="31"/>
        <v>0</v>
      </c>
      <c r="Q100" s="62">
        <f t="shared" si="32"/>
        <v>1.9166666666666667</v>
      </c>
      <c r="R100" s="62">
        <f t="shared" si="33"/>
        <v>0</v>
      </c>
      <c r="S100" s="62">
        <f t="shared" si="34"/>
        <v>0</v>
      </c>
      <c r="T100" s="62">
        <f t="shared" si="35"/>
        <v>0</v>
      </c>
      <c r="U100" s="62">
        <f t="shared" si="36"/>
        <v>0</v>
      </c>
      <c r="V100" s="62">
        <f t="shared" si="37"/>
        <v>0</v>
      </c>
      <c r="W100" s="62">
        <f t="shared" si="38"/>
        <v>0</v>
      </c>
      <c r="X100" s="62">
        <f t="shared" si="39"/>
        <v>0</v>
      </c>
      <c r="Y100" s="6">
        <f t="shared" si="40"/>
        <v>1.9166666666666667</v>
      </c>
      <c r="Z100" s="28">
        <f t="shared" si="41"/>
        <v>1.29367721448572E-4</v>
      </c>
    </row>
    <row r="101" spans="1:26">
      <c r="A101" s="7" t="s">
        <v>318</v>
      </c>
      <c r="B101" s="6"/>
      <c r="C101" s="6">
        <v>1.7333333333333334</v>
      </c>
      <c r="D101" s="6"/>
      <c r="E101" s="6"/>
      <c r="F101" s="6"/>
      <c r="G101" s="6"/>
      <c r="H101" s="6"/>
      <c r="I101" s="6"/>
      <c r="J101" s="6"/>
      <c r="K101" s="6"/>
      <c r="L101" s="6">
        <v>1.7333333333333334</v>
      </c>
      <c r="N101" s="7" t="str">
        <f t="shared" si="29"/>
        <v>JS52</v>
      </c>
      <c r="O101" s="62">
        <f t="shared" si="42"/>
        <v>0</v>
      </c>
      <c r="P101" s="62">
        <f t="shared" si="31"/>
        <v>1.7333333333333334</v>
      </c>
      <c r="Q101" s="62">
        <f t="shared" si="32"/>
        <v>0</v>
      </c>
      <c r="R101" s="62">
        <f t="shared" si="33"/>
        <v>0</v>
      </c>
      <c r="S101" s="62">
        <f t="shared" si="34"/>
        <v>0</v>
      </c>
      <c r="T101" s="62">
        <f t="shared" si="35"/>
        <v>0</v>
      </c>
      <c r="U101" s="62">
        <f t="shared" si="36"/>
        <v>0</v>
      </c>
      <c r="V101" s="62">
        <f t="shared" si="37"/>
        <v>0</v>
      </c>
      <c r="W101" s="62">
        <f t="shared" si="38"/>
        <v>0</v>
      </c>
      <c r="X101" s="62">
        <f t="shared" si="39"/>
        <v>0</v>
      </c>
      <c r="Y101" s="6">
        <f t="shared" si="40"/>
        <v>1.7333333333333334</v>
      </c>
      <c r="Z101" s="28">
        <f t="shared" si="41"/>
        <v>1.1699341765783901E-4</v>
      </c>
    </row>
    <row r="102" spans="1:26" hidden="1">
      <c r="A102" s="7" t="s">
        <v>233</v>
      </c>
      <c r="B102" s="6">
        <v>6.6666666666666666E-2</v>
      </c>
      <c r="C102" s="6"/>
      <c r="D102" s="6"/>
      <c r="E102" s="6"/>
      <c r="F102" s="6"/>
      <c r="G102" s="6"/>
      <c r="H102" s="6"/>
      <c r="I102" s="6"/>
      <c r="J102" s="6"/>
      <c r="K102" s="6"/>
      <c r="L102" s="6">
        <v>6.6666666666666666E-2</v>
      </c>
      <c r="N102" s="7" t="s">
        <v>233</v>
      </c>
      <c r="O102" s="6">
        <v>6.6666666666666666E-2</v>
      </c>
      <c r="P102" s="6"/>
      <c r="Q102" s="6"/>
      <c r="R102" s="6"/>
      <c r="S102" s="6"/>
      <c r="T102" s="6"/>
      <c r="U102" s="6"/>
      <c r="V102" s="6"/>
      <c r="W102" s="6"/>
      <c r="X102" s="6"/>
      <c r="Y102" s="6">
        <f t="shared" ref="Y102" si="43">SUM(O102:V102)</f>
        <v>6.6666666666666666E-2</v>
      </c>
    </row>
    <row r="103" spans="1:26" ht="15">
      <c r="A103" s="7" t="s">
        <v>382</v>
      </c>
      <c r="B103" s="6">
        <v>1615.961</v>
      </c>
      <c r="C103" s="6">
        <v>1606.2093333333332</v>
      </c>
      <c r="D103" s="6">
        <v>1685.1043333333332</v>
      </c>
      <c r="E103" s="6">
        <v>1104.9059999999999</v>
      </c>
      <c r="F103" s="6">
        <v>1223.0305000000001</v>
      </c>
      <c r="G103" s="6">
        <v>1546.3633333333335</v>
      </c>
      <c r="H103" s="6">
        <v>1447.7583333333334</v>
      </c>
      <c r="I103" s="6">
        <v>1400.3320000000001</v>
      </c>
      <c r="J103" s="6">
        <v>1271.7749999999999</v>
      </c>
      <c r="K103" s="6">
        <v>1914.2751666666668</v>
      </c>
      <c r="L103" s="6">
        <v>14815.715</v>
      </c>
      <c r="N103" s="31" t="s">
        <v>382</v>
      </c>
      <c r="O103" s="40">
        <f t="shared" ref="O103:Z103" si="44">SUM(O76:O101)</f>
        <v>1615.8943333333336</v>
      </c>
      <c r="P103" s="40">
        <f t="shared" si="44"/>
        <v>1606.2093333333328</v>
      </c>
      <c r="Q103" s="40">
        <f t="shared" si="44"/>
        <v>1685.1043333333334</v>
      </c>
      <c r="R103" s="40">
        <f t="shared" si="44"/>
        <v>1104.9060000000002</v>
      </c>
      <c r="S103" s="40">
        <f t="shared" si="44"/>
        <v>1223.0305000000001</v>
      </c>
      <c r="T103" s="40">
        <f t="shared" si="44"/>
        <v>1546.3633333333335</v>
      </c>
      <c r="U103" s="40">
        <f t="shared" si="44"/>
        <v>1447.758333333333</v>
      </c>
      <c r="V103" s="40">
        <f t="shared" si="44"/>
        <v>1400.3320000000001</v>
      </c>
      <c r="W103" s="40">
        <f t="shared" si="44"/>
        <v>1271.7750000000003</v>
      </c>
      <c r="X103" s="40">
        <f t="shared" si="44"/>
        <v>1914.2751666666666</v>
      </c>
      <c r="Y103" s="40">
        <f t="shared" si="44"/>
        <v>14815.648333333334</v>
      </c>
      <c r="Z103" s="41">
        <f t="shared" si="44"/>
        <v>0.99999999999999978</v>
      </c>
    </row>
    <row r="104" spans="1:26" ht="18">
      <c r="N104" s="11"/>
    </row>
    <row r="105" spans="1:26" ht="18">
      <c r="N105" s="30" t="s">
        <v>431</v>
      </c>
    </row>
    <row r="107" spans="1:26" hidden="1"/>
    <row r="108" spans="1:26">
      <c r="A108" s="4" t="s">
        <v>392</v>
      </c>
      <c r="B108" s="4" t="s">
        <v>381</v>
      </c>
    </row>
    <row r="109" spans="1:26" ht="30">
      <c r="A109" s="4" t="s">
        <v>383</v>
      </c>
      <c r="B109" s="2" t="s">
        <v>384</v>
      </c>
      <c r="C109" s="2" t="s">
        <v>385</v>
      </c>
      <c r="D109" s="2" t="s">
        <v>386</v>
      </c>
      <c r="E109" s="2" t="s">
        <v>387</v>
      </c>
      <c r="F109" s="2" t="s">
        <v>388</v>
      </c>
      <c r="G109" s="2" t="s">
        <v>389</v>
      </c>
      <c r="H109" s="2" t="s">
        <v>460</v>
      </c>
      <c r="I109" s="2" t="s">
        <v>517</v>
      </c>
      <c r="J109" s="2" t="s">
        <v>520</v>
      </c>
      <c r="K109" s="2" t="s">
        <v>571</v>
      </c>
      <c r="L109" s="2" t="s">
        <v>382</v>
      </c>
      <c r="N109" s="31" t="s">
        <v>6</v>
      </c>
      <c r="O109" s="31" t="s">
        <v>384</v>
      </c>
      <c r="P109" s="31" t="s">
        <v>385</v>
      </c>
      <c r="Q109" s="31" t="s">
        <v>386</v>
      </c>
      <c r="R109" s="31" t="s">
        <v>387</v>
      </c>
      <c r="S109" s="31" t="s">
        <v>388</v>
      </c>
      <c r="T109" s="31" t="s">
        <v>389</v>
      </c>
      <c r="U109" s="31" t="s">
        <v>460</v>
      </c>
      <c r="V109" s="31" t="s">
        <v>517</v>
      </c>
      <c r="W109" s="31"/>
      <c r="X109" s="31" t="str">
        <f>+Entradas!$B$3</f>
        <v>Octubre</v>
      </c>
      <c r="Y109" s="31" t="str">
        <f>+Entradas!$B$2</f>
        <v>Total Enero - Octubre</v>
      </c>
    </row>
    <row r="110" spans="1:26">
      <c r="A110" s="7" t="s">
        <v>490</v>
      </c>
      <c r="B110" s="6">
        <v>50595</v>
      </c>
      <c r="C110" s="6">
        <v>51356</v>
      </c>
      <c r="D110" s="6">
        <v>50038</v>
      </c>
      <c r="E110" s="6">
        <v>35848</v>
      </c>
      <c r="F110" s="6">
        <v>33678</v>
      </c>
      <c r="G110" s="6">
        <v>40311</v>
      </c>
      <c r="H110" s="6">
        <v>52724</v>
      </c>
      <c r="I110" s="6">
        <v>48480</v>
      </c>
      <c r="J110" s="6">
        <v>55332</v>
      </c>
      <c r="K110" s="6">
        <v>67679</v>
      </c>
      <c r="L110" s="6">
        <v>486041</v>
      </c>
      <c r="N110" s="26" t="s">
        <v>490</v>
      </c>
      <c r="O110" s="27">
        <v>50595</v>
      </c>
      <c r="P110" s="27">
        <v>51356</v>
      </c>
      <c r="Q110" s="27">
        <v>50038</v>
      </c>
      <c r="R110" s="27">
        <v>35848</v>
      </c>
      <c r="S110" s="27">
        <v>33678</v>
      </c>
      <c r="T110" s="27">
        <v>40311</v>
      </c>
      <c r="U110" s="27">
        <v>52724</v>
      </c>
      <c r="V110" s="27">
        <v>48480</v>
      </c>
      <c r="W110" s="27">
        <v>55332</v>
      </c>
      <c r="X110" s="27">
        <v>67679</v>
      </c>
      <c r="Y110" s="27">
        <v>486041</v>
      </c>
    </row>
    <row r="111" spans="1:26">
      <c r="A111" s="25" t="s">
        <v>220</v>
      </c>
      <c r="B111" s="6">
        <v>21675</v>
      </c>
      <c r="C111" s="6">
        <v>18624</v>
      </c>
      <c r="D111" s="6">
        <v>20276</v>
      </c>
      <c r="E111" s="6">
        <v>12586</v>
      </c>
      <c r="F111" s="6">
        <v>17324</v>
      </c>
      <c r="G111" s="6">
        <v>12650</v>
      </c>
      <c r="H111" s="6">
        <v>12594</v>
      </c>
      <c r="I111" s="6">
        <v>20405</v>
      </c>
      <c r="J111" s="6">
        <v>20275</v>
      </c>
      <c r="K111" s="6">
        <v>26251</v>
      </c>
      <c r="L111" s="6">
        <v>182660</v>
      </c>
      <c r="N111" s="25" t="s">
        <v>220</v>
      </c>
      <c r="O111" s="6">
        <v>21675</v>
      </c>
      <c r="P111" s="6">
        <v>18624</v>
      </c>
      <c r="Q111" s="6">
        <v>20276</v>
      </c>
      <c r="R111" s="6">
        <v>12586</v>
      </c>
      <c r="S111" s="6">
        <v>17324</v>
      </c>
      <c r="T111" s="6">
        <v>12650</v>
      </c>
      <c r="U111" s="6">
        <v>12594</v>
      </c>
      <c r="V111" s="6">
        <v>20405</v>
      </c>
      <c r="W111" s="6">
        <v>20275</v>
      </c>
      <c r="X111" s="6">
        <v>26251</v>
      </c>
      <c r="Y111" s="6">
        <v>182660</v>
      </c>
    </row>
    <row r="112" spans="1:26">
      <c r="A112" s="25" t="s">
        <v>121</v>
      </c>
      <c r="B112" s="6">
        <v>15693</v>
      </c>
      <c r="C112" s="6">
        <v>13702</v>
      </c>
      <c r="D112" s="6">
        <v>8195</v>
      </c>
      <c r="E112" s="6">
        <v>18379</v>
      </c>
      <c r="F112" s="6">
        <v>7448</v>
      </c>
      <c r="G112" s="6">
        <v>8118</v>
      </c>
      <c r="H112" s="6">
        <v>24030</v>
      </c>
      <c r="I112" s="6">
        <v>14832</v>
      </c>
      <c r="J112" s="6">
        <v>18535</v>
      </c>
      <c r="K112" s="6">
        <v>21115</v>
      </c>
      <c r="L112" s="6">
        <v>150047</v>
      </c>
      <c r="N112" s="25" t="s">
        <v>121</v>
      </c>
      <c r="O112" s="6">
        <v>15693</v>
      </c>
      <c r="P112" s="6">
        <v>13702</v>
      </c>
      <c r="Q112" s="6">
        <v>8195</v>
      </c>
      <c r="R112" s="6">
        <v>18379</v>
      </c>
      <c r="S112" s="6">
        <v>7448</v>
      </c>
      <c r="T112" s="6">
        <v>8118</v>
      </c>
      <c r="U112" s="6">
        <v>24030</v>
      </c>
      <c r="V112" s="6">
        <v>14832</v>
      </c>
      <c r="W112" s="6">
        <v>18535</v>
      </c>
      <c r="X112" s="6">
        <v>21115</v>
      </c>
      <c r="Y112" s="6">
        <v>150047</v>
      </c>
    </row>
    <row r="113" spans="1:25">
      <c r="A113" s="25" t="s">
        <v>113</v>
      </c>
      <c r="B113" s="6">
        <v>6719</v>
      </c>
      <c r="C113" s="6">
        <v>10263</v>
      </c>
      <c r="D113" s="6">
        <v>15567</v>
      </c>
      <c r="E113" s="6">
        <v>1637</v>
      </c>
      <c r="F113" s="6">
        <v>7891</v>
      </c>
      <c r="G113" s="6">
        <v>6099</v>
      </c>
      <c r="H113" s="6">
        <v>2487</v>
      </c>
      <c r="I113" s="6">
        <v>5502</v>
      </c>
      <c r="J113" s="6">
        <v>10708</v>
      </c>
      <c r="K113" s="6">
        <v>10844</v>
      </c>
      <c r="L113" s="6">
        <v>77717</v>
      </c>
      <c r="N113" s="25" t="s">
        <v>113</v>
      </c>
      <c r="O113" s="6">
        <v>6719</v>
      </c>
      <c r="P113" s="6">
        <v>10263</v>
      </c>
      <c r="Q113" s="6">
        <v>15567</v>
      </c>
      <c r="R113" s="6">
        <v>1637</v>
      </c>
      <c r="S113" s="6">
        <v>7891</v>
      </c>
      <c r="T113" s="6">
        <v>6099</v>
      </c>
      <c r="U113" s="6">
        <v>2487</v>
      </c>
      <c r="V113" s="6">
        <v>5502</v>
      </c>
      <c r="W113" s="6">
        <v>10708</v>
      </c>
      <c r="X113" s="6">
        <v>10844</v>
      </c>
      <c r="Y113" s="6">
        <v>77717</v>
      </c>
    </row>
    <row r="114" spans="1:25">
      <c r="A114" s="25" t="s">
        <v>331</v>
      </c>
      <c r="B114" s="6"/>
      <c r="C114" s="6">
        <v>832</v>
      </c>
      <c r="D114" s="6">
        <v>3330</v>
      </c>
      <c r="E114" s="6">
        <v>3246</v>
      </c>
      <c r="F114" s="6"/>
      <c r="G114" s="6">
        <v>1914</v>
      </c>
      <c r="H114" s="6">
        <v>3330</v>
      </c>
      <c r="I114" s="6">
        <v>3330</v>
      </c>
      <c r="J114" s="6">
        <v>1415</v>
      </c>
      <c r="K114" s="6">
        <v>2747</v>
      </c>
      <c r="L114" s="6">
        <v>20144</v>
      </c>
      <c r="N114" s="25" t="s">
        <v>331</v>
      </c>
      <c r="O114" s="6"/>
      <c r="P114" s="6">
        <v>832</v>
      </c>
      <c r="Q114" s="6">
        <v>3330</v>
      </c>
      <c r="R114" s="6">
        <v>3246</v>
      </c>
      <c r="S114" s="6"/>
      <c r="T114" s="6">
        <v>1914</v>
      </c>
      <c r="U114" s="6">
        <v>3330</v>
      </c>
      <c r="V114" s="6">
        <v>3330</v>
      </c>
      <c r="W114" s="6">
        <v>1415</v>
      </c>
      <c r="X114" s="6">
        <v>2747</v>
      </c>
      <c r="Y114" s="6">
        <v>20144</v>
      </c>
    </row>
    <row r="115" spans="1:25">
      <c r="A115" s="25" t="s">
        <v>212</v>
      </c>
      <c r="B115" s="6"/>
      <c r="C115" s="6"/>
      <c r="D115" s="6"/>
      <c r="E115" s="6"/>
      <c r="F115" s="6"/>
      <c r="G115" s="6">
        <v>5601</v>
      </c>
      <c r="H115" s="6">
        <v>5214</v>
      </c>
      <c r="I115" s="6">
        <v>1697</v>
      </c>
      <c r="J115" s="6">
        <v>2501</v>
      </c>
      <c r="K115" s="6">
        <v>1815</v>
      </c>
      <c r="L115" s="6">
        <v>16828</v>
      </c>
      <c r="N115" s="25" t="s">
        <v>212</v>
      </c>
      <c r="O115" s="6"/>
      <c r="P115" s="6"/>
      <c r="Q115" s="6"/>
      <c r="R115" s="6"/>
      <c r="S115" s="6"/>
      <c r="T115" s="6">
        <v>5601</v>
      </c>
      <c r="U115" s="6">
        <v>5214</v>
      </c>
      <c r="V115" s="6">
        <v>1697</v>
      </c>
      <c r="W115" s="6">
        <v>2501</v>
      </c>
      <c r="X115" s="6">
        <v>1815</v>
      </c>
      <c r="Y115" s="6">
        <v>16828</v>
      </c>
    </row>
    <row r="116" spans="1:25">
      <c r="A116" s="25" t="s">
        <v>93</v>
      </c>
      <c r="B116" s="6">
        <v>2176</v>
      </c>
      <c r="C116" s="6">
        <v>4034</v>
      </c>
      <c r="D116" s="6">
        <v>770</v>
      </c>
      <c r="E116" s="6"/>
      <c r="F116" s="6"/>
      <c r="G116" s="6"/>
      <c r="H116" s="6">
        <v>3426</v>
      </c>
      <c r="I116" s="6">
        <v>1991</v>
      </c>
      <c r="J116" s="6">
        <v>1088</v>
      </c>
      <c r="K116" s="6">
        <v>1044</v>
      </c>
      <c r="L116" s="6">
        <v>14529</v>
      </c>
      <c r="N116" s="25" t="s">
        <v>93</v>
      </c>
      <c r="O116" s="6">
        <v>2176</v>
      </c>
      <c r="P116" s="6">
        <v>4034</v>
      </c>
      <c r="Q116" s="6">
        <v>770</v>
      </c>
      <c r="R116" s="6"/>
      <c r="S116" s="6"/>
      <c r="T116" s="6"/>
      <c r="U116" s="6">
        <v>3426</v>
      </c>
      <c r="V116" s="6">
        <v>1991</v>
      </c>
      <c r="W116" s="6">
        <v>1088</v>
      </c>
      <c r="X116" s="6">
        <v>1044</v>
      </c>
      <c r="Y116" s="6">
        <v>14529</v>
      </c>
    </row>
    <row r="117" spans="1:25">
      <c r="A117" s="25" t="s">
        <v>30</v>
      </c>
      <c r="B117" s="6">
        <v>739</v>
      </c>
      <c r="C117" s="6">
        <v>1007</v>
      </c>
      <c r="D117" s="6"/>
      <c r="E117" s="6"/>
      <c r="F117" s="6">
        <v>1015</v>
      </c>
      <c r="G117" s="6">
        <v>629</v>
      </c>
      <c r="H117" s="6">
        <v>1643</v>
      </c>
      <c r="I117" s="6">
        <v>723</v>
      </c>
      <c r="J117" s="6">
        <v>810</v>
      </c>
      <c r="K117" s="6">
        <v>3863</v>
      </c>
      <c r="L117" s="6">
        <v>10429</v>
      </c>
      <c r="N117" s="25" t="s">
        <v>30</v>
      </c>
      <c r="O117" s="6">
        <v>739</v>
      </c>
      <c r="P117" s="6">
        <v>1007</v>
      </c>
      <c r="Q117" s="6"/>
      <c r="R117" s="6"/>
      <c r="S117" s="6">
        <v>1015</v>
      </c>
      <c r="T117" s="6">
        <v>629</v>
      </c>
      <c r="U117" s="6">
        <v>1643</v>
      </c>
      <c r="V117" s="6">
        <v>723</v>
      </c>
      <c r="W117" s="6">
        <v>810</v>
      </c>
      <c r="X117" s="6">
        <v>3863</v>
      </c>
      <c r="Y117" s="6">
        <v>10429</v>
      </c>
    </row>
    <row r="118" spans="1:25">
      <c r="A118" s="25" t="s">
        <v>186</v>
      </c>
      <c r="B118" s="6">
        <v>3593</v>
      </c>
      <c r="C118" s="6">
        <v>2214</v>
      </c>
      <c r="D118" s="6"/>
      <c r="E118" s="6"/>
      <c r="F118" s="6"/>
      <c r="G118" s="6"/>
      <c r="H118" s="6"/>
      <c r="I118" s="6"/>
      <c r="J118" s="6"/>
      <c r="K118" s="6"/>
      <c r="L118" s="6">
        <v>5807</v>
      </c>
      <c r="N118" s="25" t="s">
        <v>186</v>
      </c>
      <c r="O118" s="6">
        <v>3593</v>
      </c>
      <c r="P118" s="6">
        <v>2214</v>
      </c>
      <c r="Q118" s="6"/>
      <c r="R118" s="6"/>
      <c r="S118" s="6"/>
      <c r="T118" s="6"/>
      <c r="U118" s="6"/>
      <c r="V118" s="6"/>
      <c r="W118" s="6"/>
      <c r="X118" s="6"/>
      <c r="Y118" s="6">
        <v>5807</v>
      </c>
    </row>
    <row r="119" spans="1:25">
      <c r="A119" s="25" t="s">
        <v>377</v>
      </c>
      <c r="B119" s="6"/>
      <c r="C119" s="6"/>
      <c r="D119" s="6"/>
      <c r="E119" s="6"/>
      <c r="F119" s="6"/>
      <c r="G119" s="6">
        <v>5300</v>
      </c>
      <c r="H119" s="6"/>
      <c r="I119" s="6"/>
      <c r="J119" s="6"/>
      <c r="K119" s="6"/>
      <c r="L119" s="6">
        <v>5300</v>
      </c>
      <c r="N119" s="25" t="s">
        <v>377</v>
      </c>
      <c r="O119" s="6"/>
      <c r="P119" s="6"/>
      <c r="Q119" s="6"/>
      <c r="R119" s="6"/>
      <c r="S119" s="6"/>
      <c r="T119" s="6">
        <v>5300</v>
      </c>
      <c r="U119" s="6"/>
      <c r="V119" s="6"/>
      <c r="W119" s="6"/>
      <c r="X119" s="6"/>
      <c r="Y119" s="6">
        <v>5300</v>
      </c>
    </row>
    <row r="120" spans="1:25">
      <c r="A120" s="25" t="s">
        <v>266</v>
      </c>
      <c r="B120" s="6"/>
      <c r="C120" s="6">
        <v>680</v>
      </c>
      <c r="D120" s="6">
        <v>1900</v>
      </c>
      <c r="E120" s="6"/>
      <c r="F120" s="6"/>
      <c r="G120" s="6"/>
      <c r="H120" s="6"/>
      <c r="I120" s="6"/>
      <c r="J120" s="6"/>
      <c r="K120" s="6"/>
      <c r="L120" s="6">
        <v>2580</v>
      </c>
      <c r="N120" s="25" t="s">
        <v>266</v>
      </c>
      <c r="O120" s="6"/>
      <c r="P120" s="6">
        <v>680</v>
      </c>
      <c r="Q120" s="6">
        <v>1900</v>
      </c>
      <c r="R120" s="6"/>
      <c r="S120" s="6"/>
      <c r="T120" s="6"/>
      <c r="U120" s="6"/>
      <c r="V120" s="6"/>
      <c r="W120" s="6"/>
      <c r="X120" s="6"/>
      <c r="Y120" s="6">
        <v>2580</v>
      </c>
    </row>
    <row r="121" spans="1:25">
      <c r="A121" s="7" t="s">
        <v>504</v>
      </c>
      <c r="B121" s="6">
        <v>22496</v>
      </c>
      <c r="C121" s="6">
        <v>17495.75</v>
      </c>
      <c r="D121" s="6">
        <v>38152.5</v>
      </c>
      <c r="E121" s="6">
        <v>17059</v>
      </c>
      <c r="F121" s="6">
        <v>23646</v>
      </c>
      <c r="G121" s="6">
        <v>30120</v>
      </c>
      <c r="H121" s="6">
        <v>31138</v>
      </c>
      <c r="I121" s="6">
        <v>20383</v>
      </c>
      <c r="J121" s="6">
        <v>28267</v>
      </c>
      <c r="K121" s="6">
        <v>43358</v>
      </c>
      <c r="L121" s="6">
        <v>272115.25</v>
      </c>
      <c r="N121" s="26" t="s">
        <v>504</v>
      </c>
      <c r="O121" s="27">
        <v>22496</v>
      </c>
      <c r="P121" s="27">
        <v>17495.75</v>
      </c>
      <c r="Q121" s="27">
        <v>38152.5</v>
      </c>
      <c r="R121" s="27">
        <v>17059</v>
      </c>
      <c r="S121" s="27">
        <v>23646</v>
      </c>
      <c r="T121" s="27">
        <v>30120</v>
      </c>
      <c r="U121" s="27">
        <v>31138</v>
      </c>
      <c r="V121" s="27">
        <v>20383</v>
      </c>
      <c r="W121" s="27">
        <v>28267</v>
      </c>
      <c r="X121" s="27">
        <v>43358</v>
      </c>
      <c r="Y121" s="27">
        <v>272115.25</v>
      </c>
    </row>
    <row r="122" spans="1:25">
      <c r="A122" s="25" t="s">
        <v>220</v>
      </c>
      <c r="B122" s="6">
        <v>6242</v>
      </c>
      <c r="C122" s="6">
        <v>2887</v>
      </c>
      <c r="D122" s="6">
        <v>13213</v>
      </c>
      <c r="E122" s="6">
        <v>6408</v>
      </c>
      <c r="F122" s="6">
        <v>5287</v>
      </c>
      <c r="G122" s="6">
        <v>5502</v>
      </c>
      <c r="H122" s="6">
        <v>4905</v>
      </c>
      <c r="I122" s="6">
        <v>1865</v>
      </c>
      <c r="J122" s="6">
        <v>3647</v>
      </c>
      <c r="K122" s="6">
        <v>5518</v>
      </c>
      <c r="L122" s="6">
        <v>55474</v>
      </c>
      <c r="N122" s="25" t="s">
        <v>220</v>
      </c>
      <c r="O122" s="6">
        <v>6242</v>
      </c>
      <c r="P122" s="6">
        <v>2887</v>
      </c>
      <c r="Q122" s="6">
        <v>13213</v>
      </c>
      <c r="R122" s="6">
        <v>6408</v>
      </c>
      <c r="S122" s="6">
        <v>5287</v>
      </c>
      <c r="T122" s="6">
        <v>5502</v>
      </c>
      <c r="U122" s="6">
        <v>4905</v>
      </c>
      <c r="V122" s="6">
        <v>1865</v>
      </c>
      <c r="W122" s="6">
        <v>3647</v>
      </c>
      <c r="X122" s="6">
        <v>5518</v>
      </c>
      <c r="Y122" s="6">
        <v>55474</v>
      </c>
    </row>
    <row r="123" spans="1:25">
      <c r="A123" s="25" t="s">
        <v>17</v>
      </c>
      <c r="B123" s="6">
        <v>500</v>
      </c>
      <c r="C123" s="6">
        <v>3222</v>
      </c>
      <c r="D123" s="6">
        <v>4289</v>
      </c>
      <c r="E123" s="6">
        <v>2094</v>
      </c>
      <c r="F123" s="6">
        <v>181</v>
      </c>
      <c r="G123" s="6">
        <v>1358</v>
      </c>
      <c r="H123" s="6">
        <v>6376</v>
      </c>
      <c r="I123" s="6">
        <v>10170</v>
      </c>
      <c r="J123" s="6">
        <v>4541</v>
      </c>
      <c r="K123" s="6">
        <v>17580</v>
      </c>
      <c r="L123" s="6">
        <v>50311</v>
      </c>
      <c r="N123" s="25" t="s">
        <v>17</v>
      </c>
      <c r="O123" s="6">
        <v>500</v>
      </c>
      <c r="P123" s="6">
        <v>3222</v>
      </c>
      <c r="Q123" s="6">
        <v>4289</v>
      </c>
      <c r="R123" s="6">
        <v>2094</v>
      </c>
      <c r="S123" s="6">
        <v>181</v>
      </c>
      <c r="T123" s="6">
        <v>1358</v>
      </c>
      <c r="U123" s="6">
        <v>6376</v>
      </c>
      <c r="V123" s="6">
        <v>10170</v>
      </c>
      <c r="W123" s="6">
        <v>4541</v>
      </c>
      <c r="X123" s="6">
        <v>17580</v>
      </c>
      <c r="Y123" s="6">
        <v>50311</v>
      </c>
    </row>
    <row r="124" spans="1:25">
      <c r="A124" s="25" t="s">
        <v>121</v>
      </c>
      <c r="B124" s="6">
        <v>5853</v>
      </c>
      <c r="C124" s="6">
        <v>7274.75</v>
      </c>
      <c r="D124" s="6">
        <v>7631</v>
      </c>
      <c r="E124" s="6">
        <v>4753</v>
      </c>
      <c r="F124" s="6">
        <v>6662</v>
      </c>
      <c r="G124" s="6">
        <v>2300</v>
      </c>
      <c r="H124" s="6">
        <v>2973</v>
      </c>
      <c r="I124" s="6">
        <v>1409</v>
      </c>
      <c r="J124" s="6">
        <v>5071</v>
      </c>
      <c r="K124" s="6">
        <v>4972</v>
      </c>
      <c r="L124" s="6">
        <v>48898.75</v>
      </c>
      <c r="N124" s="25" t="s">
        <v>121</v>
      </c>
      <c r="O124" s="6">
        <v>5853</v>
      </c>
      <c r="P124" s="6">
        <v>7274.75</v>
      </c>
      <c r="Q124" s="6">
        <v>7631</v>
      </c>
      <c r="R124" s="6">
        <v>4753</v>
      </c>
      <c r="S124" s="6">
        <v>6662</v>
      </c>
      <c r="T124" s="6">
        <v>2300</v>
      </c>
      <c r="U124" s="6">
        <v>2973</v>
      </c>
      <c r="V124" s="6">
        <v>1409</v>
      </c>
      <c r="W124" s="6">
        <v>5071</v>
      </c>
      <c r="X124" s="6">
        <v>4972</v>
      </c>
      <c r="Y124" s="6">
        <v>48898.75</v>
      </c>
    </row>
    <row r="125" spans="1:25">
      <c r="A125" s="25" t="s">
        <v>30</v>
      </c>
      <c r="B125" s="6">
        <v>442</v>
      </c>
      <c r="C125" s="6">
        <v>2438</v>
      </c>
      <c r="D125" s="6">
        <v>2907</v>
      </c>
      <c r="E125" s="6">
        <v>234</v>
      </c>
      <c r="F125" s="6">
        <v>3361</v>
      </c>
      <c r="G125" s="6">
        <v>4775</v>
      </c>
      <c r="H125" s="6">
        <v>8535</v>
      </c>
      <c r="I125" s="6"/>
      <c r="J125" s="6">
        <v>10175</v>
      </c>
      <c r="K125" s="6">
        <v>9083</v>
      </c>
      <c r="L125" s="6">
        <v>41950</v>
      </c>
      <c r="N125" s="25" t="s">
        <v>30</v>
      </c>
      <c r="O125" s="6">
        <v>442</v>
      </c>
      <c r="P125" s="6">
        <v>2438</v>
      </c>
      <c r="Q125" s="6">
        <v>2907</v>
      </c>
      <c r="R125" s="6">
        <v>234</v>
      </c>
      <c r="S125" s="6">
        <v>3361</v>
      </c>
      <c r="T125" s="6">
        <v>4775</v>
      </c>
      <c r="U125" s="6">
        <v>8535</v>
      </c>
      <c r="V125" s="6"/>
      <c r="W125" s="6">
        <v>10175</v>
      </c>
      <c r="X125" s="6">
        <v>9083</v>
      </c>
      <c r="Y125" s="6">
        <v>41950</v>
      </c>
    </row>
    <row r="126" spans="1:25">
      <c r="A126" s="25" t="s">
        <v>289</v>
      </c>
      <c r="B126" s="6">
        <v>6498</v>
      </c>
      <c r="C126" s="6">
        <v>1674</v>
      </c>
      <c r="D126" s="6">
        <v>2376</v>
      </c>
      <c r="E126" s="6"/>
      <c r="F126" s="6"/>
      <c r="G126" s="6">
        <v>5454</v>
      </c>
      <c r="H126" s="6">
        <v>3726</v>
      </c>
      <c r="I126" s="6">
        <v>2286</v>
      </c>
      <c r="J126" s="6">
        <v>2862</v>
      </c>
      <c r="K126" s="6">
        <v>2412</v>
      </c>
      <c r="L126" s="6">
        <v>27288</v>
      </c>
      <c r="N126" s="25" t="s">
        <v>289</v>
      </c>
      <c r="O126" s="6">
        <v>6498</v>
      </c>
      <c r="P126" s="6">
        <v>1674</v>
      </c>
      <c r="Q126" s="6">
        <v>2376</v>
      </c>
      <c r="R126" s="6"/>
      <c r="S126" s="6"/>
      <c r="T126" s="6">
        <v>5454</v>
      </c>
      <c r="U126" s="6">
        <v>3726</v>
      </c>
      <c r="V126" s="6">
        <v>2286</v>
      </c>
      <c r="W126" s="6">
        <v>2862</v>
      </c>
      <c r="X126" s="6">
        <v>2412</v>
      </c>
      <c r="Y126" s="6">
        <v>27288</v>
      </c>
    </row>
    <row r="127" spans="1:25">
      <c r="A127" s="25" t="s">
        <v>285</v>
      </c>
      <c r="B127" s="6"/>
      <c r="C127" s="6"/>
      <c r="D127" s="6"/>
      <c r="E127" s="6"/>
      <c r="F127" s="6">
        <v>6282</v>
      </c>
      <c r="G127" s="6">
        <v>5454</v>
      </c>
      <c r="H127" s="6"/>
      <c r="I127" s="6">
        <v>2286</v>
      </c>
      <c r="J127" s="6"/>
      <c r="K127" s="6"/>
      <c r="L127" s="6">
        <v>14022</v>
      </c>
      <c r="N127" s="25" t="s">
        <v>285</v>
      </c>
      <c r="O127" s="6"/>
      <c r="P127" s="6"/>
      <c r="Q127" s="6"/>
      <c r="R127" s="6"/>
      <c r="S127" s="6">
        <v>6282</v>
      </c>
      <c r="T127" s="6">
        <v>5454</v>
      </c>
      <c r="U127" s="6"/>
      <c r="V127" s="6">
        <v>2286</v>
      </c>
      <c r="W127" s="6"/>
      <c r="X127" s="6"/>
      <c r="Y127" s="6">
        <v>14022</v>
      </c>
    </row>
    <row r="128" spans="1:25">
      <c r="A128" s="25" t="s">
        <v>331</v>
      </c>
      <c r="B128" s="6"/>
      <c r="C128" s="6"/>
      <c r="D128" s="6">
        <v>3663</v>
      </c>
      <c r="E128" s="6">
        <v>2414</v>
      </c>
      <c r="F128" s="6"/>
      <c r="G128" s="6">
        <v>832</v>
      </c>
      <c r="H128" s="6">
        <v>2747</v>
      </c>
      <c r="I128" s="6">
        <v>915</v>
      </c>
      <c r="J128" s="6">
        <v>1081</v>
      </c>
      <c r="K128" s="6"/>
      <c r="L128" s="6">
        <v>11652</v>
      </c>
      <c r="N128" s="25" t="s">
        <v>331</v>
      </c>
      <c r="O128" s="6"/>
      <c r="P128" s="6"/>
      <c r="Q128" s="6">
        <v>3663</v>
      </c>
      <c r="R128" s="6">
        <v>2414</v>
      </c>
      <c r="S128" s="6"/>
      <c r="T128" s="6">
        <v>832</v>
      </c>
      <c r="U128" s="6">
        <v>2747</v>
      </c>
      <c r="V128" s="6">
        <v>915</v>
      </c>
      <c r="W128" s="6">
        <v>1081</v>
      </c>
      <c r="X128" s="6"/>
      <c r="Y128" s="6">
        <v>11652</v>
      </c>
    </row>
    <row r="129" spans="1:25">
      <c r="A129" s="25" t="s">
        <v>93</v>
      </c>
      <c r="B129" s="6">
        <v>2463</v>
      </c>
      <c r="C129" s="6"/>
      <c r="D129" s="6">
        <v>1862</v>
      </c>
      <c r="E129" s="6">
        <v>525</v>
      </c>
      <c r="F129" s="6"/>
      <c r="G129" s="6">
        <v>525</v>
      </c>
      <c r="H129" s="6">
        <v>1524</v>
      </c>
      <c r="I129" s="6">
        <v>215</v>
      </c>
      <c r="J129" s="6"/>
      <c r="K129" s="6">
        <v>521</v>
      </c>
      <c r="L129" s="6">
        <v>7635</v>
      </c>
      <c r="N129" s="25" t="s">
        <v>93</v>
      </c>
      <c r="O129" s="6">
        <v>2463</v>
      </c>
      <c r="P129" s="6"/>
      <c r="Q129" s="6">
        <v>1862</v>
      </c>
      <c r="R129" s="6">
        <v>525</v>
      </c>
      <c r="S129" s="6"/>
      <c r="T129" s="6">
        <v>525</v>
      </c>
      <c r="U129" s="6">
        <v>1524</v>
      </c>
      <c r="V129" s="6">
        <v>215</v>
      </c>
      <c r="W129" s="6"/>
      <c r="X129" s="6">
        <v>521</v>
      </c>
      <c r="Y129" s="6">
        <v>7635</v>
      </c>
    </row>
    <row r="130" spans="1:25">
      <c r="A130" s="25" t="s">
        <v>316</v>
      </c>
      <c r="B130" s="6">
        <v>368</v>
      </c>
      <c r="C130" s="6"/>
      <c r="D130" s="6">
        <v>374</v>
      </c>
      <c r="E130" s="6"/>
      <c r="F130" s="6">
        <v>645</v>
      </c>
      <c r="G130" s="6">
        <v>1150</v>
      </c>
      <c r="H130" s="6"/>
      <c r="I130" s="6"/>
      <c r="J130" s="6">
        <v>402</v>
      </c>
      <c r="K130" s="6">
        <v>2174</v>
      </c>
      <c r="L130" s="6">
        <v>5113</v>
      </c>
      <c r="N130" s="25" t="s">
        <v>316</v>
      </c>
      <c r="O130" s="6">
        <v>368</v>
      </c>
      <c r="P130" s="6"/>
      <c r="Q130" s="6">
        <v>374</v>
      </c>
      <c r="R130" s="6"/>
      <c r="S130" s="6">
        <v>645</v>
      </c>
      <c r="T130" s="6">
        <v>1150</v>
      </c>
      <c r="U130" s="6"/>
      <c r="V130" s="6"/>
      <c r="W130" s="6">
        <v>402</v>
      </c>
      <c r="X130" s="6">
        <v>2174</v>
      </c>
      <c r="Y130" s="6">
        <v>5113</v>
      </c>
    </row>
    <row r="131" spans="1:25">
      <c r="A131" s="25" t="s">
        <v>227</v>
      </c>
      <c r="B131" s="6"/>
      <c r="C131" s="6"/>
      <c r="D131" s="6"/>
      <c r="E131" s="6"/>
      <c r="F131" s="6">
        <v>583</v>
      </c>
      <c r="G131" s="6">
        <v>700</v>
      </c>
      <c r="H131" s="6">
        <v>352</v>
      </c>
      <c r="I131" s="6">
        <v>1237</v>
      </c>
      <c r="J131" s="6">
        <v>488</v>
      </c>
      <c r="K131" s="6"/>
      <c r="L131" s="6">
        <v>3360</v>
      </c>
      <c r="N131" s="25" t="s">
        <v>227</v>
      </c>
      <c r="O131" s="6"/>
      <c r="P131" s="6"/>
      <c r="Q131" s="6"/>
      <c r="R131" s="6"/>
      <c r="S131" s="6">
        <v>583</v>
      </c>
      <c r="T131" s="6">
        <v>700</v>
      </c>
      <c r="U131" s="6">
        <v>352</v>
      </c>
      <c r="V131" s="6">
        <v>1237</v>
      </c>
      <c r="W131" s="6">
        <v>488</v>
      </c>
      <c r="X131" s="6"/>
      <c r="Y131" s="6">
        <v>3360</v>
      </c>
    </row>
    <row r="132" spans="1:25">
      <c r="A132" s="25" t="s">
        <v>266</v>
      </c>
      <c r="B132" s="6"/>
      <c r="C132" s="6"/>
      <c r="D132" s="6"/>
      <c r="E132" s="6">
        <v>259</v>
      </c>
      <c r="F132" s="6">
        <v>645</v>
      </c>
      <c r="G132" s="6">
        <v>846</v>
      </c>
      <c r="H132" s="6"/>
      <c r="I132" s="6"/>
      <c r="J132" s="6"/>
      <c r="K132" s="6">
        <v>846</v>
      </c>
      <c r="L132" s="6">
        <v>2596</v>
      </c>
      <c r="N132" s="25" t="s">
        <v>266</v>
      </c>
      <c r="O132" s="6"/>
      <c r="P132" s="6"/>
      <c r="Q132" s="6"/>
      <c r="R132" s="6">
        <v>259</v>
      </c>
      <c r="S132" s="6">
        <v>645</v>
      </c>
      <c r="T132" s="6">
        <v>846</v>
      </c>
      <c r="U132" s="6"/>
      <c r="V132" s="6"/>
      <c r="W132" s="6"/>
      <c r="X132" s="6">
        <v>846</v>
      </c>
      <c r="Y132" s="6">
        <v>2596</v>
      </c>
    </row>
    <row r="133" spans="1:25">
      <c r="A133" s="25" t="s">
        <v>216</v>
      </c>
      <c r="B133" s="6"/>
      <c r="C133" s="6"/>
      <c r="D133" s="6">
        <v>1837.5</v>
      </c>
      <c r="E133" s="6"/>
      <c r="F133" s="6"/>
      <c r="G133" s="6"/>
      <c r="H133" s="6"/>
      <c r="I133" s="6"/>
      <c r="J133" s="6"/>
      <c r="K133" s="6"/>
      <c r="L133" s="6">
        <v>1837.5</v>
      </c>
      <c r="N133" s="25" t="s">
        <v>216</v>
      </c>
      <c r="O133" s="6"/>
      <c r="P133" s="6"/>
      <c r="Q133" s="6">
        <v>1837.5</v>
      </c>
      <c r="R133" s="6"/>
      <c r="S133" s="6"/>
      <c r="T133" s="6"/>
      <c r="U133" s="6"/>
      <c r="V133" s="6"/>
      <c r="W133" s="6"/>
      <c r="X133" s="6"/>
      <c r="Y133" s="6">
        <v>1837.5</v>
      </c>
    </row>
    <row r="134" spans="1:25">
      <c r="A134" s="25" t="s">
        <v>279</v>
      </c>
      <c r="B134" s="6"/>
      <c r="C134" s="6"/>
      <c r="D134" s="6"/>
      <c r="E134" s="6"/>
      <c r="F134" s="6"/>
      <c r="G134" s="6">
        <v>1224</v>
      </c>
      <c r="H134" s="6"/>
      <c r="I134" s="6"/>
      <c r="J134" s="6"/>
      <c r="K134" s="6"/>
      <c r="L134" s="6">
        <v>1224</v>
      </c>
      <c r="N134" s="25" t="s">
        <v>279</v>
      </c>
      <c r="O134" s="6"/>
      <c r="P134" s="6"/>
      <c r="Q134" s="6"/>
      <c r="R134" s="6"/>
      <c r="S134" s="6"/>
      <c r="T134" s="6">
        <v>1224</v>
      </c>
      <c r="U134" s="6"/>
      <c r="V134" s="6"/>
      <c r="W134" s="6"/>
      <c r="X134" s="6"/>
      <c r="Y134" s="6">
        <v>1224</v>
      </c>
    </row>
    <row r="135" spans="1:25">
      <c r="A135" s="25" t="s">
        <v>321</v>
      </c>
      <c r="B135" s="6"/>
      <c r="C135" s="6"/>
      <c r="D135" s="6"/>
      <c r="E135" s="6">
        <v>372</v>
      </c>
      <c r="F135" s="6"/>
      <c r="G135" s="6"/>
      <c r="H135" s="6"/>
      <c r="I135" s="6"/>
      <c r="J135" s="6"/>
      <c r="K135" s="6"/>
      <c r="L135" s="6">
        <v>372</v>
      </c>
      <c r="N135" s="25" t="s">
        <v>321</v>
      </c>
      <c r="O135" s="6"/>
      <c r="P135" s="6"/>
      <c r="Q135" s="6"/>
      <c r="R135" s="6">
        <v>372</v>
      </c>
      <c r="S135" s="6"/>
      <c r="T135" s="6"/>
      <c r="U135" s="6"/>
      <c r="V135" s="6"/>
      <c r="W135" s="6"/>
      <c r="X135" s="6"/>
      <c r="Y135" s="6">
        <v>372</v>
      </c>
    </row>
    <row r="136" spans="1:25">
      <c r="A136" s="25" t="s">
        <v>97</v>
      </c>
      <c r="B136" s="6"/>
      <c r="C136" s="6"/>
      <c r="D136" s="6"/>
      <c r="E136" s="6"/>
      <c r="F136" s="6"/>
      <c r="G136" s="6"/>
      <c r="H136" s="6"/>
      <c r="I136" s="6"/>
      <c r="J136" s="6"/>
      <c r="K136" s="6">
        <v>252</v>
      </c>
      <c r="L136" s="6">
        <v>252</v>
      </c>
      <c r="N136" s="25" t="s">
        <v>97</v>
      </c>
      <c r="O136" s="6"/>
      <c r="P136" s="6"/>
      <c r="Q136" s="6"/>
      <c r="R136" s="6"/>
      <c r="S136" s="6"/>
      <c r="T136" s="6"/>
      <c r="U136" s="6"/>
      <c r="V136" s="6"/>
      <c r="W136" s="6"/>
      <c r="X136" s="6">
        <v>252</v>
      </c>
      <c r="Y136" s="6">
        <v>252</v>
      </c>
    </row>
    <row r="137" spans="1:25">
      <c r="A137" s="25" t="s">
        <v>107</v>
      </c>
      <c r="B137" s="6">
        <v>130</v>
      </c>
      <c r="C137" s="6"/>
      <c r="D137" s="6"/>
      <c r="E137" s="6"/>
      <c r="F137" s="6"/>
      <c r="G137" s="6"/>
      <c r="H137" s="6"/>
      <c r="I137" s="6"/>
      <c r="J137" s="6"/>
      <c r="K137" s="6"/>
      <c r="L137" s="6">
        <v>130</v>
      </c>
      <c r="N137" s="25" t="s">
        <v>107</v>
      </c>
      <c r="O137" s="6">
        <v>130</v>
      </c>
      <c r="P137" s="6"/>
      <c r="Q137" s="6"/>
      <c r="R137" s="6"/>
      <c r="S137" s="6"/>
      <c r="T137" s="6"/>
      <c r="U137" s="6"/>
      <c r="V137" s="6"/>
      <c r="W137" s="6"/>
      <c r="X137" s="6"/>
      <c r="Y137" s="6">
        <v>130</v>
      </c>
    </row>
    <row r="138" spans="1:25">
      <c r="A138" s="7" t="s">
        <v>535</v>
      </c>
      <c r="B138" s="6">
        <v>28855</v>
      </c>
      <c r="C138" s="6">
        <v>51503</v>
      </c>
      <c r="D138" s="6">
        <v>69794</v>
      </c>
      <c r="E138" s="6">
        <v>18059</v>
      </c>
      <c r="F138" s="6">
        <v>27923</v>
      </c>
      <c r="G138" s="6">
        <v>43582</v>
      </c>
      <c r="H138" s="6">
        <v>46294</v>
      </c>
      <c r="I138" s="6">
        <v>48406</v>
      </c>
      <c r="J138" s="6">
        <v>33902</v>
      </c>
      <c r="K138" s="6">
        <v>40998</v>
      </c>
      <c r="L138" s="6">
        <v>409316</v>
      </c>
      <c r="N138" s="26" t="s">
        <v>535</v>
      </c>
      <c r="O138" s="27">
        <v>28855</v>
      </c>
      <c r="P138" s="27">
        <v>51503</v>
      </c>
      <c r="Q138" s="27">
        <v>69794</v>
      </c>
      <c r="R138" s="27">
        <v>18059</v>
      </c>
      <c r="S138" s="27">
        <v>27923</v>
      </c>
      <c r="T138" s="27">
        <v>43582</v>
      </c>
      <c r="U138" s="27">
        <v>46294</v>
      </c>
      <c r="V138" s="27">
        <v>48406</v>
      </c>
      <c r="W138" s="27">
        <v>33902</v>
      </c>
      <c r="X138" s="27">
        <v>40998</v>
      </c>
      <c r="Y138" s="27">
        <v>409316</v>
      </c>
    </row>
    <row r="139" spans="1:25">
      <c r="A139" s="25" t="s">
        <v>220</v>
      </c>
      <c r="B139" s="6">
        <v>19891</v>
      </c>
      <c r="C139" s="6">
        <v>37309</v>
      </c>
      <c r="D139" s="6">
        <v>31457</v>
      </c>
      <c r="E139" s="6">
        <v>8250</v>
      </c>
      <c r="F139" s="6">
        <v>8660</v>
      </c>
      <c r="G139" s="6">
        <v>21051</v>
      </c>
      <c r="H139" s="6">
        <v>18663</v>
      </c>
      <c r="I139" s="6">
        <v>18374</v>
      </c>
      <c r="J139" s="6">
        <v>11877</v>
      </c>
      <c r="K139" s="6">
        <v>13014</v>
      </c>
      <c r="L139" s="6">
        <v>188546</v>
      </c>
      <c r="N139" s="25" t="s">
        <v>220</v>
      </c>
      <c r="O139" s="6">
        <v>19891</v>
      </c>
      <c r="P139" s="6">
        <v>37309</v>
      </c>
      <c r="Q139" s="6">
        <v>31457</v>
      </c>
      <c r="R139" s="6">
        <v>8250</v>
      </c>
      <c r="S139" s="6">
        <v>8660</v>
      </c>
      <c r="T139" s="6">
        <v>21051</v>
      </c>
      <c r="U139" s="6">
        <v>18663</v>
      </c>
      <c r="V139" s="6">
        <v>18374</v>
      </c>
      <c r="W139" s="6">
        <v>11877</v>
      </c>
      <c r="X139" s="6">
        <v>13014</v>
      </c>
      <c r="Y139" s="6">
        <v>188546</v>
      </c>
    </row>
    <row r="140" spans="1:25">
      <c r="A140" s="25" t="s">
        <v>121</v>
      </c>
      <c r="B140" s="6"/>
      <c r="C140" s="6">
        <v>6214</v>
      </c>
      <c r="D140" s="6">
        <v>29303</v>
      </c>
      <c r="E140" s="6">
        <v>1939</v>
      </c>
      <c r="F140" s="6">
        <v>8579</v>
      </c>
      <c r="G140" s="6">
        <v>12907</v>
      </c>
      <c r="H140" s="6">
        <v>15248</v>
      </c>
      <c r="I140" s="6">
        <v>11821</v>
      </c>
      <c r="J140" s="6">
        <v>15660</v>
      </c>
      <c r="K140" s="6">
        <v>17824</v>
      </c>
      <c r="L140" s="6">
        <v>119495</v>
      </c>
      <c r="N140" s="25" t="s">
        <v>121</v>
      </c>
      <c r="O140" s="6"/>
      <c r="P140" s="6">
        <v>6214</v>
      </c>
      <c r="Q140" s="6">
        <v>29303</v>
      </c>
      <c r="R140" s="6">
        <v>1939</v>
      </c>
      <c r="S140" s="6">
        <v>8579</v>
      </c>
      <c r="T140" s="6">
        <v>12907</v>
      </c>
      <c r="U140" s="6">
        <v>15248</v>
      </c>
      <c r="V140" s="6">
        <v>11821</v>
      </c>
      <c r="W140" s="6">
        <v>15660</v>
      </c>
      <c r="X140" s="6">
        <v>17824</v>
      </c>
      <c r="Y140" s="6">
        <v>119495</v>
      </c>
    </row>
    <row r="141" spans="1:25">
      <c r="A141" s="25" t="s">
        <v>30</v>
      </c>
      <c r="B141" s="6">
        <v>4632</v>
      </c>
      <c r="C141" s="6">
        <v>5165</v>
      </c>
      <c r="D141" s="6">
        <v>1415</v>
      </c>
      <c r="E141" s="6">
        <v>4283</v>
      </c>
      <c r="F141" s="6">
        <v>4911</v>
      </c>
      <c r="G141" s="6">
        <v>4914</v>
      </c>
      <c r="H141" s="6">
        <v>2985</v>
      </c>
      <c r="I141" s="6">
        <v>3406</v>
      </c>
      <c r="J141" s="6"/>
      <c r="K141" s="6">
        <v>1581</v>
      </c>
      <c r="L141" s="6">
        <v>33292</v>
      </c>
      <c r="N141" s="25" t="s">
        <v>30</v>
      </c>
      <c r="O141" s="6">
        <v>4632</v>
      </c>
      <c r="P141" s="6">
        <v>5165</v>
      </c>
      <c r="Q141" s="6">
        <v>1415</v>
      </c>
      <c r="R141" s="6">
        <v>4283</v>
      </c>
      <c r="S141" s="6">
        <v>4911</v>
      </c>
      <c r="T141" s="6">
        <v>4914</v>
      </c>
      <c r="U141" s="6">
        <v>2985</v>
      </c>
      <c r="V141" s="6">
        <v>3406</v>
      </c>
      <c r="W141" s="6"/>
      <c r="X141" s="6">
        <v>1581</v>
      </c>
      <c r="Y141" s="6">
        <v>33292</v>
      </c>
    </row>
    <row r="142" spans="1:25">
      <c r="A142" s="25" t="s">
        <v>113</v>
      </c>
      <c r="B142" s="6">
        <v>1040</v>
      </c>
      <c r="C142" s="6">
        <v>1689</v>
      </c>
      <c r="D142" s="6">
        <v>4712</v>
      </c>
      <c r="E142" s="6">
        <v>1061</v>
      </c>
      <c r="F142" s="6">
        <v>5155</v>
      </c>
      <c r="G142" s="6">
        <v>150</v>
      </c>
      <c r="H142" s="6">
        <v>3682</v>
      </c>
      <c r="I142" s="6">
        <v>3292</v>
      </c>
      <c r="J142" s="6">
        <v>1126</v>
      </c>
      <c r="K142" s="6">
        <v>3699</v>
      </c>
      <c r="L142" s="6">
        <v>25606</v>
      </c>
      <c r="N142" s="25" t="s">
        <v>113</v>
      </c>
      <c r="O142" s="6">
        <v>1040</v>
      </c>
      <c r="P142" s="6">
        <v>1689</v>
      </c>
      <c r="Q142" s="6">
        <v>4712</v>
      </c>
      <c r="R142" s="6">
        <v>1061</v>
      </c>
      <c r="S142" s="6">
        <v>5155</v>
      </c>
      <c r="T142" s="6">
        <v>150</v>
      </c>
      <c r="U142" s="6">
        <v>3682</v>
      </c>
      <c r="V142" s="6">
        <v>3292</v>
      </c>
      <c r="W142" s="6">
        <v>1126</v>
      </c>
      <c r="X142" s="6">
        <v>3699</v>
      </c>
      <c r="Y142" s="6">
        <v>25606</v>
      </c>
    </row>
    <row r="143" spans="1:25">
      <c r="A143" s="25" t="s">
        <v>107</v>
      </c>
      <c r="B143" s="6">
        <v>770</v>
      </c>
      <c r="C143" s="6">
        <v>770</v>
      </c>
      <c r="D143" s="6"/>
      <c r="E143" s="6"/>
      <c r="F143" s="6"/>
      <c r="G143" s="6">
        <v>3456</v>
      </c>
      <c r="H143" s="6">
        <v>4510</v>
      </c>
      <c r="I143" s="6">
        <v>3799</v>
      </c>
      <c r="J143" s="6">
        <v>3408</v>
      </c>
      <c r="K143" s="6">
        <v>2532</v>
      </c>
      <c r="L143" s="6">
        <v>19245</v>
      </c>
      <c r="N143" s="25" t="s">
        <v>107</v>
      </c>
      <c r="O143" s="6">
        <v>770</v>
      </c>
      <c r="P143" s="6">
        <v>770</v>
      </c>
      <c r="Q143" s="6"/>
      <c r="R143" s="6"/>
      <c r="S143" s="6"/>
      <c r="T143" s="6">
        <v>3456</v>
      </c>
      <c r="U143" s="6">
        <v>4510</v>
      </c>
      <c r="V143" s="6">
        <v>3799</v>
      </c>
      <c r="W143" s="6">
        <v>3408</v>
      </c>
      <c r="X143" s="6">
        <v>2532</v>
      </c>
      <c r="Y143" s="6">
        <v>19245</v>
      </c>
    </row>
    <row r="144" spans="1:25">
      <c r="A144" s="25" t="s">
        <v>331</v>
      </c>
      <c r="B144" s="6"/>
      <c r="C144" s="6"/>
      <c r="D144" s="6">
        <v>1165</v>
      </c>
      <c r="E144" s="6">
        <v>2164</v>
      </c>
      <c r="F144" s="6"/>
      <c r="G144" s="6">
        <v>666</v>
      </c>
      <c r="H144" s="6">
        <v>666</v>
      </c>
      <c r="I144" s="6">
        <v>4578</v>
      </c>
      <c r="J144" s="6">
        <v>1831</v>
      </c>
      <c r="K144" s="6">
        <v>1664</v>
      </c>
      <c r="L144" s="6">
        <v>12734</v>
      </c>
      <c r="N144" s="25" t="s">
        <v>331</v>
      </c>
      <c r="O144" s="6"/>
      <c r="P144" s="6"/>
      <c r="Q144" s="6">
        <v>1165</v>
      </c>
      <c r="R144" s="6">
        <v>2164</v>
      </c>
      <c r="S144" s="6"/>
      <c r="T144" s="6">
        <v>666</v>
      </c>
      <c r="U144" s="6">
        <v>666</v>
      </c>
      <c r="V144" s="6">
        <v>4578</v>
      </c>
      <c r="W144" s="6">
        <v>1831</v>
      </c>
      <c r="X144" s="6">
        <v>1664</v>
      </c>
      <c r="Y144" s="6">
        <v>12734</v>
      </c>
    </row>
    <row r="145" spans="1:25">
      <c r="A145" s="25" t="s">
        <v>93</v>
      </c>
      <c r="B145" s="6">
        <v>2522</v>
      </c>
      <c r="C145" s="6">
        <v>356</v>
      </c>
      <c r="D145" s="6">
        <v>1742</v>
      </c>
      <c r="E145" s="6"/>
      <c r="F145" s="6"/>
      <c r="G145" s="6"/>
      <c r="H145" s="6">
        <v>270</v>
      </c>
      <c r="I145" s="6">
        <v>2625</v>
      </c>
      <c r="J145" s="6"/>
      <c r="K145" s="6">
        <v>59</v>
      </c>
      <c r="L145" s="6">
        <v>7574</v>
      </c>
      <c r="N145" s="25" t="s">
        <v>93</v>
      </c>
      <c r="O145" s="6">
        <v>2522</v>
      </c>
      <c r="P145" s="6">
        <v>356</v>
      </c>
      <c r="Q145" s="6">
        <v>1742</v>
      </c>
      <c r="R145" s="6"/>
      <c r="S145" s="6"/>
      <c r="T145" s="6"/>
      <c r="U145" s="6">
        <v>270</v>
      </c>
      <c r="V145" s="6">
        <v>2625</v>
      </c>
      <c r="W145" s="6"/>
      <c r="X145" s="6">
        <v>59</v>
      </c>
      <c r="Y145" s="6">
        <v>7574</v>
      </c>
    </row>
    <row r="146" spans="1:25">
      <c r="A146" s="25" t="s">
        <v>321</v>
      </c>
      <c r="B146" s="6"/>
      <c r="C146" s="6"/>
      <c r="D146" s="6"/>
      <c r="E146" s="6">
        <v>362</v>
      </c>
      <c r="F146" s="6"/>
      <c r="G146" s="6"/>
      <c r="H146" s="6"/>
      <c r="I146" s="6"/>
      <c r="J146" s="6"/>
      <c r="K146" s="6">
        <v>362</v>
      </c>
      <c r="L146" s="6">
        <v>724</v>
      </c>
      <c r="N146" s="25" t="s">
        <v>321</v>
      </c>
      <c r="O146" s="6"/>
      <c r="P146" s="6"/>
      <c r="Q146" s="6"/>
      <c r="R146" s="6">
        <v>362</v>
      </c>
      <c r="S146" s="6"/>
      <c r="T146" s="6"/>
      <c r="U146" s="6"/>
      <c r="V146" s="6"/>
      <c r="W146" s="6"/>
      <c r="X146" s="6">
        <v>362</v>
      </c>
      <c r="Y146" s="6">
        <v>724</v>
      </c>
    </row>
    <row r="147" spans="1:25">
      <c r="A147" s="25" t="s">
        <v>212</v>
      </c>
      <c r="B147" s="6"/>
      <c r="C147" s="6"/>
      <c r="D147" s="6"/>
      <c r="E147" s="6"/>
      <c r="F147" s="6"/>
      <c r="G147" s="6">
        <v>438</v>
      </c>
      <c r="H147" s="6"/>
      <c r="I147" s="6"/>
      <c r="J147" s="6"/>
      <c r="K147" s="6">
        <v>263</v>
      </c>
      <c r="L147" s="6">
        <v>701</v>
      </c>
      <c r="N147" s="25" t="s">
        <v>212</v>
      </c>
      <c r="O147" s="6"/>
      <c r="P147" s="6"/>
      <c r="Q147" s="6"/>
      <c r="R147" s="6"/>
      <c r="S147" s="6"/>
      <c r="T147" s="6">
        <v>438</v>
      </c>
      <c r="U147" s="6"/>
      <c r="V147" s="6"/>
      <c r="W147" s="6"/>
      <c r="X147" s="6">
        <v>263</v>
      </c>
      <c r="Y147" s="6">
        <v>701</v>
      </c>
    </row>
    <row r="148" spans="1:25">
      <c r="A148" s="25" t="s">
        <v>216</v>
      </c>
      <c r="B148" s="6"/>
      <c r="C148" s="6"/>
      <c r="D148" s="6"/>
      <c r="E148" s="6"/>
      <c r="F148" s="6"/>
      <c r="G148" s="6"/>
      <c r="H148" s="6"/>
      <c r="I148" s="6">
        <v>511</v>
      </c>
      <c r="J148" s="6"/>
      <c r="K148" s="6"/>
      <c r="L148" s="6">
        <v>511</v>
      </c>
      <c r="N148" s="25" t="s">
        <v>216</v>
      </c>
      <c r="O148" s="6"/>
      <c r="P148" s="6"/>
      <c r="Q148" s="6"/>
      <c r="R148" s="6"/>
      <c r="S148" s="6"/>
      <c r="T148" s="6"/>
      <c r="U148" s="6"/>
      <c r="V148" s="6">
        <v>511</v>
      </c>
      <c r="W148" s="6"/>
      <c r="X148" s="6"/>
      <c r="Y148" s="6">
        <v>511</v>
      </c>
    </row>
    <row r="149" spans="1:25">
      <c r="A149" s="25" t="s">
        <v>266</v>
      </c>
      <c r="B149" s="6"/>
      <c r="C149" s="6"/>
      <c r="D149" s="6"/>
      <c r="E149" s="6"/>
      <c r="F149" s="6">
        <v>309</v>
      </c>
      <c r="G149" s="6"/>
      <c r="H149" s="6"/>
      <c r="I149" s="6"/>
      <c r="J149" s="6"/>
      <c r="K149" s="6"/>
      <c r="L149" s="6">
        <v>309</v>
      </c>
      <c r="N149" s="25" t="s">
        <v>266</v>
      </c>
      <c r="O149" s="6"/>
      <c r="P149" s="6"/>
      <c r="Q149" s="6"/>
      <c r="R149" s="6"/>
      <c r="S149" s="6">
        <v>309</v>
      </c>
      <c r="T149" s="6"/>
      <c r="U149" s="6"/>
      <c r="V149" s="6"/>
      <c r="W149" s="6"/>
      <c r="X149" s="6"/>
      <c r="Y149" s="6">
        <v>309</v>
      </c>
    </row>
    <row r="150" spans="1:25">
      <c r="A150" s="25" t="s">
        <v>316</v>
      </c>
      <c r="B150" s="6"/>
      <c r="C150" s="6"/>
      <c r="D150" s="6"/>
      <c r="E150" s="6"/>
      <c r="F150" s="6">
        <v>309</v>
      </c>
      <c r="G150" s="6"/>
      <c r="H150" s="6"/>
      <c r="I150" s="6"/>
      <c r="J150" s="6"/>
      <c r="K150" s="6"/>
      <c r="L150" s="6">
        <v>309</v>
      </c>
      <c r="N150" s="25" t="s">
        <v>316</v>
      </c>
      <c r="O150" s="6"/>
      <c r="P150" s="6"/>
      <c r="Q150" s="6"/>
      <c r="R150" s="6"/>
      <c r="S150" s="6">
        <v>309</v>
      </c>
      <c r="T150" s="6"/>
      <c r="U150" s="6"/>
      <c r="V150" s="6"/>
      <c r="W150" s="6"/>
      <c r="X150" s="6"/>
      <c r="Y150" s="6">
        <v>309</v>
      </c>
    </row>
    <row r="151" spans="1:25">
      <c r="A151" s="25" t="s">
        <v>97</v>
      </c>
      <c r="B151" s="6"/>
      <c r="C151" s="6"/>
      <c r="D151" s="6"/>
      <c r="E151" s="6"/>
      <c r="F151" s="6"/>
      <c r="G151" s="6"/>
      <c r="H151" s="6">
        <v>270</v>
      </c>
      <c r="I151" s="6"/>
      <c r="J151" s="6"/>
      <c r="K151" s="6"/>
      <c r="L151" s="6">
        <v>270</v>
      </c>
      <c r="N151" s="25" t="s">
        <v>97</v>
      </c>
      <c r="O151" s="6"/>
      <c r="P151" s="6"/>
      <c r="Q151" s="6"/>
      <c r="R151" s="6"/>
      <c r="S151" s="6"/>
      <c r="T151" s="6"/>
      <c r="U151" s="6">
        <v>270</v>
      </c>
      <c r="V151" s="6"/>
      <c r="W151" s="6"/>
      <c r="X151" s="6"/>
      <c r="Y151" s="6">
        <v>270</v>
      </c>
    </row>
    <row r="152" spans="1:25">
      <c r="A152" s="7" t="s">
        <v>509</v>
      </c>
      <c r="B152" s="6">
        <v>525</v>
      </c>
      <c r="C152" s="6"/>
      <c r="D152" s="6">
        <v>398</v>
      </c>
      <c r="E152" s="6">
        <v>360</v>
      </c>
      <c r="F152" s="6"/>
      <c r="G152" s="6">
        <v>1470</v>
      </c>
      <c r="H152" s="6">
        <v>226</v>
      </c>
      <c r="I152" s="6">
        <v>360</v>
      </c>
      <c r="J152" s="6"/>
      <c r="K152" s="6"/>
      <c r="L152" s="6">
        <v>3339</v>
      </c>
      <c r="N152" s="26" t="s">
        <v>509</v>
      </c>
      <c r="O152" s="27">
        <v>525</v>
      </c>
      <c r="P152" s="27"/>
      <c r="Q152" s="27">
        <v>398</v>
      </c>
      <c r="R152" s="27">
        <v>360</v>
      </c>
      <c r="S152" s="27"/>
      <c r="T152" s="27">
        <v>1470</v>
      </c>
      <c r="U152" s="27">
        <v>226</v>
      </c>
      <c r="V152" s="27">
        <v>360</v>
      </c>
      <c r="W152" s="27"/>
      <c r="X152" s="27"/>
      <c r="Y152" s="27">
        <v>3339</v>
      </c>
    </row>
    <row r="153" spans="1:25">
      <c r="A153" s="25" t="s">
        <v>220</v>
      </c>
      <c r="B153" s="6"/>
      <c r="C153" s="6"/>
      <c r="D153" s="6">
        <v>249</v>
      </c>
      <c r="E153" s="6"/>
      <c r="F153" s="6"/>
      <c r="G153" s="6">
        <v>900</v>
      </c>
      <c r="H153" s="6"/>
      <c r="I153" s="6"/>
      <c r="J153" s="6"/>
      <c r="K153" s="6"/>
      <c r="L153" s="6">
        <v>1149</v>
      </c>
      <c r="N153" s="25" t="s">
        <v>220</v>
      </c>
      <c r="O153" s="6"/>
      <c r="P153" s="6"/>
      <c r="Q153" s="6">
        <v>249</v>
      </c>
      <c r="R153" s="6"/>
      <c r="S153" s="6"/>
      <c r="T153" s="6">
        <v>900</v>
      </c>
      <c r="U153" s="6"/>
      <c r="V153" s="6"/>
      <c r="W153" s="6"/>
      <c r="X153" s="6"/>
      <c r="Y153" s="6">
        <v>1149</v>
      </c>
    </row>
    <row r="154" spans="1:25">
      <c r="A154" s="25" t="s">
        <v>121</v>
      </c>
      <c r="B154" s="6">
        <v>395</v>
      </c>
      <c r="C154" s="6"/>
      <c r="D154" s="6">
        <v>149</v>
      </c>
      <c r="E154" s="6"/>
      <c r="F154" s="6"/>
      <c r="G154" s="6"/>
      <c r="H154" s="6">
        <v>226</v>
      </c>
      <c r="I154" s="6"/>
      <c r="J154" s="6"/>
      <c r="K154" s="6"/>
      <c r="L154" s="6">
        <v>770</v>
      </c>
      <c r="N154" s="25" t="s">
        <v>121</v>
      </c>
      <c r="O154" s="6">
        <v>395</v>
      </c>
      <c r="P154" s="6"/>
      <c r="Q154" s="6">
        <v>149</v>
      </c>
      <c r="R154" s="6"/>
      <c r="S154" s="6"/>
      <c r="T154" s="6"/>
      <c r="U154" s="6">
        <v>226</v>
      </c>
      <c r="V154" s="6"/>
      <c r="W154" s="6"/>
      <c r="X154" s="6"/>
      <c r="Y154" s="6">
        <v>770</v>
      </c>
    </row>
    <row r="155" spans="1:25">
      <c r="A155" s="25" t="s">
        <v>285</v>
      </c>
      <c r="B155" s="6"/>
      <c r="C155" s="6"/>
      <c r="D155" s="6"/>
      <c r="E155" s="6"/>
      <c r="F155" s="6"/>
      <c r="G155" s="6"/>
      <c r="H155" s="6"/>
      <c r="I155" s="6">
        <v>360</v>
      </c>
      <c r="J155" s="6"/>
      <c r="K155" s="6"/>
      <c r="L155" s="6">
        <v>360</v>
      </c>
      <c r="N155" s="25" t="s">
        <v>285</v>
      </c>
      <c r="O155" s="6"/>
      <c r="P155" s="6"/>
      <c r="Q155" s="6"/>
      <c r="R155" s="6"/>
      <c r="S155" s="6"/>
      <c r="T155" s="6"/>
      <c r="U155" s="6"/>
      <c r="V155" s="6">
        <v>360</v>
      </c>
      <c r="W155" s="6"/>
      <c r="X155" s="6"/>
      <c r="Y155" s="6">
        <v>360</v>
      </c>
    </row>
    <row r="156" spans="1:25">
      <c r="A156" s="25" t="s">
        <v>30</v>
      </c>
      <c r="B156" s="6"/>
      <c r="C156" s="6"/>
      <c r="D156" s="6"/>
      <c r="E156" s="6">
        <v>360</v>
      </c>
      <c r="F156" s="6"/>
      <c r="G156" s="6"/>
      <c r="H156" s="6"/>
      <c r="I156" s="6"/>
      <c r="J156" s="6"/>
      <c r="K156" s="6"/>
      <c r="L156" s="6">
        <v>360</v>
      </c>
      <c r="N156" s="25" t="s">
        <v>30</v>
      </c>
      <c r="O156" s="6"/>
      <c r="P156" s="6"/>
      <c r="Q156" s="6"/>
      <c r="R156" s="6">
        <v>360</v>
      </c>
      <c r="S156" s="6"/>
      <c r="T156" s="6"/>
      <c r="U156" s="6"/>
      <c r="V156" s="6"/>
      <c r="W156" s="6"/>
      <c r="X156" s="6"/>
      <c r="Y156" s="6">
        <v>360</v>
      </c>
    </row>
    <row r="157" spans="1:25">
      <c r="A157" s="25" t="s">
        <v>279</v>
      </c>
      <c r="B157" s="6"/>
      <c r="C157" s="6"/>
      <c r="D157" s="6"/>
      <c r="E157" s="6"/>
      <c r="F157" s="6"/>
      <c r="G157" s="6">
        <v>306</v>
      </c>
      <c r="H157" s="6"/>
      <c r="I157" s="6"/>
      <c r="J157" s="6"/>
      <c r="K157" s="6"/>
      <c r="L157" s="6">
        <v>306</v>
      </c>
      <c r="N157" s="25" t="s">
        <v>279</v>
      </c>
      <c r="O157" s="6"/>
      <c r="P157" s="6"/>
      <c r="Q157" s="6"/>
      <c r="R157" s="6"/>
      <c r="S157" s="6"/>
      <c r="T157" s="6">
        <v>306</v>
      </c>
      <c r="U157" s="6"/>
      <c r="V157" s="6"/>
      <c r="W157" s="6"/>
      <c r="X157" s="6"/>
      <c r="Y157" s="6">
        <v>306</v>
      </c>
    </row>
    <row r="158" spans="1:25">
      <c r="A158" s="25" t="s">
        <v>17</v>
      </c>
      <c r="B158" s="6"/>
      <c r="C158" s="6"/>
      <c r="D158" s="6"/>
      <c r="E158" s="6"/>
      <c r="F158" s="6"/>
      <c r="G158" s="6">
        <v>264</v>
      </c>
      <c r="H158" s="6"/>
      <c r="I158" s="6"/>
      <c r="J158" s="6"/>
      <c r="K158" s="6"/>
      <c r="L158" s="6">
        <v>264</v>
      </c>
      <c r="N158" s="25" t="s">
        <v>17</v>
      </c>
      <c r="O158" s="6"/>
      <c r="P158" s="6"/>
      <c r="Q158" s="6"/>
      <c r="R158" s="6"/>
      <c r="S158" s="6"/>
      <c r="T158" s="6">
        <v>264</v>
      </c>
      <c r="U158" s="6"/>
      <c r="V158" s="6"/>
      <c r="W158" s="6"/>
      <c r="X158" s="6"/>
      <c r="Y158" s="6">
        <v>264</v>
      </c>
    </row>
    <row r="159" spans="1:25">
      <c r="A159" s="25" t="s">
        <v>316</v>
      </c>
      <c r="B159" s="6">
        <v>130</v>
      </c>
      <c r="C159" s="6"/>
      <c r="D159" s="6"/>
      <c r="E159" s="6"/>
      <c r="F159" s="6"/>
      <c r="G159" s="6"/>
      <c r="H159" s="6"/>
      <c r="I159" s="6"/>
      <c r="J159" s="6"/>
      <c r="K159" s="6"/>
      <c r="L159" s="6">
        <v>130</v>
      </c>
      <c r="N159" s="25" t="s">
        <v>316</v>
      </c>
      <c r="O159" s="6">
        <v>130</v>
      </c>
      <c r="P159" s="6"/>
      <c r="Q159" s="6"/>
      <c r="R159" s="6"/>
      <c r="S159" s="6"/>
      <c r="T159" s="6"/>
      <c r="U159" s="6"/>
      <c r="V159" s="6"/>
      <c r="W159" s="6"/>
      <c r="X159" s="6"/>
      <c r="Y159" s="6">
        <v>130</v>
      </c>
    </row>
    <row r="160" spans="1:25">
      <c r="A160" s="7" t="s">
        <v>506</v>
      </c>
      <c r="B160" s="6">
        <v>3636</v>
      </c>
      <c r="C160" s="6">
        <v>2705</v>
      </c>
      <c r="D160" s="6">
        <v>4856</v>
      </c>
      <c r="E160" s="6">
        <v>3190</v>
      </c>
      <c r="F160" s="6">
        <v>5191</v>
      </c>
      <c r="G160" s="6">
        <v>5776</v>
      </c>
      <c r="H160" s="6">
        <v>6340</v>
      </c>
      <c r="I160" s="6">
        <v>5350.5</v>
      </c>
      <c r="J160" s="6">
        <v>4532</v>
      </c>
      <c r="K160" s="6">
        <v>6786</v>
      </c>
      <c r="L160" s="6">
        <v>48362.5</v>
      </c>
      <c r="N160" s="26" t="s">
        <v>506</v>
      </c>
      <c r="O160" s="27">
        <v>3636</v>
      </c>
      <c r="P160" s="27">
        <v>2705</v>
      </c>
      <c r="Q160" s="27">
        <v>4856</v>
      </c>
      <c r="R160" s="27">
        <v>3190</v>
      </c>
      <c r="S160" s="27">
        <v>5191</v>
      </c>
      <c r="T160" s="27">
        <v>5776</v>
      </c>
      <c r="U160" s="27">
        <v>6340</v>
      </c>
      <c r="V160" s="27">
        <v>5350.5</v>
      </c>
      <c r="W160" s="27">
        <v>4532</v>
      </c>
      <c r="X160" s="27">
        <v>6786</v>
      </c>
      <c r="Y160" s="27">
        <v>48362.5</v>
      </c>
    </row>
    <row r="161" spans="1:25">
      <c r="A161" s="25" t="s">
        <v>220</v>
      </c>
      <c r="B161" s="6">
        <v>883</v>
      </c>
      <c r="C161" s="6">
        <v>850</v>
      </c>
      <c r="D161" s="6">
        <v>2900</v>
      </c>
      <c r="E161" s="6">
        <v>866</v>
      </c>
      <c r="F161" s="6">
        <v>2250</v>
      </c>
      <c r="G161" s="6">
        <v>2016</v>
      </c>
      <c r="H161" s="6">
        <v>2415</v>
      </c>
      <c r="I161" s="6">
        <v>1482</v>
      </c>
      <c r="J161" s="6">
        <v>1324</v>
      </c>
      <c r="K161" s="6">
        <v>3281</v>
      </c>
      <c r="L161" s="6">
        <v>18267</v>
      </c>
      <c r="N161" s="25" t="s">
        <v>220</v>
      </c>
      <c r="O161" s="6">
        <v>883</v>
      </c>
      <c r="P161" s="6">
        <v>850</v>
      </c>
      <c r="Q161" s="6">
        <v>2900</v>
      </c>
      <c r="R161" s="6">
        <v>866</v>
      </c>
      <c r="S161" s="6">
        <v>2250</v>
      </c>
      <c r="T161" s="6">
        <v>2016</v>
      </c>
      <c r="U161" s="6">
        <v>2415</v>
      </c>
      <c r="V161" s="6">
        <v>1482</v>
      </c>
      <c r="W161" s="6">
        <v>1324</v>
      </c>
      <c r="X161" s="6">
        <v>3281</v>
      </c>
      <c r="Y161" s="6">
        <v>18267</v>
      </c>
    </row>
    <row r="162" spans="1:25">
      <c r="A162" s="25" t="s">
        <v>121</v>
      </c>
      <c r="B162" s="6">
        <v>579</v>
      </c>
      <c r="C162" s="6">
        <v>831</v>
      </c>
      <c r="D162" s="6">
        <v>726</v>
      </c>
      <c r="E162" s="6">
        <v>772</v>
      </c>
      <c r="F162" s="6">
        <v>327</v>
      </c>
      <c r="G162" s="6">
        <v>713</v>
      </c>
      <c r="H162" s="6">
        <v>323</v>
      </c>
      <c r="I162" s="6">
        <v>1258</v>
      </c>
      <c r="J162" s="6">
        <v>1140</v>
      </c>
      <c r="K162" s="6">
        <v>1090</v>
      </c>
      <c r="L162" s="6">
        <v>7759</v>
      </c>
      <c r="N162" s="25" t="s">
        <v>121</v>
      </c>
      <c r="O162" s="6">
        <v>579</v>
      </c>
      <c r="P162" s="6">
        <v>831</v>
      </c>
      <c r="Q162" s="6">
        <v>726</v>
      </c>
      <c r="R162" s="6">
        <v>772</v>
      </c>
      <c r="S162" s="6">
        <v>327</v>
      </c>
      <c r="T162" s="6">
        <v>713</v>
      </c>
      <c r="U162" s="6">
        <v>323</v>
      </c>
      <c r="V162" s="6">
        <v>1258</v>
      </c>
      <c r="W162" s="6">
        <v>1140</v>
      </c>
      <c r="X162" s="6">
        <v>1090</v>
      </c>
      <c r="Y162" s="6">
        <v>7759</v>
      </c>
    </row>
    <row r="163" spans="1:25">
      <c r="A163" s="25" t="s">
        <v>30</v>
      </c>
      <c r="B163" s="6"/>
      <c r="C163" s="6"/>
      <c r="D163" s="6">
        <v>416</v>
      </c>
      <c r="E163" s="6">
        <v>859</v>
      </c>
      <c r="F163" s="6">
        <v>1773</v>
      </c>
      <c r="G163" s="6">
        <v>1608</v>
      </c>
      <c r="H163" s="6">
        <v>833</v>
      </c>
      <c r="I163" s="6">
        <v>525</v>
      </c>
      <c r="J163" s="6">
        <v>386</v>
      </c>
      <c r="K163" s="6">
        <v>998</v>
      </c>
      <c r="L163" s="6">
        <v>7398</v>
      </c>
      <c r="N163" s="25" t="s">
        <v>30</v>
      </c>
      <c r="O163" s="6"/>
      <c r="P163" s="6"/>
      <c r="Q163" s="6">
        <v>416</v>
      </c>
      <c r="R163" s="6">
        <v>859</v>
      </c>
      <c r="S163" s="6">
        <v>1773</v>
      </c>
      <c r="T163" s="6">
        <v>1608</v>
      </c>
      <c r="U163" s="6">
        <v>833</v>
      </c>
      <c r="V163" s="6">
        <v>525</v>
      </c>
      <c r="W163" s="6">
        <v>386</v>
      </c>
      <c r="X163" s="6">
        <v>998</v>
      </c>
      <c r="Y163" s="6">
        <v>7398</v>
      </c>
    </row>
    <row r="164" spans="1:25">
      <c r="A164" s="25" t="s">
        <v>17</v>
      </c>
      <c r="B164" s="6">
        <v>1208</v>
      </c>
      <c r="C164" s="6">
        <v>514</v>
      </c>
      <c r="D164" s="6"/>
      <c r="E164" s="6"/>
      <c r="F164" s="6"/>
      <c r="G164" s="6">
        <v>1111</v>
      </c>
      <c r="H164" s="6">
        <v>2520</v>
      </c>
      <c r="I164" s="6"/>
      <c r="J164" s="6"/>
      <c r="K164" s="6"/>
      <c r="L164" s="6">
        <v>5353</v>
      </c>
      <c r="N164" s="25" t="s">
        <v>17</v>
      </c>
      <c r="O164" s="6">
        <v>1208</v>
      </c>
      <c r="P164" s="6">
        <v>514</v>
      </c>
      <c r="Q164" s="6"/>
      <c r="R164" s="6"/>
      <c r="S164" s="6"/>
      <c r="T164" s="6">
        <v>1111</v>
      </c>
      <c r="U164" s="6">
        <v>2520</v>
      </c>
      <c r="V164" s="6"/>
      <c r="W164" s="6"/>
      <c r="X164" s="6"/>
      <c r="Y164" s="6">
        <v>5353</v>
      </c>
    </row>
    <row r="165" spans="1:25">
      <c r="A165" s="25" t="s">
        <v>216</v>
      </c>
      <c r="B165" s="6"/>
      <c r="C165" s="6"/>
      <c r="D165" s="6"/>
      <c r="E165" s="6"/>
      <c r="F165" s="6"/>
      <c r="G165" s="6"/>
      <c r="H165" s="6"/>
      <c r="I165" s="6">
        <v>1158.5</v>
      </c>
      <c r="J165" s="6">
        <v>1239</v>
      </c>
      <c r="K165" s="6"/>
      <c r="L165" s="6">
        <v>2397.5</v>
      </c>
      <c r="N165" s="25" t="s">
        <v>216</v>
      </c>
      <c r="O165" s="6"/>
      <c r="P165" s="6"/>
      <c r="Q165" s="6"/>
      <c r="R165" s="6"/>
      <c r="S165" s="6"/>
      <c r="T165" s="6"/>
      <c r="U165" s="6"/>
      <c r="V165" s="6">
        <v>1158.5</v>
      </c>
      <c r="W165" s="6">
        <v>1239</v>
      </c>
      <c r="X165" s="6"/>
      <c r="Y165" s="6">
        <v>2397.5</v>
      </c>
    </row>
    <row r="166" spans="1:25">
      <c r="A166" s="25" t="s">
        <v>331</v>
      </c>
      <c r="B166" s="6"/>
      <c r="C166" s="6"/>
      <c r="D166" s="6">
        <v>499</v>
      </c>
      <c r="E166" s="6"/>
      <c r="F166" s="6"/>
      <c r="G166" s="6"/>
      <c r="H166" s="6">
        <v>249</v>
      </c>
      <c r="I166" s="6">
        <v>249</v>
      </c>
      <c r="J166" s="6">
        <v>249</v>
      </c>
      <c r="K166" s="6">
        <v>166</v>
      </c>
      <c r="L166" s="6">
        <v>1412</v>
      </c>
      <c r="N166" s="25" t="s">
        <v>331</v>
      </c>
      <c r="O166" s="6"/>
      <c r="P166" s="6"/>
      <c r="Q166" s="6">
        <v>499</v>
      </c>
      <c r="R166" s="6"/>
      <c r="S166" s="6"/>
      <c r="T166" s="6"/>
      <c r="U166" s="6">
        <v>249</v>
      </c>
      <c r="V166" s="6">
        <v>249</v>
      </c>
      <c r="W166" s="6">
        <v>249</v>
      </c>
      <c r="X166" s="6">
        <v>166</v>
      </c>
      <c r="Y166" s="6">
        <v>1412</v>
      </c>
    </row>
    <row r="167" spans="1:25">
      <c r="A167" s="25" t="s">
        <v>113</v>
      </c>
      <c r="B167" s="6"/>
      <c r="C167" s="6"/>
      <c r="D167" s="6"/>
      <c r="E167" s="6">
        <v>493</v>
      </c>
      <c r="F167" s="6">
        <v>287</v>
      </c>
      <c r="G167" s="6"/>
      <c r="H167" s="6"/>
      <c r="I167" s="6"/>
      <c r="J167" s="6"/>
      <c r="K167" s="6">
        <v>613</v>
      </c>
      <c r="L167" s="6">
        <v>1393</v>
      </c>
      <c r="N167" s="25" t="s">
        <v>113</v>
      </c>
      <c r="O167" s="6"/>
      <c r="P167" s="6"/>
      <c r="Q167" s="6"/>
      <c r="R167" s="6">
        <v>493</v>
      </c>
      <c r="S167" s="6">
        <v>287</v>
      </c>
      <c r="T167" s="6"/>
      <c r="U167" s="6"/>
      <c r="V167" s="6"/>
      <c r="W167" s="6"/>
      <c r="X167" s="6">
        <v>613</v>
      </c>
      <c r="Y167" s="6">
        <v>1393</v>
      </c>
    </row>
    <row r="168" spans="1:25">
      <c r="A168" s="25" t="s">
        <v>93</v>
      </c>
      <c r="B168" s="6">
        <v>325</v>
      </c>
      <c r="C168" s="6"/>
      <c r="D168" s="6">
        <v>315</v>
      </c>
      <c r="E168" s="6"/>
      <c r="F168" s="6"/>
      <c r="G168" s="6"/>
      <c r="H168" s="6"/>
      <c r="I168" s="6">
        <v>485</v>
      </c>
      <c r="J168" s="6"/>
      <c r="K168" s="6"/>
      <c r="L168" s="6">
        <v>1125</v>
      </c>
      <c r="N168" s="25" t="s">
        <v>93</v>
      </c>
      <c r="O168" s="6">
        <v>325</v>
      </c>
      <c r="P168" s="6"/>
      <c r="Q168" s="6">
        <v>315</v>
      </c>
      <c r="R168" s="6"/>
      <c r="S168" s="6"/>
      <c r="T168" s="6"/>
      <c r="U168" s="6"/>
      <c r="V168" s="6">
        <v>485</v>
      </c>
      <c r="W168" s="6"/>
      <c r="X168" s="6"/>
      <c r="Y168" s="6">
        <v>1125</v>
      </c>
    </row>
    <row r="169" spans="1:25">
      <c r="A169" s="25" t="s">
        <v>316</v>
      </c>
      <c r="B169" s="6">
        <v>180</v>
      </c>
      <c r="C169" s="6"/>
      <c r="D169" s="6"/>
      <c r="E169" s="6"/>
      <c r="F169" s="6">
        <v>180</v>
      </c>
      <c r="G169" s="6"/>
      <c r="H169" s="6"/>
      <c r="I169" s="6"/>
      <c r="J169" s="6"/>
      <c r="K169" s="6">
        <v>638</v>
      </c>
      <c r="L169" s="6">
        <v>998</v>
      </c>
      <c r="N169" s="25" t="s">
        <v>316</v>
      </c>
      <c r="O169" s="6">
        <v>180</v>
      </c>
      <c r="P169" s="6"/>
      <c r="Q169" s="6"/>
      <c r="R169" s="6"/>
      <c r="S169" s="6">
        <v>180</v>
      </c>
      <c r="T169" s="6"/>
      <c r="U169" s="6"/>
      <c r="V169" s="6"/>
      <c r="W169" s="6"/>
      <c r="X169" s="6">
        <v>638</v>
      </c>
      <c r="Y169" s="6">
        <v>998</v>
      </c>
    </row>
    <row r="170" spans="1:25">
      <c r="A170" s="25" t="s">
        <v>97</v>
      </c>
      <c r="B170" s="6"/>
      <c r="C170" s="6">
        <v>124</v>
      </c>
      <c r="D170" s="6"/>
      <c r="E170" s="6"/>
      <c r="F170" s="6">
        <v>194</v>
      </c>
      <c r="G170" s="6">
        <v>194</v>
      </c>
      <c r="H170" s="6"/>
      <c r="I170" s="6"/>
      <c r="J170" s="6">
        <v>194</v>
      </c>
      <c r="K170" s="6"/>
      <c r="L170" s="6">
        <v>706</v>
      </c>
      <c r="N170" s="25" t="s">
        <v>97</v>
      </c>
      <c r="O170" s="6"/>
      <c r="P170" s="6">
        <v>124</v>
      </c>
      <c r="Q170" s="6"/>
      <c r="R170" s="6"/>
      <c r="S170" s="6">
        <v>194</v>
      </c>
      <c r="T170" s="6">
        <v>194</v>
      </c>
      <c r="U170" s="6"/>
      <c r="V170" s="6"/>
      <c r="W170" s="6">
        <v>194</v>
      </c>
      <c r="X170" s="6"/>
      <c r="Y170" s="6">
        <v>706</v>
      </c>
    </row>
    <row r="171" spans="1:25">
      <c r="A171" s="25" t="s">
        <v>186</v>
      </c>
      <c r="B171" s="6">
        <v>193</v>
      </c>
      <c r="C171" s="6">
        <v>386</v>
      </c>
      <c r="D171" s="6"/>
      <c r="E171" s="6"/>
      <c r="F171" s="6"/>
      <c r="G171" s="6"/>
      <c r="H171" s="6"/>
      <c r="I171" s="6"/>
      <c r="J171" s="6"/>
      <c r="K171" s="6"/>
      <c r="L171" s="6">
        <v>579</v>
      </c>
      <c r="N171" s="25" t="s">
        <v>186</v>
      </c>
      <c r="O171" s="6">
        <v>193</v>
      </c>
      <c r="P171" s="6">
        <v>386</v>
      </c>
      <c r="Q171" s="6"/>
      <c r="R171" s="6"/>
      <c r="S171" s="6"/>
      <c r="T171" s="6"/>
      <c r="U171" s="6"/>
      <c r="V171" s="6"/>
      <c r="W171" s="6"/>
      <c r="X171" s="6"/>
      <c r="Y171" s="6">
        <v>579</v>
      </c>
    </row>
    <row r="172" spans="1:25">
      <c r="A172" s="25" t="s">
        <v>107</v>
      </c>
      <c r="B172" s="6">
        <v>268</v>
      </c>
      <c r="C172" s="6"/>
      <c r="D172" s="6"/>
      <c r="E172" s="6"/>
      <c r="F172" s="6"/>
      <c r="G172" s="6">
        <v>134</v>
      </c>
      <c r="H172" s="6"/>
      <c r="I172" s="6"/>
      <c r="J172" s="6"/>
      <c r="K172" s="6"/>
      <c r="L172" s="6">
        <v>402</v>
      </c>
      <c r="N172" s="25" t="s">
        <v>107</v>
      </c>
      <c r="O172" s="6">
        <v>268</v>
      </c>
      <c r="P172" s="6"/>
      <c r="Q172" s="6"/>
      <c r="R172" s="6"/>
      <c r="S172" s="6"/>
      <c r="T172" s="6">
        <v>134</v>
      </c>
      <c r="U172" s="6"/>
      <c r="V172" s="6"/>
      <c r="W172" s="6"/>
      <c r="X172" s="6"/>
      <c r="Y172" s="6">
        <v>402</v>
      </c>
    </row>
    <row r="173" spans="1:25">
      <c r="A173" s="25" t="s">
        <v>321</v>
      </c>
      <c r="B173" s="6"/>
      <c r="C173" s="6"/>
      <c r="D173" s="6"/>
      <c r="E173" s="6">
        <v>200</v>
      </c>
      <c r="F173" s="6"/>
      <c r="G173" s="6"/>
      <c r="H173" s="6"/>
      <c r="I173" s="6"/>
      <c r="J173" s="6"/>
      <c r="K173" s="6"/>
      <c r="L173" s="6">
        <v>200</v>
      </c>
      <c r="N173" s="25" t="s">
        <v>321</v>
      </c>
      <c r="O173" s="6"/>
      <c r="P173" s="6"/>
      <c r="Q173" s="6"/>
      <c r="R173" s="6">
        <v>200</v>
      </c>
      <c r="S173" s="6"/>
      <c r="T173" s="6"/>
      <c r="U173" s="6"/>
      <c r="V173" s="6"/>
      <c r="W173" s="6"/>
      <c r="X173" s="6"/>
      <c r="Y173" s="6">
        <v>200</v>
      </c>
    </row>
    <row r="174" spans="1:25">
      <c r="A174" s="25" t="s">
        <v>212</v>
      </c>
      <c r="B174" s="6"/>
      <c r="C174" s="6"/>
      <c r="D174" s="6"/>
      <c r="E174" s="6"/>
      <c r="F174" s="6"/>
      <c r="G174" s="6"/>
      <c r="H174" s="6"/>
      <c r="I174" s="6">
        <v>193</v>
      </c>
      <c r="J174" s="6"/>
      <c r="K174" s="6"/>
      <c r="L174" s="6">
        <v>193</v>
      </c>
      <c r="N174" s="25" t="s">
        <v>212</v>
      </c>
      <c r="O174" s="6"/>
      <c r="P174" s="6"/>
      <c r="Q174" s="6"/>
      <c r="R174" s="6"/>
      <c r="S174" s="6"/>
      <c r="T174" s="6"/>
      <c r="U174" s="6"/>
      <c r="V174" s="6">
        <v>193</v>
      </c>
      <c r="W174" s="6"/>
      <c r="X174" s="6"/>
      <c r="Y174" s="6">
        <v>193</v>
      </c>
    </row>
    <row r="175" spans="1:25">
      <c r="A175" s="25" t="s">
        <v>266</v>
      </c>
      <c r="B175" s="6"/>
      <c r="C175" s="6"/>
      <c r="D175" s="6"/>
      <c r="E175" s="6"/>
      <c r="F175" s="6">
        <v>180</v>
      </c>
      <c r="G175" s="6"/>
      <c r="H175" s="6"/>
      <c r="I175" s="6"/>
      <c r="J175" s="6"/>
      <c r="K175" s="6"/>
      <c r="L175" s="6">
        <v>180</v>
      </c>
      <c r="N175" s="25" t="s">
        <v>266</v>
      </c>
      <c r="O175" s="6"/>
      <c r="P175" s="6"/>
      <c r="Q175" s="6"/>
      <c r="R175" s="6"/>
      <c r="S175" s="6">
        <v>180</v>
      </c>
      <c r="T175" s="6"/>
      <c r="U175" s="6"/>
      <c r="V175" s="6"/>
      <c r="W175" s="6"/>
      <c r="X175" s="6"/>
      <c r="Y175" s="6">
        <v>180</v>
      </c>
    </row>
    <row r="176" spans="1:25">
      <c r="A176" s="7" t="s">
        <v>512</v>
      </c>
      <c r="B176" s="6">
        <v>8354</v>
      </c>
      <c r="C176" s="6">
        <v>10079.120000000001</v>
      </c>
      <c r="D176" s="6">
        <v>12620.479999999998</v>
      </c>
      <c r="E176" s="6">
        <v>7832</v>
      </c>
      <c r="F176" s="6">
        <v>10831.84</v>
      </c>
      <c r="G176" s="6">
        <v>6908.6</v>
      </c>
      <c r="H176" s="6">
        <v>9325</v>
      </c>
      <c r="I176" s="6">
        <v>8671.7999999999993</v>
      </c>
      <c r="J176" s="6">
        <v>8728.7099999999991</v>
      </c>
      <c r="K176" s="6">
        <v>10773</v>
      </c>
      <c r="L176" s="6">
        <v>94124.549999999988</v>
      </c>
      <c r="N176" s="26" t="s">
        <v>512</v>
      </c>
      <c r="O176" s="27">
        <v>8354</v>
      </c>
      <c r="P176" s="27">
        <v>10079.120000000001</v>
      </c>
      <c r="Q176" s="27">
        <v>12620.479999999998</v>
      </c>
      <c r="R176" s="27">
        <v>7832</v>
      </c>
      <c r="S176" s="27">
        <v>10831.84</v>
      </c>
      <c r="T176" s="27">
        <v>6908.6</v>
      </c>
      <c r="U176" s="27">
        <v>9325</v>
      </c>
      <c r="V176" s="27">
        <v>8671.7999999999993</v>
      </c>
      <c r="W176" s="27">
        <v>8728.7099999999991</v>
      </c>
      <c r="X176" s="27">
        <v>10773</v>
      </c>
      <c r="Y176" s="27">
        <v>94124.549999999988</v>
      </c>
    </row>
    <row r="177" spans="1:25">
      <c r="A177" s="25" t="s">
        <v>121</v>
      </c>
      <c r="B177" s="6">
        <v>5926</v>
      </c>
      <c r="C177" s="6">
        <v>9479.1200000000008</v>
      </c>
      <c r="D177" s="6">
        <v>11716.479999999998</v>
      </c>
      <c r="E177" s="6">
        <v>6051</v>
      </c>
      <c r="F177" s="6">
        <v>10831.84</v>
      </c>
      <c r="G177" s="6">
        <v>6055.6</v>
      </c>
      <c r="H177" s="6">
        <v>8075</v>
      </c>
      <c r="I177" s="6">
        <v>7717.7999999999993</v>
      </c>
      <c r="J177" s="6">
        <v>7146.7099999999991</v>
      </c>
      <c r="K177" s="6">
        <v>8778</v>
      </c>
      <c r="L177" s="6">
        <v>81777.549999999988</v>
      </c>
      <c r="N177" s="25" t="s">
        <v>121</v>
      </c>
      <c r="O177" s="6">
        <v>5926</v>
      </c>
      <c r="P177" s="6">
        <v>9479.1200000000008</v>
      </c>
      <c r="Q177" s="6">
        <v>11716.479999999998</v>
      </c>
      <c r="R177" s="6">
        <v>6051</v>
      </c>
      <c r="S177" s="6">
        <v>10831.84</v>
      </c>
      <c r="T177" s="6">
        <v>6055.6</v>
      </c>
      <c r="U177" s="6">
        <v>8075</v>
      </c>
      <c r="V177" s="6">
        <v>7717.7999999999993</v>
      </c>
      <c r="W177" s="6">
        <v>7146.7099999999991</v>
      </c>
      <c r="X177" s="6">
        <v>8778</v>
      </c>
      <c r="Y177" s="6">
        <v>81777.549999999988</v>
      </c>
    </row>
    <row r="178" spans="1:25">
      <c r="A178" s="25" t="s">
        <v>93</v>
      </c>
      <c r="B178" s="6">
        <v>1264</v>
      </c>
      <c r="C178" s="6">
        <v>600</v>
      </c>
      <c r="D178" s="6">
        <v>488</v>
      </c>
      <c r="E178" s="6">
        <v>814</v>
      </c>
      <c r="F178" s="6"/>
      <c r="G178" s="6"/>
      <c r="H178" s="6">
        <v>144</v>
      </c>
      <c r="I178" s="6"/>
      <c r="J178" s="6"/>
      <c r="K178" s="6">
        <v>1288</v>
      </c>
      <c r="L178" s="6">
        <v>4598</v>
      </c>
      <c r="N178" s="25" t="s">
        <v>93</v>
      </c>
      <c r="O178" s="6">
        <v>1264</v>
      </c>
      <c r="P178" s="6">
        <v>600</v>
      </c>
      <c r="Q178" s="6">
        <v>488</v>
      </c>
      <c r="R178" s="6">
        <v>814</v>
      </c>
      <c r="S178" s="6"/>
      <c r="T178" s="6"/>
      <c r="U178" s="6">
        <v>144</v>
      </c>
      <c r="V178" s="6"/>
      <c r="W178" s="6"/>
      <c r="X178" s="6">
        <v>1288</v>
      </c>
      <c r="Y178" s="6">
        <v>4598</v>
      </c>
    </row>
    <row r="179" spans="1:25">
      <c r="A179" s="25" t="s">
        <v>220</v>
      </c>
      <c r="B179" s="6">
        <v>1164</v>
      </c>
      <c r="C179" s="6"/>
      <c r="D179" s="6">
        <v>416</v>
      </c>
      <c r="E179" s="6">
        <v>582</v>
      </c>
      <c r="F179" s="6"/>
      <c r="G179" s="6"/>
      <c r="H179" s="6">
        <v>350</v>
      </c>
      <c r="I179" s="6"/>
      <c r="J179" s="6">
        <v>808</v>
      </c>
      <c r="K179" s="6"/>
      <c r="L179" s="6">
        <v>3320</v>
      </c>
      <c r="N179" s="25" t="s">
        <v>220</v>
      </c>
      <c r="O179" s="6">
        <v>1164</v>
      </c>
      <c r="P179" s="6"/>
      <c r="Q179" s="6">
        <v>416</v>
      </c>
      <c r="R179" s="6">
        <v>582</v>
      </c>
      <c r="S179" s="6"/>
      <c r="T179" s="6"/>
      <c r="U179" s="6">
        <v>350</v>
      </c>
      <c r="V179" s="6"/>
      <c r="W179" s="6">
        <v>808</v>
      </c>
      <c r="X179" s="6"/>
      <c r="Y179" s="6">
        <v>3320</v>
      </c>
    </row>
    <row r="180" spans="1:25">
      <c r="A180" s="25" t="s">
        <v>17</v>
      </c>
      <c r="B180" s="6"/>
      <c r="C180" s="6"/>
      <c r="D180" s="6"/>
      <c r="E180" s="6"/>
      <c r="F180" s="6"/>
      <c r="G180" s="6">
        <v>414</v>
      </c>
      <c r="H180" s="6"/>
      <c r="I180" s="6">
        <v>954</v>
      </c>
      <c r="J180" s="6"/>
      <c r="K180" s="6"/>
      <c r="L180" s="6">
        <v>1368</v>
      </c>
      <c r="N180" s="25" t="s">
        <v>17</v>
      </c>
      <c r="O180" s="6"/>
      <c r="P180" s="6"/>
      <c r="Q180" s="6"/>
      <c r="R180" s="6"/>
      <c r="S180" s="6"/>
      <c r="T180" s="6">
        <v>414</v>
      </c>
      <c r="U180" s="6"/>
      <c r="V180" s="6">
        <v>954</v>
      </c>
      <c r="W180" s="6"/>
      <c r="X180" s="6"/>
      <c r="Y180" s="6">
        <v>1368</v>
      </c>
    </row>
    <row r="181" spans="1:25">
      <c r="A181" s="25" t="s">
        <v>113</v>
      </c>
      <c r="B181" s="6"/>
      <c r="C181" s="6"/>
      <c r="D181" s="6"/>
      <c r="E181" s="6"/>
      <c r="F181" s="6"/>
      <c r="G181" s="6">
        <v>439</v>
      </c>
      <c r="H181" s="6"/>
      <c r="I181" s="6"/>
      <c r="J181" s="6">
        <v>145</v>
      </c>
      <c r="K181" s="6">
        <v>292</v>
      </c>
      <c r="L181" s="6">
        <v>876</v>
      </c>
      <c r="N181" s="25" t="s">
        <v>113</v>
      </c>
      <c r="O181" s="6"/>
      <c r="P181" s="6"/>
      <c r="Q181" s="6"/>
      <c r="R181" s="6"/>
      <c r="S181" s="6"/>
      <c r="T181" s="6">
        <v>439</v>
      </c>
      <c r="U181" s="6"/>
      <c r="V181" s="6"/>
      <c r="W181" s="6">
        <v>145</v>
      </c>
      <c r="X181" s="6">
        <v>292</v>
      </c>
      <c r="Y181" s="6">
        <v>876</v>
      </c>
    </row>
    <row r="182" spans="1:25">
      <c r="A182" s="25" t="s">
        <v>285</v>
      </c>
      <c r="B182" s="6"/>
      <c r="C182" s="6"/>
      <c r="D182" s="6"/>
      <c r="E182" s="6"/>
      <c r="F182" s="6"/>
      <c r="G182" s="6"/>
      <c r="H182" s="6">
        <v>756</v>
      </c>
      <c r="I182" s="6"/>
      <c r="J182" s="6"/>
      <c r="K182" s="6"/>
      <c r="L182" s="6">
        <v>756</v>
      </c>
      <c r="N182" s="25" t="s">
        <v>285</v>
      </c>
      <c r="O182" s="6"/>
      <c r="P182" s="6"/>
      <c r="Q182" s="6"/>
      <c r="R182" s="6"/>
      <c r="S182" s="6"/>
      <c r="T182" s="6"/>
      <c r="U182" s="6">
        <v>756</v>
      </c>
      <c r="V182" s="6"/>
      <c r="W182" s="6"/>
      <c r="X182" s="6"/>
      <c r="Y182" s="6">
        <v>756</v>
      </c>
    </row>
    <row r="183" spans="1:25">
      <c r="A183" s="25" t="s">
        <v>107</v>
      </c>
      <c r="B183" s="6"/>
      <c r="C183" s="6"/>
      <c r="D183" s="6"/>
      <c r="E183" s="6"/>
      <c r="F183" s="6"/>
      <c r="G183" s="6"/>
      <c r="H183" s="6"/>
      <c r="I183" s="6"/>
      <c r="J183" s="6">
        <v>629</v>
      </c>
      <c r="K183" s="6"/>
      <c r="L183" s="6">
        <v>629</v>
      </c>
      <c r="N183" s="25" t="s">
        <v>107</v>
      </c>
      <c r="O183" s="6"/>
      <c r="P183" s="6"/>
      <c r="Q183" s="6"/>
      <c r="R183" s="6"/>
      <c r="S183" s="6"/>
      <c r="T183" s="6"/>
      <c r="U183" s="6"/>
      <c r="V183" s="6"/>
      <c r="W183" s="6">
        <v>629</v>
      </c>
      <c r="X183" s="6"/>
      <c r="Y183" s="6">
        <v>629</v>
      </c>
    </row>
    <row r="184" spans="1:25">
      <c r="A184" s="25" t="s">
        <v>316</v>
      </c>
      <c r="B184" s="6"/>
      <c r="C184" s="6"/>
      <c r="D184" s="6"/>
      <c r="E184" s="6"/>
      <c r="F184" s="6"/>
      <c r="G184" s="6"/>
      <c r="H184" s="6"/>
      <c r="I184" s="6"/>
      <c r="J184" s="6"/>
      <c r="K184" s="6">
        <v>415</v>
      </c>
      <c r="L184" s="6">
        <v>415</v>
      </c>
      <c r="N184" s="25" t="s">
        <v>316</v>
      </c>
      <c r="O184" s="6"/>
      <c r="P184" s="6"/>
      <c r="Q184" s="6"/>
      <c r="R184" s="6"/>
      <c r="S184" s="6"/>
      <c r="T184" s="6"/>
      <c r="U184" s="6"/>
      <c r="V184" s="6"/>
      <c r="W184" s="6"/>
      <c r="X184" s="6">
        <v>415</v>
      </c>
      <c r="Y184" s="6">
        <v>415</v>
      </c>
    </row>
    <row r="185" spans="1:25">
      <c r="A185" s="25" t="s">
        <v>321</v>
      </c>
      <c r="B185" s="6"/>
      <c r="C185" s="6"/>
      <c r="D185" s="6"/>
      <c r="E185" s="6">
        <v>385</v>
      </c>
      <c r="F185" s="6"/>
      <c r="G185" s="6"/>
      <c r="H185" s="6"/>
      <c r="I185" s="6"/>
      <c r="J185" s="6"/>
      <c r="K185" s="6"/>
      <c r="L185" s="6">
        <v>385</v>
      </c>
      <c r="N185" s="25" t="s">
        <v>321</v>
      </c>
      <c r="O185" s="6"/>
      <c r="P185" s="6"/>
      <c r="Q185" s="6"/>
      <c r="R185" s="6">
        <v>385</v>
      </c>
      <c r="S185" s="6"/>
      <c r="T185" s="6"/>
      <c r="U185" s="6"/>
      <c r="V185" s="6"/>
      <c r="W185" s="6"/>
      <c r="X185" s="6"/>
      <c r="Y185" s="6">
        <v>385</v>
      </c>
    </row>
    <row r="186" spans="1:25">
      <c r="A186" s="7" t="s">
        <v>508</v>
      </c>
      <c r="B186" s="6">
        <v>3422</v>
      </c>
      <c r="C186" s="6">
        <v>23197</v>
      </c>
      <c r="D186" s="6">
        <v>8377</v>
      </c>
      <c r="E186" s="6">
        <v>860</v>
      </c>
      <c r="F186" s="6">
        <v>4097</v>
      </c>
      <c r="G186" s="6">
        <v>3790</v>
      </c>
      <c r="H186" s="6">
        <v>4714</v>
      </c>
      <c r="I186" s="6">
        <v>4136</v>
      </c>
      <c r="J186" s="6">
        <v>6524</v>
      </c>
      <c r="K186" s="6">
        <v>11564.45</v>
      </c>
      <c r="L186" s="6">
        <v>70681.45</v>
      </c>
      <c r="N186" s="26" t="s">
        <v>508</v>
      </c>
      <c r="O186" s="27">
        <v>3422</v>
      </c>
      <c r="P186" s="27">
        <v>23197</v>
      </c>
      <c r="Q186" s="27">
        <v>8377</v>
      </c>
      <c r="R186" s="27">
        <v>860</v>
      </c>
      <c r="S186" s="27">
        <v>4097</v>
      </c>
      <c r="T186" s="27">
        <v>3790</v>
      </c>
      <c r="U186" s="27">
        <v>4714</v>
      </c>
      <c r="V186" s="27">
        <v>4136</v>
      </c>
      <c r="W186" s="27">
        <v>6524</v>
      </c>
      <c r="X186" s="27">
        <v>11564.45</v>
      </c>
      <c r="Y186" s="27">
        <v>70681.45</v>
      </c>
    </row>
    <row r="187" spans="1:25">
      <c r="A187" s="25" t="s">
        <v>17</v>
      </c>
      <c r="B187" s="6"/>
      <c r="C187" s="6">
        <v>5859</v>
      </c>
      <c r="D187" s="6">
        <v>1375</v>
      </c>
      <c r="E187" s="6"/>
      <c r="F187" s="6"/>
      <c r="G187" s="6">
        <v>1583</v>
      </c>
      <c r="H187" s="6"/>
      <c r="I187" s="6">
        <v>1134</v>
      </c>
      <c r="J187" s="6"/>
      <c r="K187" s="6">
        <v>7281</v>
      </c>
      <c r="L187" s="6">
        <v>17232</v>
      </c>
      <c r="N187" s="25" t="s">
        <v>17</v>
      </c>
      <c r="O187" s="6"/>
      <c r="P187" s="6">
        <v>5859</v>
      </c>
      <c r="Q187" s="6">
        <v>1375</v>
      </c>
      <c r="R187" s="6"/>
      <c r="S187" s="6"/>
      <c r="T187" s="6">
        <v>1583</v>
      </c>
      <c r="U187" s="6"/>
      <c r="V187" s="6">
        <v>1134</v>
      </c>
      <c r="W187" s="6"/>
      <c r="X187" s="6">
        <v>7281</v>
      </c>
      <c r="Y187" s="6">
        <v>17232</v>
      </c>
    </row>
    <row r="188" spans="1:25">
      <c r="A188" s="25" t="s">
        <v>30</v>
      </c>
      <c r="B188" s="6"/>
      <c r="C188" s="6">
        <v>6867</v>
      </c>
      <c r="D188" s="6">
        <v>3060</v>
      </c>
      <c r="E188" s="6"/>
      <c r="F188" s="6">
        <v>1800</v>
      </c>
      <c r="G188" s="6"/>
      <c r="H188" s="6"/>
      <c r="I188" s="6"/>
      <c r="J188" s="6"/>
      <c r="K188" s="6"/>
      <c r="L188" s="6">
        <v>11727</v>
      </c>
      <c r="N188" s="25" t="s">
        <v>30</v>
      </c>
      <c r="O188" s="6"/>
      <c r="P188" s="6">
        <v>6867</v>
      </c>
      <c r="Q188" s="6">
        <v>3060</v>
      </c>
      <c r="R188" s="6"/>
      <c r="S188" s="6">
        <v>1800</v>
      </c>
      <c r="T188" s="6"/>
      <c r="U188" s="6"/>
      <c r="V188" s="6"/>
      <c r="W188" s="6"/>
      <c r="X188" s="6"/>
      <c r="Y188" s="6">
        <v>11727</v>
      </c>
    </row>
    <row r="189" spans="1:25">
      <c r="A189" s="25" t="s">
        <v>220</v>
      </c>
      <c r="B189" s="6">
        <v>800</v>
      </c>
      <c r="C189" s="6">
        <v>1350</v>
      </c>
      <c r="D189" s="6">
        <v>1066</v>
      </c>
      <c r="E189" s="6"/>
      <c r="F189" s="6">
        <v>1482</v>
      </c>
      <c r="G189" s="6">
        <v>680</v>
      </c>
      <c r="H189" s="6">
        <v>1350</v>
      </c>
      <c r="I189" s="6">
        <v>800</v>
      </c>
      <c r="J189" s="6">
        <v>1452</v>
      </c>
      <c r="K189" s="6">
        <v>583.45000000000005</v>
      </c>
      <c r="L189" s="6">
        <v>9563.4500000000007</v>
      </c>
      <c r="N189" s="25" t="s">
        <v>220</v>
      </c>
      <c r="O189" s="6">
        <v>800</v>
      </c>
      <c r="P189" s="6">
        <v>1350</v>
      </c>
      <c r="Q189" s="6">
        <v>1066</v>
      </c>
      <c r="R189" s="6"/>
      <c r="S189" s="6">
        <v>1482</v>
      </c>
      <c r="T189" s="6">
        <v>680</v>
      </c>
      <c r="U189" s="6">
        <v>1350</v>
      </c>
      <c r="V189" s="6">
        <v>800</v>
      </c>
      <c r="W189" s="6">
        <v>1452</v>
      </c>
      <c r="X189" s="6">
        <v>583.45000000000005</v>
      </c>
      <c r="Y189" s="6">
        <v>9563.4500000000007</v>
      </c>
    </row>
    <row r="190" spans="1:25">
      <c r="A190" s="25" t="s">
        <v>121</v>
      </c>
      <c r="B190" s="6">
        <v>1433</v>
      </c>
      <c r="C190" s="6"/>
      <c r="D190" s="6">
        <v>375</v>
      </c>
      <c r="E190" s="6">
        <v>860</v>
      </c>
      <c r="F190" s="6">
        <v>535</v>
      </c>
      <c r="G190" s="6">
        <v>94</v>
      </c>
      <c r="H190" s="6">
        <v>1354</v>
      </c>
      <c r="I190" s="6">
        <v>860</v>
      </c>
      <c r="J190" s="6">
        <v>2199</v>
      </c>
      <c r="K190" s="6">
        <v>531</v>
      </c>
      <c r="L190" s="6">
        <v>8241</v>
      </c>
      <c r="N190" s="25" t="s">
        <v>121</v>
      </c>
      <c r="O190" s="6">
        <v>1433</v>
      </c>
      <c r="P190" s="6"/>
      <c r="Q190" s="6">
        <v>375</v>
      </c>
      <c r="R190" s="6">
        <v>860</v>
      </c>
      <c r="S190" s="6">
        <v>535</v>
      </c>
      <c r="T190" s="6">
        <v>94</v>
      </c>
      <c r="U190" s="6">
        <v>1354</v>
      </c>
      <c r="V190" s="6">
        <v>860</v>
      </c>
      <c r="W190" s="6">
        <v>2199</v>
      </c>
      <c r="X190" s="6">
        <v>531</v>
      </c>
      <c r="Y190" s="6">
        <v>8241</v>
      </c>
    </row>
    <row r="191" spans="1:25">
      <c r="A191" s="25" t="s">
        <v>93</v>
      </c>
      <c r="B191" s="6">
        <v>560</v>
      </c>
      <c r="C191" s="6">
        <v>1400</v>
      </c>
      <c r="D191" s="6"/>
      <c r="E191" s="6"/>
      <c r="F191" s="6">
        <v>280</v>
      </c>
      <c r="G191" s="6">
        <v>875</v>
      </c>
      <c r="H191" s="6">
        <v>1660</v>
      </c>
      <c r="I191" s="6">
        <v>642</v>
      </c>
      <c r="J191" s="6">
        <v>525</v>
      </c>
      <c r="K191" s="6">
        <v>560</v>
      </c>
      <c r="L191" s="6">
        <v>6502</v>
      </c>
      <c r="N191" s="25" t="s">
        <v>93</v>
      </c>
      <c r="O191" s="6">
        <v>560</v>
      </c>
      <c r="P191" s="6">
        <v>1400</v>
      </c>
      <c r="Q191" s="6"/>
      <c r="R191" s="6"/>
      <c r="S191" s="6">
        <v>280</v>
      </c>
      <c r="T191" s="6">
        <v>875</v>
      </c>
      <c r="U191" s="6">
        <v>1660</v>
      </c>
      <c r="V191" s="6">
        <v>642</v>
      </c>
      <c r="W191" s="6">
        <v>525</v>
      </c>
      <c r="X191" s="6">
        <v>560</v>
      </c>
      <c r="Y191" s="6">
        <v>6502</v>
      </c>
    </row>
    <row r="192" spans="1:25">
      <c r="A192" s="25" t="s">
        <v>285</v>
      </c>
      <c r="B192" s="6"/>
      <c r="C192" s="6">
        <v>4050</v>
      </c>
      <c r="D192" s="6"/>
      <c r="E192" s="6"/>
      <c r="F192" s="6"/>
      <c r="G192" s="6"/>
      <c r="H192" s="6"/>
      <c r="I192" s="6"/>
      <c r="J192" s="6"/>
      <c r="K192" s="6"/>
      <c r="L192" s="6">
        <v>4050</v>
      </c>
      <c r="N192" s="25" t="s">
        <v>285</v>
      </c>
      <c r="O192" s="6"/>
      <c r="P192" s="6">
        <v>4050</v>
      </c>
      <c r="Q192" s="6"/>
      <c r="R192" s="6"/>
      <c r="S192" s="6"/>
      <c r="T192" s="6"/>
      <c r="U192" s="6"/>
      <c r="V192" s="6"/>
      <c r="W192" s="6"/>
      <c r="X192" s="6"/>
      <c r="Y192" s="6">
        <v>4050</v>
      </c>
    </row>
    <row r="193" spans="1:25">
      <c r="A193" s="25" t="s">
        <v>216</v>
      </c>
      <c r="B193" s="6"/>
      <c r="C193" s="6">
        <v>1988</v>
      </c>
      <c r="D193" s="6"/>
      <c r="E193" s="6"/>
      <c r="F193" s="6"/>
      <c r="G193" s="6"/>
      <c r="H193" s="6"/>
      <c r="I193" s="6"/>
      <c r="J193" s="6"/>
      <c r="K193" s="6">
        <v>1775</v>
      </c>
      <c r="L193" s="6">
        <v>3763</v>
      </c>
      <c r="N193" s="25" t="s">
        <v>216</v>
      </c>
      <c r="O193" s="6"/>
      <c r="P193" s="6">
        <v>1988</v>
      </c>
      <c r="Q193" s="6"/>
      <c r="R193" s="6"/>
      <c r="S193" s="6"/>
      <c r="T193" s="6"/>
      <c r="U193" s="6"/>
      <c r="V193" s="6"/>
      <c r="W193" s="6"/>
      <c r="X193" s="6">
        <v>1775</v>
      </c>
      <c r="Y193" s="6">
        <v>3763</v>
      </c>
    </row>
    <row r="194" spans="1:25">
      <c r="A194" s="25" t="s">
        <v>97</v>
      </c>
      <c r="B194" s="6"/>
      <c r="C194" s="6">
        <v>350</v>
      </c>
      <c r="D194" s="6">
        <v>350</v>
      </c>
      <c r="E194" s="6"/>
      <c r="F194" s="6"/>
      <c r="G194" s="6">
        <v>558</v>
      </c>
      <c r="H194" s="6">
        <v>350</v>
      </c>
      <c r="I194" s="6">
        <v>700</v>
      </c>
      <c r="J194" s="6">
        <v>350</v>
      </c>
      <c r="K194" s="6">
        <v>350</v>
      </c>
      <c r="L194" s="6">
        <v>3008</v>
      </c>
      <c r="N194" s="25" t="s">
        <v>97</v>
      </c>
      <c r="O194" s="6"/>
      <c r="P194" s="6">
        <v>350</v>
      </c>
      <c r="Q194" s="6">
        <v>350</v>
      </c>
      <c r="R194" s="6"/>
      <c r="S194" s="6"/>
      <c r="T194" s="6">
        <v>558</v>
      </c>
      <c r="U194" s="6">
        <v>350</v>
      </c>
      <c r="V194" s="6">
        <v>700</v>
      </c>
      <c r="W194" s="6">
        <v>350</v>
      </c>
      <c r="X194" s="6">
        <v>350</v>
      </c>
      <c r="Y194" s="6">
        <v>3008</v>
      </c>
    </row>
    <row r="195" spans="1:25">
      <c r="A195" s="25" t="s">
        <v>279</v>
      </c>
      <c r="B195" s="6"/>
      <c r="C195" s="6"/>
      <c r="D195" s="6">
        <v>1818</v>
      </c>
      <c r="E195" s="6"/>
      <c r="F195" s="6"/>
      <c r="G195" s="6"/>
      <c r="H195" s="6"/>
      <c r="I195" s="6"/>
      <c r="J195" s="6"/>
      <c r="K195" s="6"/>
      <c r="L195" s="6">
        <v>1818</v>
      </c>
      <c r="N195" s="25" t="s">
        <v>279</v>
      </c>
      <c r="O195" s="6"/>
      <c r="P195" s="6"/>
      <c r="Q195" s="6">
        <v>1818</v>
      </c>
      <c r="R195" s="6"/>
      <c r="S195" s="6"/>
      <c r="T195" s="6"/>
      <c r="U195" s="6"/>
      <c r="V195" s="6"/>
      <c r="W195" s="6"/>
      <c r="X195" s="6"/>
      <c r="Y195" s="6">
        <v>1818</v>
      </c>
    </row>
    <row r="196" spans="1:25">
      <c r="A196" s="25" t="s">
        <v>227</v>
      </c>
      <c r="B196" s="6"/>
      <c r="C196" s="6"/>
      <c r="D196" s="6"/>
      <c r="E196" s="6"/>
      <c r="F196" s="6"/>
      <c r="G196" s="6"/>
      <c r="H196" s="6"/>
      <c r="I196" s="6"/>
      <c r="J196" s="6">
        <v>1538</v>
      </c>
      <c r="K196" s="6"/>
      <c r="L196" s="6">
        <v>1538</v>
      </c>
      <c r="N196" s="25" t="s">
        <v>227</v>
      </c>
      <c r="O196" s="6"/>
      <c r="P196" s="6"/>
      <c r="Q196" s="6"/>
      <c r="R196" s="6"/>
      <c r="S196" s="6"/>
      <c r="T196" s="6"/>
      <c r="U196" s="6"/>
      <c r="V196" s="6"/>
      <c r="W196" s="6">
        <v>1538</v>
      </c>
      <c r="X196" s="6"/>
      <c r="Y196" s="6">
        <v>1538</v>
      </c>
    </row>
    <row r="197" spans="1:25">
      <c r="A197" s="25" t="s">
        <v>186</v>
      </c>
      <c r="B197" s="6">
        <v>629</v>
      </c>
      <c r="C197" s="6">
        <v>704</v>
      </c>
      <c r="D197" s="6"/>
      <c r="E197" s="6"/>
      <c r="F197" s="6"/>
      <c r="G197" s="6"/>
      <c r="H197" s="6"/>
      <c r="I197" s="6"/>
      <c r="J197" s="6"/>
      <c r="K197" s="6"/>
      <c r="L197" s="6">
        <v>1333</v>
      </c>
      <c r="N197" s="25" t="s">
        <v>186</v>
      </c>
      <c r="O197" s="6">
        <v>629</v>
      </c>
      <c r="P197" s="6">
        <v>704</v>
      </c>
      <c r="Q197" s="6"/>
      <c r="R197" s="6"/>
      <c r="S197" s="6"/>
      <c r="T197" s="6"/>
      <c r="U197" s="6"/>
      <c r="V197" s="6"/>
      <c r="W197" s="6"/>
      <c r="X197" s="6"/>
      <c r="Y197" s="6">
        <v>1333</v>
      </c>
    </row>
    <row r="198" spans="1:25">
      <c r="A198" s="25" t="s">
        <v>113</v>
      </c>
      <c r="B198" s="6"/>
      <c r="C198" s="6">
        <v>629</v>
      </c>
      <c r="D198" s="6"/>
      <c r="E198" s="6"/>
      <c r="F198" s="6"/>
      <c r="G198" s="6"/>
      <c r="H198" s="6"/>
      <c r="I198" s="6"/>
      <c r="J198" s="6"/>
      <c r="K198" s="6">
        <v>484</v>
      </c>
      <c r="L198" s="6">
        <v>1113</v>
      </c>
      <c r="N198" s="25" t="s">
        <v>113</v>
      </c>
      <c r="O198" s="6"/>
      <c r="P198" s="6">
        <v>629</v>
      </c>
      <c r="Q198" s="6"/>
      <c r="R198" s="6"/>
      <c r="S198" s="6"/>
      <c r="T198" s="6"/>
      <c r="U198" s="6"/>
      <c r="V198" s="6"/>
      <c r="W198" s="6"/>
      <c r="X198" s="6">
        <v>484</v>
      </c>
      <c r="Y198" s="6">
        <v>1113</v>
      </c>
    </row>
    <row r="199" spans="1:25">
      <c r="A199" s="25" t="s">
        <v>316</v>
      </c>
      <c r="B199" s="6"/>
      <c r="C199" s="6"/>
      <c r="D199" s="6"/>
      <c r="E199" s="6"/>
      <c r="F199" s="6"/>
      <c r="G199" s="6"/>
      <c r="H199" s="6"/>
      <c r="I199" s="6"/>
      <c r="J199" s="6">
        <v>460</v>
      </c>
      <c r="K199" s="6"/>
      <c r="L199" s="6">
        <v>460</v>
      </c>
      <c r="N199" s="25" t="s">
        <v>316</v>
      </c>
      <c r="O199" s="6"/>
      <c r="P199" s="6"/>
      <c r="Q199" s="6"/>
      <c r="R199" s="6"/>
      <c r="S199" s="6"/>
      <c r="T199" s="6"/>
      <c r="U199" s="6"/>
      <c r="V199" s="6"/>
      <c r="W199" s="6">
        <v>460</v>
      </c>
      <c r="X199" s="6"/>
      <c r="Y199" s="6">
        <v>460</v>
      </c>
    </row>
    <row r="200" spans="1:25">
      <c r="A200" s="25" t="s">
        <v>331</v>
      </c>
      <c r="B200" s="6"/>
      <c r="C200" s="6"/>
      <c r="D200" s="6">
        <v>333</v>
      </c>
      <c r="E200" s="6"/>
      <c r="F200" s="6"/>
      <c r="G200" s="6"/>
      <c r="H200" s="6"/>
      <c r="I200" s="6"/>
      <c r="J200" s="6"/>
      <c r="K200" s="6"/>
      <c r="L200" s="6">
        <v>333</v>
      </c>
      <c r="N200" s="25" t="s">
        <v>331</v>
      </c>
      <c r="O200" s="6"/>
      <c r="P200" s="6"/>
      <c r="Q200" s="6">
        <v>333</v>
      </c>
      <c r="R200" s="6"/>
      <c r="S200" s="6"/>
      <c r="T200" s="6"/>
      <c r="U200" s="6"/>
      <c r="V200" s="6"/>
      <c r="W200" s="6"/>
      <c r="X200" s="6"/>
      <c r="Y200" s="6">
        <v>333</v>
      </c>
    </row>
    <row r="201" spans="1:25">
      <c r="A201" s="7" t="s">
        <v>489</v>
      </c>
      <c r="B201" s="6">
        <v>20099</v>
      </c>
      <c r="C201" s="6">
        <v>16089</v>
      </c>
      <c r="D201" s="6">
        <v>7255</v>
      </c>
      <c r="E201" s="6">
        <v>8396</v>
      </c>
      <c r="F201" s="6">
        <v>8555</v>
      </c>
      <c r="G201" s="6">
        <v>9363.2999999999993</v>
      </c>
      <c r="H201" s="6">
        <v>3533</v>
      </c>
      <c r="I201" s="6">
        <v>3178</v>
      </c>
      <c r="J201" s="6">
        <v>2991</v>
      </c>
      <c r="K201" s="6">
        <v>12567</v>
      </c>
      <c r="L201" s="6">
        <v>92026.3</v>
      </c>
      <c r="N201" s="26" t="s">
        <v>489</v>
      </c>
      <c r="O201" s="27">
        <v>20099</v>
      </c>
      <c r="P201" s="27">
        <v>16089</v>
      </c>
      <c r="Q201" s="27">
        <v>7255</v>
      </c>
      <c r="R201" s="27">
        <v>8396</v>
      </c>
      <c r="S201" s="27">
        <v>8555</v>
      </c>
      <c r="T201" s="27">
        <v>9363.2999999999993</v>
      </c>
      <c r="U201" s="27">
        <v>3533</v>
      </c>
      <c r="V201" s="27">
        <v>3178</v>
      </c>
      <c r="W201" s="27">
        <v>2991</v>
      </c>
      <c r="X201" s="27">
        <v>12567</v>
      </c>
      <c r="Y201" s="27">
        <v>92026.3</v>
      </c>
    </row>
    <row r="202" spans="1:25">
      <c r="A202" s="25" t="s">
        <v>121</v>
      </c>
      <c r="B202" s="6">
        <v>9048</v>
      </c>
      <c r="C202" s="6">
        <v>10357</v>
      </c>
      <c r="D202" s="6">
        <v>6811</v>
      </c>
      <c r="E202" s="6">
        <v>3372</v>
      </c>
      <c r="F202" s="6">
        <v>1524</v>
      </c>
      <c r="G202" s="6">
        <v>5134.3</v>
      </c>
      <c r="H202" s="6">
        <v>1120</v>
      </c>
      <c r="I202" s="6">
        <v>615</v>
      </c>
      <c r="J202" s="6">
        <v>441</v>
      </c>
      <c r="K202" s="6">
        <v>5590</v>
      </c>
      <c r="L202" s="6">
        <v>44012.3</v>
      </c>
      <c r="N202" s="25" t="s">
        <v>121</v>
      </c>
      <c r="O202" s="6">
        <v>9048</v>
      </c>
      <c r="P202" s="6">
        <v>10357</v>
      </c>
      <c r="Q202" s="6">
        <v>6811</v>
      </c>
      <c r="R202" s="6">
        <v>3372</v>
      </c>
      <c r="S202" s="6">
        <v>1524</v>
      </c>
      <c r="T202" s="6">
        <v>5134.3</v>
      </c>
      <c r="U202" s="6">
        <v>1120</v>
      </c>
      <c r="V202" s="6">
        <v>615</v>
      </c>
      <c r="W202" s="6">
        <v>441</v>
      </c>
      <c r="X202" s="6">
        <v>5590</v>
      </c>
      <c r="Y202" s="6">
        <v>44012.3</v>
      </c>
    </row>
    <row r="203" spans="1:25">
      <c r="A203" s="25" t="s">
        <v>285</v>
      </c>
      <c r="B203" s="6">
        <v>4986</v>
      </c>
      <c r="C203" s="6">
        <v>3438</v>
      </c>
      <c r="D203" s="6"/>
      <c r="E203" s="6"/>
      <c r="F203" s="6">
        <v>3042</v>
      </c>
      <c r="G203" s="6">
        <v>1350</v>
      </c>
      <c r="H203" s="6">
        <v>162</v>
      </c>
      <c r="I203" s="6">
        <v>720</v>
      </c>
      <c r="J203" s="6">
        <v>1566</v>
      </c>
      <c r="K203" s="6">
        <v>1170</v>
      </c>
      <c r="L203" s="6">
        <v>16434</v>
      </c>
      <c r="N203" s="25" t="s">
        <v>285</v>
      </c>
      <c r="O203" s="6">
        <v>4986</v>
      </c>
      <c r="P203" s="6">
        <v>3438</v>
      </c>
      <c r="Q203" s="6"/>
      <c r="R203" s="6"/>
      <c r="S203" s="6">
        <v>3042</v>
      </c>
      <c r="T203" s="6">
        <v>1350</v>
      </c>
      <c r="U203" s="6">
        <v>162</v>
      </c>
      <c r="V203" s="6">
        <v>720</v>
      </c>
      <c r="W203" s="6">
        <v>1566</v>
      </c>
      <c r="X203" s="6">
        <v>1170</v>
      </c>
      <c r="Y203" s="6">
        <v>16434</v>
      </c>
    </row>
    <row r="204" spans="1:25">
      <c r="A204" s="25" t="s">
        <v>30</v>
      </c>
      <c r="B204" s="6">
        <v>3468</v>
      </c>
      <c r="C204" s="6">
        <v>608</v>
      </c>
      <c r="D204" s="6">
        <v>444</v>
      </c>
      <c r="E204" s="6">
        <v>934</v>
      </c>
      <c r="F204" s="6">
        <v>1211</v>
      </c>
      <c r="G204" s="6">
        <v>1057</v>
      </c>
      <c r="H204" s="6">
        <v>563</v>
      </c>
      <c r="I204" s="6">
        <v>1238</v>
      </c>
      <c r="J204" s="6">
        <v>225</v>
      </c>
      <c r="K204" s="6">
        <v>1441</v>
      </c>
      <c r="L204" s="6">
        <v>11189</v>
      </c>
      <c r="N204" s="25" t="s">
        <v>30</v>
      </c>
      <c r="O204" s="6">
        <v>3468</v>
      </c>
      <c r="P204" s="6">
        <v>608</v>
      </c>
      <c r="Q204" s="6">
        <v>444</v>
      </c>
      <c r="R204" s="6">
        <v>934</v>
      </c>
      <c r="S204" s="6">
        <v>1211</v>
      </c>
      <c r="T204" s="6">
        <v>1057</v>
      </c>
      <c r="U204" s="6">
        <v>563</v>
      </c>
      <c r="V204" s="6">
        <v>1238</v>
      </c>
      <c r="W204" s="6">
        <v>225</v>
      </c>
      <c r="X204" s="6">
        <v>1441</v>
      </c>
      <c r="Y204" s="6">
        <v>11189</v>
      </c>
    </row>
    <row r="205" spans="1:25">
      <c r="A205" s="25" t="s">
        <v>93</v>
      </c>
      <c r="B205" s="6"/>
      <c r="C205" s="6">
        <v>306</v>
      </c>
      <c r="D205" s="6"/>
      <c r="E205" s="6">
        <v>2923</v>
      </c>
      <c r="F205" s="6">
        <v>2138</v>
      </c>
      <c r="G205" s="6"/>
      <c r="H205" s="6"/>
      <c r="I205" s="6"/>
      <c r="J205" s="6"/>
      <c r="K205" s="6">
        <v>913</v>
      </c>
      <c r="L205" s="6">
        <v>6280</v>
      </c>
      <c r="N205" s="25" t="s">
        <v>93</v>
      </c>
      <c r="O205" s="6"/>
      <c r="P205" s="6">
        <v>306</v>
      </c>
      <c r="Q205" s="6"/>
      <c r="R205" s="6">
        <v>2923</v>
      </c>
      <c r="S205" s="6">
        <v>2138</v>
      </c>
      <c r="T205" s="6"/>
      <c r="U205" s="6"/>
      <c r="V205" s="6"/>
      <c r="W205" s="6"/>
      <c r="X205" s="6">
        <v>913</v>
      </c>
      <c r="Y205" s="6">
        <v>6280</v>
      </c>
    </row>
    <row r="206" spans="1:25">
      <c r="A206" s="25" t="s">
        <v>17</v>
      </c>
      <c r="B206" s="6">
        <v>958</v>
      </c>
      <c r="C206" s="6">
        <v>1380</v>
      </c>
      <c r="D206" s="6"/>
      <c r="E206" s="6">
        <v>1167</v>
      </c>
      <c r="F206" s="6">
        <v>540</v>
      </c>
      <c r="G206" s="6">
        <v>1111</v>
      </c>
      <c r="H206" s="6"/>
      <c r="I206" s="6">
        <v>100</v>
      </c>
      <c r="J206" s="6">
        <v>100</v>
      </c>
      <c r="K206" s="6">
        <v>249</v>
      </c>
      <c r="L206" s="6">
        <v>5605</v>
      </c>
      <c r="N206" s="25" t="s">
        <v>17</v>
      </c>
      <c r="O206" s="6">
        <v>958</v>
      </c>
      <c r="P206" s="6">
        <v>1380</v>
      </c>
      <c r="Q206" s="6"/>
      <c r="R206" s="6">
        <v>1167</v>
      </c>
      <c r="S206" s="6">
        <v>540</v>
      </c>
      <c r="T206" s="6">
        <v>1111</v>
      </c>
      <c r="U206" s="6"/>
      <c r="V206" s="6">
        <v>100</v>
      </c>
      <c r="W206" s="6">
        <v>100</v>
      </c>
      <c r="X206" s="6">
        <v>249</v>
      </c>
      <c r="Y206" s="6">
        <v>5605</v>
      </c>
    </row>
    <row r="207" spans="1:25">
      <c r="A207" s="25" t="s">
        <v>227</v>
      </c>
      <c r="B207" s="6"/>
      <c r="C207" s="6"/>
      <c r="D207" s="6"/>
      <c r="E207" s="6"/>
      <c r="F207" s="6"/>
      <c r="G207" s="6">
        <v>462</v>
      </c>
      <c r="H207" s="6">
        <v>496</v>
      </c>
      <c r="I207" s="6">
        <v>505</v>
      </c>
      <c r="J207" s="6">
        <v>467</v>
      </c>
      <c r="K207" s="6">
        <v>3204</v>
      </c>
      <c r="L207" s="6">
        <v>5134</v>
      </c>
      <c r="N207" s="25" t="s">
        <v>227</v>
      </c>
      <c r="O207" s="6"/>
      <c r="P207" s="6"/>
      <c r="Q207" s="6"/>
      <c r="R207" s="6"/>
      <c r="S207" s="6"/>
      <c r="T207" s="6">
        <v>462</v>
      </c>
      <c r="U207" s="6">
        <v>496</v>
      </c>
      <c r="V207" s="6">
        <v>505</v>
      </c>
      <c r="W207" s="6">
        <v>467</v>
      </c>
      <c r="X207" s="6">
        <v>3204</v>
      </c>
      <c r="Y207" s="6">
        <v>5134</v>
      </c>
    </row>
    <row r="208" spans="1:25">
      <c r="A208" s="25" t="s">
        <v>113</v>
      </c>
      <c r="B208" s="6">
        <v>1202</v>
      </c>
      <c r="C208" s="6"/>
      <c r="D208" s="6"/>
      <c r="E208" s="6"/>
      <c r="F208" s="6"/>
      <c r="G208" s="6"/>
      <c r="H208" s="6"/>
      <c r="I208" s="6"/>
      <c r="J208" s="6"/>
      <c r="K208" s="6"/>
      <c r="L208" s="6">
        <v>1202</v>
      </c>
      <c r="N208" s="25" t="s">
        <v>113</v>
      </c>
      <c r="O208" s="6">
        <v>1202</v>
      </c>
      <c r="P208" s="6"/>
      <c r="Q208" s="6"/>
      <c r="R208" s="6"/>
      <c r="S208" s="6"/>
      <c r="T208" s="6"/>
      <c r="U208" s="6"/>
      <c r="V208" s="6"/>
      <c r="W208" s="6"/>
      <c r="X208" s="6"/>
      <c r="Y208" s="6">
        <v>1202</v>
      </c>
    </row>
    <row r="209" spans="1:25">
      <c r="A209" s="25" t="s">
        <v>212</v>
      </c>
      <c r="B209" s="6"/>
      <c r="C209" s="6"/>
      <c r="D209" s="6"/>
      <c r="E209" s="6"/>
      <c r="F209" s="6"/>
      <c r="G209" s="6"/>
      <c r="H209" s="6">
        <v>1100</v>
      </c>
      <c r="I209" s="6"/>
      <c r="J209" s="6"/>
      <c r="K209" s="6"/>
      <c r="L209" s="6">
        <v>1100</v>
      </c>
      <c r="N209" s="25" t="s">
        <v>212</v>
      </c>
      <c r="O209" s="6"/>
      <c r="P209" s="6"/>
      <c r="Q209" s="6"/>
      <c r="R209" s="6"/>
      <c r="S209" s="6"/>
      <c r="T209" s="6"/>
      <c r="U209" s="6">
        <v>1100</v>
      </c>
      <c r="V209" s="6"/>
      <c r="W209" s="6"/>
      <c r="X209" s="6"/>
      <c r="Y209" s="6">
        <v>1100</v>
      </c>
    </row>
    <row r="210" spans="1:25">
      <c r="A210" s="25" t="s">
        <v>186</v>
      </c>
      <c r="B210" s="6">
        <v>437</v>
      </c>
      <c r="C210" s="6"/>
      <c r="D210" s="6"/>
      <c r="E210" s="6"/>
      <c r="F210" s="6"/>
      <c r="G210" s="6"/>
      <c r="H210" s="6"/>
      <c r="I210" s="6"/>
      <c r="J210" s="6"/>
      <c r="K210" s="6"/>
      <c r="L210" s="6">
        <v>437</v>
      </c>
      <c r="N210" s="25" t="s">
        <v>186</v>
      </c>
      <c r="O210" s="6">
        <v>437</v>
      </c>
      <c r="P210" s="6"/>
      <c r="Q210" s="6"/>
      <c r="R210" s="6"/>
      <c r="S210" s="6"/>
      <c r="T210" s="6"/>
      <c r="U210" s="6"/>
      <c r="V210" s="6"/>
      <c r="W210" s="6"/>
      <c r="X210" s="6"/>
      <c r="Y210" s="6">
        <v>437</v>
      </c>
    </row>
    <row r="211" spans="1:25">
      <c r="A211" s="25" t="s">
        <v>220</v>
      </c>
      <c r="B211" s="6"/>
      <c r="C211" s="6"/>
      <c r="D211" s="6"/>
      <c r="E211" s="6"/>
      <c r="F211" s="6"/>
      <c r="G211" s="6">
        <v>249</v>
      </c>
      <c r="H211" s="6"/>
      <c r="I211" s="6"/>
      <c r="J211" s="6">
        <v>92</v>
      </c>
      <c r="K211" s="6"/>
      <c r="L211" s="6">
        <v>341</v>
      </c>
      <c r="N211" s="25" t="s">
        <v>220</v>
      </c>
      <c r="O211" s="6"/>
      <c r="P211" s="6"/>
      <c r="Q211" s="6"/>
      <c r="R211" s="6"/>
      <c r="S211" s="6"/>
      <c r="T211" s="6">
        <v>249</v>
      </c>
      <c r="U211" s="6"/>
      <c r="V211" s="6"/>
      <c r="W211" s="6">
        <v>92</v>
      </c>
      <c r="X211" s="6"/>
      <c r="Y211" s="6">
        <v>341</v>
      </c>
    </row>
    <row r="212" spans="1:25">
      <c r="A212" s="25" t="s">
        <v>91</v>
      </c>
      <c r="B212" s="6"/>
      <c r="C212" s="6">
        <v>0</v>
      </c>
      <c r="D212" s="6"/>
      <c r="E212" s="6"/>
      <c r="F212" s="6">
        <v>100</v>
      </c>
      <c r="G212" s="6">
        <v>0</v>
      </c>
      <c r="H212" s="6"/>
      <c r="I212" s="6"/>
      <c r="J212" s="6">
        <v>100</v>
      </c>
      <c r="K212" s="6"/>
      <c r="L212" s="6">
        <v>200</v>
      </c>
      <c r="N212" s="25" t="s">
        <v>91</v>
      </c>
      <c r="O212" s="6"/>
      <c r="P212" s="6">
        <v>0</v>
      </c>
      <c r="Q212" s="6"/>
      <c r="R212" s="6"/>
      <c r="S212" s="6">
        <v>100</v>
      </c>
      <c r="T212" s="6">
        <v>0</v>
      </c>
      <c r="U212" s="6"/>
      <c r="V212" s="6"/>
      <c r="W212" s="6">
        <v>100</v>
      </c>
      <c r="X212" s="6"/>
      <c r="Y212" s="6">
        <v>200</v>
      </c>
    </row>
    <row r="213" spans="1:25">
      <c r="A213" s="25" t="s">
        <v>207</v>
      </c>
      <c r="B213" s="6"/>
      <c r="C213" s="6"/>
      <c r="D213" s="6"/>
      <c r="E213" s="6"/>
      <c r="F213" s="6"/>
      <c r="G213" s="6"/>
      <c r="H213" s="6">
        <v>92</v>
      </c>
      <c r="I213" s="6"/>
      <c r="J213" s="6"/>
      <c r="K213" s="6"/>
      <c r="L213" s="6">
        <v>92</v>
      </c>
      <c r="N213" s="25" t="s">
        <v>207</v>
      </c>
      <c r="O213" s="6"/>
      <c r="P213" s="6"/>
      <c r="Q213" s="6"/>
      <c r="R213" s="6"/>
      <c r="S213" s="6"/>
      <c r="T213" s="6"/>
      <c r="U213" s="6">
        <v>92</v>
      </c>
      <c r="V213" s="6"/>
      <c r="W213" s="6"/>
      <c r="X213" s="6"/>
      <c r="Y213" s="6">
        <v>92</v>
      </c>
    </row>
    <row r="214" spans="1:25">
      <c r="A214" s="7" t="s">
        <v>497</v>
      </c>
      <c r="B214" s="6">
        <v>86946</v>
      </c>
      <c r="C214" s="6">
        <v>5903</v>
      </c>
      <c r="D214" s="6">
        <v>7330</v>
      </c>
      <c r="E214" s="6">
        <v>4746</v>
      </c>
      <c r="F214" s="6">
        <v>2035</v>
      </c>
      <c r="G214" s="6">
        <v>4937</v>
      </c>
      <c r="H214" s="6">
        <v>8046</v>
      </c>
      <c r="I214" s="6">
        <v>9367</v>
      </c>
      <c r="J214" s="6">
        <v>7236</v>
      </c>
      <c r="K214" s="6">
        <v>12662</v>
      </c>
      <c r="L214" s="6">
        <v>149208</v>
      </c>
      <c r="N214" s="26" t="s">
        <v>497</v>
      </c>
      <c r="O214" s="27">
        <v>86946</v>
      </c>
      <c r="P214" s="27">
        <v>5903</v>
      </c>
      <c r="Q214" s="27">
        <v>7330</v>
      </c>
      <c r="R214" s="27">
        <v>4746</v>
      </c>
      <c r="S214" s="27">
        <v>2035</v>
      </c>
      <c r="T214" s="27">
        <v>4937</v>
      </c>
      <c r="U214" s="27">
        <v>8046</v>
      </c>
      <c r="V214" s="27">
        <v>9367</v>
      </c>
      <c r="W214" s="27">
        <v>7236</v>
      </c>
      <c r="X214" s="27">
        <v>12662</v>
      </c>
      <c r="Y214" s="27">
        <v>149208</v>
      </c>
    </row>
    <row r="215" spans="1:25">
      <c r="A215" s="25" t="s">
        <v>121</v>
      </c>
      <c r="B215" s="6">
        <v>81041</v>
      </c>
      <c r="C215" s="6">
        <v>2509</v>
      </c>
      <c r="D215" s="6">
        <v>3082</v>
      </c>
      <c r="E215" s="6">
        <v>1434</v>
      </c>
      <c r="F215" s="6">
        <v>1403</v>
      </c>
      <c r="G215" s="6">
        <v>1374</v>
      </c>
      <c r="H215" s="6">
        <v>1012</v>
      </c>
      <c r="I215" s="6">
        <v>1846</v>
      </c>
      <c r="J215" s="6">
        <v>2314</v>
      </c>
      <c r="K215" s="6">
        <v>4598</v>
      </c>
      <c r="L215" s="6">
        <v>100613</v>
      </c>
      <c r="N215" s="25" t="s">
        <v>121</v>
      </c>
      <c r="O215" s="6">
        <v>81041</v>
      </c>
      <c r="P215" s="6">
        <v>2509</v>
      </c>
      <c r="Q215" s="6">
        <v>3082</v>
      </c>
      <c r="R215" s="6">
        <v>1434</v>
      </c>
      <c r="S215" s="6">
        <v>1403</v>
      </c>
      <c r="T215" s="6">
        <v>1374</v>
      </c>
      <c r="U215" s="6">
        <v>1012</v>
      </c>
      <c r="V215" s="6">
        <v>1846</v>
      </c>
      <c r="W215" s="6">
        <v>2314</v>
      </c>
      <c r="X215" s="6">
        <v>4598</v>
      </c>
      <c r="Y215" s="6">
        <v>100613</v>
      </c>
    </row>
    <row r="216" spans="1:25">
      <c r="A216" s="25" t="s">
        <v>30</v>
      </c>
      <c r="B216" s="6">
        <v>3742</v>
      </c>
      <c r="C216" s="6">
        <v>416</v>
      </c>
      <c r="D216" s="6"/>
      <c r="E216" s="6">
        <v>2313</v>
      </c>
      <c r="F216" s="6">
        <v>299</v>
      </c>
      <c r="G216" s="6">
        <v>1139</v>
      </c>
      <c r="H216" s="6">
        <v>5487</v>
      </c>
      <c r="I216" s="6">
        <v>4418</v>
      </c>
      <c r="J216" s="6">
        <v>2290</v>
      </c>
      <c r="K216" s="6">
        <v>2972</v>
      </c>
      <c r="L216" s="6">
        <v>23076</v>
      </c>
      <c r="N216" s="25" t="s">
        <v>30</v>
      </c>
      <c r="O216" s="6">
        <v>3742</v>
      </c>
      <c r="P216" s="6">
        <v>416</v>
      </c>
      <c r="Q216" s="6"/>
      <c r="R216" s="6">
        <v>2313</v>
      </c>
      <c r="S216" s="6">
        <v>299</v>
      </c>
      <c r="T216" s="6">
        <v>1139</v>
      </c>
      <c r="U216" s="6">
        <v>5487</v>
      </c>
      <c r="V216" s="6">
        <v>4418</v>
      </c>
      <c r="W216" s="6">
        <v>2290</v>
      </c>
      <c r="X216" s="6">
        <v>2972</v>
      </c>
      <c r="Y216" s="6">
        <v>23076</v>
      </c>
    </row>
    <row r="217" spans="1:25">
      <c r="A217" s="25" t="s">
        <v>220</v>
      </c>
      <c r="B217" s="6">
        <v>2163</v>
      </c>
      <c r="C217" s="6">
        <v>999</v>
      </c>
      <c r="D217" s="6">
        <v>1997</v>
      </c>
      <c r="E217" s="6">
        <v>666</v>
      </c>
      <c r="F217" s="6">
        <v>333</v>
      </c>
      <c r="G217" s="6">
        <v>1248</v>
      </c>
      <c r="H217" s="6">
        <v>915</v>
      </c>
      <c r="I217" s="6">
        <v>499</v>
      </c>
      <c r="J217" s="6">
        <v>632</v>
      </c>
      <c r="K217" s="6">
        <v>1082</v>
      </c>
      <c r="L217" s="6">
        <v>10534</v>
      </c>
      <c r="N217" s="25" t="s">
        <v>220</v>
      </c>
      <c r="O217" s="6">
        <v>2163</v>
      </c>
      <c r="P217" s="6">
        <v>999</v>
      </c>
      <c r="Q217" s="6">
        <v>1997</v>
      </c>
      <c r="R217" s="6">
        <v>666</v>
      </c>
      <c r="S217" s="6">
        <v>333</v>
      </c>
      <c r="T217" s="6">
        <v>1248</v>
      </c>
      <c r="U217" s="6">
        <v>915</v>
      </c>
      <c r="V217" s="6">
        <v>499</v>
      </c>
      <c r="W217" s="6">
        <v>632</v>
      </c>
      <c r="X217" s="6">
        <v>1082</v>
      </c>
      <c r="Y217" s="6">
        <v>10534</v>
      </c>
    </row>
    <row r="218" spans="1:25">
      <c r="A218" s="25" t="s">
        <v>331</v>
      </c>
      <c r="B218" s="6"/>
      <c r="C218" s="6"/>
      <c r="D218" s="6"/>
      <c r="E218" s="6">
        <v>333</v>
      </c>
      <c r="F218" s="6"/>
      <c r="G218" s="6"/>
      <c r="H218" s="6">
        <v>333</v>
      </c>
      <c r="I218" s="6"/>
      <c r="J218" s="6">
        <v>1248</v>
      </c>
      <c r="K218" s="6">
        <v>3330</v>
      </c>
      <c r="L218" s="6">
        <v>5244</v>
      </c>
      <c r="N218" s="25" t="s">
        <v>331</v>
      </c>
      <c r="O218" s="6"/>
      <c r="P218" s="6"/>
      <c r="Q218" s="6"/>
      <c r="R218" s="6">
        <v>333</v>
      </c>
      <c r="S218" s="6"/>
      <c r="T218" s="6"/>
      <c r="U218" s="6">
        <v>333</v>
      </c>
      <c r="V218" s="6"/>
      <c r="W218" s="6">
        <v>1248</v>
      </c>
      <c r="X218" s="6">
        <v>3330</v>
      </c>
      <c r="Y218" s="6">
        <v>5244</v>
      </c>
    </row>
    <row r="219" spans="1:25">
      <c r="A219" s="25" t="s">
        <v>93</v>
      </c>
      <c r="B219" s="6"/>
      <c r="C219" s="6">
        <v>1680</v>
      </c>
      <c r="D219" s="6">
        <v>1680</v>
      </c>
      <c r="E219" s="6"/>
      <c r="F219" s="6"/>
      <c r="G219" s="6"/>
      <c r="H219" s="6"/>
      <c r="I219" s="6">
        <v>1785</v>
      </c>
      <c r="J219" s="6"/>
      <c r="K219" s="6"/>
      <c r="L219" s="6">
        <v>5145</v>
      </c>
      <c r="N219" s="25" t="s">
        <v>93</v>
      </c>
      <c r="O219" s="6"/>
      <c r="P219" s="6">
        <v>1680</v>
      </c>
      <c r="Q219" s="6">
        <v>1680</v>
      </c>
      <c r="R219" s="6"/>
      <c r="S219" s="6"/>
      <c r="T219" s="6"/>
      <c r="U219" s="6"/>
      <c r="V219" s="6">
        <v>1785</v>
      </c>
      <c r="W219" s="6"/>
      <c r="X219" s="6"/>
      <c r="Y219" s="6">
        <v>5145</v>
      </c>
    </row>
    <row r="220" spans="1:25">
      <c r="A220" s="25" t="s">
        <v>113</v>
      </c>
      <c r="B220" s="6"/>
      <c r="C220" s="6"/>
      <c r="D220" s="6">
        <v>571</v>
      </c>
      <c r="E220" s="6"/>
      <c r="F220" s="6"/>
      <c r="G220" s="6">
        <v>505</v>
      </c>
      <c r="H220" s="6"/>
      <c r="I220" s="6">
        <v>299</v>
      </c>
      <c r="J220" s="6">
        <v>299</v>
      </c>
      <c r="K220" s="6">
        <v>680</v>
      </c>
      <c r="L220" s="6">
        <v>2354</v>
      </c>
      <c r="N220" s="25" t="s">
        <v>113</v>
      </c>
      <c r="O220" s="6"/>
      <c r="P220" s="6"/>
      <c r="Q220" s="6">
        <v>571</v>
      </c>
      <c r="R220" s="6"/>
      <c r="S220" s="6"/>
      <c r="T220" s="6">
        <v>505</v>
      </c>
      <c r="U220" s="6"/>
      <c r="V220" s="6">
        <v>299</v>
      </c>
      <c r="W220" s="6">
        <v>299</v>
      </c>
      <c r="X220" s="6">
        <v>680</v>
      </c>
      <c r="Y220" s="6">
        <v>2354</v>
      </c>
    </row>
    <row r="221" spans="1:25">
      <c r="A221" s="25" t="s">
        <v>212</v>
      </c>
      <c r="B221" s="6"/>
      <c r="C221" s="6"/>
      <c r="D221" s="6"/>
      <c r="E221" s="6"/>
      <c r="F221" s="6"/>
      <c r="G221" s="6">
        <v>671</v>
      </c>
      <c r="H221" s="6">
        <v>299</v>
      </c>
      <c r="I221" s="6"/>
      <c r="J221" s="6">
        <v>297</v>
      </c>
      <c r="K221" s="6"/>
      <c r="L221" s="6">
        <v>1267</v>
      </c>
      <c r="N221" s="25" t="s">
        <v>212</v>
      </c>
      <c r="O221" s="6"/>
      <c r="P221" s="6"/>
      <c r="Q221" s="6"/>
      <c r="R221" s="6"/>
      <c r="S221" s="6"/>
      <c r="T221" s="6">
        <v>671</v>
      </c>
      <c r="U221" s="6">
        <v>299</v>
      </c>
      <c r="V221" s="6"/>
      <c r="W221" s="6">
        <v>297</v>
      </c>
      <c r="X221" s="6"/>
      <c r="Y221" s="6">
        <v>1267</v>
      </c>
    </row>
    <row r="222" spans="1:25">
      <c r="A222" s="25" t="s">
        <v>107</v>
      </c>
      <c r="B222" s="6"/>
      <c r="C222" s="6"/>
      <c r="D222" s="6"/>
      <c r="E222" s="6"/>
      <c r="F222" s="6"/>
      <c r="G222" s="6"/>
      <c r="H222" s="6"/>
      <c r="I222" s="6">
        <v>520</v>
      </c>
      <c r="J222" s="6"/>
      <c r="K222" s="6"/>
      <c r="L222" s="6">
        <v>520</v>
      </c>
      <c r="N222" s="25" t="s">
        <v>107</v>
      </c>
      <c r="O222" s="6"/>
      <c r="P222" s="6"/>
      <c r="Q222" s="6"/>
      <c r="R222" s="6"/>
      <c r="S222" s="6"/>
      <c r="T222" s="6"/>
      <c r="U222" s="6"/>
      <c r="V222" s="6">
        <v>520</v>
      </c>
      <c r="W222" s="6"/>
      <c r="X222" s="6"/>
      <c r="Y222" s="6">
        <v>520</v>
      </c>
    </row>
    <row r="223" spans="1:25">
      <c r="A223" s="25" t="s">
        <v>186</v>
      </c>
      <c r="B223" s="6"/>
      <c r="C223" s="6">
        <v>299</v>
      </c>
      <c r="D223" s="6"/>
      <c r="E223" s="6"/>
      <c r="F223" s="6"/>
      <c r="G223" s="6"/>
      <c r="H223" s="6"/>
      <c r="I223" s="6"/>
      <c r="J223" s="6"/>
      <c r="K223" s="6"/>
      <c r="L223" s="6">
        <v>299</v>
      </c>
      <c r="N223" s="25" t="s">
        <v>186</v>
      </c>
      <c r="O223" s="6"/>
      <c r="P223" s="6">
        <v>299</v>
      </c>
      <c r="Q223" s="6"/>
      <c r="R223" s="6"/>
      <c r="S223" s="6"/>
      <c r="T223" s="6"/>
      <c r="U223" s="6"/>
      <c r="V223" s="6"/>
      <c r="W223" s="6"/>
      <c r="X223" s="6"/>
      <c r="Y223" s="6">
        <v>299</v>
      </c>
    </row>
    <row r="224" spans="1:25">
      <c r="A224" s="25" t="s">
        <v>316</v>
      </c>
      <c r="B224" s="6"/>
      <c r="C224" s="6"/>
      <c r="D224" s="6"/>
      <c r="E224" s="6"/>
      <c r="F224" s="6"/>
      <c r="G224" s="6"/>
      <c r="H224" s="6"/>
      <c r="I224" s="6"/>
      <c r="J224" s="6">
        <v>156</v>
      </c>
      <c r="K224" s="6"/>
      <c r="L224" s="6">
        <v>156</v>
      </c>
      <c r="N224" s="25" t="s">
        <v>316</v>
      </c>
      <c r="O224" s="6"/>
      <c r="P224" s="6"/>
      <c r="Q224" s="6"/>
      <c r="R224" s="6"/>
      <c r="S224" s="6"/>
      <c r="T224" s="6"/>
      <c r="U224" s="6"/>
      <c r="V224" s="6"/>
      <c r="W224" s="6">
        <v>156</v>
      </c>
      <c r="X224" s="6"/>
      <c r="Y224" s="6">
        <v>156</v>
      </c>
    </row>
    <row r="225" spans="1:25">
      <c r="A225" s="7" t="s">
        <v>510</v>
      </c>
      <c r="B225" s="6">
        <v>1263</v>
      </c>
      <c r="C225" s="6">
        <v>4328</v>
      </c>
      <c r="D225" s="6">
        <v>2768</v>
      </c>
      <c r="E225" s="6">
        <v>4882</v>
      </c>
      <c r="F225" s="6">
        <v>2933.18</v>
      </c>
      <c r="G225" s="6">
        <v>2228.1799999999998</v>
      </c>
      <c r="H225" s="6">
        <v>1093</v>
      </c>
      <c r="I225" s="6">
        <v>2649</v>
      </c>
      <c r="J225" s="6">
        <v>238</v>
      </c>
      <c r="K225" s="6">
        <v>332</v>
      </c>
      <c r="L225" s="6">
        <v>22714.36</v>
      </c>
      <c r="N225" s="26" t="s">
        <v>510</v>
      </c>
      <c r="O225" s="27">
        <v>1263</v>
      </c>
      <c r="P225" s="27">
        <v>4328</v>
      </c>
      <c r="Q225" s="27">
        <v>2768</v>
      </c>
      <c r="R225" s="27">
        <v>4882</v>
      </c>
      <c r="S225" s="27">
        <v>2933.18</v>
      </c>
      <c r="T225" s="27">
        <v>2228.1799999999998</v>
      </c>
      <c r="U225" s="27">
        <v>1093</v>
      </c>
      <c r="V225" s="27">
        <v>2649</v>
      </c>
      <c r="W225" s="27">
        <v>238</v>
      </c>
      <c r="X225" s="27">
        <v>332</v>
      </c>
      <c r="Y225" s="27">
        <v>22714.36</v>
      </c>
    </row>
    <row r="226" spans="1:25">
      <c r="A226" s="25" t="s">
        <v>17</v>
      </c>
      <c r="B226" s="6"/>
      <c r="C226" s="6">
        <v>2579</v>
      </c>
      <c r="D226" s="6">
        <v>2579</v>
      </c>
      <c r="E226" s="6"/>
      <c r="F226" s="6">
        <v>954</v>
      </c>
      <c r="G226" s="6">
        <v>540</v>
      </c>
      <c r="H226" s="6"/>
      <c r="I226" s="6"/>
      <c r="J226" s="6"/>
      <c r="K226" s="6"/>
      <c r="L226" s="6">
        <v>6652</v>
      </c>
      <c r="N226" s="25" t="s">
        <v>17</v>
      </c>
      <c r="O226" s="6"/>
      <c r="P226" s="6">
        <v>2579</v>
      </c>
      <c r="Q226" s="6">
        <v>2579</v>
      </c>
      <c r="R226" s="6"/>
      <c r="S226" s="6">
        <v>954</v>
      </c>
      <c r="T226" s="6">
        <v>540</v>
      </c>
      <c r="U226" s="6"/>
      <c r="V226" s="6"/>
      <c r="W226" s="6"/>
      <c r="X226" s="6"/>
      <c r="Y226" s="6">
        <v>6652</v>
      </c>
    </row>
    <row r="227" spans="1:25">
      <c r="A227" s="25" t="s">
        <v>93</v>
      </c>
      <c r="B227" s="6">
        <v>356</v>
      </c>
      <c r="C227" s="6"/>
      <c r="D227" s="6">
        <v>189</v>
      </c>
      <c r="E227" s="6">
        <v>2579</v>
      </c>
      <c r="F227" s="6">
        <v>875</v>
      </c>
      <c r="G227" s="6"/>
      <c r="H227" s="6"/>
      <c r="I227" s="6">
        <v>980</v>
      </c>
      <c r="J227" s="6"/>
      <c r="K227" s="6"/>
      <c r="L227" s="6">
        <v>4979</v>
      </c>
      <c r="N227" s="25" t="s">
        <v>93</v>
      </c>
      <c r="O227" s="6">
        <v>356</v>
      </c>
      <c r="P227" s="6"/>
      <c r="Q227" s="6">
        <v>189</v>
      </c>
      <c r="R227" s="6">
        <v>2579</v>
      </c>
      <c r="S227" s="6">
        <v>875</v>
      </c>
      <c r="T227" s="6"/>
      <c r="U227" s="6"/>
      <c r="V227" s="6">
        <v>980</v>
      </c>
      <c r="W227" s="6"/>
      <c r="X227" s="6"/>
      <c r="Y227" s="6">
        <v>4979</v>
      </c>
    </row>
    <row r="228" spans="1:25">
      <c r="A228" s="25" t="s">
        <v>220</v>
      </c>
      <c r="B228" s="6"/>
      <c r="C228" s="6">
        <v>1749</v>
      </c>
      <c r="D228" s="6"/>
      <c r="E228" s="6">
        <v>450</v>
      </c>
      <c r="F228" s="6">
        <v>249</v>
      </c>
      <c r="G228" s="6"/>
      <c r="H228" s="6">
        <v>400</v>
      </c>
      <c r="I228" s="6">
        <v>1232</v>
      </c>
      <c r="J228" s="6"/>
      <c r="K228" s="6"/>
      <c r="L228" s="6">
        <v>4080</v>
      </c>
      <c r="N228" s="25" t="s">
        <v>220</v>
      </c>
      <c r="O228" s="6"/>
      <c r="P228" s="6">
        <v>1749</v>
      </c>
      <c r="Q228" s="6"/>
      <c r="R228" s="6">
        <v>450</v>
      </c>
      <c r="S228" s="6">
        <v>249</v>
      </c>
      <c r="T228" s="6"/>
      <c r="U228" s="6">
        <v>400</v>
      </c>
      <c r="V228" s="6">
        <v>1232</v>
      </c>
      <c r="W228" s="6"/>
      <c r="X228" s="6"/>
      <c r="Y228" s="6">
        <v>4080</v>
      </c>
    </row>
    <row r="229" spans="1:25">
      <c r="A229" s="25" t="s">
        <v>121</v>
      </c>
      <c r="B229" s="6">
        <v>74</v>
      </c>
      <c r="C229" s="6"/>
      <c r="D229" s="6"/>
      <c r="E229" s="6">
        <v>370</v>
      </c>
      <c r="F229" s="6">
        <v>855.18</v>
      </c>
      <c r="G229" s="6">
        <v>855.18</v>
      </c>
      <c r="H229" s="6">
        <v>256</v>
      </c>
      <c r="I229" s="6"/>
      <c r="J229" s="6">
        <v>238</v>
      </c>
      <c r="K229" s="6"/>
      <c r="L229" s="6">
        <v>2648.3599999999997</v>
      </c>
      <c r="N229" s="25" t="s">
        <v>121</v>
      </c>
      <c r="O229" s="6">
        <v>74</v>
      </c>
      <c r="P229" s="6"/>
      <c r="Q229" s="6"/>
      <c r="R229" s="6">
        <v>370</v>
      </c>
      <c r="S229" s="6">
        <v>855.18</v>
      </c>
      <c r="T229" s="6">
        <v>855.18</v>
      </c>
      <c r="U229" s="6">
        <v>256</v>
      </c>
      <c r="V229" s="6"/>
      <c r="W229" s="6">
        <v>238</v>
      </c>
      <c r="X229" s="6"/>
      <c r="Y229" s="6">
        <v>2648.3599999999997</v>
      </c>
    </row>
    <row r="230" spans="1:25">
      <c r="A230" s="25" t="s">
        <v>30</v>
      </c>
      <c r="B230" s="6">
        <v>833</v>
      </c>
      <c r="C230" s="6"/>
      <c r="D230" s="6"/>
      <c r="E230" s="6">
        <v>1483</v>
      </c>
      <c r="F230" s="6"/>
      <c r="G230" s="6"/>
      <c r="H230" s="6"/>
      <c r="I230" s="6"/>
      <c r="J230" s="6"/>
      <c r="K230" s="6"/>
      <c r="L230" s="6">
        <v>2316</v>
      </c>
      <c r="N230" s="25" t="s">
        <v>30</v>
      </c>
      <c r="O230" s="6">
        <v>833</v>
      </c>
      <c r="P230" s="6"/>
      <c r="Q230" s="6"/>
      <c r="R230" s="6">
        <v>1483</v>
      </c>
      <c r="S230" s="6"/>
      <c r="T230" s="6"/>
      <c r="U230" s="6"/>
      <c r="V230" s="6"/>
      <c r="W230" s="6"/>
      <c r="X230" s="6"/>
      <c r="Y230" s="6">
        <v>2316</v>
      </c>
    </row>
    <row r="231" spans="1:25">
      <c r="A231" s="25" t="s">
        <v>97</v>
      </c>
      <c r="B231" s="6"/>
      <c r="C231" s="6"/>
      <c r="D231" s="6"/>
      <c r="E231" s="6"/>
      <c r="F231" s="6"/>
      <c r="G231" s="6"/>
      <c r="H231" s="6">
        <v>437</v>
      </c>
      <c r="I231" s="6">
        <v>437</v>
      </c>
      <c r="J231" s="6"/>
      <c r="K231" s="6"/>
      <c r="L231" s="6">
        <v>874</v>
      </c>
      <c r="N231" s="25" t="s">
        <v>97</v>
      </c>
      <c r="O231" s="6"/>
      <c r="P231" s="6"/>
      <c r="Q231" s="6"/>
      <c r="R231" s="6"/>
      <c r="S231" s="6"/>
      <c r="T231" s="6"/>
      <c r="U231" s="6">
        <v>437</v>
      </c>
      <c r="V231" s="6">
        <v>437</v>
      </c>
      <c r="W231" s="6"/>
      <c r="X231" s="6"/>
      <c r="Y231" s="6">
        <v>874</v>
      </c>
    </row>
    <row r="232" spans="1:25">
      <c r="A232" s="25" t="s">
        <v>212</v>
      </c>
      <c r="B232" s="6"/>
      <c r="C232" s="6"/>
      <c r="D232" s="6"/>
      <c r="E232" s="6"/>
      <c r="F232" s="6"/>
      <c r="G232" s="6">
        <v>833</v>
      </c>
      <c r="H232" s="6"/>
      <c r="I232" s="6"/>
      <c r="J232" s="6"/>
      <c r="K232" s="6"/>
      <c r="L232" s="6">
        <v>833</v>
      </c>
      <c r="N232" s="25" t="s">
        <v>212</v>
      </c>
      <c r="O232" s="6"/>
      <c r="P232" s="6"/>
      <c r="Q232" s="6"/>
      <c r="R232" s="6"/>
      <c r="S232" s="6"/>
      <c r="T232" s="6">
        <v>833</v>
      </c>
      <c r="U232" s="6"/>
      <c r="V232" s="6"/>
      <c r="W232" s="6"/>
      <c r="X232" s="6"/>
      <c r="Y232" s="6">
        <v>833</v>
      </c>
    </row>
    <row r="233" spans="1:25">
      <c r="A233" s="25" t="s">
        <v>316</v>
      </c>
      <c r="B233" s="6"/>
      <c r="C233" s="6"/>
      <c r="D233" s="6"/>
      <c r="E233" s="6"/>
      <c r="F233" s="6"/>
      <c r="G233" s="6"/>
      <c r="H233" s="6"/>
      <c r="I233" s="6"/>
      <c r="J233" s="6"/>
      <c r="K233" s="6">
        <v>332</v>
      </c>
      <c r="L233" s="6">
        <v>332</v>
      </c>
      <c r="N233" s="25" t="s">
        <v>316</v>
      </c>
      <c r="O233" s="6"/>
      <c r="P233" s="6"/>
      <c r="Q233" s="6"/>
      <c r="R233" s="6"/>
      <c r="S233" s="6"/>
      <c r="T233" s="6"/>
      <c r="U233" s="6"/>
      <c r="V233" s="6"/>
      <c r="W233" s="6"/>
      <c r="X233" s="6">
        <v>332</v>
      </c>
      <c r="Y233" s="6">
        <v>332</v>
      </c>
    </row>
    <row r="234" spans="1:25">
      <c r="A234" s="7" t="s">
        <v>513</v>
      </c>
      <c r="B234" s="6">
        <v>5989</v>
      </c>
      <c r="C234" s="6">
        <v>710</v>
      </c>
      <c r="D234" s="6">
        <v>2199</v>
      </c>
      <c r="E234" s="6">
        <v>1348</v>
      </c>
      <c r="F234" s="6">
        <v>1303</v>
      </c>
      <c r="G234" s="6">
        <v>525</v>
      </c>
      <c r="H234" s="6">
        <v>2042</v>
      </c>
      <c r="I234" s="6">
        <v>1348</v>
      </c>
      <c r="J234" s="6">
        <v>1749</v>
      </c>
      <c r="K234" s="6">
        <v>582</v>
      </c>
      <c r="L234" s="6">
        <v>17795</v>
      </c>
      <c r="N234" s="26" t="s">
        <v>513</v>
      </c>
      <c r="O234" s="27">
        <v>5989</v>
      </c>
      <c r="P234" s="27">
        <v>710</v>
      </c>
      <c r="Q234" s="27">
        <v>2199</v>
      </c>
      <c r="R234" s="27">
        <v>1348</v>
      </c>
      <c r="S234" s="27">
        <v>1303</v>
      </c>
      <c r="T234" s="27">
        <v>525</v>
      </c>
      <c r="U234" s="27">
        <v>2042</v>
      </c>
      <c r="V234" s="27">
        <v>1348</v>
      </c>
      <c r="W234" s="27">
        <v>1749</v>
      </c>
      <c r="X234" s="27">
        <v>582</v>
      </c>
      <c r="Y234" s="27">
        <v>17795</v>
      </c>
    </row>
    <row r="235" spans="1:25">
      <c r="A235" s="25" t="s">
        <v>220</v>
      </c>
      <c r="B235" s="6">
        <v>3611</v>
      </c>
      <c r="C235" s="6"/>
      <c r="D235" s="6">
        <v>680</v>
      </c>
      <c r="E235" s="6"/>
      <c r="F235" s="6">
        <v>763</v>
      </c>
      <c r="G235" s="6"/>
      <c r="H235" s="6"/>
      <c r="I235" s="6"/>
      <c r="J235" s="6">
        <v>1000</v>
      </c>
      <c r="K235" s="6">
        <v>582</v>
      </c>
      <c r="L235" s="6">
        <v>6636</v>
      </c>
      <c r="N235" s="25" t="s">
        <v>220</v>
      </c>
      <c r="O235" s="6">
        <v>3611</v>
      </c>
      <c r="P235" s="6"/>
      <c r="Q235" s="6">
        <v>680</v>
      </c>
      <c r="R235" s="6"/>
      <c r="S235" s="6">
        <v>763</v>
      </c>
      <c r="T235" s="6"/>
      <c r="U235" s="6"/>
      <c r="V235" s="6"/>
      <c r="W235" s="6">
        <v>1000</v>
      </c>
      <c r="X235" s="6">
        <v>582</v>
      </c>
      <c r="Y235" s="6">
        <v>6636</v>
      </c>
    </row>
    <row r="236" spans="1:25">
      <c r="A236" s="25" t="s">
        <v>121</v>
      </c>
      <c r="B236" s="6">
        <v>398</v>
      </c>
      <c r="C236" s="6"/>
      <c r="D236" s="6"/>
      <c r="E236" s="6"/>
      <c r="F236" s="6"/>
      <c r="G236" s="6"/>
      <c r="H236" s="6">
        <v>1451</v>
      </c>
      <c r="I236" s="6">
        <v>1348</v>
      </c>
      <c r="J236" s="6"/>
      <c r="K236" s="6"/>
      <c r="L236" s="6">
        <v>3197</v>
      </c>
      <c r="N236" s="25" t="s">
        <v>121</v>
      </c>
      <c r="O236" s="6">
        <v>398</v>
      </c>
      <c r="P236" s="6"/>
      <c r="Q236" s="6"/>
      <c r="R236" s="6"/>
      <c r="S236" s="6"/>
      <c r="T236" s="6"/>
      <c r="U236" s="6">
        <v>1451</v>
      </c>
      <c r="V236" s="6">
        <v>1348</v>
      </c>
      <c r="W236" s="6"/>
      <c r="X236" s="6"/>
      <c r="Y236" s="6">
        <v>3197</v>
      </c>
    </row>
    <row r="237" spans="1:25">
      <c r="A237" s="25" t="s">
        <v>331</v>
      </c>
      <c r="B237" s="6"/>
      <c r="C237" s="6"/>
      <c r="D237" s="6">
        <v>749</v>
      </c>
      <c r="E237" s="6">
        <v>749</v>
      </c>
      <c r="F237" s="6"/>
      <c r="G237" s="6"/>
      <c r="H237" s="6"/>
      <c r="I237" s="6"/>
      <c r="J237" s="6">
        <v>749</v>
      </c>
      <c r="K237" s="6"/>
      <c r="L237" s="6">
        <v>2247</v>
      </c>
      <c r="N237" s="25" t="s">
        <v>331</v>
      </c>
      <c r="O237" s="6"/>
      <c r="P237" s="6"/>
      <c r="Q237" s="6">
        <v>749</v>
      </c>
      <c r="R237" s="6">
        <v>749</v>
      </c>
      <c r="S237" s="6"/>
      <c r="T237" s="6"/>
      <c r="U237" s="6"/>
      <c r="V237" s="6"/>
      <c r="W237" s="6">
        <v>749</v>
      </c>
      <c r="X237" s="6"/>
      <c r="Y237" s="6">
        <v>2247</v>
      </c>
    </row>
    <row r="238" spans="1:25">
      <c r="A238" s="25" t="s">
        <v>285</v>
      </c>
      <c r="B238" s="6">
        <v>1980</v>
      </c>
      <c r="C238" s="6"/>
      <c r="D238" s="6"/>
      <c r="E238" s="6"/>
      <c r="F238" s="6"/>
      <c r="G238" s="6"/>
      <c r="H238" s="6"/>
      <c r="I238" s="6"/>
      <c r="J238" s="6"/>
      <c r="K238" s="6"/>
      <c r="L238" s="6">
        <v>1980</v>
      </c>
      <c r="N238" s="25" t="s">
        <v>285</v>
      </c>
      <c r="O238" s="6">
        <v>1980</v>
      </c>
      <c r="P238" s="6"/>
      <c r="Q238" s="6"/>
      <c r="R238" s="6"/>
      <c r="S238" s="6"/>
      <c r="T238" s="6"/>
      <c r="U238" s="6"/>
      <c r="V238" s="6"/>
      <c r="W238" s="6"/>
      <c r="X238" s="6"/>
      <c r="Y238" s="6">
        <v>1980</v>
      </c>
    </row>
    <row r="239" spans="1:25">
      <c r="A239" s="25" t="s">
        <v>93</v>
      </c>
      <c r="B239" s="6"/>
      <c r="C239" s="6"/>
      <c r="D239" s="6">
        <v>770</v>
      </c>
      <c r="E239" s="6">
        <v>140</v>
      </c>
      <c r="F239" s="6"/>
      <c r="G239" s="6">
        <v>525</v>
      </c>
      <c r="H239" s="6"/>
      <c r="I239" s="6"/>
      <c r="J239" s="6"/>
      <c r="K239" s="6"/>
      <c r="L239" s="6">
        <v>1435</v>
      </c>
      <c r="N239" s="25" t="s">
        <v>93</v>
      </c>
      <c r="O239" s="6"/>
      <c r="P239" s="6"/>
      <c r="Q239" s="6">
        <v>770</v>
      </c>
      <c r="R239" s="6">
        <v>140</v>
      </c>
      <c r="S239" s="6"/>
      <c r="T239" s="6">
        <v>525</v>
      </c>
      <c r="U239" s="6"/>
      <c r="V239" s="6"/>
      <c r="W239" s="6"/>
      <c r="X239" s="6"/>
      <c r="Y239" s="6">
        <v>1435</v>
      </c>
    </row>
    <row r="240" spans="1:25">
      <c r="A240" s="25" t="s">
        <v>113</v>
      </c>
      <c r="B240" s="6"/>
      <c r="C240" s="6">
        <v>710</v>
      </c>
      <c r="D240" s="6"/>
      <c r="E240" s="6">
        <v>459</v>
      </c>
      <c r="F240" s="6"/>
      <c r="G240" s="6"/>
      <c r="H240" s="6"/>
      <c r="I240" s="6"/>
      <c r="J240" s="6"/>
      <c r="K240" s="6"/>
      <c r="L240" s="6">
        <v>1169</v>
      </c>
      <c r="N240" s="25" t="s">
        <v>113</v>
      </c>
      <c r="O240" s="6"/>
      <c r="P240" s="6">
        <v>710</v>
      </c>
      <c r="Q240" s="6"/>
      <c r="R240" s="6">
        <v>459</v>
      </c>
      <c r="S240" s="6"/>
      <c r="T240" s="6"/>
      <c r="U240" s="6"/>
      <c r="V240" s="6"/>
      <c r="W240" s="6"/>
      <c r="X240" s="6"/>
      <c r="Y240" s="6">
        <v>1169</v>
      </c>
    </row>
    <row r="241" spans="1:25">
      <c r="A241" s="25" t="s">
        <v>216</v>
      </c>
      <c r="B241" s="6"/>
      <c r="C241" s="6"/>
      <c r="D241" s="6"/>
      <c r="E241" s="6"/>
      <c r="F241" s="6"/>
      <c r="G241" s="6"/>
      <c r="H241" s="6">
        <v>591</v>
      </c>
      <c r="I241" s="6"/>
      <c r="J241" s="6"/>
      <c r="K241" s="6"/>
      <c r="L241" s="6">
        <v>591</v>
      </c>
      <c r="N241" s="25" t="s">
        <v>216</v>
      </c>
      <c r="O241" s="6"/>
      <c r="P241" s="6"/>
      <c r="Q241" s="6"/>
      <c r="R241" s="6"/>
      <c r="S241" s="6"/>
      <c r="T241" s="6"/>
      <c r="U241" s="6">
        <v>591</v>
      </c>
      <c r="V241" s="6"/>
      <c r="W241" s="6"/>
      <c r="X241" s="6"/>
      <c r="Y241" s="6">
        <v>591</v>
      </c>
    </row>
    <row r="242" spans="1:25">
      <c r="A242" s="25" t="s">
        <v>30</v>
      </c>
      <c r="B242" s="6"/>
      <c r="C242" s="6"/>
      <c r="D242" s="6"/>
      <c r="E242" s="6"/>
      <c r="F242" s="6">
        <v>540</v>
      </c>
      <c r="G242" s="6"/>
      <c r="H242" s="6"/>
      <c r="I242" s="6"/>
      <c r="J242" s="6"/>
      <c r="K242" s="6"/>
      <c r="L242" s="6">
        <v>540</v>
      </c>
      <c r="N242" s="25" t="s">
        <v>30</v>
      </c>
      <c r="O242" s="6"/>
      <c r="P242" s="6"/>
      <c r="Q242" s="6"/>
      <c r="R242" s="6"/>
      <c r="S242" s="6">
        <v>540</v>
      </c>
      <c r="T242" s="6"/>
      <c r="U242" s="6"/>
      <c r="V242" s="6"/>
      <c r="W242" s="6"/>
      <c r="X242" s="6"/>
      <c r="Y242" s="6">
        <v>540</v>
      </c>
    </row>
    <row r="243" spans="1:25">
      <c r="A243" s="7" t="s">
        <v>514</v>
      </c>
      <c r="B243" s="6">
        <v>31530</v>
      </c>
      <c r="C243" s="6">
        <v>32690</v>
      </c>
      <c r="D243" s="6">
        <v>28835</v>
      </c>
      <c r="E243" s="6">
        <v>23445</v>
      </c>
      <c r="F243" s="6">
        <v>26044</v>
      </c>
      <c r="G243" s="6">
        <v>28342</v>
      </c>
      <c r="H243" s="6">
        <v>37563</v>
      </c>
      <c r="I243" s="6">
        <v>32797.479999999996</v>
      </c>
      <c r="J243" s="6">
        <v>25737</v>
      </c>
      <c r="K243" s="6">
        <v>28751.45</v>
      </c>
      <c r="L243" s="6">
        <v>295734.93</v>
      </c>
      <c r="N243" s="26" t="s">
        <v>514</v>
      </c>
      <c r="O243" s="27">
        <v>31530</v>
      </c>
      <c r="P243" s="27">
        <v>32690</v>
      </c>
      <c r="Q243" s="27">
        <v>28835</v>
      </c>
      <c r="R243" s="27">
        <v>23445</v>
      </c>
      <c r="S243" s="27">
        <v>26044</v>
      </c>
      <c r="T243" s="27">
        <v>28342</v>
      </c>
      <c r="U243" s="27">
        <v>37563</v>
      </c>
      <c r="V243" s="27">
        <v>32797.479999999996</v>
      </c>
      <c r="W243" s="27">
        <v>25737</v>
      </c>
      <c r="X243" s="27">
        <v>28751.45</v>
      </c>
      <c r="Y243" s="27">
        <v>295734.93</v>
      </c>
    </row>
    <row r="244" spans="1:25">
      <c r="A244" s="25" t="s">
        <v>121</v>
      </c>
      <c r="B244" s="6">
        <v>8503</v>
      </c>
      <c r="C244" s="6">
        <v>14450</v>
      </c>
      <c r="D244" s="6">
        <v>15188</v>
      </c>
      <c r="E244" s="6">
        <v>402</v>
      </c>
      <c r="F244" s="6">
        <v>14108</v>
      </c>
      <c r="G244" s="6">
        <v>12907</v>
      </c>
      <c r="H244" s="6">
        <v>13901</v>
      </c>
      <c r="I244" s="6">
        <v>7856.4800000000005</v>
      </c>
      <c r="J244" s="6">
        <v>2044</v>
      </c>
      <c r="K244" s="6">
        <v>4186</v>
      </c>
      <c r="L244" s="6">
        <v>93545.48</v>
      </c>
      <c r="N244" s="25" t="s">
        <v>121</v>
      </c>
      <c r="O244" s="6">
        <v>8503</v>
      </c>
      <c r="P244" s="6">
        <v>14450</v>
      </c>
      <c r="Q244" s="6">
        <v>15188</v>
      </c>
      <c r="R244" s="6">
        <v>402</v>
      </c>
      <c r="S244" s="6">
        <v>14108</v>
      </c>
      <c r="T244" s="6">
        <v>12907</v>
      </c>
      <c r="U244" s="6">
        <v>13901</v>
      </c>
      <c r="V244" s="6">
        <v>7856.4800000000005</v>
      </c>
      <c r="W244" s="6">
        <v>2044</v>
      </c>
      <c r="X244" s="6">
        <v>4186</v>
      </c>
      <c r="Y244" s="6">
        <v>93545.48</v>
      </c>
    </row>
    <row r="245" spans="1:25">
      <c r="A245" s="25" t="s">
        <v>30</v>
      </c>
      <c r="B245" s="6">
        <v>3647</v>
      </c>
      <c r="C245" s="6">
        <v>3636</v>
      </c>
      <c r="D245" s="6">
        <v>2913</v>
      </c>
      <c r="E245" s="6">
        <v>8528</v>
      </c>
      <c r="F245" s="6">
        <v>5957</v>
      </c>
      <c r="G245" s="6">
        <v>5550</v>
      </c>
      <c r="H245" s="6">
        <v>14669</v>
      </c>
      <c r="I245" s="6">
        <v>12002</v>
      </c>
      <c r="J245" s="6">
        <v>11253</v>
      </c>
      <c r="K245" s="6">
        <v>12231</v>
      </c>
      <c r="L245" s="6">
        <v>80386</v>
      </c>
      <c r="N245" s="25" t="s">
        <v>30</v>
      </c>
      <c r="O245" s="6">
        <v>3647</v>
      </c>
      <c r="P245" s="6">
        <v>3636</v>
      </c>
      <c r="Q245" s="6">
        <v>2913</v>
      </c>
      <c r="R245" s="6">
        <v>8528</v>
      </c>
      <c r="S245" s="6">
        <v>5957</v>
      </c>
      <c r="T245" s="6">
        <v>5550</v>
      </c>
      <c r="U245" s="6">
        <v>14669</v>
      </c>
      <c r="V245" s="6">
        <v>12002</v>
      </c>
      <c r="W245" s="6">
        <v>11253</v>
      </c>
      <c r="X245" s="6">
        <v>12231</v>
      </c>
      <c r="Y245" s="6">
        <v>80386</v>
      </c>
    </row>
    <row r="246" spans="1:25">
      <c r="A246" s="25" t="s">
        <v>321</v>
      </c>
      <c r="B246" s="6">
        <v>7992</v>
      </c>
      <c r="C246" s="6">
        <v>5994</v>
      </c>
      <c r="D246" s="6">
        <v>5550</v>
      </c>
      <c r="E246" s="6">
        <v>8822</v>
      </c>
      <c r="F246" s="6"/>
      <c r="G246" s="6"/>
      <c r="H246" s="6"/>
      <c r="I246" s="6"/>
      <c r="J246" s="6">
        <v>6438</v>
      </c>
      <c r="K246" s="6">
        <v>6438</v>
      </c>
      <c r="L246" s="6">
        <v>41234</v>
      </c>
      <c r="N246" s="25" t="s">
        <v>321</v>
      </c>
      <c r="O246" s="6">
        <v>7992</v>
      </c>
      <c r="P246" s="6">
        <v>5994</v>
      </c>
      <c r="Q246" s="6">
        <v>5550</v>
      </c>
      <c r="R246" s="6">
        <v>8822</v>
      </c>
      <c r="S246" s="6"/>
      <c r="T246" s="6"/>
      <c r="U246" s="6"/>
      <c r="V246" s="6"/>
      <c r="W246" s="6">
        <v>6438</v>
      </c>
      <c r="X246" s="6">
        <v>6438</v>
      </c>
      <c r="Y246" s="6">
        <v>41234</v>
      </c>
    </row>
    <row r="247" spans="1:25">
      <c r="A247" s="25" t="s">
        <v>220</v>
      </c>
      <c r="B247" s="6">
        <v>9108</v>
      </c>
      <c r="C247" s="6">
        <v>6858</v>
      </c>
      <c r="D247" s="6">
        <v>2664</v>
      </c>
      <c r="E247" s="6">
        <v>2510</v>
      </c>
      <c r="F247" s="6">
        <v>2466</v>
      </c>
      <c r="G247" s="6">
        <v>5857</v>
      </c>
      <c r="H247" s="6">
        <v>1581</v>
      </c>
      <c r="I247" s="6">
        <v>5544</v>
      </c>
      <c r="J247" s="6">
        <v>2148</v>
      </c>
      <c r="K247" s="6">
        <v>1666.45</v>
      </c>
      <c r="L247" s="6">
        <v>40402.449999999997</v>
      </c>
      <c r="N247" s="25" t="s">
        <v>220</v>
      </c>
      <c r="O247" s="6">
        <v>9108</v>
      </c>
      <c r="P247" s="6">
        <v>6858</v>
      </c>
      <c r="Q247" s="6">
        <v>2664</v>
      </c>
      <c r="R247" s="6">
        <v>2510</v>
      </c>
      <c r="S247" s="6">
        <v>2466</v>
      </c>
      <c r="T247" s="6">
        <v>5857</v>
      </c>
      <c r="U247" s="6">
        <v>1581</v>
      </c>
      <c r="V247" s="6">
        <v>5544</v>
      </c>
      <c r="W247" s="6">
        <v>2148</v>
      </c>
      <c r="X247" s="6">
        <v>1666.45</v>
      </c>
      <c r="Y247" s="6">
        <v>40402.449999999997</v>
      </c>
    </row>
    <row r="248" spans="1:25">
      <c r="A248" s="25" t="s">
        <v>93</v>
      </c>
      <c r="B248" s="6"/>
      <c r="C248" s="6">
        <v>956</v>
      </c>
      <c r="D248" s="6">
        <v>1050</v>
      </c>
      <c r="E248" s="6">
        <v>630</v>
      </c>
      <c r="F248" s="6">
        <v>2905</v>
      </c>
      <c r="G248" s="6">
        <v>2490</v>
      </c>
      <c r="H248" s="6">
        <v>3442</v>
      </c>
      <c r="I248" s="6">
        <v>2674</v>
      </c>
      <c r="J248" s="6">
        <v>1400</v>
      </c>
      <c r="K248" s="6">
        <v>1050</v>
      </c>
      <c r="L248" s="6">
        <v>16597</v>
      </c>
      <c r="N248" s="25" t="s">
        <v>93</v>
      </c>
      <c r="O248" s="6"/>
      <c r="P248" s="6">
        <v>956</v>
      </c>
      <c r="Q248" s="6">
        <v>1050</v>
      </c>
      <c r="R248" s="6">
        <v>630</v>
      </c>
      <c r="S248" s="6">
        <v>2905</v>
      </c>
      <c r="T248" s="6">
        <v>2490</v>
      </c>
      <c r="U248" s="6">
        <v>3442</v>
      </c>
      <c r="V248" s="6">
        <v>2674</v>
      </c>
      <c r="W248" s="6">
        <v>1400</v>
      </c>
      <c r="X248" s="6">
        <v>1050</v>
      </c>
      <c r="Y248" s="6">
        <v>16597</v>
      </c>
    </row>
    <row r="249" spans="1:25">
      <c r="A249" s="25" t="s">
        <v>331</v>
      </c>
      <c r="B249" s="6"/>
      <c r="C249" s="6"/>
      <c r="D249" s="6">
        <v>1248</v>
      </c>
      <c r="E249" s="6">
        <v>2331</v>
      </c>
      <c r="F249" s="6"/>
      <c r="G249" s="6">
        <v>416</v>
      </c>
      <c r="H249" s="6">
        <v>3330</v>
      </c>
      <c r="I249" s="6">
        <v>2165</v>
      </c>
      <c r="J249" s="6">
        <v>999</v>
      </c>
      <c r="K249" s="6">
        <v>1165</v>
      </c>
      <c r="L249" s="6">
        <v>11654</v>
      </c>
      <c r="N249" s="25" t="s">
        <v>331</v>
      </c>
      <c r="O249" s="6"/>
      <c r="P249" s="6"/>
      <c r="Q249" s="6">
        <v>1248</v>
      </c>
      <c r="R249" s="6">
        <v>2331</v>
      </c>
      <c r="S249" s="6"/>
      <c r="T249" s="6">
        <v>416</v>
      </c>
      <c r="U249" s="6">
        <v>3330</v>
      </c>
      <c r="V249" s="6">
        <v>2165</v>
      </c>
      <c r="W249" s="6">
        <v>999</v>
      </c>
      <c r="X249" s="6">
        <v>1165</v>
      </c>
      <c r="Y249" s="6">
        <v>11654</v>
      </c>
    </row>
    <row r="250" spans="1:25">
      <c r="A250" s="25" t="s">
        <v>113</v>
      </c>
      <c r="B250" s="6"/>
      <c r="C250" s="6">
        <v>704</v>
      </c>
      <c r="D250" s="6"/>
      <c r="E250" s="6"/>
      <c r="F250" s="6"/>
      <c r="G250" s="6">
        <v>456</v>
      </c>
      <c r="H250" s="6">
        <v>184</v>
      </c>
      <c r="I250" s="6">
        <v>2120</v>
      </c>
      <c r="J250" s="6">
        <v>975</v>
      </c>
      <c r="K250" s="6">
        <v>84</v>
      </c>
      <c r="L250" s="6">
        <v>4523</v>
      </c>
      <c r="N250" s="25" t="s">
        <v>113</v>
      </c>
      <c r="O250" s="6"/>
      <c r="P250" s="6">
        <v>704</v>
      </c>
      <c r="Q250" s="6"/>
      <c r="R250" s="6"/>
      <c r="S250" s="6"/>
      <c r="T250" s="6">
        <v>456</v>
      </c>
      <c r="U250" s="6">
        <v>184</v>
      </c>
      <c r="V250" s="6">
        <v>2120</v>
      </c>
      <c r="W250" s="6">
        <v>975</v>
      </c>
      <c r="X250" s="6">
        <v>84</v>
      </c>
      <c r="Y250" s="6">
        <v>4523</v>
      </c>
    </row>
    <row r="251" spans="1:25">
      <c r="A251" s="25" t="s">
        <v>279</v>
      </c>
      <c r="B251" s="6">
        <v>1962</v>
      </c>
      <c r="C251" s="6"/>
      <c r="D251" s="6"/>
      <c r="E251" s="6"/>
      <c r="F251" s="6"/>
      <c r="G251" s="6"/>
      <c r="H251" s="6"/>
      <c r="I251" s="6"/>
      <c r="J251" s="6"/>
      <c r="K251" s="6"/>
      <c r="L251" s="6">
        <v>1962</v>
      </c>
      <c r="N251" s="25" t="s">
        <v>279</v>
      </c>
      <c r="O251" s="6">
        <v>1962</v>
      </c>
      <c r="P251" s="6"/>
      <c r="Q251" s="6"/>
      <c r="R251" s="6"/>
      <c r="S251" s="6"/>
      <c r="T251" s="6"/>
      <c r="U251" s="6"/>
      <c r="V251" s="6"/>
      <c r="W251" s="6"/>
      <c r="X251" s="6"/>
      <c r="Y251" s="6">
        <v>1962</v>
      </c>
    </row>
    <row r="252" spans="1:25">
      <c r="A252" s="25" t="s">
        <v>97</v>
      </c>
      <c r="B252" s="6"/>
      <c r="C252" s="6"/>
      <c r="D252" s="6"/>
      <c r="E252" s="6"/>
      <c r="F252" s="6"/>
      <c r="G252" s="6"/>
      <c r="H252" s="6"/>
      <c r="I252" s="6"/>
      <c r="J252" s="6">
        <v>252</v>
      </c>
      <c r="K252" s="6">
        <v>1411</v>
      </c>
      <c r="L252" s="6">
        <v>1663</v>
      </c>
      <c r="N252" s="25" t="s">
        <v>97</v>
      </c>
      <c r="O252" s="6"/>
      <c r="P252" s="6"/>
      <c r="Q252" s="6"/>
      <c r="R252" s="6"/>
      <c r="S252" s="6"/>
      <c r="T252" s="6"/>
      <c r="U252" s="6"/>
      <c r="V252" s="6"/>
      <c r="W252" s="6">
        <v>252</v>
      </c>
      <c r="X252" s="6">
        <v>1411</v>
      </c>
      <c r="Y252" s="6">
        <v>1663</v>
      </c>
    </row>
    <row r="253" spans="1:25">
      <c r="A253" s="25" t="s">
        <v>212</v>
      </c>
      <c r="B253" s="6"/>
      <c r="C253" s="6"/>
      <c r="D253" s="6"/>
      <c r="E253" s="6"/>
      <c r="F253" s="6"/>
      <c r="G253" s="6"/>
      <c r="H253" s="6"/>
      <c r="I253" s="6">
        <v>436</v>
      </c>
      <c r="J253" s="6">
        <v>228</v>
      </c>
      <c r="K253" s="6">
        <v>446</v>
      </c>
      <c r="L253" s="6">
        <v>1110</v>
      </c>
      <c r="N253" s="25" t="s">
        <v>212</v>
      </c>
      <c r="O253" s="6"/>
      <c r="P253" s="6"/>
      <c r="Q253" s="6"/>
      <c r="R253" s="6"/>
      <c r="S253" s="6"/>
      <c r="T253" s="6"/>
      <c r="U253" s="6"/>
      <c r="V253" s="6">
        <v>436</v>
      </c>
      <c r="W253" s="6">
        <v>228</v>
      </c>
      <c r="X253" s="6">
        <v>446</v>
      </c>
      <c r="Y253" s="6">
        <v>1110</v>
      </c>
    </row>
    <row r="254" spans="1:25">
      <c r="A254" s="25" t="s">
        <v>227</v>
      </c>
      <c r="B254" s="6"/>
      <c r="C254" s="6"/>
      <c r="D254" s="6">
        <v>222</v>
      </c>
      <c r="E254" s="6">
        <v>222</v>
      </c>
      <c r="F254" s="6"/>
      <c r="G254" s="6">
        <v>666</v>
      </c>
      <c r="H254" s="6"/>
      <c r="I254" s="6"/>
      <c r="J254" s="6"/>
      <c r="K254" s="6"/>
      <c r="L254" s="6">
        <v>1110</v>
      </c>
      <c r="N254" s="25" t="s">
        <v>227</v>
      </c>
      <c r="O254" s="6"/>
      <c r="P254" s="6"/>
      <c r="Q254" s="6">
        <v>222</v>
      </c>
      <c r="R254" s="6">
        <v>222</v>
      </c>
      <c r="S254" s="6"/>
      <c r="T254" s="6">
        <v>666</v>
      </c>
      <c r="U254" s="6"/>
      <c r="V254" s="6"/>
      <c r="W254" s="6"/>
      <c r="X254" s="6"/>
      <c r="Y254" s="6">
        <v>1110</v>
      </c>
    </row>
    <row r="255" spans="1:25">
      <c r="A255" s="25" t="s">
        <v>107</v>
      </c>
      <c r="B255" s="6"/>
      <c r="C255" s="6"/>
      <c r="D255" s="6"/>
      <c r="E255" s="6"/>
      <c r="F255" s="6">
        <v>460</v>
      </c>
      <c r="G255" s="6"/>
      <c r="H255" s="6"/>
      <c r="I255" s="6"/>
      <c r="J255" s="6"/>
      <c r="K255" s="6"/>
      <c r="L255" s="6">
        <v>460</v>
      </c>
      <c r="N255" s="25" t="s">
        <v>107</v>
      </c>
      <c r="O255" s="6"/>
      <c r="P255" s="6"/>
      <c r="Q255" s="6"/>
      <c r="R255" s="6"/>
      <c r="S255" s="6">
        <v>460</v>
      </c>
      <c r="T255" s="6"/>
      <c r="U255" s="6"/>
      <c r="V255" s="6"/>
      <c r="W255" s="6"/>
      <c r="X255" s="6"/>
      <c r="Y255" s="6">
        <v>460</v>
      </c>
    </row>
    <row r="256" spans="1:25">
      <c r="A256" s="25" t="s">
        <v>207</v>
      </c>
      <c r="B256" s="6"/>
      <c r="C256" s="6"/>
      <c r="D256" s="6"/>
      <c r="E256" s="6"/>
      <c r="F256" s="6"/>
      <c r="G256" s="6"/>
      <c r="H256" s="6">
        <v>456</v>
      </c>
      <c r="I256" s="6"/>
      <c r="J256" s="6"/>
      <c r="K256" s="6"/>
      <c r="L256" s="6">
        <v>456</v>
      </c>
      <c r="N256" s="25" t="s">
        <v>207</v>
      </c>
      <c r="O256" s="6"/>
      <c r="P256" s="6"/>
      <c r="Q256" s="6"/>
      <c r="R256" s="6"/>
      <c r="S256" s="6"/>
      <c r="T256" s="6"/>
      <c r="U256" s="6">
        <v>456</v>
      </c>
      <c r="V256" s="6"/>
      <c r="W256" s="6"/>
      <c r="X256" s="6"/>
      <c r="Y256" s="6">
        <v>456</v>
      </c>
    </row>
    <row r="257" spans="1:25">
      <c r="A257" s="25" t="s">
        <v>186</v>
      </c>
      <c r="B257" s="6">
        <v>232</v>
      </c>
      <c r="C257" s="6">
        <v>92</v>
      </c>
      <c r="D257" s="6"/>
      <c r="E257" s="6"/>
      <c r="F257" s="6"/>
      <c r="G257" s="6"/>
      <c r="H257" s="6"/>
      <c r="I257" s="6"/>
      <c r="J257" s="6"/>
      <c r="K257" s="6"/>
      <c r="L257" s="6">
        <v>324</v>
      </c>
      <c r="N257" s="25" t="s">
        <v>186</v>
      </c>
      <c r="O257" s="6">
        <v>232</v>
      </c>
      <c r="P257" s="6">
        <v>92</v>
      </c>
      <c r="Q257" s="6"/>
      <c r="R257" s="6"/>
      <c r="S257" s="6"/>
      <c r="T257" s="6"/>
      <c r="U257" s="6"/>
      <c r="V257" s="6"/>
      <c r="W257" s="6"/>
      <c r="X257" s="6"/>
      <c r="Y257" s="6">
        <v>324</v>
      </c>
    </row>
    <row r="258" spans="1:25">
      <c r="A258" s="25" t="s">
        <v>316</v>
      </c>
      <c r="B258" s="6"/>
      <c r="C258" s="6"/>
      <c r="D258" s="6"/>
      <c r="E258" s="6"/>
      <c r="F258" s="6">
        <v>74</v>
      </c>
      <c r="G258" s="6"/>
      <c r="H258" s="6"/>
      <c r="I258" s="6"/>
      <c r="J258" s="6"/>
      <c r="K258" s="6">
        <v>74</v>
      </c>
      <c r="L258" s="6">
        <v>148</v>
      </c>
      <c r="N258" s="25" t="s">
        <v>316</v>
      </c>
      <c r="O258" s="6"/>
      <c r="P258" s="6"/>
      <c r="Q258" s="6"/>
      <c r="R258" s="6"/>
      <c r="S258" s="6">
        <v>74</v>
      </c>
      <c r="T258" s="6"/>
      <c r="U258" s="6"/>
      <c r="V258" s="6"/>
      <c r="W258" s="6"/>
      <c r="X258" s="6">
        <v>74</v>
      </c>
      <c r="Y258" s="6">
        <v>148</v>
      </c>
    </row>
    <row r="259" spans="1:25">
      <c r="A259" s="25" t="s">
        <v>233</v>
      </c>
      <c r="B259" s="6">
        <v>86</v>
      </c>
      <c r="C259" s="6"/>
      <c r="D259" s="6"/>
      <c r="E259" s="6"/>
      <c r="F259" s="6"/>
      <c r="G259" s="6"/>
      <c r="H259" s="6"/>
      <c r="I259" s="6"/>
      <c r="J259" s="6"/>
      <c r="K259" s="6"/>
      <c r="L259" s="6">
        <v>86</v>
      </c>
      <c r="N259" s="25" t="s">
        <v>233</v>
      </c>
      <c r="O259" s="6">
        <v>86</v>
      </c>
      <c r="P259" s="6"/>
      <c r="Q259" s="6"/>
      <c r="R259" s="6"/>
      <c r="S259" s="6"/>
      <c r="T259" s="6"/>
      <c r="U259" s="6"/>
      <c r="V259" s="6"/>
      <c r="W259" s="6"/>
      <c r="X259" s="6"/>
      <c r="Y259" s="6">
        <v>86</v>
      </c>
    </row>
    <row r="260" spans="1:25">
      <c r="A260" s="25" t="s">
        <v>266</v>
      </c>
      <c r="B260" s="6"/>
      <c r="C260" s="6"/>
      <c r="D260" s="6"/>
      <c r="E260" s="6"/>
      <c r="F260" s="6">
        <v>74</v>
      </c>
      <c r="G260" s="6"/>
      <c r="H260" s="6"/>
      <c r="I260" s="6"/>
      <c r="J260" s="6"/>
      <c r="K260" s="6"/>
      <c r="L260" s="6">
        <v>74</v>
      </c>
      <c r="N260" s="25" t="s">
        <v>266</v>
      </c>
      <c r="O260" s="6"/>
      <c r="P260" s="6"/>
      <c r="Q260" s="6"/>
      <c r="R260" s="6"/>
      <c r="S260" s="6">
        <v>74</v>
      </c>
      <c r="T260" s="6"/>
      <c r="U260" s="6"/>
      <c r="V260" s="6"/>
      <c r="W260" s="6"/>
      <c r="X260" s="6"/>
      <c r="Y260" s="6">
        <v>74</v>
      </c>
    </row>
    <row r="261" spans="1:25">
      <c r="A261" s="7" t="s">
        <v>502</v>
      </c>
      <c r="B261" s="6">
        <v>12490</v>
      </c>
      <c r="C261" s="6">
        <v>8571</v>
      </c>
      <c r="D261" s="6">
        <v>6725</v>
      </c>
      <c r="E261" s="6">
        <v>8257</v>
      </c>
      <c r="F261" s="6">
        <v>5534</v>
      </c>
      <c r="G261" s="6">
        <v>11551</v>
      </c>
      <c r="H261" s="6">
        <v>7159</v>
      </c>
      <c r="I261" s="6">
        <v>10770.8</v>
      </c>
      <c r="J261" s="6">
        <v>4447</v>
      </c>
      <c r="K261" s="6">
        <v>4761</v>
      </c>
      <c r="L261" s="6">
        <v>80265.8</v>
      </c>
      <c r="N261" s="26" t="s">
        <v>502</v>
      </c>
      <c r="O261" s="27">
        <v>12490</v>
      </c>
      <c r="P261" s="27">
        <v>8571</v>
      </c>
      <c r="Q261" s="27">
        <v>6725</v>
      </c>
      <c r="R261" s="27">
        <v>8257</v>
      </c>
      <c r="S261" s="27">
        <v>5534</v>
      </c>
      <c r="T261" s="27">
        <v>11551</v>
      </c>
      <c r="U261" s="27">
        <v>7159</v>
      </c>
      <c r="V261" s="27">
        <v>10770.8</v>
      </c>
      <c r="W261" s="27">
        <v>4447</v>
      </c>
      <c r="X261" s="27">
        <v>4761</v>
      </c>
      <c r="Y261" s="27">
        <v>80265.8</v>
      </c>
    </row>
    <row r="262" spans="1:25">
      <c r="A262" s="25" t="s">
        <v>220</v>
      </c>
      <c r="B262" s="6">
        <v>8395</v>
      </c>
      <c r="C262" s="6">
        <v>4898</v>
      </c>
      <c r="D262" s="6">
        <v>2114</v>
      </c>
      <c r="E262" s="6">
        <v>4187</v>
      </c>
      <c r="F262" s="6">
        <v>1016</v>
      </c>
      <c r="G262" s="6">
        <v>7993</v>
      </c>
      <c r="H262" s="6">
        <v>5596</v>
      </c>
      <c r="I262" s="6">
        <v>3655</v>
      </c>
      <c r="J262" s="6">
        <v>1550</v>
      </c>
      <c r="K262" s="6">
        <v>1194</v>
      </c>
      <c r="L262" s="6">
        <v>40598</v>
      </c>
      <c r="N262" s="25" t="s">
        <v>220</v>
      </c>
      <c r="O262" s="6">
        <v>8395</v>
      </c>
      <c r="P262" s="6">
        <v>4898</v>
      </c>
      <c r="Q262" s="6">
        <v>2114</v>
      </c>
      <c r="R262" s="6">
        <v>4187</v>
      </c>
      <c r="S262" s="6">
        <v>1016</v>
      </c>
      <c r="T262" s="6">
        <v>7993</v>
      </c>
      <c r="U262" s="6">
        <v>5596</v>
      </c>
      <c r="V262" s="6">
        <v>3655</v>
      </c>
      <c r="W262" s="6">
        <v>1550</v>
      </c>
      <c r="X262" s="6">
        <v>1194</v>
      </c>
      <c r="Y262" s="6">
        <v>40598</v>
      </c>
    </row>
    <row r="263" spans="1:25">
      <c r="A263" s="25" t="s">
        <v>121</v>
      </c>
      <c r="B263" s="6">
        <v>2698</v>
      </c>
      <c r="C263" s="6">
        <v>2305</v>
      </c>
      <c r="D263" s="6">
        <v>3680</v>
      </c>
      <c r="E263" s="6">
        <v>3654</v>
      </c>
      <c r="F263" s="6">
        <v>4518</v>
      </c>
      <c r="G263" s="6">
        <v>2331</v>
      </c>
      <c r="H263" s="6">
        <v>1185</v>
      </c>
      <c r="I263" s="6">
        <v>2092.8000000000002</v>
      </c>
      <c r="J263" s="6">
        <v>2897</v>
      </c>
      <c r="K263" s="6">
        <v>2328</v>
      </c>
      <c r="L263" s="6">
        <v>27688.799999999999</v>
      </c>
      <c r="N263" s="25" t="s">
        <v>121</v>
      </c>
      <c r="O263" s="6">
        <v>2698</v>
      </c>
      <c r="P263" s="6">
        <v>2305</v>
      </c>
      <c r="Q263" s="6">
        <v>3680</v>
      </c>
      <c r="R263" s="6">
        <v>3654</v>
      </c>
      <c r="S263" s="6">
        <v>4518</v>
      </c>
      <c r="T263" s="6">
        <v>2331</v>
      </c>
      <c r="U263" s="6">
        <v>1185</v>
      </c>
      <c r="V263" s="6">
        <v>2092.8000000000002</v>
      </c>
      <c r="W263" s="6">
        <v>2897</v>
      </c>
      <c r="X263" s="6">
        <v>2328</v>
      </c>
      <c r="Y263" s="6">
        <v>27688.799999999999</v>
      </c>
    </row>
    <row r="264" spans="1:25">
      <c r="A264" s="25" t="s">
        <v>113</v>
      </c>
      <c r="B264" s="6"/>
      <c r="C264" s="6"/>
      <c r="D264" s="6">
        <v>384</v>
      </c>
      <c r="E264" s="6"/>
      <c r="F264" s="6"/>
      <c r="G264" s="6">
        <v>768</v>
      </c>
      <c r="H264" s="6"/>
      <c r="I264" s="6">
        <v>1963</v>
      </c>
      <c r="J264" s="6"/>
      <c r="K264" s="6"/>
      <c r="L264" s="6">
        <v>3115</v>
      </c>
      <c r="N264" s="25" t="s">
        <v>113</v>
      </c>
      <c r="O264" s="6"/>
      <c r="P264" s="6"/>
      <c r="Q264" s="6">
        <v>384</v>
      </c>
      <c r="R264" s="6"/>
      <c r="S264" s="6"/>
      <c r="T264" s="6">
        <v>768</v>
      </c>
      <c r="U264" s="6"/>
      <c r="V264" s="6">
        <v>1963</v>
      </c>
      <c r="W264" s="6"/>
      <c r="X264" s="6"/>
      <c r="Y264" s="6">
        <v>3115</v>
      </c>
    </row>
    <row r="265" spans="1:25">
      <c r="A265" s="25" t="s">
        <v>17</v>
      </c>
      <c r="B265" s="6"/>
      <c r="C265" s="6"/>
      <c r="D265" s="6"/>
      <c r="E265" s="6"/>
      <c r="F265" s="6"/>
      <c r="G265" s="6"/>
      <c r="H265" s="6"/>
      <c r="I265" s="6">
        <v>3060</v>
      </c>
      <c r="J265" s="6"/>
      <c r="K265" s="6"/>
      <c r="L265" s="6">
        <v>3060</v>
      </c>
      <c r="N265" s="25" t="s">
        <v>17</v>
      </c>
      <c r="O265" s="6"/>
      <c r="P265" s="6"/>
      <c r="Q265" s="6"/>
      <c r="R265" s="6"/>
      <c r="S265" s="6"/>
      <c r="T265" s="6"/>
      <c r="U265" s="6"/>
      <c r="V265" s="6">
        <v>3060</v>
      </c>
      <c r="W265" s="6"/>
      <c r="X265" s="6"/>
      <c r="Y265" s="6">
        <v>3060</v>
      </c>
    </row>
    <row r="266" spans="1:25">
      <c r="A266" s="25" t="s">
        <v>93</v>
      </c>
      <c r="B266" s="6">
        <v>915</v>
      </c>
      <c r="C266" s="6">
        <v>400</v>
      </c>
      <c r="D266" s="6">
        <v>547</v>
      </c>
      <c r="E266" s="6"/>
      <c r="F266" s="6"/>
      <c r="G266" s="6"/>
      <c r="H266" s="6"/>
      <c r="I266" s="6"/>
      <c r="J266" s="6"/>
      <c r="K266" s="6">
        <v>409</v>
      </c>
      <c r="L266" s="6">
        <v>2271</v>
      </c>
      <c r="N266" s="25" t="s">
        <v>93</v>
      </c>
      <c r="O266" s="6">
        <v>915</v>
      </c>
      <c r="P266" s="6">
        <v>400</v>
      </c>
      <c r="Q266" s="6">
        <v>547</v>
      </c>
      <c r="R266" s="6"/>
      <c r="S266" s="6"/>
      <c r="T266" s="6"/>
      <c r="U266" s="6"/>
      <c r="V266" s="6"/>
      <c r="W266" s="6"/>
      <c r="X266" s="6">
        <v>409</v>
      </c>
      <c r="Y266" s="6">
        <v>2271</v>
      </c>
    </row>
    <row r="267" spans="1:25">
      <c r="A267" s="25" t="s">
        <v>316</v>
      </c>
      <c r="B267" s="6">
        <v>348</v>
      </c>
      <c r="C267" s="6"/>
      <c r="D267" s="6"/>
      <c r="E267" s="6"/>
      <c r="F267" s="6"/>
      <c r="G267" s="6"/>
      <c r="H267" s="6"/>
      <c r="I267" s="6"/>
      <c r="J267" s="6"/>
      <c r="K267" s="6">
        <v>696</v>
      </c>
      <c r="L267" s="6">
        <v>1044</v>
      </c>
      <c r="N267" s="25" t="s">
        <v>316</v>
      </c>
      <c r="O267" s="6">
        <v>348</v>
      </c>
      <c r="P267" s="6"/>
      <c r="Q267" s="6"/>
      <c r="R267" s="6"/>
      <c r="S267" s="6"/>
      <c r="T267" s="6"/>
      <c r="U267" s="6"/>
      <c r="V267" s="6"/>
      <c r="W267" s="6"/>
      <c r="X267" s="6">
        <v>696</v>
      </c>
      <c r="Y267" s="6">
        <v>1044</v>
      </c>
    </row>
    <row r="268" spans="1:25">
      <c r="A268" s="25" t="s">
        <v>97</v>
      </c>
      <c r="B268" s="6">
        <v>134</v>
      </c>
      <c r="C268" s="6">
        <v>476</v>
      </c>
      <c r="D268" s="6"/>
      <c r="E268" s="6"/>
      <c r="F268" s="6"/>
      <c r="G268" s="6">
        <v>134</v>
      </c>
      <c r="H268" s="6"/>
      <c r="I268" s="6"/>
      <c r="J268" s="6"/>
      <c r="K268" s="6">
        <v>134</v>
      </c>
      <c r="L268" s="6">
        <v>878</v>
      </c>
      <c r="N268" s="25" t="s">
        <v>97</v>
      </c>
      <c r="O268" s="6">
        <v>134</v>
      </c>
      <c r="P268" s="6">
        <v>476</v>
      </c>
      <c r="Q268" s="6"/>
      <c r="R268" s="6"/>
      <c r="S268" s="6"/>
      <c r="T268" s="6">
        <v>134</v>
      </c>
      <c r="U268" s="6"/>
      <c r="V268" s="6"/>
      <c r="W268" s="6"/>
      <c r="X268" s="6">
        <v>134</v>
      </c>
      <c r="Y268" s="6">
        <v>878</v>
      </c>
    </row>
    <row r="269" spans="1:25">
      <c r="A269" s="25" t="s">
        <v>186</v>
      </c>
      <c r="B269" s="6"/>
      <c r="C269" s="6">
        <v>492</v>
      </c>
      <c r="D269" s="6"/>
      <c r="E269" s="6"/>
      <c r="F269" s="6"/>
      <c r="G269" s="6"/>
      <c r="H269" s="6"/>
      <c r="I269" s="6"/>
      <c r="J269" s="6"/>
      <c r="K269" s="6"/>
      <c r="L269" s="6">
        <v>492</v>
      </c>
      <c r="N269" s="25" t="s">
        <v>186</v>
      </c>
      <c r="O269" s="6"/>
      <c r="P269" s="6">
        <v>492</v>
      </c>
      <c r="Q269" s="6"/>
      <c r="R269" s="6"/>
      <c r="S269" s="6"/>
      <c r="T269" s="6"/>
      <c r="U269" s="6"/>
      <c r="V269" s="6"/>
      <c r="W269" s="6"/>
      <c r="X269" s="6"/>
      <c r="Y269" s="6">
        <v>492</v>
      </c>
    </row>
    <row r="270" spans="1:25">
      <c r="A270" s="25" t="s">
        <v>331</v>
      </c>
      <c r="B270" s="6"/>
      <c r="C270" s="6"/>
      <c r="D270" s="6"/>
      <c r="E270" s="6">
        <v>416</v>
      </c>
      <c r="F270" s="6"/>
      <c r="G270" s="6"/>
      <c r="H270" s="6"/>
      <c r="I270" s="6"/>
      <c r="J270" s="6"/>
      <c r="K270" s="6"/>
      <c r="L270" s="6">
        <v>416</v>
      </c>
      <c r="N270" s="25" t="s">
        <v>331</v>
      </c>
      <c r="O270" s="6"/>
      <c r="P270" s="6"/>
      <c r="Q270" s="6"/>
      <c r="R270" s="6">
        <v>416</v>
      </c>
      <c r="S270" s="6"/>
      <c r="T270" s="6"/>
      <c r="U270" s="6"/>
      <c r="V270" s="6"/>
      <c r="W270" s="6"/>
      <c r="X270" s="6"/>
      <c r="Y270" s="6">
        <v>416</v>
      </c>
    </row>
    <row r="271" spans="1:25">
      <c r="A271" s="25" t="s">
        <v>30</v>
      </c>
      <c r="B271" s="6"/>
      <c r="C271" s="6"/>
      <c r="D271" s="6"/>
      <c r="E271" s="6"/>
      <c r="F271" s="6"/>
      <c r="G271" s="6"/>
      <c r="H271" s="6">
        <v>378</v>
      </c>
      <c r="I271" s="6"/>
      <c r="J271" s="6"/>
      <c r="K271" s="6"/>
      <c r="L271" s="6">
        <v>378</v>
      </c>
      <c r="N271" s="25" t="s">
        <v>30</v>
      </c>
      <c r="O271" s="6"/>
      <c r="P271" s="6"/>
      <c r="Q271" s="6"/>
      <c r="R271" s="6"/>
      <c r="S271" s="6"/>
      <c r="T271" s="6"/>
      <c r="U271" s="6">
        <v>378</v>
      </c>
      <c r="V271" s="6"/>
      <c r="W271" s="6"/>
      <c r="X271" s="6"/>
      <c r="Y271" s="6">
        <v>378</v>
      </c>
    </row>
    <row r="272" spans="1:25">
      <c r="A272" s="25" t="s">
        <v>107</v>
      </c>
      <c r="B272" s="6"/>
      <c r="C272" s="6"/>
      <c r="D272" s="6"/>
      <c r="E272" s="6"/>
      <c r="F272" s="6"/>
      <c r="G272" s="6">
        <v>325</v>
      </c>
      <c r="H272" s="6"/>
      <c r="I272" s="6"/>
      <c r="J272" s="6"/>
      <c r="K272" s="6"/>
      <c r="L272" s="6">
        <v>325</v>
      </c>
      <c r="N272" s="25" t="s">
        <v>107</v>
      </c>
      <c r="O272" s="6"/>
      <c r="P272" s="6"/>
      <c r="Q272" s="6"/>
      <c r="R272" s="6"/>
      <c r="S272" s="6"/>
      <c r="T272" s="6">
        <v>325</v>
      </c>
      <c r="U272" s="6"/>
      <c r="V272" s="6"/>
      <c r="W272" s="6"/>
      <c r="X272" s="6"/>
      <c r="Y272" s="6">
        <v>325</v>
      </c>
    </row>
    <row r="273" spans="1:25">
      <c r="A273" s="7" t="s">
        <v>498</v>
      </c>
      <c r="B273" s="6">
        <v>3472</v>
      </c>
      <c r="C273" s="6">
        <v>1130</v>
      </c>
      <c r="D273" s="6">
        <v>972</v>
      </c>
      <c r="E273" s="6"/>
      <c r="F273" s="6">
        <v>306</v>
      </c>
      <c r="G273" s="6">
        <v>558</v>
      </c>
      <c r="H273" s="6">
        <v>833</v>
      </c>
      <c r="I273" s="6">
        <v>335</v>
      </c>
      <c r="J273" s="6">
        <v>1652</v>
      </c>
      <c r="K273" s="6">
        <v>2110</v>
      </c>
      <c r="L273" s="6">
        <v>11368</v>
      </c>
      <c r="N273" s="26" t="s">
        <v>498</v>
      </c>
      <c r="O273" s="27">
        <v>3472</v>
      </c>
      <c r="P273" s="27">
        <v>1130</v>
      </c>
      <c r="Q273" s="27">
        <v>972</v>
      </c>
      <c r="R273" s="27"/>
      <c r="S273" s="27">
        <v>306</v>
      </c>
      <c r="T273" s="27">
        <v>558</v>
      </c>
      <c r="U273" s="27">
        <v>833</v>
      </c>
      <c r="V273" s="27">
        <v>335</v>
      </c>
      <c r="W273" s="27">
        <v>1652</v>
      </c>
      <c r="X273" s="27">
        <v>2110</v>
      </c>
      <c r="Y273" s="27">
        <v>11368</v>
      </c>
    </row>
    <row r="274" spans="1:25">
      <c r="A274" s="25" t="s">
        <v>121</v>
      </c>
      <c r="B274" s="6">
        <v>1328</v>
      </c>
      <c r="C274" s="6"/>
      <c r="D274" s="6">
        <v>637</v>
      </c>
      <c r="E274" s="6"/>
      <c r="F274" s="6">
        <v>306</v>
      </c>
      <c r="G274" s="6"/>
      <c r="H274" s="6"/>
      <c r="I274" s="6"/>
      <c r="J274" s="6">
        <v>1119</v>
      </c>
      <c r="K274" s="6">
        <v>875</v>
      </c>
      <c r="L274" s="6">
        <v>4265</v>
      </c>
      <c r="N274" s="25" t="s">
        <v>121</v>
      </c>
      <c r="O274" s="6">
        <v>1328</v>
      </c>
      <c r="P274" s="6"/>
      <c r="Q274" s="6">
        <v>637</v>
      </c>
      <c r="R274" s="6"/>
      <c r="S274" s="6">
        <v>306</v>
      </c>
      <c r="T274" s="6"/>
      <c r="U274" s="6"/>
      <c r="V274" s="6"/>
      <c r="W274" s="6">
        <v>1119</v>
      </c>
      <c r="X274" s="6">
        <v>875</v>
      </c>
      <c r="Y274" s="6">
        <v>4265</v>
      </c>
    </row>
    <row r="275" spans="1:25">
      <c r="A275" s="25" t="s">
        <v>220</v>
      </c>
      <c r="B275" s="6">
        <v>1188</v>
      </c>
      <c r="C275" s="6"/>
      <c r="D275" s="6"/>
      <c r="E275" s="6"/>
      <c r="F275" s="6"/>
      <c r="G275" s="6"/>
      <c r="H275" s="6">
        <v>700</v>
      </c>
      <c r="I275" s="6"/>
      <c r="J275" s="6"/>
      <c r="K275" s="6">
        <v>1235</v>
      </c>
      <c r="L275" s="6">
        <v>3123</v>
      </c>
      <c r="N275" s="25" t="s">
        <v>220</v>
      </c>
      <c r="O275" s="6">
        <v>1188</v>
      </c>
      <c r="P275" s="6"/>
      <c r="Q275" s="6"/>
      <c r="R275" s="6"/>
      <c r="S275" s="6"/>
      <c r="T275" s="6"/>
      <c r="U275" s="6">
        <v>700</v>
      </c>
      <c r="V275" s="6"/>
      <c r="W275" s="6"/>
      <c r="X275" s="6">
        <v>1235</v>
      </c>
      <c r="Y275" s="6">
        <v>3123</v>
      </c>
    </row>
    <row r="276" spans="1:25">
      <c r="A276" s="25" t="s">
        <v>93</v>
      </c>
      <c r="B276" s="6">
        <v>494</v>
      </c>
      <c r="C276" s="6">
        <v>207</v>
      </c>
      <c r="D276" s="6">
        <v>335</v>
      </c>
      <c r="E276" s="6"/>
      <c r="F276" s="6"/>
      <c r="G276" s="6"/>
      <c r="H276" s="6">
        <v>133</v>
      </c>
      <c r="I276" s="6">
        <v>335</v>
      </c>
      <c r="J276" s="6">
        <v>533</v>
      </c>
      <c r="K276" s="6"/>
      <c r="L276" s="6">
        <v>2037</v>
      </c>
      <c r="N276" s="25" t="s">
        <v>93</v>
      </c>
      <c r="O276" s="6">
        <v>494</v>
      </c>
      <c r="P276" s="6">
        <v>207</v>
      </c>
      <c r="Q276" s="6">
        <v>335</v>
      </c>
      <c r="R276" s="6"/>
      <c r="S276" s="6"/>
      <c r="T276" s="6"/>
      <c r="U276" s="6">
        <v>133</v>
      </c>
      <c r="V276" s="6">
        <v>335</v>
      </c>
      <c r="W276" s="6">
        <v>533</v>
      </c>
      <c r="X276" s="6"/>
      <c r="Y276" s="6">
        <v>2037</v>
      </c>
    </row>
    <row r="277" spans="1:25">
      <c r="A277" s="25" t="s">
        <v>316</v>
      </c>
      <c r="B277" s="6">
        <v>462</v>
      </c>
      <c r="C277" s="6">
        <v>923</v>
      </c>
      <c r="D277" s="6"/>
      <c r="E277" s="6"/>
      <c r="F277" s="6"/>
      <c r="G277" s="6"/>
      <c r="H277" s="6"/>
      <c r="I277" s="6"/>
      <c r="J277" s="6"/>
      <c r="K277" s="6"/>
      <c r="L277" s="6">
        <v>1385</v>
      </c>
      <c r="N277" s="25" t="s">
        <v>316</v>
      </c>
      <c r="O277" s="6">
        <v>462</v>
      </c>
      <c r="P277" s="6">
        <v>923</v>
      </c>
      <c r="Q277" s="6"/>
      <c r="R277" s="6"/>
      <c r="S277" s="6"/>
      <c r="T277" s="6"/>
      <c r="U277" s="6"/>
      <c r="V277" s="6"/>
      <c r="W277" s="6"/>
      <c r="X277" s="6"/>
      <c r="Y277" s="6">
        <v>1385</v>
      </c>
    </row>
    <row r="278" spans="1:25">
      <c r="A278" s="25" t="s">
        <v>279</v>
      </c>
      <c r="B278" s="6"/>
      <c r="C278" s="6"/>
      <c r="D278" s="6"/>
      <c r="E278" s="6"/>
      <c r="F278" s="6"/>
      <c r="G278" s="6">
        <v>558</v>
      </c>
      <c r="H278" s="6"/>
      <c r="I278" s="6"/>
      <c r="J278" s="6"/>
      <c r="K278" s="6"/>
      <c r="L278" s="6">
        <v>558</v>
      </c>
      <c r="N278" s="25" t="s">
        <v>279</v>
      </c>
      <c r="O278" s="6"/>
      <c r="P278" s="6"/>
      <c r="Q278" s="6"/>
      <c r="R278" s="6"/>
      <c r="S278" s="6"/>
      <c r="T278" s="6">
        <v>558</v>
      </c>
      <c r="U278" s="6"/>
      <c r="V278" s="6"/>
      <c r="W278" s="6"/>
      <c r="X278" s="6"/>
      <c r="Y278" s="6">
        <v>558</v>
      </c>
    </row>
    <row r="279" spans="1:25">
      <c r="A279" s="7" t="s">
        <v>515</v>
      </c>
      <c r="B279" s="6"/>
      <c r="C279" s="6">
        <v>887.58</v>
      </c>
      <c r="D279" s="6">
        <v>392</v>
      </c>
      <c r="E279" s="6">
        <v>490</v>
      </c>
      <c r="F279" s="6">
        <v>122</v>
      </c>
      <c r="G279" s="6">
        <v>1160</v>
      </c>
      <c r="H279" s="6">
        <v>579</v>
      </c>
      <c r="I279" s="6">
        <v>450</v>
      </c>
      <c r="J279" s="6">
        <v>440</v>
      </c>
      <c r="K279" s="6"/>
      <c r="L279" s="6">
        <v>4520.58</v>
      </c>
      <c r="N279" s="26" t="s">
        <v>515</v>
      </c>
      <c r="O279" s="27"/>
      <c r="P279" s="27">
        <v>887.58</v>
      </c>
      <c r="Q279" s="27">
        <v>392</v>
      </c>
      <c r="R279" s="27">
        <v>490</v>
      </c>
      <c r="S279" s="27">
        <v>122</v>
      </c>
      <c r="T279" s="27">
        <v>1160</v>
      </c>
      <c r="U279" s="27">
        <v>579</v>
      </c>
      <c r="V279" s="27">
        <v>450</v>
      </c>
      <c r="W279" s="27">
        <v>440</v>
      </c>
      <c r="X279" s="27"/>
      <c r="Y279" s="27">
        <v>4520.58</v>
      </c>
    </row>
    <row r="280" spans="1:25">
      <c r="A280" s="25" t="s">
        <v>121</v>
      </c>
      <c r="B280" s="6"/>
      <c r="C280" s="6">
        <v>887.58</v>
      </c>
      <c r="D280" s="6">
        <v>392</v>
      </c>
      <c r="E280" s="6"/>
      <c r="F280" s="6">
        <v>122</v>
      </c>
      <c r="G280" s="6"/>
      <c r="H280" s="6">
        <v>579</v>
      </c>
      <c r="I280" s="6"/>
      <c r="J280" s="6">
        <v>183</v>
      </c>
      <c r="K280" s="6"/>
      <c r="L280" s="6">
        <v>2163.58</v>
      </c>
      <c r="N280" s="25" t="s">
        <v>121</v>
      </c>
      <c r="O280" s="6"/>
      <c r="P280" s="6">
        <v>887.58</v>
      </c>
      <c r="Q280" s="6">
        <v>392</v>
      </c>
      <c r="R280" s="6"/>
      <c r="S280" s="6">
        <v>122</v>
      </c>
      <c r="T280" s="6"/>
      <c r="U280" s="6">
        <v>579</v>
      </c>
      <c r="V280" s="6"/>
      <c r="W280" s="6">
        <v>183</v>
      </c>
      <c r="X280" s="6"/>
      <c r="Y280" s="6">
        <v>2163.58</v>
      </c>
    </row>
    <row r="281" spans="1:25">
      <c r="A281" s="25" t="s">
        <v>220</v>
      </c>
      <c r="B281" s="6"/>
      <c r="C281" s="6"/>
      <c r="D281" s="6"/>
      <c r="E281" s="6"/>
      <c r="F281" s="6"/>
      <c r="G281" s="6">
        <v>350</v>
      </c>
      <c r="H281" s="6"/>
      <c r="I281" s="6">
        <v>450</v>
      </c>
      <c r="J281" s="6">
        <v>257</v>
      </c>
      <c r="K281" s="6"/>
      <c r="L281" s="6">
        <v>1057</v>
      </c>
      <c r="N281" s="25" t="s">
        <v>220</v>
      </c>
      <c r="O281" s="6"/>
      <c r="P281" s="6"/>
      <c r="Q281" s="6"/>
      <c r="R281" s="6"/>
      <c r="S281" s="6"/>
      <c r="T281" s="6">
        <v>350</v>
      </c>
      <c r="U281" s="6"/>
      <c r="V281" s="6">
        <v>450</v>
      </c>
      <c r="W281" s="6">
        <v>257</v>
      </c>
      <c r="X281" s="6"/>
      <c r="Y281" s="6">
        <v>1057</v>
      </c>
    </row>
    <row r="282" spans="1:25">
      <c r="A282" s="25" t="s">
        <v>279</v>
      </c>
      <c r="B282" s="6"/>
      <c r="C282" s="6"/>
      <c r="D282" s="6"/>
      <c r="E282" s="6"/>
      <c r="F282" s="6"/>
      <c r="G282" s="6">
        <v>810</v>
      </c>
      <c r="H282" s="6"/>
      <c r="I282" s="6"/>
      <c r="J282" s="6"/>
      <c r="K282" s="6"/>
      <c r="L282" s="6">
        <v>810</v>
      </c>
      <c r="N282" s="25" t="s">
        <v>279</v>
      </c>
      <c r="O282" s="6"/>
      <c r="P282" s="6"/>
      <c r="Q282" s="6"/>
      <c r="R282" s="6"/>
      <c r="S282" s="6"/>
      <c r="T282" s="6">
        <v>810</v>
      </c>
      <c r="U282" s="6"/>
      <c r="V282" s="6"/>
      <c r="W282" s="6"/>
      <c r="X282" s="6"/>
      <c r="Y282" s="6">
        <v>810</v>
      </c>
    </row>
    <row r="283" spans="1:25">
      <c r="A283" s="25" t="s">
        <v>93</v>
      </c>
      <c r="B283" s="6"/>
      <c r="C283" s="6"/>
      <c r="D283" s="6"/>
      <c r="E283" s="6">
        <v>490</v>
      </c>
      <c r="F283" s="6"/>
      <c r="G283" s="6"/>
      <c r="H283" s="6"/>
      <c r="I283" s="6"/>
      <c r="J283" s="6"/>
      <c r="K283" s="6"/>
      <c r="L283" s="6">
        <v>490</v>
      </c>
      <c r="N283" s="25" t="s">
        <v>93</v>
      </c>
      <c r="O283" s="6"/>
      <c r="P283" s="6"/>
      <c r="Q283" s="6"/>
      <c r="R283" s="6">
        <v>490</v>
      </c>
      <c r="S283" s="6"/>
      <c r="T283" s="6"/>
      <c r="U283" s="6"/>
      <c r="V283" s="6"/>
      <c r="W283" s="6"/>
      <c r="X283" s="6"/>
      <c r="Y283" s="6">
        <v>490</v>
      </c>
    </row>
    <row r="284" spans="1:25">
      <c r="A284" s="7" t="s">
        <v>516</v>
      </c>
      <c r="B284" s="6">
        <v>872</v>
      </c>
      <c r="C284" s="6">
        <v>1568.54</v>
      </c>
      <c r="D284" s="6">
        <v>1896</v>
      </c>
      <c r="E284" s="6">
        <v>761</v>
      </c>
      <c r="F284" s="6">
        <v>929</v>
      </c>
      <c r="G284" s="6">
        <v>332</v>
      </c>
      <c r="H284" s="6">
        <v>840</v>
      </c>
      <c r="I284" s="6">
        <v>1140.56</v>
      </c>
      <c r="J284" s="6">
        <v>730</v>
      </c>
      <c r="K284" s="6">
        <v>813</v>
      </c>
      <c r="L284" s="6">
        <v>9882.1</v>
      </c>
      <c r="N284" s="26" t="s">
        <v>516</v>
      </c>
      <c r="O284" s="27">
        <v>872</v>
      </c>
      <c r="P284" s="27">
        <v>1568.54</v>
      </c>
      <c r="Q284" s="27">
        <v>1896</v>
      </c>
      <c r="R284" s="27">
        <v>761</v>
      </c>
      <c r="S284" s="27">
        <v>929</v>
      </c>
      <c r="T284" s="27">
        <v>332</v>
      </c>
      <c r="U284" s="27">
        <v>840</v>
      </c>
      <c r="V284" s="27">
        <v>1140.56</v>
      </c>
      <c r="W284" s="27">
        <v>730</v>
      </c>
      <c r="X284" s="27">
        <v>813</v>
      </c>
      <c r="Y284" s="27">
        <v>9882.1</v>
      </c>
    </row>
    <row r="285" spans="1:25">
      <c r="A285" s="25" t="s">
        <v>220</v>
      </c>
      <c r="B285" s="6">
        <v>561</v>
      </c>
      <c r="C285" s="6">
        <v>400</v>
      </c>
      <c r="D285" s="6">
        <v>450</v>
      </c>
      <c r="E285" s="6">
        <v>450</v>
      </c>
      <c r="F285" s="6">
        <v>929</v>
      </c>
      <c r="G285" s="6"/>
      <c r="H285" s="6">
        <v>350</v>
      </c>
      <c r="I285" s="6">
        <v>249</v>
      </c>
      <c r="J285" s="6">
        <v>253</v>
      </c>
      <c r="K285" s="6"/>
      <c r="L285" s="6">
        <v>3642</v>
      </c>
      <c r="N285" s="25" t="s">
        <v>220</v>
      </c>
      <c r="O285" s="6">
        <v>561</v>
      </c>
      <c r="P285" s="6">
        <v>400</v>
      </c>
      <c r="Q285" s="6">
        <v>450</v>
      </c>
      <c r="R285" s="6">
        <v>450</v>
      </c>
      <c r="S285" s="6">
        <v>929</v>
      </c>
      <c r="T285" s="6"/>
      <c r="U285" s="6">
        <v>350</v>
      </c>
      <c r="V285" s="6">
        <v>249</v>
      </c>
      <c r="W285" s="6">
        <v>253</v>
      </c>
      <c r="X285" s="6"/>
      <c r="Y285" s="6">
        <v>3642</v>
      </c>
    </row>
    <row r="286" spans="1:25">
      <c r="A286" s="25" t="s">
        <v>121</v>
      </c>
      <c r="B286" s="6"/>
      <c r="C286" s="6">
        <v>810.54</v>
      </c>
      <c r="D286" s="6">
        <v>824</v>
      </c>
      <c r="E286" s="6">
        <v>311</v>
      </c>
      <c r="F286" s="6"/>
      <c r="G286" s="6">
        <v>83</v>
      </c>
      <c r="H286" s="6">
        <v>180</v>
      </c>
      <c r="I286" s="6">
        <v>558.55999999999995</v>
      </c>
      <c r="J286" s="6">
        <v>477</v>
      </c>
      <c r="K286" s="6">
        <v>180</v>
      </c>
      <c r="L286" s="6">
        <v>3424.1</v>
      </c>
      <c r="N286" s="25" t="s">
        <v>121</v>
      </c>
      <c r="O286" s="6"/>
      <c r="P286" s="6">
        <v>810.54</v>
      </c>
      <c r="Q286" s="6">
        <v>824</v>
      </c>
      <c r="R286" s="6">
        <v>311</v>
      </c>
      <c r="S286" s="6"/>
      <c r="T286" s="6">
        <v>83</v>
      </c>
      <c r="U286" s="6">
        <v>180</v>
      </c>
      <c r="V286" s="6">
        <v>558.55999999999995</v>
      </c>
      <c r="W286" s="6">
        <v>477</v>
      </c>
      <c r="X286" s="6">
        <v>180</v>
      </c>
      <c r="Y286" s="6">
        <v>3424.1</v>
      </c>
    </row>
    <row r="287" spans="1:25">
      <c r="A287" s="25" t="s">
        <v>93</v>
      </c>
      <c r="B287" s="6">
        <v>157</v>
      </c>
      <c r="C287" s="6">
        <v>178</v>
      </c>
      <c r="D287" s="6">
        <v>622</v>
      </c>
      <c r="E287" s="6"/>
      <c r="F287" s="6"/>
      <c r="G287" s="6"/>
      <c r="H287" s="6">
        <v>310</v>
      </c>
      <c r="I287" s="6"/>
      <c r="J287" s="6"/>
      <c r="K287" s="6">
        <v>153</v>
      </c>
      <c r="L287" s="6">
        <v>1420</v>
      </c>
      <c r="N287" s="25" t="s">
        <v>93</v>
      </c>
      <c r="O287" s="6">
        <v>157</v>
      </c>
      <c r="P287" s="6">
        <v>178</v>
      </c>
      <c r="Q287" s="6">
        <v>622</v>
      </c>
      <c r="R287" s="6"/>
      <c r="S287" s="6"/>
      <c r="T287" s="6"/>
      <c r="U287" s="6">
        <v>310</v>
      </c>
      <c r="V287" s="6"/>
      <c r="W287" s="6"/>
      <c r="X287" s="6">
        <v>153</v>
      </c>
      <c r="Y287" s="6">
        <v>1420</v>
      </c>
    </row>
    <row r="288" spans="1:25">
      <c r="A288" s="25" t="s">
        <v>331</v>
      </c>
      <c r="B288" s="6"/>
      <c r="C288" s="6"/>
      <c r="D288" s="6"/>
      <c r="E288" s="6"/>
      <c r="F288" s="6"/>
      <c r="G288" s="6">
        <v>249</v>
      </c>
      <c r="H288" s="6"/>
      <c r="I288" s="6">
        <v>333</v>
      </c>
      <c r="J288" s="6"/>
      <c r="K288" s="6"/>
      <c r="L288" s="6">
        <v>582</v>
      </c>
      <c r="N288" s="25" t="s">
        <v>331</v>
      </c>
      <c r="O288" s="6"/>
      <c r="P288" s="6"/>
      <c r="Q288" s="6"/>
      <c r="R288" s="6"/>
      <c r="S288" s="6"/>
      <c r="T288" s="6">
        <v>249</v>
      </c>
      <c r="U288" s="6"/>
      <c r="V288" s="6">
        <v>333</v>
      </c>
      <c r="W288" s="6"/>
      <c r="X288" s="6"/>
      <c r="Y288" s="6">
        <v>582</v>
      </c>
    </row>
    <row r="289" spans="1:25">
      <c r="A289" s="25" t="s">
        <v>107</v>
      </c>
      <c r="B289" s="6"/>
      <c r="C289" s="6"/>
      <c r="D289" s="6"/>
      <c r="E289" s="6"/>
      <c r="F289" s="6"/>
      <c r="G289" s="6"/>
      <c r="H289" s="6"/>
      <c r="I289" s="6"/>
      <c r="J289" s="6"/>
      <c r="K289" s="6">
        <v>327</v>
      </c>
      <c r="L289" s="6">
        <v>327</v>
      </c>
      <c r="N289" s="25" t="s">
        <v>107</v>
      </c>
      <c r="O289" s="6"/>
      <c r="P289" s="6"/>
      <c r="Q289" s="6"/>
      <c r="R289" s="6"/>
      <c r="S289" s="6"/>
      <c r="T289" s="6"/>
      <c r="U289" s="6"/>
      <c r="V289" s="6"/>
      <c r="W289" s="6"/>
      <c r="X289" s="6">
        <v>327</v>
      </c>
      <c r="Y289" s="6">
        <v>327</v>
      </c>
    </row>
    <row r="290" spans="1:25">
      <c r="A290" s="25" t="s">
        <v>186</v>
      </c>
      <c r="B290" s="6"/>
      <c r="C290" s="6">
        <v>180</v>
      </c>
      <c r="D290" s="6"/>
      <c r="E290" s="6"/>
      <c r="F290" s="6"/>
      <c r="G290" s="6"/>
      <c r="H290" s="6"/>
      <c r="I290" s="6"/>
      <c r="J290" s="6"/>
      <c r="K290" s="6"/>
      <c r="L290" s="6">
        <v>180</v>
      </c>
      <c r="N290" s="25" t="s">
        <v>186</v>
      </c>
      <c r="O290" s="6"/>
      <c r="P290" s="6">
        <v>180</v>
      </c>
      <c r="Q290" s="6"/>
      <c r="R290" s="6"/>
      <c r="S290" s="6"/>
      <c r="T290" s="6"/>
      <c r="U290" s="6"/>
      <c r="V290" s="6"/>
      <c r="W290" s="6"/>
      <c r="X290" s="6"/>
      <c r="Y290" s="6">
        <v>180</v>
      </c>
    </row>
    <row r="291" spans="1:25">
      <c r="A291" s="25" t="s">
        <v>316</v>
      </c>
      <c r="B291" s="6">
        <v>154</v>
      </c>
      <c r="C291" s="6"/>
      <c r="D291" s="6"/>
      <c r="E291" s="6"/>
      <c r="F291" s="6"/>
      <c r="G291" s="6"/>
      <c r="H291" s="6"/>
      <c r="I291" s="6"/>
      <c r="J291" s="6"/>
      <c r="K291" s="6"/>
      <c r="L291" s="6">
        <v>154</v>
      </c>
      <c r="N291" s="25" t="s">
        <v>316</v>
      </c>
      <c r="O291" s="6">
        <v>154</v>
      </c>
      <c r="P291" s="6"/>
      <c r="Q291" s="6"/>
      <c r="R291" s="6"/>
      <c r="S291" s="6"/>
      <c r="T291" s="6"/>
      <c r="U291" s="6"/>
      <c r="V291" s="6"/>
      <c r="W291" s="6"/>
      <c r="X291" s="6"/>
      <c r="Y291" s="6">
        <v>154</v>
      </c>
    </row>
    <row r="292" spans="1:25">
      <c r="A292" s="25" t="s">
        <v>113</v>
      </c>
      <c r="B292" s="6"/>
      <c r="C292" s="6"/>
      <c r="D292" s="6"/>
      <c r="E292" s="6"/>
      <c r="F292" s="6"/>
      <c r="G292" s="6"/>
      <c r="H292" s="6"/>
      <c r="I292" s="6"/>
      <c r="J292" s="6"/>
      <c r="K292" s="6">
        <v>153</v>
      </c>
      <c r="L292" s="6">
        <v>153</v>
      </c>
      <c r="N292" s="25" t="s">
        <v>113</v>
      </c>
      <c r="O292" s="6"/>
      <c r="P292" s="6"/>
      <c r="Q292" s="6"/>
      <c r="R292" s="6"/>
      <c r="S292" s="6"/>
      <c r="T292" s="6"/>
      <c r="U292" s="6"/>
      <c r="V292" s="6"/>
      <c r="W292" s="6"/>
      <c r="X292" s="6">
        <v>153</v>
      </c>
      <c r="Y292" s="6">
        <v>153</v>
      </c>
    </row>
    <row r="293" spans="1:25">
      <c r="A293" s="7" t="s">
        <v>507</v>
      </c>
      <c r="B293" s="6">
        <v>6055</v>
      </c>
      <c r="C293" s="6">
        <v>12562</v>
      </c>
      <c r="D293" s="6">
        <v>7531</v>
      </c>
      <c r="E293" s="6">
        <v>7032</v>
      </c>
      <c r="F293" s="6">
        <v>6924</v>
      </c>
      <c r="G293" s="6">
        <v>8276</v>
      </c>
      <c r="H293" s="6">
        <v>6666.5</v>
      </c>
      <c r="I293" s="6">
        <v>8946.5</v>
      </c>
      <c r="J293" s="6">
        <v>7026</v>
      </c>
      <c r="K293" s="6">
        <v>12805</v>
      </c>
      <c r="L293" s="6">
        <v>83824</v>
      </c>
      <c r="N293" s="26" t="s">
        <v>507</v>
      </c>
      <c r="O293" s="27">
        <v>6055</v>
      </c>
      <c r="P293" s="27">
        <v>12562</v>
      </c>
      <c r="Q293" s="27">
        <v>7531</v>
      </c>
      <c r="R293" s="27">
        <v>7032</v>
      </c>
      <c r="S293" s="27">
        <v>6924</v>
      </c>
      <c r="T293" s="27">
        <v>8276</v>
      </c>
      <c r="U293" s="27">
        <v>6666.5</v>
      </c>
      <c r="V293" s="27">
        <v>8946.5</v>
      </c>
      <c r="W293" s="27">
        <v>7026</v>
      </c>
      <c r="X293" s="27">
        <v>12805</v>
      </c>
      <c r="Y293" s="27">
        <v>83824</v>
      </c>
    </row>
    <row r="294" spans="1:25">
      <c r="A294" s="25" t="s">
        <v>220</v>
      </c>
      <c r="B294" s="6">
        <v>1548</v>
      </c>
      <c r="C294" s="6">
        <v>1082</v>
      </c>
      <c r="D294" s="6">
        <v>2330</v>
      </c>
      <c r="E294" s="6">
        <v>1599</v>
      </c>
      <c r="F294" s="6">
        <v>4416</v>
      </c>
      <c r="G294" s="6">
        <v>5924</v>
      </c>
      <c r="H294" s="6">
        <v>2719</v>
      </c>
      <c r="I294" s="6">
        <v>4411</v>
      </c>
      <c r="J294" s="6">
        <v>1165</v>
      </c>
      <c r="K294" s="6">
        <v>5056</v>
      </c>
      <c r="L294" s="6">
        <v>30250</v>
      </c>
      <c r="N294" s="25" t="s">
        <v>220</v>
      </c>
      <c r="O294" s="6">
        <v>1548</v>
      </c>
      <c r="P294" s="6">
        <v>1082</v>
      </c>
      <c r="Q294" s="6">
        <v>2330</v>
      </c>
      <c r="R294" s="6">
        <v>1599</v>
      </c>
      <c r="S294" s="6">
        <v>4416</v>
      </c>
      <c r="T294" s="6">
        <v>5924</v>
      </c>
      <c r="U294" s="6">
        <v>2719</v>
      </c>
      <c r="V294" s="6">
        <v>4411</v>
      </c>
      <c r="W294" s="6">
        <v>1165</v>
      </c>
      <c r="X294" s="6">
        <v>5056</v>
      </c>
      <c r="Y294" s="6">
        <v>30250</v>
      </c>
    </row>
    <row r="295" spans="1:25">
      <c r="A295" s="25" t="s">
        <v>30</v>
      </c>
      <c r="B295" s="6">
        <v>1800</v>
      </c>
      <c r="C295" s="6">
        <v>4268</v>
      </c>
      <c r="D295" s="6">
        <v>1167</v>
      </c>
      <c r="E295" s="6">
        <v>3629</v>
      </c>
      <c r="F295" s="6"/>
      <c r="G295" s="6"/>
      <c r="H295" s="6">
        <v>270</v>
      </c>
      <c r="I295" s="6">
        <v>720</v>
      </c>
      <c r="J295" s="6"/>
      <c r="K295" s="6"/>
      <c r="L295" s="6">
        <v>11854</v>
      </c>
      <c r="N295" s="25" t="s">
        <v>30</v>
      </c>
      <c r="O295" s="6">
        <v>1800</v>
      </c>
      <c r="P295" s="6">
        <v>4268</v>
      </c>
      <c r="Q295" s="6">
        <v>1167</v>
      </c>
      <c r="R295" s="6">
        <v>3629</v>
      </c>
      <c r="S295" s="6"/>
      <c r="T295" s="6"/>
      <c r="U295" s="6">
        <v>270</v>
      </c>
      <c r="V295" s="6">
        <v>720</v>
      </c>
      <c r="W295" s="6"/>
      <c r="X295" s="6"/>
      <c r="Y295" s="6">
        <v>11854</v>
      </c>
    </row>
    <row r="296" spans="1:25">
      <c r="A296" s="25" t="s">
        <v>121</v>
      </c>
      <c r="B296" s="6">
        <v>337</v>
      </c>
      <c r="C296" s="6">
        <v>614</v>
      </c>
      <c r="D296" s="6">
        <v>618</v>
      </c>
      <c r="E296" s="6">
        <v>280</v>
      </c>
      <c r="F296" s="6">
        <v>2006</v>
      </c>
      <c r="G296" s="6">
        <v>1154</v>
      </c>
      <c r="H296" s="6">
        <v>531</v>
      </c>
      <c r="I296" s="6">
        <v>1146</v>
      </c>
      <c r="J296" s="6">
        <v>1922</v>
      </c>
      <c r="K296" s="6">
        <v>1708</v>
      </c>
      <c r="L296" s="6">
        <v>10316</v>
      </c>
      <c r="N296" s="25" t="s">
        <v>121</v>
      </c>
      <c r="O296" s="6">
        <v>337</v>
      </c>
      <c r="P296" s="6">
        <v>614</v>
      </c>
      <c r="Q296" s="6">
        <v>618</v>
      </c>
      <c r="R296" s="6">
        <v>280</v>
      </c>
      <c r="S296" s="6">
        <v>2006</v>
      </c>
      <c r="T296" s="6">
        <v>1154</v>
      </c>
      <c r="U296" s="6">
        <v>531</v>
      </c>
      <c r="V296" s="6">
        <v>1146</v>
      </c>
      <c r="W296" s="6">
        <v>1922</v>
      </c>
      <c r="X296" s="6">
        <v>1708</v>
      </c>
      <c r="Y296" s="6">
        <v>10316</v>
      </c>
    </row>
    <row r="297" spans="1:25">
      <c r="A297" s="25" t="s">
        <v>216</v>
      </c>
      <c r="B297" s="6"/>
      <c r="C297" s="6">
        <v>2023</v>
      </c>
      <c r="D297" s="6"/>
      <c r="E297" s="6"/>
      <c r="F297" s="6"/>
      <c r="G297" s="6"/>
      <c r="H297" s="6">
        <v>288.5</v>
      </c>
      <c r="I297" s="6">
        <v>997.5</v>
      </c>
      <c r="J297" s="6"/>
      <c r="K297" s="6">
        <v>3049</v>
      </c>
      <c r="L297" s="6">
        <v>6358</v>
      </c>
      <c r="N297" s="25" t="s">
        <v>216</v>
      </c>
      <c r="O297" s="6"/>
      <c r="P297" s="6">
        <v>2023</v>
      </c>
      <c r="Q297" s="6"/>
      <c r="R297" s="6"/>
      <c r="S297" s="6"/>
      <c r="T297" s="6"/>
      <c r="U297" s="6">
        <v>288.5</v>
      </c>
      <c r="V297" s="6">
        <v>997.5</v>
      </c>
      <c r="W297" s="6"/>
      <c r="X297" s="6">
        <v>3049</v>
      </c>
      <c r="Y297" s="6">
        <v>6358</v>
      </c>
    </row>
    <row r="298" spans="1:25">
      <c r="A298" s="25" t="s">
        <v>17</v>
      </c>
      <c r="B298" s="6"/>
      <c r="C298" s="6">
        <v>1413</v>
      </c>
      <c r="D298" s="6">
        <v>2727</v>
      </c>
      <c r="E298" s="6"/>
      <c r="F298" s="6"/>
      <c r="G298" s="6"/>
      <c r="H298" s="6">
        <v>810</v>
      </c>
      <c r="I298" s="6"/>
      <c r="J298" s="6"/>
      <c r="K298" s="6">
        <v>900</v>
      </c>
      <c r="L298" s="6">
        <v>5850</v>
      </c>
      <c r="N298" s="25" t="s">
        <v>17</v>
      </c>
      <c r="O298" s="6"/>
      <c r="P298" s="6">
        <v>1413</v>
      </c>
      <c r="Q298" s="6">
        <v>2727</v>
      </c>
      <c r="R298" s="6"/>
      <c r="S298" s="6"/>
      <c r="T298" s="6"/>
      <c r="U298" s="6">
        <v>810</v>
      </c>
      <c r="V298" s="6"/>
      <c r="W298" s="6"/>
      <c r="X298" s="6">
        <v>900</v>
      </c>
      <c r="Y298" s="6">
        <v>5850</v>
      </c>
    </row>
    <row r="299" spans="1:25">
      <c r="A299" s="25" t="s">
        <v>93</v>
      </c>
      <c r="B299" s="6">
        <v>951</v>
      </c>
      <c r="C299" s="6">
        <v>1575</v>
      </c>
      <c r="D299" s="6"/>
      <c r="E299" s="6">
        <v>525</v>
      </c>
      <c r="F299" s="6"/>
      <c r="G299" s="6"/>
      <c r="H299" s="6"/>
      <c r="I299" s="6">
        <v>560</v>
      </c>
      <c r="J299" s="6">
        <v>420</v>
      </c>
      <c r="K299" s="6">
        <v>245</v>
      </c>
      <c r="L299" s="6">
        <v>4276</v>
      </c>
      <c r="N299" s="25" t="s">
        <v>93</v>
      </c>
      <c r="O299" s="6">
        <v>951</v>
      </c>
      <c r="P299" s="6">
        <v>1575</v>
      </c>
      <c r="Q299" s="6"/>
      <c r="R299" s="6">
        <v>525</v>
      </c>
      <c r="S299" s="6"/>
      <c r="T299" s="6"/>
      <c r="U299" s="6"/>
      <c r="V299" s="6">
        <v>560</v>
      </c>
      <c r="W299" s="6">
        <v>420</v>
      </c>
      <c r="X299" s="6">
        <v>245</v>
      </c>
      <c r="Y299" s="6">
        <v>4276</v>
      </c>
    </row>
    <row r="300" spans="1:25">
      <c r="A300" s="25" t="s">
        <v>107</v>
      </c>
      <c r="B300" s="6">
        <v>996</v>
      </c>
      <c r="C300" s="6"/>
      <c r="D300" s="6"/>
      <c r="E300" s="6"/>
      <c r="F300" s="6"/>
      <c r="G300" s="6"/>
      <c r="H300" s="6">
        <v>1236</v>
      </c>
      <c r="I300" s="6"/>
      <c r="J300" s="6">
        <v>1614</v>
      </c>
      <c r="K300" s="6"/>
      <c r="L300" s="6">
        <v>3846</v>
      </c>
      <c r="N300" s="25" t="s">
        <v>107</v>
      </c>
      <c r="O300" s="6">
        <v>996</v>
      </c>
      <c r="P300" s="6"/>
      <c r="Q300" s="6"/>
      <c r="R300" s="6"/>
      <c r="S300" s="6"/>
      <c r="T300" s="6"/>
      <c r="U300" s="6">
        <v>1236</v>
      </c>
      <c r="V300" s="6"/>
      <c r="W300" s="6">
        <v>1614</v>
      </c>
      <c r="X300" s="6"/>
      <c r="Y300" s="6">
        <v>3846</v>
      </c>
    </row>
    <row r="301" spans="1:25">
      <c r="A301" s="25" t="s">
        <v>331</v>
      </c>
      <c r="B301" s="6"/>
      <c r="C301" s="6"/>
      <c r="D301" s="6"/>
      <c r="E301" s="6">
        <v>999</v>
      </c>
      <c r="F301" s="6"/>
      <c r="G301" s="6"/>
      <c r="H301" s="6">
        <v>499</v>
      </c>
      <c r="I301" s="6">
        <v>832</v>
      </c>
      <c r="J301" s="6">
        <v>666</v>
      </c>
      <c r="K301" s="6">
        <v>749</v>
      </c>
      <c r="L301" s="6">
        <v>3745</v>
      </c>
      <c r="N301" s="25" t="s">
        <v>331</v>
      </c>
      <c r="O301" s="6"/>
      <c r="P301" s="6"/>
      <c r="Q301" s="6"/>
      <c r="R301" s="6">
        <v>999</v>
      </c>
      <c r="S301" s="6"/>
      <c r="T301" s="6"/>
      <c r="U301" s="6">
        <v>499</v>
      </c>
      <c r="V301" s="6">
        <v>832</v>
      </c>
      <c r="W301" s="6">
        <v>666</v>
      </c>
      <c r="X301" s="6">
        <v>749</v>
      </c>
      <c r="Y301" s="6">
        <v>3745</v>
      </c>
    </row>
    <row r="302" spans="1:25">
      <c r="A302" s="25" t="s">
        <v>97</v>
      </c>
      <c r="B302" s="6"/>
      <c r="C302" s="6">
        <v>689</v>
      </c>
      <c r="D302" s="6">
        <v>689</v>
      </c>
      <c r="E302" s="6"/>
      <c r="F302" s="6"/>
      <c r="G302" s="6">
        <v>696</v>
      </c>
      <c r="H302" s="6">
        <v>313</v>
      </c>
      <c r="I302" s="6"/>
      <c r="J302" s="6">
        <v>504</v>
      </c>
      <c r="K302" s="6">
        <v>252</v>
      </c>
      <c r="L302" s="6">
        <v>3143</v>
      </c>
      <c r="N302" s="25" t="s">
        <v>97</v>
      </c>
      <c r="O302" s="6"/>
      <c r="P302" s="6">
        <v>689</v>
      </c>
      <c r="Q302" s="6">
        <v>689</v>
      </c>
      <c r="R302" s="6"/>
      <c r="S302" s="6"/>
      <c r="T302" s="6">
        <v>696</v>
      </c>
      <c r="U302" s="6">
        <v>313</v>
      </c>
      <c r="V302" s="6"/>
      <c r="W302" s="6">
        <v>504</v>
      </c>
      <c r="X302" s="6">
        <v>252</v>
      </c>
      <c r="Y302" s="6">
        <v>3143</v>
      </c>
    </row>
    <row r="303" spans="1:25">
      <c r="A303" s="25" t="s">
        <v>113</v>
      </c>
      <c r="B303" s="6">
        <v>423</v>
      </c>
      <c r="C303" s="6">
        <v>618</v>
      </c>
      <c r="D303" s="6"/>
      <c r="E303" s="6"/>
      <c r="F303" s="6"/>
      <c r="G303" s="6"/>
      <c r="H303" s="6"/>
      <c r="I303" s="6">
        <v>280</v>
      </c>
      <c r="J303" s="6">
        <v>405</v>
      </c>
      <c r="K303" s="6"/>
      <c r="L303" s="6">
        <v>1726</v>
      </c>
      <c r="N303" s="25" t="s">
        <v>113</v>
      </c>
      <c r="O303" s="6">
        <v>423</v>
      </c>
      <c r="P303" s="6">
        <v>618</v>
      </c>
      <c r="Q303" s="6"/>
      <c r="R303" s="6"/>
      <c r="S303" s="6"/>
      <c r="T303" s="6"/>
      <c r="U303" s="6"/>
      <c r="V303" s="6">
        <v>280</v>
      </c>
      <c r="W303" s="6">
        <v>405</v>
      </c>
      <c r="X303" s="6"/>
      <c r="Y303" s="6">
        <v>1726</v>
      </c>
    </row>
    <row r="304" spans="1:25">
      <c r="A304" s="25" t="s">
        <v>266</v>
      </c>
      <c r="B304" s="6"/>
      <c r="C304" s="6"/>
      <c r="D304" s="6"/>
      <c r="E304" s="6"/>
      <c r="F304" s="6">
        <v>251</v>
      </c>
      <c r="G304" s="6">
        <v>251</v>
      </c>
      <c r="H304" s="6"/>
      <c r="I304" s="6"/>
      <c r="J304" s="6"/>
      <c r="K304" s="6">
        <v>846</v>
      </c>
      <c r="L304" s="6">
        <v>1348</v>
      </c>
      <c r="N304" s="25" t="s">
        <v>266</v>
      </c>
      <c r="O304" s="6"/>
      <c r="P304" s="6"/>
      <c r="Q304" s="6"/>
      <c r="R304" s="6"/>
      <c r="S304" s="6">
        <v>251</v>
      </c>
      <c r="T304" s="6">
        <v>251</v>
      </c>
      <c r="U304" s="6"/>
      <c r="V304" s="6"/>
      <c r="W304" s="6"/>
      <c r="X304" s="6">
        <v>846</v>
      </c>
      <c r="Y304" s="6">
        <v>1348</v>
      </c>
    </row>
    <row r="305" spans="1:25">
      <c r="A305" s="25" t="s">
        <v>316</v>
      </c>
      <c r="B305" s="6"/>
      <c r="C305" s="6"/>
      <c r="D305" s="6"/>
      <c r="E305" s="6"/>
      <c r="F305" s="6">
        <v>251</v>
      </c>
      <c r="G305" s="6">
        <v>251</v>
      </c>
      <c r="H305" s="6"/>
      <c r="I305" s="6"/>
      <c r="J305" s="6"/>
      <c r="K305" s="6"/>
      <c r="L305" s="6">
        <v>502</v>
      </c>
      <c r="N305" s="25" t="s">
        <v>316</v>
      </c>
      <c r="O305" s="6"/>
      <c r="P305" s="6"/>
      <c r="Q305" s="6"/>
      <c r="R305" s="6"/>
      <c r="S305" s="6">
        <v>251</v>
      </c>
      <c r="T305" s="6">
        <v>251</v>
      </c>
      <c r="U305" s="6"/>
      <c r="V305" s="6"/>
      <c r="W305" s="6"/>
      <c r="X305" s="6"/>
      <c r="Y305" s="6">
        <v>502</v>
      </c>
    </row>
    <row r="306" spans="1:25">
      <c r="A306" s="25" t="s">
        <v>321</v>
      </c>
      <c r="B306" s="6"/>
      <c r="C306" s="6"/>
      <c r="D306" s="6"/>
      <c r="E306" s="6"/>
      <c r="F306" s="6"/>
      <c r="G306" s="6"/>
      <c r="H306" s="6"/>
      <c r="I306" s="6"/>
      <c r="J306" s="6">
        <v>330</v>
      </c>
      <c r="K306" s="6"/>
      <c r="L306" s="6">
        <v>330</v>
      </c>
      <c r="N306" s="25" t="s">
        <v>321</v>
      </c>
      <c r="O306" s="6"/>
      <c r="P306" s="6"/>
      <c r="Q306" s="6"/>
      <c r="R306" s="6"/>
      <c r="S306" s="6"/>
      <c r="T306" s="6"/>
      <c r="U306" s="6"/>
      <c r="V306" s="6"/>
      <c r="W306" s="6">
        <v>330</v>
      </c>
      <c r="X306" s="6"/>
      <c r="Y306" s="6">
        <v>330</v>
      </c>
    </row>
    <row r="307" spans="1:25">
      <c r="A307" s="25" t="s">
        <v>186</v>
      </c>
      <c r="B307" s="6"/>
      <c r="C307" s="6">
        <v>280</v>
      </c>
      <c r="D307" s="6"/>
      <c r="E307" s="6"/>
      <c r="F307" s="6"/>
      <c r="G307" s="6"/>
      <c r="H307" s="6"/>
      <c r="I307" s="6"/>
      <c r="J307" s="6"/>
      <c r="K307" s="6"/>
      <c r="L307" s="6">
        <v>280</v>
      </c>
      <c r="N307" s="25" t="s">
        <v>186</v>
      </c>
      <c r="O307" s="6"/>
      <c r="P307" s="6">
        <v>280</v>
      </c>
      <c r="Q307" s="6"/>
      <c r="R307" s="6"/>
      <c r="S307" s="6"/>
      <c r="T307" s="6"/>
      <c r="U307" s="6"/>
      <c r="V307" s="6"/>
      <c r="W307" s="6"/>
      <c r="X307" s="6"/>
      <c r="Y307" s="6">
        <v>280</v>
      </c>
    </row>
    <row r="308" spans="1:25">
      <c r="A308" s="7" t="s">
        <v>499</v>
      </c>
      <c r="B308" s="6">
        <v>2021</v>
      </c>
      <c r="C308" s="6">
        <v>1233</v>
      </c>
      <c r="D308" s="6">
        <v>416</v>
      </c>
      <c r="E308" s="6">
        <v>952</v>
      </c>
      <c r="F308" s="6">
        <v>245</v>
      </c>
      <c r="G308" s="6">
        <v>897</v>
      </c>
      <c r="H308" s="6">
        <v>1287</v>
      </c>
      <c r="I308" s="6">
        <v>427</v>
      </c>
      <c r="J308" s="6">
        <v>665</v>
      </c>
      <c r="K308" s="6"/>
      <c r="L308" s="6">
        <v>8143</v>
      </c>
      <c r="N308" s="26" t="s">
        <v>499</v>
      </c>
      <c r="O308" s="27">
        <v>2021</v>
      </c>
      <c r="P308" s="27">
        <v>1233</v>
      </c>
      <c r="Q308" s="27">
        <v>416</v>
      </c>
      <c r="R308" s="27">
        <v>952</v>
      </c>
      <c r="S308" s="27">
        <v>245</v>
      </c>
      <c r="T308" s="27">
        <v>897</v>
      </c>
      <c r="U308" s="27">
        <v>1287</v>
      </c>
      <c r="V308" s="27">
        <v>427</v>
      </c>
      <c r="W308" s="27">
        <v>665</v>
      </c>
      <c r="X308" s="27"/>
      <c r="Y308" s="27">
        <v>8143</v>
      </c>
    </row>
    <row r="309" spans="1:25">
      <c r="A309" s="25" t="s">
        <v>121</v>
      </c>
      <c r="B309" s="6">
        <v>694</v>
      </c>
      <c r="C309" s="6">
        <v>988</v>
      </c>
      <c r="D309" s="6"/>
      <c r="E309" s="6">
        <v>322</v>
      </c>
      <c r="F309" s="6"/>
      <c r="G309" s="6">
        <v>652</v>
      </c>
      <c r="H309" s="6"/>
      <c r="I309" s="6"/>
      <c r="J309" s="6"/>
      <c r="K309" s="6"/>
      <c r="L309" s="6">
        <v>2656</v>
      </c>
      <c r="N309" s="25" t="s">
        <v>121</v>
      </c>
      <c r="O309" s="6">
        <v>694</v>
      </c>
      <c r="P309" s="6">
        <v>988</v>
      </c>
      <c r="Q309" s="6"/>
      <c r="R309" s="6">
        <v>322</v>
      </c>
      <c r="S309" s="6"/>
      <c r="T309" s="6">
        <v>652</v>
      </c>
      <c r="U309" s="6"/>
      <c r="V309" s="6"/>
      <c r="W309" s="6"/>
      <c r="X309" s="6"/>
      <c r="Y309" s="6">
        <v>2656</v>
      </c>
    </row>
    <row r="310" spans="1:25">
      <c r="A310" s="25" t="s">
        <v>93</v>
      </c>
      <c r="B310" s="6"/>
      <c r="C310" s="6">
        <v>245</v>
      </c>
      <c r="D310" s="6"/>
      <c r="E310" s="6"/>
      <c r="F310" s="6">
        <v>245</v>
      </c>
      <c r="G310" s="6">
        <v>245</v>
      </c>
      <c r="H310" s="6">
        <v>387</v>
      </c>
      <c r="I310" s="6">
        <v>427</v>
      </c>
      <c r="J310" s="6">
        <v>665</v>
      </c>
      <c r="K310" s="6"/>
      <c r="L310" s="6">
        <v>2214</v>
      </c>
      <c r="N310" s="25" t="s">
        <v>93</v>
      </c>
      <c r="O310" s="6"/>
      <c r="P310" s="6">
        <v>245</v>
      </c>
      <c r="Q310" s="6"/>
      <c r="R310" s="6"/>
      <c r="S310" s="6">
        <v>245</v>
      </c>
      <c r="T310" s="6">
        <v>245</v>
      </c>
      <c r="U310" s="6">
        <v>387</v>
      </c>
      <c r="V310" s="6">
        <v>427</v>
      </c>
      <c r="W310" s="6">
        <v>665</v>
      </c>
      <c r="X310" s="6"/>
      <c r="Y310" s="6">
        <v>2214</v>
      </c>
    </row>
    <row r="311" spans="1:25">
      <c r="A311" s="25" t="s">
        <v>220</v>
      </c>
      <c r="B311" s="6">
        <v>800</v>
      </c>
      <c r="C311" s="6"/>
      <c r="D311" s="6">
        <v>416</v>
      </c>
      <c r="E311" s="6"/>
      <c r="F311" s="6"/>
      <c r="G311" s="6"/>
      <c r="H311" s="6">
        <v>900</v>
      </c>
      <c r="I311" s="6"/>
      <c r="J311" s="6"/>
      <c r="K311" s="6"/>
      <c r="L311" s="6">
        <v>2116</v>
      </c>
      <c r="N311" s="25" t="s">
        <v>220</v>
      </c>
      <c r="O311" s="6">
        <v>800</v>
      </c>
      <c r="P311" s="6"/>
      <c r="Q311" s="6">
        <v>416</v>
      </c>
      <c r="R311" s="6"/>
      <c r="S311" s="6"/>
      <c r="T311" s="6"/>
      <c r="U311" s="6">
        <v>900</v>
      </c>
      <c r="V311" s="6"/>
      <c r="W311" s="6"/>
      <c r="X311" s="6"/>
      <c r="Y311" s="6">
        <v>2116</v>
      </c>
    </row>
    <row r="312" spans="1:25">
      <c r="A312" s="25" t="s">
        <v>113</v>
      </c>
      <c r="B312" s="6">
        <v>527</v>
      </c>
      <c r="C312" s="6"/>
      <c r="D312" s="6"/>
      <c r="E312" s="6">
        <v>630</v>
      </c>
      <c r="F312" s="6"/>
      <c r="G312" s="6"/>
      <c r="H312" s="6"/>
      <c r="I312" s="6"/>
      <c r="J312" s="6"/>
      <c r="K312" s="6"/>
      <c r="L312" s="6">
        <v>1157</v>
      </c>
      <c r="N312" s="25" t="s">
        <v>113</v>
      </c>
      <c r="O312" s="6">
        <v>527</v>
      </c>
      <c r="P312" s="6"/>
      <c r="Q312" s="6"/>
      <c r="R312" s="6">
        <v>630</v>
      </c>
      <c r="S312" s="6"/>
      <c r="T312" s="6"/>
      <c r="U312" s="6"/>
      <c r="V312" s="6"/>
      <c r="W312" s="6"/>
      <c r="X312" s="6"/>
      <c r="Y312" s="6">
        <v>1157</v>
      </c>
    </row>
    <row r="313" spans="1:25">
      <c r="A313" s="7" t="s">
        <v>505</v>
      </c>
      <c r="B313" s="6">
        <v>3438</v>
      </c>
      <c r="C313" s="6">
        <v>2674</v>
      </c>
      <c r="D313" s="6">
        <v>3000</v>
      </c>
      <c r="E313" s="6">
        <v>1707</v>
      </c>
      <c r="F313" s="6">
        <v>3062</v>
      </c>
      <c r="G313" s="6">
        <v>720</v>
      </c>
      <c r="H313" s="6"/>
      <c r="I313" s="6"/>
      <c r="J313" s="6">
        <v>1166</v>
      </c>
      <c r="K313" s="6">
        <v>322</v>
      </c>
      <c r="L313" s="6">
        <v>16089</v>
      </c>
      <c r="N313" s="26" t="s">
        <v>505</v>
      </c>
      <c r="O313" s="27">
        <v>3438</v>
      </c>
      <c r="P313" s="27">
        <v>2674</v>
      </c>
      <c r="Q313" s="27">
        <v>3000</v>
      </c>
      <c r="R313" s="27">
        <v>1707</v>
      </c>
      <c r="S313" s="27">
        <v>3062</v>
      </c>
      <c r="T313" s="27">
        <v>720</v>
      </c>
      <c r="U313" s="27"/>
      <c r="V313" s="27"/>
      <c r="W313" s="27">
        <v>1166</v>
      </c>
      <c r="X313" s="27">
        <v>322</v>
      </c>
      <c r="Y313" s="27">
        <v>16089</v>
      </c>
    </row>
    <row r="314" spans="1:25">
      <c r="A314" s="25" t="s">
        <v>30</v>
      </c>
      <c r="B314" s="6">
        <v>1134</v>
      </c>
      <c r="C314" s="6">
        <v>720</v>
      </c>
      <c r="D314" s="6">
        <v>3000</v>
      </c>
      <c r="E314" s="6"/>
      <c r="F314" s="6"/>
      <c r="G314" s="6"/>
      <c r="H314" s="6"/>
      <c r="I314" s="6"/>
      <c r="J314" s="6">
        <v>1166</v>
      </c>
      <c r="K314" s="6"/>
      <c r="L314" s="6">
        <v>6020</v>
      </c>
      <c r="N314" s="25" t="s">
        <v>30</v>
      </c>
      <c r="O314" s="6">
        <v>1134</v>
      </c>
      <c r="P314" s="6">
        <v>720</v>
      </c>
      <c r="Q314" s="6">
        <v>3000</v>
      </c>
      <c r="R314" s="6"/>
      <c r="S314" s="6"/>
      <c r="T314" s="6"/>
      <c r="U314" s="6"/>
      <c r="V314" s="6"/>
      <c r="W314" s="6">
        <v>1166</v>
      </c>
      <c r="X314" s="6"/>
      <c r="Y314" s="6">
        <v>6020</v>
      </c>
    </row>
    <row r="315" spans="1:25">
      <c r="A315" s="25" t="s">
        <v>17</v>
      </c>
      <c r="B315" s="6">
        <v>639</v>
      </c>
      <c r="C315" s="6">
        <v>1498</v>
      </c>
      <c r="D315" s="6"/>
      <c r="E315" s="6">
        <v>667</v>
      </c>
      <c r="F315" s="6">
        <v>1980</v>
      </c>
      <c r="G315" s="6">
        <v>720</v>
      </c>
      <c r="H315" s="6"/>
      <c r="I315" s="6"/>
      <c r="J315" s="6"/>
      <c r="K315" s="6"/>
      <c r="L315" s="6">
        <v>5504</v>
      </c>
      <c r="N315" s="25" t="s">
        <v>17</v>
      </c>
      <c r="O315" s="6">
        <v>639</v>
      </c>
      <c r="P315" s="6">
        <v>1498</v>
      </c>
      <c r="Q315" s="6"/>
      <c r="R315" s="6">
        <v>667</v>
      </c>
      <c r="S315" s="6">
        <v>1980</v>
      </c>
      <c r="T315" s="6">
        <v>720</v>
      </c>
      <c r="U315" s="6"/>
      <c r="V315" s="6"/>
      <c r="W315" s="6"/>
      <c r="X315" s="6"/>
      <c r="Y315" s="6">
        <v>5504</v>
      </c>
    </row>
    <row r="316" spans="1:25">
      <c r="A316" s="25" t="s">
        <v>220</v>
      </c>
      <c r="B316" s="6">
        <v>1665</v>
      </c>
      <c r="C316" s="6"/>
      <c r="D316" s="6"/>
      <c r="E316" s="6"/>
      <c r="F316" s="6">
        <v>1082</v>
      </c>
      <c r="G316" s="6"/>
      <c r="H316" s="6"/>
      <c r="I316" s="6"/>
      <c r="J316" s="6"/>
      <c r="K316" s="6"/>
      <c r="L316" s="6">
        <v>2747</v>
      </c>
      <c r="N316" s="25" t="s">
        <v>220</v>
      </c>
      <c r="O316" s="6">
        <v>1665</v>
      </c>
      <c r="P316" s="6"/>
      <c r="Q316" s="6"/>
      <c r="R316" s="6"/>
      <c r="S316" s="6">
        <v>1082</v>
      </c>
      <c r="T316" s="6"/>
      <c r="U316" s="6"/>
      <c r="V316" s="6"/>
      <c r="W316" s="6"/>
      <c r="X316" s="6"/>
      <c r="Y316" s="6">
        <v>2747</v>
      </c>
    </row>
    <row r="317" spans="1:25">
      <c r="A317" s="25" t="s">
        <v>331</v>
      </c>
      <c r="B317" s="6"/>
      <c r="C317" s="6"/>
      <c r="D317" s="6"/>
      <c r="E317" s="6">
        <v>915</v>
      </c>
      <c r="F317" s="6"/>
      <c r="G317" s="6"/>
      <c r="H317" s="6"/>
      <c r="I317" s="6"/>
      <c r="J317" s="6"/>
      <c r="K317" s="6"/>
      <c r="L317" s="6">
        <v>915</v>
      </c>
      <c r="N317" s="25" t="s">
        <v>331</v>
      </c>
      <c r="O317" s="6"/>
      <c r="P317" s="6"/>
      <c r="Q317" s="6"/>
      <c r="R317" s="6">
        <v>915</v>
      </c>
      <c r="S317" s="6"/>
      <c r="T317" s="6"/>
      <c r="U317" s="6"/>
      <c r="V317" s="6"/>
      <c r="W317" s="6"/>
      <c r="X317" s="6"/>
      <c r="Y317" s="6">
        <v>915</v>
      </c>
    </row>
    <row r="318" spans="1:25">
      <c r="A318" s="25" t="s">
        <v>121</v>
      </c>
      <c r="B318" s="6"/>
      <c r="C318" s="6"/>
      <c r="D318" s="6"/>
      <c r="E318" s="6"/>
      <c r="F318" s="6"/>
      <c r="G318" s="6"/>
      <c r="H318" s="6"/>
      <c r="I318" s="6"/>
      <c r="J318" s="6"/>
      <c r="K318" s="6">
        <v>322</v>
      </c>
      <c r="L318" s="6">
        <v>322</v>
      </c>
      <c r="N318" s="25" t="s">
        <v>121</v>
      </c>
      <c r="O318" s="6"/>
      <c r="P318" s="6"/>
      <c r="Q318" s="6"/>
      <c r="R318" s="6"/>
      <c r="S318" s="6"/>
      <c r="T318" s="6"/>
      <c r="U318" s="6"/>
      <c r="V318" s="6"/>
      <c r="W318" s="6"/>
      <c r="X318" s="6">
        <v>322</v>
      </c>
      <c r="Y318" s="6">
        <v>322</v>
      </c>
    </row>
    <row r="319" spans="1:25">
      <c r="A319" s="25" t="s">
        <v>266</v>
      </c>
      <c r="B319" s="6"/>
      <c r="C319" s="6">
        <v>230</v>
      </c>
      <c r="D319" s="6"/>
      <c r="E319" s="6"/>
      <c r="F319" s="6"/>
      <c r="G319" s="6"/>
      <c r="H319" s="6"/>
      <c r="I319" s="6"/>
      <c r="J319" s="6"/>
      <c r="K319" s="6"/>
      <c r="L319" s="6">
        <v>230</v>
      </c>
      <c r="N319" s="25" t="s">
        <v>266</v>
      </c>
      <c r="O319" s="6"/>
      <c r="P319" s="6">
        <v>230</v>
      </c>
      <c r="Q319" s="6"/>
      <c r="R319" s="6"/>
      <c r="S319" s="6"/>
      <c r="T319" s="6"/>
      <c r="U319" s="6"/>
      <c r="V319" s="6"/>
      <c r="W319" s="6"/>
      <c r="X319" s="6"/>
      <c r="Y319" s="6">
        <v>230</v>
      </c>
    </row>
    <row r="320" spans="1:25">
      <c r="A320" s="25" t="s">
        <v>113</v>
      </c>
      <c r="B320" s="6"/>
      <c r="C320" s="6">
        <v>128</v>
      </c>
      <c r="D320" s="6"/>
      <c r="E320" s="6"/>
      <c r="F320" s="6"/>
      <c r="G320" s="6"/>
      <c r="H320" s="6"/>
      <c r="I320" s="6"/>
      <c r="J320" s="6"/>
      <c r="K320" s="6"/>
      <c r="L320" s="6">
        <v>128</v>
      </c>
      <c r="N320" s="25" t="s">
        <v>113</v>
      </c>
      <c r="O320" s="6"/>
      <c r="P320" s="6">
        <v>128</v>
      </c>
      <c r="Q320" s="6"/>
      <c r="R320" s="6"/>
      <c r="S320" s="6"/>
      <c r="T320" s="6"/>
      <c r="U320" s="6"/>
      <c r="V320" s="6"/>
      <c r="W320" s="6"/>
      <c r="X320" s="6"/>
      <c r="Y320" s="6">
        <v>128</v>
      </c>
    </row>
    <row r="321" spans="1:25">
      <c r="A321" s="25" t="s">
        <v>321</v>
      </c>
      <c r="B321" s="6"/>
      <c r="C321" s="6"/>
      <c r="D321" s="6"/>
      <c r="E321" s="6">
        <v>125</v>
      </c>
      <c r="F321" s="6"/>
      <c r="G321" s="6"/>
      <c r="H321" s="6"/>
      <c r="I321" s="6"/>
      <c r="J321" s="6"/>
      <c r="K321" s="6"/>
      <c r="L321" s="6">
        <v>125</v>
      </c>
      <c r="N321" s="25" t="s">
        <v>321</v>
      </c>
      <c r="O321" s="6"/>
      <c r="P321" s="6"/>
      <c r="Q321" s="6"/>
      <c r="R321" s="6">
        <v>125</v>
      </c>
      <c r="S321" s="6"/>
      <c r="T321" s="6"/>
      <c r="U321" s="6"/>
      <c r="V321" s="6"/>
      <c r="W321" s="6"/>
      <c r="X321" s="6"/>
      <c r="Y321" s="6">
        <v>125</v>
      </c>
    </row>
    <row r="322" spans="1:25">
      <c r="A322" s="25" t="s">
        <v>316</v>
      </c>
      <c r="B322" s="6"/>
      <c r="C322" s="6">
        <v>98</v>
      </c>
      <c r="D322" s="6"/>
      <c r="E322" s="6"/>
      <c r="F322" s="6"/>
      <c r="G322" s="6"/>
      <c r="H322" s="6"/>
      <c r="I322" s="6"/>
      <c r="J322" s="6"/>
      <c r="K322" s="6"/>
      <c r="L322" s="6">
        <v>98</v>
      </c>
      <c r="N322" s="25" t="s">
        <v>316</v>
      </c>
      <c r="O322" s="6"/>
      <c r="P322" s="6">
        <v>98</v>
      </c>
      <c r="Q322" s="6"/>
      <c r="R322" s="6"/>
      <c r="S322" s="6"/>
      <c r="T322" s="6"/>
      <c r="U322" s="6"/>
      <c r="V322" s="6"/>
      <c r="W322" s="6"/>
      <c r="X322" s="6"/>
      <c r="Y322" s="6">
        <v>98</v>
      </c>
    </row>
    <row r="323" spans="1:25">
      <c r="A323" s="7" t="s">
        <v>511</v>
      </c>
      <c r="B323" s="6">
        <v>44274</v>
      </c>
      <c r="C323" s="6">
        <v>36547</v>
      </c>
      <c r="D323" s="6">
        <v>31686</v>
      </c>
      <c r="E323" s="6">
        <v>22418</v>
      </c>
      <c r="F323" s="6">
        <v>26547</v>
      </c>
      <c r="G323" s="6">
        <v>39614</v>
      </c>
      <c r="H323" s="6">
        <v>53837</v>
      </c>
      <c r="I323" s="6">
        <v>35201</v>
      </c>
      <c r="J323" s="6">
        <v>39109</v>
      </c>
      <c r="K323" s="6">
        <v>27242</v>
      </c>
      <c r="L323" s="6">
        <v>356475</v>
      </c>
      <c r="N323" s="26" t="s">
        <v>511</v>
      </c>
      <c r="O323" s="27">
        <v>44274</v>
      </c>
      <c r="P323" s="27">
        <v>36547</v>
      </c>
      <c r="Q323" s="27">
        <v>31686</v>
      </c>
      <c r="R323" s="27">
        <v>22418</v>
      </c>
      <c r="S323" s="27">
        <v>26547</v>
      </c>
      <c r="T323" s="27">
        <v>39614</v>
      </c>
      <c r="U323" s="27">
        <v>53837</v>
      </c>
      <c r="V323" s="27">
        <v>35201</v>
      </c>
      <c r="W323" s="27">
        <v>39109</v>
      </c>
      <c r="X323" s="27">
        <v>27242</v>
      </c>
      <c r="Y323" s="27">
        <v>356475</v>
      </c>
    </row>
    <row r="324" spans="1:25">
      <c r="A324" s="25" t="s">
        <v>121</v>
      </c>
      <c r="B324" s="6">
        <v>13806</v>
      </c>
      <c r="C324" s="6">
        <v>16487</v>
      </c>
      <c r="D324" s="6">
        <v>13040</v>
      </c>
      <c r="E324" s="6">
        <v>6600</v>
      </c>
      <c r="F324" s="6">
        <v>10729</v>
      </c>
      <c r="G324" s="6">
        <v>10873</v>
      </c>
      <c r="H324" s="6">
        <v>11764</v>
      </c>
      <c r="I324" s="6">
        <v>7255</v>
      </c>
      <c r="J324" s="6">
        <v>6469</v>
      </c>
      <c r="K324" s="6">
        <v>3884</v>
      </c>
      <c r="L324" s="6">
        <v>100907</v>
      </c>
      <c r="N324" s="25" t="s">
        <v>121</v>
      </c>
      <c r="O324" s="6">
        <v>13806</v>
      </c>
      <c r="P324" s="6">
        <v>16487</v>
      </c>
      <c r="Q324" s="6">
        <v>13040</v>
      </c>
      <c r="R324" s="6">
        <v>6600</v>
      </c>
      <c r="S324" s="6">
        <v>10729</v>
      </c>
      <c r="T324" s="6">
        <v>10873</v>
      </c>
      <c r="U324" s="6">
        <v>11764</v>
      </c>
      <c r="V324" s="6">
        <v>7255</v>
      </c>
      <c r="W324" s="6">
        <v>6469</v>
      </c>
      <c r="X324" s="6">
        <v>3884</v>
      </c>
      <c r="Y324" s="6">
        <v>100907</v>
      </c>
    </row>
    <row r="325" spans="1:25">
      <c r="A325" s="25" t="s">
        <v>220</v>
      </c>
      <c r="B325" s="6">
        <v>10762</v>
      </c>
      <c r="C325" s="6">
        <v>4895</v>
      </c>
      <c r="D325" s="6">
        <v>9787</v>
      </c>
      <c r="E325" s="6">
        <v>6992</v>
      </c>
      <c r="F325" s="6">
        <v>4810</v>
      </c>
      <c r="G325" s="6">
        <v>12883</v>
      </c>
      <c r="H325" s="6">
        <v>23793</v>
      </c>
      <c r="I325" s="6">
        <v>3781</v>
      </c>
      <c r="J325" s="6">
        <v>3868</v>
      </c>
      <c r="K325" s="6">
        <v>5583</v>
      </c>
      <c r="L325" s="6">
        <v>87154</v>
      </c>
      <c r="N325" s="25" t="s">
        <v>220</v>
      </c>
      <c r="O325" s="6">
        <v>10762</v>
      </c>
      <c r="P325" s="6">
        <v>4895</v>
      </c>
      <c r="Q325" s="6">
        <v>9787</v>
      </c>
      <c r="R325" s="6">
        <v>6992</v>
      </c>
      <c r="S325" s="6">
        <v>4810</v>
      </c>
      <c r="T325" s="6">
        <v>12883</v>
      </c>
      <c r="U325" s="6">
        <v>23793</v>
      </c>
      <c r="V325" s="6">
        <v>3781</v>
      </c>
      <c r="W325" s="6">
        <v>3868</v>
      </c>
      <c r="X325" s="6">
        <v>5583</v>
      </c>
      <c r="Y325" s="6">
        <v>87154</v>
      </c>
    </row>
    <row r="326" spans="1:25">
      <c r="A326" s="25" t="s">
        <v>30</v>
      </c>
      <c r="B326" s="6">
        <v>10948</v>
      </c>
      <c r="C326" s="6">
        <v>9443</v>
      </c>
      <c r="D326" s="6">
        <v>1581</v>
      </c>
      <c r="E326" s="6">
        <v>4003</v>
      </c>
      <c r="F326" s="6">
        <v>8348</v>
      </c>
      <c r="G326" s="6">
        <v>5134</v>
      </c>
      <c r="H326" s="6">
        <v>9048</v>
      </c>
      <c r="I326" s="6">
        <v>10469</v>
      </c>
      <c r="J326" s="6">
        <v>16407</v>
      </c>
      <c r="K326" s="6">
        <v>8510</v>
      </c>
      <c r="L326" s="6">
        <v>83891</v>
      </c>
      <c r="N326" s="25" t="s">
        <v>30</v>
      </c>
      <c r="O326" s="6">
        <v>10948</v>
      </c>
      <c r="P326" s="6">
        <v>9443</v>
      </c>
      <c r="Q326" s="6">
        <v>1581</v>
      </c>
      <c r="R326" s="6">
        <v>4003</v>
      </c>
      <c r="S326" s="6">
        <v>8348</v>
      </c>
      <c r="T326" s="6">
        <v>5134</v>
      </c>
      <c r="U326" s="6">
        <v>9048</v>
      </c>
      <c r="V326" s="6">
        <v>10469</v>
      </c>
      <c r="W326" s="6">
        <v>16407</v>
      </c>
      <c r="X326" s="6">
        <v>8510</v>
      </c>
      <c r="Y326" s="6">
        <v>83891</v>
      </c>
    </row>
    <row r="327" spans="1:25">
      <c r="A327" s="25" t="s">
        <v>107</v>
      </c>
      <c r="B327" s="6">
        <v>3924</v>
      </c>
      <c r="C327" s="6">
        <v>750</v>
      </c>
      <c r="D327" s="6">
        <v>1464</v>
      </c>
      <c r="E327" s="6"/>
      <c r="F327" s="6"/>
      <c r="G327" s="6">
        <v>5966</v>
      </c>
      <c r="H327" s="6">
        <v>750</v>
      </c>
      <c r="I327" s="6">
        <v>6540</v>
      </c>
      <c r="J327" s="6">
        <v>5221</v>
      </c>
      <c r="K327" s="6">
        <v>2616</v>
      </c>
      <c r="L327" s="6">
        <v>27231</v>
      </c>
      <c r="N327" s="25" t="s">
        <v>107</v>
      </c>
      <c r="O327" s="6">
        <v>3924</v>
      </c>
      <c r="P327" s="6">
        <v>750</v>
      </c>
      <c r="Q327" s="6">
        <v>1464</v>
      </c>
      <c r="R327" s="6"/>
      <c r="S327" s="6"/>
      <c r="T327" s="6">
        <v>5966</v>
      </c>
      <c r="U327" s="6">
        <v>750</v>
      </c>
      <c r="V327" s="6">
        <v>6540</v>
      </c>
      <c r="W327" s="6">
        <v>5221</v>
      </c>
      <c r="X327" s="6">
        <v>2616</v>
      </c>
      <c r="Y327" s="6">
        <v>27231</v>
      </c>
    </row>
    <row r="328" spans="1:25">
      <c r="A328" s="25" t="s">
        <v>113</v>
      </c>
      <c r="B328" s="6">
        <v>1854</v>
      </c>
      <c r="C328" s="6">
        <v>1480</v>
      </c>
      <c r="D328" s="6">
        <v>4676</v>
      </c>
      <c r="E328" s="6">
        <v>871</v>
      </c>
      <c r="F328" s="6">
        <v>2660</v>
      </c>
      <c r="G328" s="6">
        <v>3001</v>
      </c>
      <c r="H328" s="6">
        <v>1305</v>
      </c>
      <c r="I328" s="6">
        <v>2960</v>
      </c>
      <c r="J328" s="6">
        <v>1676</v>
      </c>
      <c r="K328" s="6">
        <v>1446</v>
      </c>
      <c r="L328" s="6">
        <v>21929</v>
      </c>
      <c r="N328" s="25" t="s">
        <v>113</v>
      </c>
      <c r="O328" s="6">
        <v>1854</v>
      </c>
      <c r="P328" s="6">
        <v>1480</v>
      </c>
      <c r="Q328" s="6">
        <v>4676</v>
      </c>
      <c r="R328" s="6">
        <v>871</v>
      </c>
      <c r="S328" s="6">
        <v>2660</v>
      </c>
      <c r="T328" s="6">
        <v>3001</v>
      </c>
      <c r="U328" s="6">
        <v>1305</v>
      </c>
      <c r="V328" s="6">
        <v>2960</v>
      </c>
      <c r="W328" s="6">
        <v>1676</v>
      </c>
      <c r="X328" s="6">
        <v>1446</v>
      </c>
      <c r="Y328" s="6">
        <v>21929</v>
      </c>
    </row>
    <row r="329" spans="1:25">
      <c r="A329" s="25" t="s">
        <v>212</v>
      </c>
      <c r="B329" s="6"/>
      <c r="C329" s="6"/>
      <c r="D329" s="6"/>
      <c r="E329" s="6"/>
      <c r="F329" s="6"/>
      <c r="G329" s="6">
        <v>1757</v>
      </c>
      <c r="H329" s="6">
        <v>2838</v>
      </c>
      <c r="I329" s="6">
        <v>1624</v>
      </c>
      <c r="J329" s="6">
        <v>4220</v>
      </c>
      <c r="K329" s="6">
        <v>1152</v>
      </c>
      <c r="L329" s="6">
        <v>11591</v>
      </c>
      <c r="N329" s="25" t="s">
        <v>212</v>
      </c>
      <c r="O329" s="6"/>
      <c r="P329" s="6"/>
      <c r="Q329" s="6"/>
      <c r="R329" s="6"/>
      <c r="S329" s="6"/>
      <c r="T329" s="6">
        <v>1757</v>
      </c>
      <c r="U329" s="6">
        <v>2838</v>
      </c>
      <c r="V329" s="6">
        <v>1624</v>
      </c>
      <c r="W329" s="6">
        <v>4220</v>
      </c>
      <c r="X329" s="6">
        <v>1152</v>
      </c>
      <c r="Y329" s="6">
        <v>11591</v>
      </c>
    </row>
    <row r="330" spans="1:25">
      <c r="A330" s="25" t="s">
        <v>331</v>
      </c>
      <c r="B330" s="6"/>
      <c r="C330" s="6"/>
      <c r="D330" s="6"/>
      <c r="E330" s="6">
        <v>1914</v>
      </c>
      <c r="F330" s="6"/>
      <c r="G330" s="6"/>
      <c r="H330" s="6">
        <v>1581</v>
      </c>
      <c r="I330" s="6">
        <v>1831</v>
      </c>
      <c r="J330" s="6">
        <v>1248</v>
      </c>
      <c r="K330" s="6">
        <v>3246</v>
      </c>
      <c r="L330" s="6">
        <v>9820</v>
      </c>
      <c r="N330" s="25" t="s">
        <v>331</v>
      </c>
      <c r="O330" s="6"/>
      <c r="P330" s="6"/>
      <c r="Q330" s="6"/>
      <c r="R330" s="6">
        <v>1914</v>
      </c>
      <c r="S330" s="6"/>
      <c r="T330" s="6"/>
      <c r="U330" s="6">
        <v>1581</v>
      </c>
      <c r="V330" s="6">
        <v>1831</v>
      </c>
      <c r="W330" s="6">
        <v>1248</v>
      </c>
      <c r="X330" s="6">
        <v>3246</v>
      </c>
      <c r="Y330" s="6">
        <v>9820</v>
      </c>
    </row>
    <row r="331" spans="1:25">
      <c r="A331" s="25" t="s">
        <v>321</v>
      </c>
      <c r="B331" s="6">
        <v>850</v>
      </c>
      <c r="C331" s="6">
        <v>1799</v>
      </c>
      <c r="D331" s="6">
        <v>1138</v>
      </c>
      <c r="E331" s="6">
        <v>2038</v>
      </c>
      <c r="F331" s="6"/>
      <c r="G331" s="6"/>
      <c r="H331" s="6"/>
      <c r="I331" s="6"/>
      <c r="J331" s="6"/>
      <c r="K331" s="6">
        <v>805</v>
      </c>
      <c r="L331" s="6">
        <v>6630</v>
      </c>
      <c r="N331" s="25" t="s">
        <v>321</v>
      </c>
      <c r="O331" s="6">
        <v>850</v>
      </c>
      <c r="P331" s="6">
        <v>1799</v>
      </c>
      <c r="Q331" s="6">
        <v>1138</v>
      </c>
      <c r="R331" s="6">
        <v>2038</v>
      </c>
      <c r="S331" s="6"/>
      <c r="T331" s="6"/>
      <c r="U331" s="6"/>
      <c r="V331" s="6"/>
      <c r="W331" s="6"/>
      <c r="X331" s="6">
        <v>805</v>
      </c>
      <c r="Y331" s="6">
        <v>6630</v>
      </c>
    </row>
    <row r="332" spans="1:25">
      <c r="A332" s="25" t="s">
        <v>207</v>
      </c>
      <c r="B332" s="6"/>
      <c r="C332" s="6"/>
      <c r="D332" s="6"/>
      <c r="E332" s="6"/>
      <c r="F332" s="6"/>
      <c r="G332" s="6"/>
      <c r="H332" s="6">
        <v>2758</v>
      </c>
      <c r="I332" s="6">
        <v>426</v>
      </c>
      <c r="J332" s="6"/>
      <c r="K332" s="6"/>
      <c r="L332" s="6">
        <v>3184</v>
      </c>
      <c r="N332" s="25" t="s">
        <v>207</v>
      </c>
      <c r="O332" s="6"/>
      <c r="P332" s="6"/>
      <c r="Q332" s="6"/>
      <c r="R332" s="6"/>
      <c r="S332" s="6"/>
      <c r="T332" s="6"/>
      <c r="U332" s="6">
        <v>2758</v>
      </c>
      <c r="V332" s="6">
        <v>426</v>
      </c>
      <c r="W332" s="6"/>
      <c r="X332" s="6"/>
      <c r="Y332" s="6">
        <v>3184</v>
      </c>
    </row>
    <row r="333" spans="1:25">
      <c r="A333" s="25" t="s">
        <v>186</v>
      </c>
      <c r="B333" s="6">
        <v>2130</v>
      </c>
      <c r="C333" s="6">
        <v>852</v>
      </c>
      <c r="D333" s="6"/>
      <c r="E333" s="6"/>
      <c r="F333" s="6"/>
      <c r="G333" s="6"/>
      <c r="H333" s="6"/>
      <c r="I333" s="6"/>
      <c r="J333" s="6"/>
      <c r="K333" s="6"/>
      <c r="L333" s="6">
        <v>2982</v>
      </c>
      <c r="N333" s="25" t="s">
        <v>186</v>
      </c>
      <c r="O333" s="6">
        <v>2130</v>
      </c>
      <c r="P333" s="6">
        <v>852</v>
      </c>
      <c r="Q333" s="6"/>
      <c r="R333" s="6"/>
      <c r="S333" s="6"/>
      <c r="T333" s="6"/>
      <c r="U333" s="6"/>
      <c r="V333" s="6"/>
      <c r="W333" s="6"/>
      <c r="X333" s="6"/>
      <c r="Y333" s="6">
        <v>2982</v>
      </c>
    </row>
    <row r="334" spans="1:25">
      <c r="A334" s="25" t="s">
        <v>93</v>
      </c>
      <c r="B334" s="6"/>
      <c r="C334" s="6">
        <v>841</v>
      </c>
      <c r="D334" s="6"/>
      <c r="E334" s="6"/>
      <c r="F334" s="6"/>
      <c r="G334" s="6"/>
      <c r="H334" s="6"/>
      <c r="I334" s="6">
        <v>315</v>
      </c>
      <c r="J334" s="6"/>
      <c r="K334" s="6"/>
      <c r="L334" s="6">
        <v>1156</v>
      </c>
      <c r="N334" s="25" t="s">
        <v>93</v>
      </c>
      <c r="O334" s="6"/>
      <c r="P334" s="6">
        <v>841</v>
      </c>
      <c r="Q334" s="6"/>
      <c r="R334" s="6"/>
      <c r="S334" s="6"/>
      <c r="T334" s="6"/>
      <c r="U334" s="6"/>
      <c r="V334" s="6">
        <v>315</v>
      </c>
      <c r="W334" s="6"/>
      <c r="X334" s="6"/>
      <c r="Y334" s="6">
        <v>1156</v>
      </c>
    </row>
    <row r="335" spans="1:25">
      <c r="A335" s="7" t="s">
        <v>495</v>
      </c>
      <c r="B335" s="6">
        <v>9483</v>
      </c>
      <c r="C335" s="6">
        <v>10680</v>
      </c>
      <c r="D335" s="6">
        <v>6662</v>
      </c>
      <c r="E335" s="6">
        <v>6852</v>
      </c>
      <c r="F335" s="6">
        <v>12310</v>
      </c>
      <c r="G335" s="6">
        <v>11616</v>
      </c>
      <c r="H335" s="6">
        <v>4379.8999999999996</v>
      </c>
      <c r="I335" s="6">
        <v>12224</v>
      </c>
      <c r="J335" s="6">
        <v>34572</v>
      </c>
      <c r="K335" s="6">
        <v>15458</v>
      </c>
      <c r="L335" s="6">
        <v>124236.9</v>
      </c>
      <c r="N335" s="26" t="s">
        <v>495</v>
      </c>
      <c r="O335" s="27">
        <v>9483</v>
      </c>
      <c r="P335" s="27">
        <v>10680</v>
      </c>
      <c r="Q335" s="27">
        <v>6662</v>
      </c>
      <c r="R335" s="27">
        <v>6852</v>
      </c>
      <c r="S335" s="27">
        <v>12310</v>
      </c>
      <c r="T335" s="27">
        <v>11616</v>
      </c>
      <c r="U335" s="27">
        <v>4379.8999999999996</v>
      </c>
      <c r="V335" s="27">
        <v>12224</v>
      </c>
      <c r="W335" s="27">
        <v>34572</v>
      </c>
      <c r="X335" s="27">
        <v>15458</v>
      </c>
      <c r="Y335" s="27">
        <v>124236.9</v>
      </c>
    </row>
    <row r="336" spans="1:25">
      <c r="A336" s="25" t="s">
        <v>220</v>
      </c>
      <c r="B336" s="6">
        <v>5406</v>
      </c>
      <c r="C336" s="6">
        <v>4620</v>
      </c>
      <c r="D336" s="6">
        <v>2660</v>
      </c>
      <c r="E336" s="6">
        <v>3050</v>
      </c>
      <c r="F336" s="6">
        <v>4873</v>
      </c>
      <c r="G336" s="6">
        <v>5623</v>
      </c>
      <c r="H336" s="6">
        <v>1352.9</v>
      </c>
      <c r="I336" s="6">
        <v>3930</v>
      </c>
      <c r="J336" s="6">
        <v>2799</v>
      </c>
      <c r="K336" s="6">
        <v>2974</v>
      </c>
      <c r="L336" s="6">
        <v>37287.9</v>
      </c>
      <c r="N336" s="25" t="s">
        <v>220</v>
      </c>
      <c r="O336" s="6">
        <v>5406</v>
      </c>
      <c r="P336" s="6">
        <v>4620</v>
      </c>
      <c r="Q336" s="6">
        <v>2660</v>
      </c>
      <c r="R336" s="6">
        <v>3050</v>
      </c>
      <c r="S336" s="6">
        <v>4873</v>
      </c>
      <c r="T336" s="6">
        <v>5623</v>
      </c>
      <c r="U336" s="6">
        <v>1352.9</v>
      </c>
      <c r="V336" s="6">
        <v>3930</v>
      </c>
      <c r="W336" s="6">
        <v>2799</v>
      </c>
      <c r="X336" s="6">
        <v>2974</v>
      </c>
      <c r="Y336" s="6">
        <v>37287.9</v>
      </c>
    </row>
    <row r="337" spans="1:25">
      <c r="A337" s="25" t="s">
        <v>121</v>
      </c>
      <c r="B337" s="6">
        <v>1661</v>
      </c>
      <c r="C337" s="6">
        <v>2603</v>
      </c>
      <c r="D337" s="6">
        <v>478</v>
      </c>
      <c r="E337" s="6">
        <v>2777</v>
      </c>
      <c r="F337" s="6">
        <v>3092</v>
      </c>
      <c r="G337" s="6">
        <v>3039</v>
      </c>
      <c r="H337" s="6">
        <v>1513</v>
      </c>
      <c r="I337" s="6">
        <v>4047</v>
      </c>
      <c r="J337" s="6">
        <v>5888</v>
      </c>
      <c r="K337" s="6">
        <v>3080</v>
      </c>
      <c r="L337" s="6">
        <v>28178</v>
      </c>
      <c r="N337" s="25" t="s">
        <v>121</v>
      </c>
      <c r="O337" s="6">
        <v>1661</v>
      </c>
      <c r="P337" s="6">
        <v>2603</v>
      </c>
      <c r="Q337" s="6">
        <v>478</v>
      </c>
      <c r="R337" s="6">
        <v>2777</v>
      </c>
      <c r="S337" s="6">
        <v>3092</v>
      </c>
      <c r="T337" s="6">
        <v>3039</v>
      </c>
      <c r="U337" s="6">
        <v>1513</v>
      </c>
      <c r="V337" s="6">
        <v>4047</v>
      </c>
      <c r="W337" s="6">
        <v>5888</v>
      </c>
      <c r="X337" s="6">
        <v>3080</v>
      </c>
      <c r="Y337" s="6">
        <v>28178</v>
      </c>
    </row>
    <row r="338" spans="1:25">
      <c r="A338" s="25" t="s">
        <v>91</v>
      </c>
      <c r="B338" s="6"/>
      <c r="C338" s="6"/>
      <c r="D338" s="6"/>
      <c r="E338" s="6"/>
      <c r="F338" s="6"/>
      <c r="G338" s="6"/>
      <c r="H338" s="6"/>
      <c r="I338" s="6"/>
      <c r="J338" s="6">
        <v>21631</v>
      </c>
      <c r="K338" s="6"/>
      <c r="L338" s="6">
        <v>21631</v>
      </c>
      <c r="N338" s="25" t="s">
        <v>91</v>
      </c>
      <c r="O338" s="6"/>
      <c r="P338" s="6"/>
      <c r="Q338" s="6"/>
      <c r="R338" s="6"/>
      <c r="S338" s="6"/>
      <c r="T338" s="6"/>
      <c r="U338" s="6"/>
      <c r="V338" s="6"/>
      <c r="W338" s="6">
        <v>21631</v>
      </c>
      <c r="X338" s="6"/>
      <c r="Y338" s="6">
        <v>21631</v>
      </c>
    </row>
    <row r="339" spans="1:25">
      <c r="A339" s="25" t="s">
        <v>93</v>
      </c>
      <c r="B339" s="6">
        <v>1157</v>
      </c>
      <c r="C339" s="6">
        <v>1957</v>
      </c>
      <c r="D339" s="6">
        <v>1364</v>
      </c>
      <c r="E339" s="6">
        <v>525</v>
      </c>
      <c r="F339" s="6">
        <v>840</v>
      </c>
      <c r="G339" s="6">
        <v>315</v>
      </c>
      <c r="H339" s="6">
        <v>298</v>
      </c>
      <c r="I339" s="6">
        <v>2120</v>
      </c>
      <c r="J339" s="6">
        <v>1439</v>
      </c>
      <c r="K339" s="6">
        <v>2484</v>
      </c>
      <c r="L339" s="6">
        <v>12499</v>
      </c>
      <c r="N339" s="25" t="s">
        <v>93</v>
      </c>
      <c r="O339" s="6">
        <v>1157</v>
      </c>
      <c r="P339" s="6">
        <v>1957</v>
      </c>
      <c r="Q339" s="6">
        <v>1364</v>
      </c>
      <c r="R339" s="6">
        <v>525</v>
      </c>
      <c r="S339" s="6">
        <v>840</v>
      </c>
      <c r="T339" s="6">
        <v>315</v>
      </c>
      <c r="U339" s="6">
        <v>298</v>
      </c>
      <c r="V339" s="6">
        <v>2120</v>
      </c>
      <c r="W339" s="6">
        <v>1439</v>
      </c>
      <c r="X339" s="6">
        <v>2484</v>
      </c>
      <c r="Y339" s="6">
        <v>12499</v>
      </c>
    </row>
    <row r="340" spans="1:25">
      <c r="A340" s="25" t="s">
        <v>227</v>
      </c>
      <c r="B340" s="6"/>
      <c r="C340" s="6"/>
      <c r="D340" s="6"/>
      <c r="E340" s="6"/>
      <c r="F340" s="6">
        <v>2653</v>
      </c>
      <c r="G340" s="6">
        <v>2639</v>
      </c>
      <c r="H340" s="6">
        <v>660</v>
      </c>
      <c r="I340" s="6">
        <v>1649</v>
      </c>
      <c r="J340" s="6">
        <v>820</v>
      </c>
      <c r="K340" s="6"/>
      <c r="L340" s="6">
        <v>8421</v>
      </c>
      <c r="N340" s="25" t="s">
        <v>227</v>
      </c>
      <c r="O340" s="6"/>
      <c r="P340" s="6"/>
      <c r="Q340" s="6"/>
      <c r="R340" s="6"/>
      <c r="S340" s="6">
        <v>2653</v>
      </c>
      <c r="T340" s="6">
        <v>2639</v>
      </c>
      <c r="U340" s="6">
        <v>660</v>
      </c>
      <c r="V340" s="6">
        <v>1649</v>
      </c>
      <c r="W340" s="6">
        <v>820</v>
      </c>
      <c r="X340" s="6"/>
      <c r="Y340" s="6">
        <v>8421</v>
      </c>
    </row>
    <row r="341" spans="1:25">
      <c r="A341" s="25" t="s">
        <v>17</v>
      </c>
      <c r="B341" s="6">
        <v>833</v>
      </c>
      <c r="C341" s="6"/>
      <c r="D341" s="6">
        <v>2160</v>
      </c>
      <c r="E341" s="6">
        <v>500</v>
      </c>
      <c r="F341" s="6"/>
      <c r="G341" s="6"/>
      <c r="H341" s="6">
        <v>556</v>
      </c>
      <c r="I341" s="6"/>
      <c r="J341" s="6"/>
      <c r="K341" s="6">
        <v>2672</v>
      </c>
      <c r="L341" s="6">
        <v>6721</v>
      </c>
      <c r="N341" s="25" t="s">
        <v>17</v>
      </c>
      <c r="O341" s="6">
        <v>833</v>
      </c>
      <c r="P341" s="6"/>
      <c r="Q341" s="6">
        <v>2160</v>
      </c>
      <c r="R341" s="6">
        <v>500</v>
      </c>
      <c r="S341" s="6"/>
      <c r="T341" s="6"/>
      <c r="U341" s="6">
        <v>556</v>
      </c>
      <c r="V341" s="6"/>
      <c r="W341" s="6"/>
      <c r="X341" s="6">
        <v>2672</v>
      </c>
      <c r="Y341" s="6">
        <v>6721</v>
      </c>
    </row>
    <row r="342" spans="1:25">
      <c r="A342" s="25" t="s">
        <v>30</v>
      </c>
      <c r="B342" s="6"/>
      <c r="C342" s="6">
        <v>722</v>
      </c>
      <c r="D342" s="6"/>
      <c r="E342" s="6"/>
      <c r="F342" s="6"/>
      <c r="G342" s="6"/>
      <c r="H342" s="6"/>
      <c r="I342" s="6"/>
      <c r="J342" s="6">
        <v>250</v>
      </c>
      <c r="K342" s="6">
        <v>3006</v>
      </c>
      <c r="L342" s="6">
        <v>3978</v>
      </c>
      <c r="N342" s="25" t="s">
        <v>30</v>
      </c>
      <c r="O342" s="6"/>
      <c r="P342" s="6">
        <v>722</v>
      </c>
      <c r="Q342" s="6"/>
      <c r="R342" s="6"/>
      <c r="S342" s="6"/>
      <c r="T342" s="6"/>
      <c r="U342" s="6"/>
      <c r="V342" s="6"/>
      <c r="W342" s="6">
        <v>250</v>
      </c>
      <c r="X342" s="6">
        <v>3006</v>
      </c>
      <c r="Y342" s="6">
        <v>3978</v>
      </c>
    </row>
    <row r="343" spans="1:25">
      <c r="A343" s="25" t="s">
        <v>113</v>
      </c>
      <c r="B343" s="6"/>
      <c r="C343" s="6">
        <v>478</v>
      </c>
      <c r="D343" s="6"/>
      <c r="E343" s="6"/>
      <c r="F343" s="6"/>
      <c r="G343" s="6"/>
      <c r="H343" s="6"/>
      <c r="I343" s="6">
        <v>478</v>
      </c>
      <c r="J343" s="6">
        <v>580</v>
      </c>
      <c r="K343" s="6">
        <v>576</v>
      </c>
      <c r="L343" s="6">
        <v>2112</v>
      </c>
      <c r="N343" s="25" t="s">
        <v>113</v>
      </c>
      <c r="O343" s="6"/>
      <c r="P343" s="6">
        <v>478</v>
      </c>
      <c r="Q343" s="6"/>
      <c r="R343" s="6"/>
      <c r="S343" s="6"/>
      <c r="T343" s="6"/>
      <c r="U343" s="6"/>
      <c r="V343" s="6">
        <v>478</v>
      </c>
      <c r="W343" s="6">
        <v>580</v>
      </c>
      <c r="X343" s="6">
        <v>576</v>
      </c>
      <c r="Y343" s="6">
        <v>2112</v>
      </c>
    </row>
    <row r="344" spans="1:25">
      <c r="A344" s="25" t="s">
        <v>331</v>
      </c>
      <c r="B344" s="6"/>
      <c r="C344" s="6"/>
      <c r="D344" s="6"/>
      <c r="E344" s="6"/>
      <c r="F344" s="6"/>
      <c r="G344" s="6"/>
      <c r="H344" s="6"/>
      <c r="I344" s="6"/>
      <c r="J344" s="6">
        <v>1165</v>
      </c>
      <c r="K344" s="6">
        <v>666</v>
      </c>
      <c r="L344" s="6">
        <v>1831</v>
      </c>
      <c r="N344" s="25" t="s">
        <v>331</v>
      </c>
      <c r="O344" s="6"/>
      <c r="P344" s="6"/>
      <c r="Q344" s="6"/>
      <c r="R344" s="6"/>
      <c r="S344" s="6"/>
      <c r="T344" s="6"/>
      <c r="U344" s="6"/>
      <c r="V344" s="6"/>
      <c r="W344" s="6">
        <v>1165</v>
      </c>
      <c r="X344" s="6">
        <v>666</v>
      </c>
      <c r="Y344" s="6">
        <v>1831</v>
      </c>
    </row>
    <row r="345" spans="1:25">
      <c r="A345" s="25" t="s">
        <v>316</v>
      </c>
      <c r="B345" s="6">
        <v>426</v>
      </c>
      <c r="C345" s="6"/>
      <c r="D345" s="6"/>
      <c r="E345" s="6"/>
      <c r="F345" s="6">
        <v>426</v>
      </c>
      <c r="G345" s="6"/>
      <c r="H345" s="6"/>
      <c r="I345" s="6"/>
      <c r="J345" s="6"/>
      <c r="K345" s="6"/>
      <c r="L345" s="6">
        <v>852</v>
      </c>
      <c r="N345" s="25" t="s">
        <v>316</v>
      </c>
      <c r="O345" s="6">
        <v>426</v>
      </c>
      <c r="P345" s="6"/>
      <c r="Q345" s="6"/>
      <c r="R345" s="6"/>
      <c r="S345" s="6">
        <v>426</v>
      </c>
      <c r="T345" s="6"/>
      <c r="U345" s="6"/>
      <c r="V345" s="6"/>
      <c r="W345" s="6"/>
      <c r="X345" s="6"/>
      <c r="Y345" s="6">
        <v>852</v>
      </c>
    </row>
    <row r="346" spans="1:25">
      <c r="A346" s="25" t="s">
        <v>266</v>
      </c>
      <c r="B346" s="6"/>
      <c r="C346" s="6"/>
      <c r="D346" s="6"/>
      <c r="E346" s="6"/>
      <c r="F346" s="6">
        <v>426</v>
      </c>
      <c r="G346" s="6"/>
      <c r="H346" s="6"/>
      <c r="I346" s="6"/>
      <c r="J346" s="6"/>
      <c r="K346" s="6"/>
      <c r="L346" s="6">
        <v>426</v>
      </c>
      <c r="N346" s="25" t="s">
        <v>266</v>
      </c>
      <c r="O346" s="6"/>
      <c r="P346" s="6"/>
      <c r="Q346" s="6"/>
      <c r="R346" s="6"/>
      <c r="S346" s="6">
        <v>426</v>
      </c>
      <c r="T346" s="6"/>
      <c r="U346" s="6"/>
      <c r="V346" s="6"/>
      <c r="W346" s="6"/>
      <c r="X346" s="6"/>
      <c r="Y346" s="6">
        <v>426</v>
      </c>
    </row>
    <row r="347" spans="1:25">
      <c r="A347" s="25" t="s">
        <v>97</v>
      </c>
      <c r="B347" s="6"/>
      <c r="C347" s="6">
        <v>300</v>
      </c>
      <c r="D347" s="6"/>
      <c r="E347" s="6"/>
      <c r="F347" s="6"/>
      <c r="G347" s="6"/>
      <c r="H347" s="6"/>
      <c r="I347" s="6"/>
      <c r="J347" s="6"/>
      <c r="K347" s="6"/>
      <c r="L347" s="6">
        <v>300</v>
      </c>
      <c r="N347" s="25" t="s">
        <v>97</v>
      </c>
      <c r="O347" s="6"/>
      <c r="P347" s="6">
        <v>300</v>
      </c>
      <c r="Q347" s="6"/>
      <c r="R347" s="6"/>
      <c r="S347" s="6"/>
      <c r="T347" s="6"/>
      <c r="U347" s="6"/>
      <c r="V347" s="6"/>
      <c r="W347" s="6"/>
      <c r="X347" s="6"/>
      <c r="Y347" s="6">
        <v>300</v>
      </c>
    </row>
    <row r="348" spans="1:25">
      <c r="A348" s="7" t="s">
        <v>488</v>
      </c>
      <c r="B348" s="6">
        <v>10412</v>
      </c>
      <c r="C348" s="6">
        <v>13199</v>
      </c>
      <c r="D348" s="6">
        <v>16543</v>
      </c>
      <c r="E348" s="6">
        <v>12490</v>
      </c>
      <c r="F348" s="6">
        <v>14747</v>
      </c>
      <c r="G348" s="6">
        <v>18620.72</v>
      </c>
      <c r="H348" s="6">
        <v>15742</v>
      </c>
      <c r="I348" s="6">
        <v>13213.64</v>
      </c>
      <c r="J348" s="6">
        <v>11413</v>
      </c>
      <c r="K348" s="6">
        <v>14766</v>
      </c>
      <c r="L348" s="6">
        <v>141146.35999999999</v>
      </c>
      <c r="N348" s="26" t="s">
        <v>488</v>
      </c>
      <c r="O348" s="27">
        <v>10412</v>
      </c>
      <c r="P348" s="27">
        <v>13199</v>
      </c>
      <c r="Q348" s="27">
        <v>16543</v>
      </c>
      <c r="R348" s="27">
        <v>12490</v>
      </c>
      <c r="S348" s="27">
        <v>14747</v>
      </c>
      <c r="T348" s="27">
        <v>18620.72</v>
      </c>
      <c r="U348" s="27">
        <v>15742</v>
      </c>
      <c r="V348" s="27">
        <v>13213.64</v>
      </c>
      <c r="W348" s="27">
        <v>11413</v>
      </c>
      <c r="X348" s="27">
        <v>14766</v>
      </c>
      <c r="Y348" s="27">
        <v>141146.35999999999</v>
      </c>
    </row>
    <row r="349" spans="1:25">
      <c r="A349" s="25" t="s">
        <v>220</v>
      </c>
      <c r="B349" s="6">
        <v>4828</v>
      </c>
      <c r="C349" s="6">
        <v>4680</v>
      </c>
      <c r="D349" s="6">
        <v>5973</v>
      </c>
      <c r="E349" s="6">
        <v>7191</v>
      </c>
      <c r="F349" s="6">
        <v>5629</v>
      </c>
      <c r="G349" s="6">
        <v>9839</v>
      </c>
      <c r="H349" s="6">
        <v>5644</v>
      </c>
      <c r="I349" s="6">
        <v>5328</v>
      </c>
      <c r="J349" s="6">
        <v>4359</v>
      </c>
      <c r="K349" s="6">
        <v>6708</v>
      </c>
      <c r="L349" s="6">
        <v>60179</v>
      </c>
      <c r="N349" s="25" t="s">
        <v>220</v>
      </c>
      <c r="O349" s="6">
        <v>4828</v>
      </c>
      <c r="P349" s="6">
        <v>4680</v>
      </c>
      <c r="Q349" s="6">
        <v>5973</v>
      </c>
      <c r="R349" s="6">
        <v>7191</v>
      </c>
      <c r="S349" s="6">
        <v>5629</v>
      </c>
      <c r="T349" s="6">
        <v>9839</v>
      </c>
      <c r="U349" s="6">
        <v>5644</v>
      </c>
      <c r="V349" s="6">
        <v>5328</v>
      </c>
      <c r="W349" s="6">
        <v>4359</v>
      </c>
      <c r="X349" s="6">
        <v>6708</v>
      </c>
      <c r="Y349" s="6">
        <v>60179</v>
      </c>
    </row>
    <row r="350" spans="1:25">
      <c r="A350" s="25" t="s">
        <v>93</v>
      </c>
      <c r="B350" s="6">
        <v>2100</v>
      </c>
      <c r="C350" s="6">
        <v>4550</v>
      </c>
      <c r="D350" s="6">
        <v>4200</v>
      </c>
      <c r="E350" s="6">
        <v>3990</v>
      </c>
      <c r="F350" s="6">
        <v>4970</v>
      </c>
      <c r="G350" s="6">
        <v>5775</v>
      </c>
      <c r="H350" s="6">
        <v>7665</v>
      </c>
      <c r="I350" s="6">
        <v>5880</v>
      </c>
      <c r="J350" s="6">
        <v>4572</v>
      </c>
      <c r="K350" s="6">
        <v>4725</v>
      </c>
      <c r="L350" s="6">
        <v>48427</v>
      </c>
      <c r="N350" s="25" t="s">
        <v>93</v>
      </c>
      <c r="O350" s="6">
        <v>2100</v>
      </c>
      <c r="P350" s="6">
        <v>4550</v>
      </c>
      <c r="Q350" s="6">
        <v>4200</v>
      </c>
      <c r="R350" s="6">
        <v>3990</v>
      </c>
      <c r="S350" s="6">
        <v>4970</v>
      </c>
      <c r="T350" s="6">
        <v>5775</v>
      </c>
      <c r="U350" s="6">
        <v>7665</v>
      </c>
      <c r="V350" s="6">
        <v>5880</v>
      </c>
      <c r="W350" s="6">
        <v>4572</v>
      </c>
      <c r="X350" s="6">
        <v>4725</v>
      </c>
      <c r="Y350" s="6">
        <v>48427</v>
      </c>
    </row>
    <row r="351" spans="1:25">
      <c r="A351" s="25" t="s">
        <v>121</v>
      </c>
      <c r="B351" s="6"/>
      <c r="C351" s="6">
        <v>525</v>
      </c>
      <c r="D351" s="6">
        <v>1366</v>
      </c>
      <c r="E351" s="6">
        <v>523</v>
      </c>
      <c r="F351" s="6">
        <v>2423</v>
      </c>
      <c r="G351" s="6">
        <v>2409.7200000000003</v>
      </c>
      <c r="H351" s="6">
        <v>1214</v>
      </c>
      <c r="I351" s="6">
        <v>2005.64</v>
      </c>
      <c r="J351" s="6"/>
      <c r="K351" s="6">
        <v>1211</v>
      </c>
      <c r="L351" s="6">
        <v>11677.36</v>
      </c>
      <c r="N351" s="25" t="s">
        <v>121</v>
      </c>
      <c r="O351" s="6"/>
      <c r="P351" s="6">
        <v>525</v>
      </c>
      <c r="Q351" s="6">
        <v>1366</v>
      </c>
      <c r="R351" s="6">
        <v>523</v>
      </c>
      <c r="S351" s="6">
        <v>2423</v>
      </c>
      <c r="T351" s="6">
        <v>2409.7200000000003</v>
      </c>
      <c r="U351" s="6">
        <v>1214</v>
      </c>
      <c r="V351" s="6">
        <v>2005.64</v>
      </c>
      <c r="W351" s="6"/>
      <c r="X351" s="6">
        <v>1211</v>
      </c>
      <c r="Y351" s="6">
        <v>11677.36</v>
      </c>
    </row>
    <row r="352" spans="1:25">
      <c r="A352" s="25" t="s">
        <v>331</v>
      </c>
      <c r="B352" s="6">
        <v>666</v>
      </c>
      <c r="C352" s="6"/>
      <c r="D352" s="6">
        <v>3246</v>
      </c>
      <c r="E352" s="6">
        <v>666</v>
      </c>
      <c r="F352" s="6"/>
      <c r="G352" s="6"/>
      <c r="H352" s="6"/>
      <c r="I352" s="6"/>
      <c r="J352" s="6">
        <v>1498</v>
      </c>
      <c r="K352" s="6">
        <v>666</v>
      </c>
      <c r="L352" s="6">
        <v>6742</v>
      </c>
      <c r="N352" s="25" t="s">
        <v>331</v>
      </c>
      <c r="O352" s="6">
        <v>666</v>
      </c>
      <c r="P352" s="6"/>
      <c r="Q352" s="6">
        <v>3246</v>
      </c>
      <c r="R352" s="6">
        <v>666</v>
      </c>
      <c r="S352" s="6"/>
      <c r="T352" s="6"/>
      <c r="U352" s="6"/>
      <c r="V352" s="6"/>
      <c r="W352" s="6">
        <v>1498</v>
      </c>
      <c r="X352" s="6">
        <v>666</v>
      </c>
      <c r="Y352" s="6">
        <v>6742</v>
      </c>
    </row>
    <row r="353" spans="1:25">
      <c r="A353" s="25" t="s">
        <v>316</v>
      </c>
      <c r="B353" s="6"/>
      <c r="C353" s="6"/>
      <c r="D353" s="6">
        <v>598</v>
      </c>
      <c r="E353" s="6"/>
      <c r="F353" s="6">
        <v>597</v>
      </c>
      <c r="G353" s="6">
        <v>597</v>
      </c>
      <c r="H353" s="6"/>
      <c r="I353" s="6"/>
      <c r="J353" s="6">
        <v>597</v>
      </c>
      <c r="K353" s="6">
        <v>892</v>
      </c>
      <c r="L353" s="6">
        <v>3281</v>
      </c>
      <c r="N353" s="25" t="s">
        <v>316</v>
      </c>
      <c r="O353" s="6"/>
      <c r="P353" s="6"/>
      <c r="Q353" s="6">
        <v>598</v>
      </c>
      <c r="R353" s="6"/>
      <c r="S353" s="6">
        <v>597</v>
      </c>
      <c r="T353" s="6">
        <v>597</v>
      </c>
      <c r="U353" s="6"/>
      <c r="V353" s="6"/>
      <c r="W353" s="6">
        <v>597</v>
      </c>
      <c r="X353" s="6">
        <v>892</v>
      </c>
      <c r="Y353" s="6">
        <v>3281</v>
      </c>
    </row>
    <row r="354" spans="1:25">
      <c r="A354" s="25" t="s">
        <v>113</v>
      </c>
      <c r="B354" s="6"/>
      <c r="C354" s="6">
        <v>531</v>
      </c>
      <c r="D354" s="6">
        <v>773</v>
      </c>
      <c r="E354" s="6"/>
      <c r="F354" s="6">
        <v>531</v>
      </c>
      <c r="G354" s="6"/>
      <c r="H354" s="6">
        <v>1219</v>
      </c>
      <c r="I354" s="6"/>
      <c r="J354" s="6"/>
      <c r="K354" s="6"/>
      <c r="L354" s="6">
        <v>3054</v>
      </c>
      <c r="N354" s="25" t="s">
        <v>113</v>
      </c>
      <c r="O354" s="6"/>
      <c r="P354" s="6">
        <v>531</v>
      </c>
      <c r="Q354" s="6">
        <v>773</v>
      </c>
      <c r="R354" s="6"/>
      <c r="S354" s="6">
        <v>531</v>
      </c>
      <c r="T354" s="6"/>
      <c r="U354" s="6">
        <v>1219</v>
      </c>
      <c r="V354" s="6"/>
      <c r="W354" s="6"/>
      <c r="X354" s="6"/>
      <c r="Y354" s="6">
        <v>3054</v>
      </c>
    </row>
    <row r="355" spans="1:25">
      <c r="A355" s="25" t="s">
        <v>333</v>
      </c>
      <c r="B355" s="6"/>
      <c r="C355" s="6">
        <v>2913</v>
      </c>
      <c r="D355" s="6"/>
      <c r="E355" s="6"/>
      <c r="F355" s="6"/>
      <c r="G355" s="6"/>
      <c r="H355" s="6"/>
      <c r="I355" s="6"/>
      <c r="J355" s="6"/>
      <c r="K355" s="6"/>
      <c r="L355" s="6">
        <v>2913</v>
      </c>
      <c r="N355" s="25" t="s">
        <v>333</v>
      </c>
      <c r="O355" s="6"/>
      <c r="P355" s="6">
        <v>2913</v>
      </c>
      <c r="Q355" s="6"/>
      <c r="R355" s="6"/>
      <c r="S355" s="6"/>
      <c r="T355" s="6"/>
      <c r="U355" s="6"/>
      <c r="V355" s="6"/>
      <c r="W355" s="6"/>
      <c r="X355" s="6"/>
      <c r="Y355" s="6">
        <v>2913</v>
      </c>
    </row>
    <row r="356" spans="1:25">
      <c r="A356" s="25" t="s">
        <v>17</v>
      </c>
      <c r="B356" s="6">
        <v>2111</v>
      </c>
      <c r="C356" s="6"/>
      <c r="D356" s="6"/>
      <c r="E356" s="6"/>
      <c r="F356" s="6"/>
      <c r="G356" s="6"/>
      <c r="H356" s="6"/>
      <c r="I356" s="6"/>
      <c r="J356" s="6"/>
      <c r="K356" s="6"/>
      <c r="L356" s="6">
        <v>2111</v>
      </c>
      <c r="N356" s="25" t="s">
        <v>17</v>
      </c>
      <c r="O356" s="6">
        <v>2111</v>
      </c>
      <c r="P356" s="6"/>
      <c r="Q356" s="6"/>
      <c r="R356" s="6"/>
      <c r="S356" s="6"/>
      <c r="T356" s="6"/>
      <c r="U356" s="6"/>
      <c r="V356" s="6"/>
      <c r="W356" s="6"/>
      <c r="X356" s="6"/>
      <c r="Y356" s="6">
        <v>2111</v>
      </c>
    </row>
    <row r="357" spans="1:25">
      <c r="A357" s="25" t="s">
        <v>266</v>
      </c>
      <c r="B357" s="6"/>
      <c r="C357" s="6"/>
      <c r="D357" s="6"/>
      <c r="E357" s="6"/>
      <c r="F357" s="6">
        <v>597</v>
      </c>
      <c r="G357" s="6"/>
      <c r="H357" s="6"/>
      <c r="I357" s="6"/>
      <c r="J357" s="6"/>
      <c r="K357" s="6">
        <v>564</v>
      </c>
      <c r="L357" s="6">
        <v>1161</v>
      </c>
      <c r="N357" s="25" t="s">
        <v>266</v>
      </c>
      <c r="O357" s="6"/>
      <c r="P357" s="6"/>
      <c r="Q357" s="6"/>
      <c r="R357" s="6"/>
      <c r="S357" s="6">
        <v>597</v>
      </c>
      <c r="T357" s="6"/>
      <c r="U357" s="6"/>
      <c r="V357" s="6"/>
      <c r="W357" s="6"/>
      <c r="X357" s="6">
        <v>564</v>
      </c>
      <c r="Y357" s="6">
        <v>1161</v>
      </c>
    </row>
    <row r="358" spans="1:25">
      <c r="A358" s="25" t="s">
        <v>97</v>
      </c>
      <c r="B358" s="6"/>
      <c r="C358" s="6"/>
      <c r="D358" s="6">
        <v>387</v>
      </c>
      <c r="E358" s="6"/>
      <c r="F358" s="6"/>
      <c r="G358" s="6"/>
      <c r="H358" s="6"/>
      <c r="I358" s="6"/>
      <c r="J358" s="6">
        <v>387</v>
      </c>
      <c r="K358" s="6"/>
      <c r="L358" s="6">
        <v>774</v>
      </c>
      <c r="N358" s="25" t="s">
        <v>97</v>
      </c>
      <c r="O358" s="6"/>
      <c r="P358" s="6"/>
      <c r="Q358" s="6">
        <v>387</v>
      </c>
      <c r="R358" s="6"/>
      <c r="S358" s="6"/>
      <c r="T358" s="6"/>
      <c r="U358" s="6"/>
      <c r="V358" s="6"/>
      <c r="W358" s="6">
        <v>387</v>
      </c>
      <c r="X358" s="6"/>
      <c r="Y358" s="6">
        <v>774</v>
      </c>
    </row>
    <row r="359" spans="1:25">
      <c r="A359" s="25" t="s">
        <v>189</v>
      </c>
      <c r="B359" s="6">
        <v>464</v>
      </c>
      <c r="C359" s="6"/>
      <c r="D359" s="6"/>
      <c r="E359" s="6"/>
      <c r="F359" s="6"/>
      <c r="G359" s="6"/>
      <c r="H359" s="6"/>
      <c r="I359" s="6"/>
      <c r="J359" s="6"/>
      <c r="K359" s="6"/>
      <c r="L359" s="6">
        <v>464</v>
      </c>
      <c r="N359" s="25" t="s">
        <v>189</v>
      </c>
      <c r="O359" s="6">
        <v>464</v>
      </c>
      <c r="P359" s="6"/>
      <c r="Q359" s="6"/>
      <c r="R359" s="6"/>
      <c r="S359" s="6"/>
      <c r="T359" s="6"/>
      <c r="U359" s="6"/>
      <c r="V359" s="6"/>
      <c r="W359" s="6"/>
      <c r="X359" s="6"/>
      <c r="Y359" s="6">
        <v>464</v>
      </c>
    </row>
    <row r="360" spans="1:25">
      <c r="A360" s="25" t="s">
        <v>107</v>
      </c>
      <c r="B360" s="6">
        <v>243</v>
      </c>
      <c r="C360" s="6"/>
      <c r="D360" s="6"/>
      <c r="E360" s="6"/>
      <c r="F360" s="6"/>
      <c r="G360" s="6"/>
      <c r="H360" s="6"/>
      <c r="I360" s="6"/>
      <c r="J360" s="6"/>
      <c r="K360" s="6"/>
      <c r="L360" s="6">
        <v>243</v>
      </c>
      <c r="N360" s="25" t="s">
        <v>107</v>
      </c>
      <c r="O360" s="6">
        <v>243</v>
      </c>
      <c r="P360" s="6"/>
      <c r="Q360" s="6"/>
      <c r="R360" s="6"/>
      <c r="S360" s="6"/>
      <c r="T360" s="6"/>
      <c r="U360" s="6"/>
      <c r="V360" s="6"/>
      <c r="W360" s="6"/>
      <c r="X360" s="6"/>
      <c r="Y360" s="6">
        <v>243</v>
      </c>
    </row>
    <row r="361" spans="1:25">
      <c r="A361" s="25" t="s">
        <v>30</v>
      </c>
      <c r="B361" s="6"/>
      <c r="C361" s="6"/>
      <c r="D361" s="6"/>
      <c r="E361" s="6">
        <v>120</v>
      </c>
      <c r="F361" s="6"/>
      <c r="G361" s="6"/>
      <c r="H361" s="6"/>
      <c r="I361" s="6"/>
      <c r="J361" s="6"/>
      <c r="K361" s="6"/>
      <c r="L361" s="6">
        <v>120</v>
      </c>
      <c r="N361" s="25" t="s">
        <v>30</v>
      </c>
      <c r="O361" s="6"/>
      <c r="P361" s="6"/>
      <c r="Q361" s="6"/>
      <c r="R361" s="6">
        <v>120</v>
      </c>
      <c r="S361" s="6"/>
      <c r="T361" s="6"/>
      <c r="U361" s="6"/>
      <c r="V361" s="6"/>
      <c r="W361" s="6"/>
      <c r="X361" s="6"/>
      <c r="Y361" s="6">
        <v>120</v>
      </c>
    </row>
    <row r="362" spans="1:25">
      <c r="A362" s="7" t="s">
        <v>491</v>
      </c>
      <c r="B362" s="6">
        <v>3286</v>
      </c>
      <c r="C362" s="6">
        <v>2609</v>
      </c>
      <c r="D362" s="6">
        <v>6205</v>
      </c>
      <c r="E362" s="6">
        <v>466.3</v>
      </c>
      <c r="F362" s="6">
        <v>2142</v>
      </c>
      <c r="G362" s="6">
        <v>2262</v>
      </c>
      <c r="H362" s="6">
        <v>3228</v>
      </c>
      <c r="I362" s="6">
        <v>3874</v>
      </c>
      <c r="J362" s="6">
        <v>2068.1</v>
      </c>
      <c r="K362" s="6">
        <v>892</v>
      </c>
      <c r="L362" s="6">
        <v>27032.399999999998</v>
      </c>
      <c r="N362" s="26" t="s">
        <v>491</v>
      </c>
      <c r="O362" s="27">
        <v>3286</v>
      </c>
      <c r="P362" s="27">
        <v>2609</v>
      </c>
      <c r="Q362" s="27">
        <v>6205</v>
      </c>
      <c r="R362" s="27">
        <v>466.3</v>
      </c>
      <c r="S362" s="27">
        <v>2142</v>
      </c>
      <c r="T362" s="27">
        <v>2262</v>
      </c>
      <c r="U362" s="27">
        <v>3228</v>
      </c>
      <c r="V362" s="27">
        <v>3874</v>
      </c>
      <c r="W362" s="27">
        <v>2068.1</v>
      </c>
      <c r="X362" s="27">
        <v>892</v>
      </c>
      <c r="Y362" s="27">
        <v>27032.399999999998</v>
      </c>
    </row>
    <row r="363" spans="1:25">
      <c r="A363" s="25" t="s">
        <v>220</v>
      </c>
      <c r="B363" s="6">
        <v>1000</v>
      </c>
      <c r="C363" s="6"/>
      <c r="D363" s="6">
        <v>3937</v>
      </c>
      <c r="E363" s="6">
        <v>11.3</v>
      </c>
      <c r="F363" s="6">
        <v>1582</v>
      </c>
      <c r="G363" s="6">
        <v>1580</v>
      </c>
      <c r="H363" s="6">
        <v>900</v>
      </c>
      <c r="I363" s="6">
        <v>1130</v>
      </c>
      <c r="J363" s="6">
        <v>1296</v>
      </c>
      <c r="K363" s="6"/>
      <c r="L363" s="6">
        <v>11436.3</v>
      </c>
      <c r="N363" s="25" t="s">
        <v>220</v>
      </c>
      <c r="O363" s="6">
        <v>1000</v>
      </c>
      <c r="P363" s="6"/>
      <c r="Q363" s="6">
        <v>3937</v>
      </c>
      <c r="R363" s="6">
        <v>11.3</v>
      </c>
      <c r="S363" s="6">
        <v>1582</v>
      </c>
      <c r="T363" s="6">
        <v>1580</v>
      </c>
      <c r="U363" s="6">
        <v>900</v>
      </c>
      <c r="V363" s="6">
        <v>1130</v>
      </c>
      <c r="W363" s="6">
        <v>1296</v>
      </c>
      <c r="X363" s="6"/>
      <c r="Y363" s="6">
        <v>11436.3</v>
      </c>
    </row>
    <row r="364" spans="1:25">
      <c r="A364" s="25" t="s">
        <v>93</v>
      </c>
      <c r="B364" s="6">
        <v>875</v>
      </c>
      <c r="C364" s="6">
        <v>1830</v>
      </c>
      <c r="D364" s="6">
        <v>1944</v>
      </c>
      <c r="E364" s="6">
        <v>455</v>
      </c>
      <c r="F364" s="6">
        <v>560</v>
      </c>
      <c r="G364" s="6">
        <v>210</v>
      </c>
      <c r="H364" s="6">
        <v>857</v>
      </c>
      <c r="I364" s="6">
        <v>1381</v>
      </c>
      <c r="J364" s="6">
        <v>770</v>
      </c>
      <c r="K364" s="6">
        <v>892</v>
      </c>
      <c r="L364" s="6">
        <v>9774</v>
      </c>
      <c r="N364" s="25" t="s">
        <v>93</v>
      </c>
      <c r="O364" s="6">
        <v>875</v>
      </c>
      <c r="P364" s="6">
        <v>1830</v>
      </c>
      <c r="Q364" s="6">
        <v>1944</v>
      </c>
      <c r="R364" s="6">
        <v>455</v>
      </c>
      <c r="S364" s="6">
        <v>560</v>
      </c>
      <c r="T364" s="6">
        <v>210</v>
      </c>
      <c r="U364" s="6">
        <v>857</v>
      </c>
      <c r="V364" s="6">
        <v>1381</v>
      </c>
      <c r="W364" s="6">
        <v>770</v>
      </c>
      <c r="X364" s="6">
        <v>892</v>
      </c>
      <c r="Y364" s="6">
        <v>9774</v>
      </c>
    </row>
    <row r="365" spans="1:25">
      <c r="A365" s="25" t="s">
        <v>121</v>
      </c>
      <c r="B365" s="6">
        <v>637</v>
      </c>
      <c r="C365" s="6">
        <v>637</v>
      </c>
      <c r="D365" s="6"/>
      <c r="E365" s="6"/>
      <c r="F365" s="6"/>
      <c r="G365" s="6">
        <v>472</v>
      </c>
      <c r="H365" s="6">
        <v>637</v>
      </c>
      <c r="I365" s="6">
        <v>1363</v>
      </c>
      <c r="J365" s="6">
        <v>2.1</v>
      </c>
      <c r="K365" s="6"/>
      <c r="L365" s="6">
        <v>3748.1</v>
      </c>
      <c r="N365" s="25" t="s">
        <v>121</v>
      </c>
      <c r="O365" s="6">
        <v>637</v>
      </c>
      <c r="P365" s="6">
        <v>637</v>
      </c>
      <c r="Q365" s="6"/>
      <c r="R365" s="6"/>
      <c r="S365" s="6"/>
      <c r="T365" s="6">
        <v>472</v>
      </c>
      <c r="U365" s="6">
        <v>637</v>
      </c>
      <c r="V365" s="6">
        <v>1363</v>
      </c>
      <c r="W365" s="6">
        <v>2.1</v>
      </c>
      <c r="X365" s="6"/>
      <c r="Y365" s="6">
        <v>3748.1</v>
      </c>
    </row>
    <row r="366" spans="1:25">
      <c r="A366" s="25" t="s">
        <v>17</v>
      </c>
      <c r="B366" s="6"/>
      <c r="C366" s="6"/>
      <c r="D366" s="6"/>
      <c r="E366" s="6"/>
      <c r="F366" s="6"/>
      <c r="G366" s="6"/>
      <c r="H366" s="6">
        <v>834</v>
      </c>
      <c r="I366" s="6"/>
      <c r="J366" s="6"/>
      <c r="K366" s="6"/>
      <c r="L366" s="6">
        <v>834</v>
      </c>
      <c r="N366" s="25" t="s">
        <v>17</v>
      </c>
      <c r="O366" s="6"/>
      <c r="P366" s="6"/>
      <c r="Q366" s="6"/>
      <c r="R366" s="6"/>
      <c r="S366" s="6"/>
      <c r="T366" s="6"/>
      <c r="U366" s="6">
        <v>834</v>
      </c>
      <c r="V366" s="6"/>
      <c r="W366" s="6"/>
      <c r="X366" s="6"/>
      <c r="Y366" s="6">
        <v>834</v>
      </c>
    </row>
    <row r="367" spans="1:25">
      <c r="A367" s="25" t="s">
        <v>30</v>
      </c>
      <c r="B367" s="6">
        <v>774</v>
      </c>
      <c r="C367" s="6"/>
      <c r="D367" s="6"/>
      <c r="E367" s="6"/>
      <c r="F367" s="6"/>
      <c r="G367" s="6"/>
      <c r="H367" s="6"/>
      <c r="I367" s="6"/>
      <c r="J367" s="6"/>
      <c r="K367" s="6"/>
      <c r="L367" s="6">
        <v>774</v>
      </c>
      <c r="N367" s="25" t="s">
        <v>30</v>
      </c>
      <c r="O367" s="6">
        <v>774</v>
      </c>
      <c r="P367" s="6"/>
      <c r="Q367" s="6"/>
      <c r="R367" s="6"/>
      <c r="S367" s="6"/>
      <c r="T367" s="6"/>
      <c r="U367" s="6"/>
      <c r="V367" s="6"/>
      <c r="W367" s="6"/>
      <c r="X367" s="6"/>
      <c r="Y367" s="6">
        <v>774</v>
      </c>
    </row>
    <row r="368" spans="1:25">
      <c r="A368" s="25" t="s">
        <v>279</v>
      </c>
      <c r="B368" s="6"/>
      <c r="C368" s="6"/>
      <c r="D368" s="6">
        <v>324</v>
      </c>
      <c r="E368" s="6"/>
      <c r="F368" s="6"/>
      <c r="G368" s="6"/>
      <c r="H368" s="6"/>
      <c r="I368" s="6"/>
      <c r="J368" s="6"/>
      <c r="K368" s="6"/>
      <c r="L368" s="6">
        <v>324</v>
      </c>
      <c r="N368" s="25" t="s">
        <v>279</v>
      </c>
      <c r="O368" s="6"/>
      <c r="P368" s="6"/>
      <c r="Q368" s="6">
        <v>324</v>
      </c>
      <c r="R368" s="6"/>
      <c r="S368" s="6"/>
      <c r="T368" s="6"/>
      <c r="U368" s="6"/>
      <c r="V368" s="6"/>
      <c r="W368" s="6"/>
      <c r="X368" s="6"/>
      <c r="Y368" s="6">
        <v>324</v>
      </c>
    </row>
    <row r="369" spans="1:25">
      <c r="A369" s="25" t="s">
        <v>113</v>
      </c>
      <c r="B369" s="6"/>
      <c r="C369" s="6">
        <v>142</v>
      </c>
      <c r="D369" s="6"/>
      <c r="E369" s="6"/>
      <c r="F369" s="6"/>
      <c r="G369" s="6"/>
      <c r="H369" s="6"/>
      <c r="I369" s="6"/>
      <c r="J369" s="6"/>
      <c r="K369" s="6"/>
      <c r="L369" s="6">
        <v>142</v>
      </c>
      <c r="N369" s="25" t="s">
        <v>113</v>
      </c>
      <c r="O369" s="6"/>
      <c r="P369" s="6">
        <v>142</v>
      </c>
      <c r="Q369" s="6"/>
      <c r="R369" s="6"/>
      <c r="S369" s="6"/>
      <c r="T369" s="6"/>
      <c r="U369" s="6"/>
      <c r="V369" s="6"/>
      <c r="W369" s="6"/>
      <c r="X369" s="6"/>
      <c r="Y369" s="6">
        <v>142</v>
      </c>
    </row>
    <row r="370" spans="1:25">
      <c r="A370" s="7" t="s">
        <v>501</v>
      </c>
      <c r="B370" s="6">
        <v>4608</v>
      </c>
      <c r="C370" s="6">
        <v>4574.54</v>
      </c>
      <c r="D370" s="6">
        <v>7382.18</v>
      </c>
      <c r="E370" s="6">
        <v>1891</v>
      </c>
      <c r="F370" s="6">
        <v>4293.9399999999996</v>
      </c>
      <c r="G370" s="6">
        <v>2701.62</v>
      </c>
      <c r="H370" s="6">
        <v>5157</v>
      </c>
      <c r="I370" s="6">
        <v>2059</v>
      </c>
      <c r="J370" s="6">
        <v>5697</v>
      </c>
      <c r="K370" s="6">
        <v>8171</v>
      </c>
      <c r="L370" s="6">
        <v>46535.28</v>
      </c>
      <c r="N370" s="26" t="s">
        <v>501</v>
      </c>
      <c r="O370" s="27">
        <v>4608</v>
      </c>
      <c r="P370" s="27">
        <v>4574.54</v>
      </c>
      <c r="Q370" s="27">
        <v>7382.18</v>
      </c>
      <c r="R370" s="27">
        <v>1891</v>
      </c>
      <c r="S370" s="27">
        <v>4293.9399999999996</v>
      </c>
      <c r="T370" s="27">
        <v>2701.62</v>
      </c>
      <c r="U370" s="27">
        <v>5157</v>
      </c>
      <c r="V370" s="27">
        <v>2059</v>
      </c>
      <c r="W370" s="27">
        <v>5697</v>
      </c>
      <c r="X370" s="27">
        <v>8171</v>
      </c>
      <c r="Y370" s="27">
        <v>46535.28</v>
      </c>
    </row>
    <row r="371" spans="1:25">
      <c r="A371" s="25" t="s">
        <v>121</v>
      </c>
      <c r="B371" s="6">
        <v>2445</v>
      </c>
      <c r="C371" s="6">
        <v>2966.54</v>
      </c>
      <c r="D371" s="6">
        <v>4039.1800000000003</v>
      </c>
      <c r="E371" s="6">
        <v>592</v>
      </c>
      <c r="F371" s="6">
        <v>2507.9399999999996</v>
      </c>
      <c r="G371" s="6">
        <v>1889.6200000000001</v>
      </c>
      <c r="H371" s="6">
        <v>2511</v>
      </c>
      <c r="I371" s="6">
        <v>329</v>
      </c>
      <c r="J371" s="6">
        <v>3638</v>
      </c>
      <c r="K371" s="6">
        <v>4225</v>
      </c>
      <c r="L371" s="6">
        <v>25143.279999999999</v>
      </c>
      <c r="N371" s="25" t="s">
        <v>121</v>
      </c>
      <c r="O371" s="6">
        <v>2445</v>
      </c>
      <c r="P371" s="6">
        <v>2966.54</v>
      </c>
      <c r="Q371" s="6">
        <v>4039.1800000000003</v>
      </c>
      <c r="R371" s="6">
        <v>592</v>
      </c>
      <c r="S371" s="6">
        <v>2507.9399999999996</v>
      </c>
      <c r="T371" s="6">
        <v>1889.6200000000001</v>
      </c>
      <c r="U371" s="6">
        <v>2511</v>
      </c>
      <c r="V371" s="6">
        <v>329</v>
      </c>
      <c r="W371" s="6">
        <v>3638</v>
      </c>
      <c r="X371" s="6">
        <v>4225</v>
      </c>
      <c r="Y371" s="6">
        <v>25143.279999999999</v>
      </c>
    </row>
    <row r="372" spans="1:25">
      <c r="A372" s="25" t="s">
        <v>220</v>
      </c>
      <c r="B372" s="6">
        <v>699</v>
      </c>
      <c r="C372" s="6">
        <v>516</v>
      </c>
      <c r="D372" s="6">
        <v>1346</v>
      </c>
      <c r="E372" s="6">
        <v>1299</v>
      </c>
      <c r="F372" s="6">
        <v>1250</v>
      </c>
      <c r="G372" s="6">
        <v>499</v>
      </c>
      <c r="H372" s="6">
        <v>1250</v>
      </c>
      <c r="I372" s="6">
        <v>900</v>
      </c>
      <c r="J372" s="6">
        <v>1062</v>
      </c>
      <c r="K372" s="6">
        <v>1451</v>
      </c>
      <c r="L372" s="6">
        <v>10272</v>
      </c>
      <c r="N372" s="25" t="s">
        <v>220</v>
      </c>
      <c r="O372" s="6">
        <v>699</v>
      </c>
      <c r="P372" s="6">
        <v>516</v>
      </c>
      <c r="Q372" s="6">
        <v>1346</v>
      </c>
      <c r="R372" s="6">
        <v>1299</v>
      </c>
      <c r="S372" s="6">
        <v>1250</v>
      </c>
      <c r="T372" s="6">
        <v>499</v>
      </c>
      <c r="U372" s="6">
        <v>1250</v>
      </c>
      <c r="V372" s="6">
        <v>900</v>
      </c>
      <c r="W372" s="6">
        <v>1062</v>
      </c>
      <c r="X372" s="6">
        <v>1451</v>
      </c>
      <c r="Y372" s="6">
        <v>10272</v>
      </c>
    </row>
    <row r="373" spans="1:25">
      <c r="A373" s="25" t="s">
        <v>93</v>
      </c>
      <c r="B373" s="6">
        <v>1202</v>
      </c>
      <c r="C373" s="6">
        <v>830</v>
      </c>
      <c r="D373" s="6">
        <v>1010</v>
      </c>
      <c r="E373" s="6"/>
      <c r="F373" s="6"/>
      <c r="G373" s="6"/>
      <c r="H373" s="6">
        <v>564</v>
      </c>
      <c r="I373" s="6">
        <v>830</v>
      </c>
      <c r="J373" s="6">
        <v>997</v>
      </c>
      <c r="K373" s="6">
        <v>325</v>
      </c>
      <c r="L373" s="6">
        <v>5758</v>
      </c>
      <c r="N373" s="25" t="s">
        <v>93</v>
      </c>
      <c r="O373" s="6">
        <v>1202</v>
      </c>
      <c r="P373" s="6">
        <v>830</v>
      </c>
      <c r="Q373" s="6">
        <v>1010</v>
      </c>
      <c r="R373" s="6"/>
      <c r="S373" s="6"/>
      <c r="T373" s="6"/>
      <c r="U373" s="6">
        <v>564</v>
      </c>
      <c r="V373" s="6">
        <v>830</v>
      </c>
      <c r="W373" s="6">
        <v>997</v>
      </c>
      <c r="X373" s="6">
        <v>325</v>
      </c>
      <c r="Y373" s="6">
        <v>5758</v>
      </c>
    </row>
    <row r="374" spans="1:25">
      <c r="A374" s="25" t="s">
        <v>113</v>
      </c>
      <c r="B374" s="6">
        <v>262</v>
      </c>
      <c r="C374" s="6">
        <v>262</v>
      </c>
      <c r="D374" s="6">
        <v>987</v>
      </c>
      <c r="E374" s="6"/>
      <c r="F374" s="6"/>
      <c r="G374" s="6">
        <v>313</v>
      </c>
      <c r="H374" s="6"/>
      <c r="I374" s="6"/>
      <c r="J374" s="6"/>
      <c r="K374" s="6">
        <v>1345</v>
      </c>
      <c r="L374" s="6">
        <v>3169</v>
      </c>
      <c r="N374" s="25" t="s">
        <v>113</v>
      </c>
      <c r="O374" s="6">
        <v>262</v>
      </c>
      <c r="P374" s="6">
        <v>262</v>
      </c>
      <c r="Q374" s="6">
        <v>987</v>
      </c>
      <c r="R374" s="6"/>
      <c r="S374" s="6"/>
      <c r="T374" s="6">
        <v>313</v>
      </c>
      <c r="U374" s="6"/>
      <c r="V374" s="6"/>
      <c r="W374" s="6"/>
      <c r="X374" s="6">
        <v>1345</v>
      </c>
      <c r="Y374" s="6">
        <v>3169</v>
      </c>
    </row>
    <row r="375" spans="1:25">
      <c r="A375" s="25" t="s">
        <v>331</v>
      </c>
      <c r="B375" s="6"/>
      <c r="C375" s="6"/>
      <c r="D375" s="6"/>
      <c r="E375" s="6"/>
      <c r="F375" s="6"/>
      <c r="G375" s="6"/>
      <c r="H375" s="6">
        <v>832</v>
      </c>
      <c r="I375" s="6"/>
      <c r="J375" s="6"/>
      <c r="K375" s="6">
        <v>333</v>
      </c>
      <c r="L375" s="6">
        <v>1165</v>
      </c>
      <c r="N375" s="25" t="s">
        <v>331</v>
      </c>
      <c r="O375" s="6"/>
      <c r="P375" s="6"/>
      <c r="Q375" s="6"/>
      <c r="R375" s="6"/>
      <c r="S375" s="6"/>
      <c r="T375" s="6"/>
      <c r="U375" s="6">
        <v>832</v>
      </c>
      <c r="V375" s="6"/>
      <c r="W375" s="6"/>
      <c r="X375" s="6">
        <v>333</v>
      </c>
      <c r="Y375" s="6">
        <v>1165</v>
      </c>
    </row>
    <row r="376" spans="1:25">
      <c r="A376" s="25" t="s">
        <v>97</v>
      </c>
      <c r="B376" s="6"/>
      <c r="C376" s="6"/>
      <c r="D376" s="6"/>
      <c r="E376" s="6"/>
      <c r="F376" s="6">
        <v>536</v>
      </c>
      <c r="G376" s="6"/>
      <c r="H376" s="6"/>
      <c r="I376" s="6"/>
      <c r="J376" s="6"/>
      <c r="K376" s="6"/>
      <c r="L376" s="6">
        <v>536</v>
      </c>
      <c r="N376" s="25" t="s">
        <v>97</v>
      </c>
      <c r="O376" s="6"/>
      <c r="P376" s="6"/>
      <c r="Q376" s="6"/>
      <c r="R376" s="6"/>
      <c r="S376" s="6">
        <v>536</v>
      </c>
      <c r="T376" s="6"/>
      <c r="U376" s="6"/>
      <c r="V376" s="6"/>
      <c r="W376" s="6"/>
      <c r="X376" s="6"/>
      <c r="Y376" s="6">
        <v>536</v>
      </c>
    </row>
    <row r="377" spans="1:25">
      <c r="A377" s="25" t="s">
        <v>316</v>
      </c>
      <c r="B377" s="6"/>
      <c r="C377" s="6"/>
      <c r="D377" s="6"/>
      <c r="E377" s="6"/>
      <c r="F377" s="6"/>
      <c r="G377" s="6"/>
      <c r="H377" s="6"/>
      <c r="I377" s="6"/>
      <c r="J377" s="6"/>
      <c r="K377" s="6">
        <v>492</v>
      </c>
      <c r="L377" s="6">
        <v>492</v>
      </c>
      <c r="N377" s="25" t="s">
        <v>316</v>
      </c>
      <c r="O377" s="6"/>
      <c r="P377" s="6"/>
      <c r="Q377" s="6"/>
      <c r="R377" s="6"/>
      <c r="S377" s="6"/>
      <c r="T377" s="6"/>
      <c r="U377" s="6"/>
      <c r="V377" s="6"/>
      <c r="W377" s="6"/>
      <c r="X377" s="6">
        <v>492</v>
      </c>
      <c r="Y377" s="6">
        <v>492</v>
      </c>
    </row>
    <row r="378" spans="1:25">
      <c r="A378" s="7" t="s">
        <v>494</v>
      </c>
      <c r="B378" s="6">
        <v>41475</v>
      </c>
      <c r="C378" s="6">
        <v>36847.24</v>
      </c>
      <c r="D378" s="6">
        <v>48981.14</v>
      </c>
      <c r="E378" s="6">
        <v>15833</v>
      </c>
      <c r="F378" s="6">
        <v>17788</v>
      </c>
      <c r="G378" s="6">
        <v>15667</v>
      </c>
      <c r="H378" s="6">
        <v>15156</v>
      </c>
      <c r="I378" s="6">
        <v>15645</v>
      </c>
      <c r="J378" s="6">
        <v>30256</v>
      </c>
      <c r="K378" s="6">
        <v>31050</v>
      </c>
      <c r="L378" s="6">
        <v>268698.38</v>
      </c>
      <c r="N378" s="26" t="s">
        <v>494</v>
      </c>
      <c r="O378" s="27">
        <v>41475</v>
      </c>
      <c r="P378" s="27">
        <v>36847.24</v>
      </c>
      <c r="Q378" s="27">
        <v>48981.14</v>
      </c>
      <c r="R378" s="27">
        <v>15833</v>
      </c>
      <c r="S378" s="27">
        <v>17788</v>
      </c>
      <c r="T378" s="27">
        <v>15667</v>
      </c>
      <c r="U378" s="27">
        <v>15156</v>
      </c>
      <c r="V378" s="27">
        <v>15645</v>
      </c>
      <c r="W378" s="27">
        <v>30256</v>
      </c>
      <c r="X378" s="27">
        <v>31050</v>
      </c>
      <c r="Y378" s="27">
        <v>268698.38</v>
      </c>
    </row>
    <row r="379" spans="1:25">
      <c r="A379" s="25" t="s">
        <v>121</v>
      </c>
      <c r="B379" s="6">
        <v>5505</v>
      </c>
      <c r="C379" s="6">
        <v>10750.24</v>
      </c>
      <c r="D379" s="6">
        <v>33415.14</v>
      </c>
      <c r="E379" s="6">
        <v>7872</v>
      </c>
      <c r="F379" s="6">
        <v>7059</v>
      </c>
      <c r="G379" s="6">
        <v>4915</v>
      </c>
      <c r="H379" s="6">
        <v>6763</v>
      </c>
      <c r="I379" s="6">
        <v>6223</v>
      </c>
      <c r="J379" s="6">
        <v>8597</v>
      </c>
      <c r="K379" s="6">
        <v>8742</v>
      </c>
      <c r="L379" s="6">
        <v>99841.38</v>
      </c>
      <c r="N379" s="25" t="s">
        <v>121</v>
      </c>
      <c r="O379" s="6">
        <v>5505</v>
      </c>
      <c r="P379" s="6">
        <v>10750.24</v>
      </c>
      <c r="Q379" s="6">
        <v>33415.14</v>
      </c>
      <c r="R379" s="6">
        <v>7872</v>
      </c>
      <c r="S379" s="6">
        <v>7059</v>
      </c>
      <c r="T379" s="6">
        <v>4915</v>
      </c>
      <c r="U379" s="6">
        <v>6763</v>
      </c>
      <c r="V379" s="6">
        <v>6223</v>
      </c>
      <c r="W379" s="6">
        <v>8597</v>
      </c>
      <c r="X379" s="6">
        <v>8742</v>
      </c>
      <c r="Y379" s="6">
        <v>99841.38</v>
      </c>
    </row>
    <row r="380" spans="1:25">
      <c r="A380" s="25" t="s">
        <v>220</v>
      </c>
      <c r="B380" s="6">
        <v>26256</v>
      </c>
      <c r="C380" s="6">
        <v>24045</v>
      </c>
      <c r="D380" s="6">
        <v>13501</v>
      </c>
      <c r="E380" s="6">
        <v>6380</v>
      </c>
      <c r="F380" s="6">
        <v>6057</v>
      </c>
      <c r="G380" s="6">
        <v>8681</v>
      </c>
      <c r="H380" s="6">
        <v>2005</v>
      </c>
      <c r="I380" s="6">
        <v>2330</v>
      </c>
      <c r="J380" s="6">
        <v>2912</v>
      </c>
      <c r="K380" s="6">
        <v>4279</v>
      </c>
      <c r="L380" s="6">
        <v>96446</v>
      </c>
      <c r="N380" s="25" t="s">
        <v>220</v>
      </c>
      <c r="O380" s="6">
        <v>26256</v>
      </c>
      <c r="P380" s="6">
        <v>24045</v>
      </c>
      <c r="Q380" s="6">
        <v>13501</v>
      </c>
      <c r="R380" s="6">
        <v>6380</v>
      </c>
      <c r="S380" s="6">
        <v>6057</v>
      </c>
      <c r="T380" s="6">
        <v>8681</v>
      </c>
      <c r="U380" s="6">
        <v>2005</v>
      </c>
      <c r="V380" s="6">
        <v>2330</v>
      </c>
      <c r="W380" s="6">
        <v>2912</v>
      </c>
      <c r="X380" s="6">
        <v>4279</v>
      </c>
      <c r="Y380" s="6">
        <v>96446</v>
      </c>
    </row>
    <row r="381" spans="1:25">
      <c r="A381" s="25" t="s">
        <v>17</v>
      </c>
      <c r="B381" s="6"/>
      <c r="C381" s="6"/>
      <c r="D381" s="6"/>
      <c r="E381" s="6"/>
      <c r="F381" s="6"/>
      <c r="G381" s="6"/>
      <c r="H381" s="6"/>
      <c r="I381" s="6"/>
      <c r="J381" s="6">
        <v>15276</v>
      </c>
      <c r="K381" s="6">
        <v>15276</v>
      </c>
      <c r="L381" s="6">
        <v>30552</v>
      </c>
      <c r="N381" s="25" t="s">
        <v>17</v>
      </c>
      <c r="O381" s="6"/>
      <c r="P381" s="6"/>
      <c r="Q381" s="6"/>
      <c r="R381" s="6"/>
      <c r="S381" s="6"/>
      <c r="T381" s="6"/>
      <c r="U381" s="6"/>
      <c r="V381" s="6"/>
      <c r="W381" s="6">
        <v>15276</v>
      </c>
      <c r="X381" s="6">
        <v>15276</v>
      </c>
      <c r="Y381" s="6">
        <v>30552</v>
      </c>
    </row>
    <row r="382" spans="1:25">
      <c r="A382" s="25" t="s">
        <v>107</v>
      </c>
      <c r="B382" s="6">
        <v>6391</v>
      </c>
      <c r="C382" s="6">
        <v>574</v>
      </c>
      <c r="D382" s="6">
        <v>130</v>
      </c>
      <c r="E382" s="6"/>
      <c r="F382" s="6">
        <v>1779</v>
      </c>
      <c r="G382" s="6">
        <v>1510</v>
      </c>
      <c r="H382" s="6">
        <v>3618</v>
      </c>
      <c r="I382" s="6">
        <v>4869</v>
      </c>
      <c r="J382" s="6">
        <v>1908</v>
      </c>
      <c r="K382" s="6">
        <v>2105</v>
      </c>
      <c r="L382" s="6">
        <v>22884</v>
      </c>
      <c r="N382" s="25" t="s">
        <v>107</v>
      </c>
      <c r="O382" s="6">
        <v>6391</v>
      </c>
      <c r="P382" s="6">
        <v>574</v>
      </c>
      <c r="Q382" s="6">
        <v>130</v>
      </c>
      <c r="R382" s="6"/>
      <c r="S382" s="6">
        <v>1779</v>
      </c>
      <c r="T382" s="6">
        <v>1510</v>
      </c>
      <c r="U382" s="6">
        <v>3618</v>
      </c>
      <c r="V382" s="6">
        <v>4869</v>
      </c>
      <c r="W382" s="6">
        <v>1908</v>
      </c>
      <c r="X382" s="6">
        <v>2105</v>
      </c>
      <c r="Y382" s="6">
        <v>22884</v>
      </c>
    </row>
    <row r="383" spans="1:25">
      <c r="A383" s="25" t="s">
        <v>113</v>
      </c>
      <c r="B383" s="6">
        <v>2191</v>
      </c>
      <c r="C383" s="6">
        <v>1047</v>
      </c>
      <c r="D383" s="6">
        <v>520</v>
      </c>
      <c r="E383" s="6"/>
      <c r="F383" s="6">
        <v>1848</v>
      </c>
      <c r="G383" s="6">
        <v>130</v>
      </c>
      <c r="H383" s="6">
        <v>973</v>
      </c>
      <c r="I383" s="6">
        <v>275</v>
      </c>
      <c r="J383" s="6">
        <v>130</v>
      </c>
      <c r="K383" s="6">
        <v>414</v>
      </c>
      <c r="L383" s="6">
        <v>7528</v>
      </c>
      <c r="N383" s="25" t="s">
        <v>113</v>
      </c>
      <c r="O383" s="6">
        <v>2191</v>
      </c>
      <c r="P383" s="6">
        <v>1047</v>
      </c>
      <c r="Q383" s="6">
        <v>520</v>
      </c>
      <c r="R383" s="6"/>
      <c r="S383" s="6">
        <v>1848</v>
      </c>
      <c r="T383" s="6">
        <v>130</v>
      </c>
      <c r="U383" s="6">
        <v>973</v>
      </c>
      <c r="V383" s="6">
        <v>275</v>
      </c>
      <c r="W383" s="6">
        <v>130</v>
      </c>
      <c r="X383" s="6">
        <v>414</v>
      </c>
      <c r="Y383" s="6">
        <v>7528</v>
      </c>
    </row>
    <row r="384" spans="1:25">
      <c r="A384" s="25" t="s">
        <v>331</v>
      </c>
      <c r="B384" s="6"/>
      <c r="C384" s="6"/>
      <c r="D384" s="6">
        <v>1415</v>
      </c>
      <c r="E384" s="6">
        <v>1581</v>
      </c>
      <c r="F384" s="6"/>
      <c r="G384" s="6"/>
      <c r="H384" s="6">
        <v>666</v>
      </c>
      <c r="I384" s="6">
        <v>582</v>
      </c>
      <c r="J384" s="6">
        <v>333</v>
      </c>
      <c r="K384" s="6"/>
      <c r="L384" s="6">
        <v>4577</v>
      </c>
      <c r="N384" s="25" t="s">
        <v>331</v>
      </c>
      <c r="O384" s="6"/>
      <c r="P384" s="6"/>
      <c r="Q384" s="6">
        <v>1415</v>
      </c>
      <c r="R384" s="6">
        <v>1581</v>
      </c>
      <c r="S384" s="6"/>
      <c r="T384" s="6"/>
      <c r="U384" s="6">
        <v>666</v>
      </c>
      <c r="V384" s="6">
        <v>582</v>
      </c>
      <c r="W384" s="6">
        <v>333</v>
      </c>
      <c r="X384" s="6"/>
      <c r="Y384" s="6">
        <v>4577</v>
      </c>
    </row>
    <row r="385" spans="1:25">
      <c r="A385" s="25" t="s">
        <v>93</v>
      </c>
      <c r="B385" s="6">
        <v>1132</v>
      </c>
      <c r="C385" s="6">
        <v>431</v>
      </c>
      <c r="D385" s="6"/>
      <c r="E385" s="6"/>
      <c r="F385" s="6"/>
      <c r="G385" s="6"/>
      <c r="H385" s="6">
        <v>638</v>
      </c>
      <c r="I385" s="6">
        <v>576</v>
      </c>
      <c r="J385" s="6">
        <v>944</v>
      </c>
      <c r="K385" s="6"/>
      <c r="L385" s="6">
        <v>3721</v>
      </c>
      <c r="N385" s="25" t="s">
        <v>93</v>
      </c>
      <c r="O385" s="6">
        <v>1132</v>
      </c>
      <c r="P385" s="6">
        <v>431</v>
      </c>
      <c r="Q385" s="6"/>
      <c r="R385" s="6"/>
      <c r="S385" s="6"/>
      <c r="T385" s="6"/>
      <c r="U385" s="6">
        <v>638</v>
      </c>
      <c r="V385" s="6">
        <v>576</v>
      </c>
      <c r="W385" s="6">
        <v>944</v>
      </c>
      <c r="X385" s="6"/>
      <c r="Y385" s="6">
        <v>3721</v>
      </c>
    </row>
    <row r="386" spans="1:25">
      <c r="A386" s="25" t="s">
        <v>227</v>
      </c>
      <c r="B386" s="6"/>
      <c r="C386" s="6"/>
      <c r="D386" s="6"/>
      <c r="E386" s="6"/>
      <c r="F386" s="6">
        <v>531</v>
      </c>
      <c r="G386" s="6">
        <v>431</v>
      </c>
      <c r="H386" s="6">
        <v>285</v>
      </c>
      <c r="I386" s="6">
        <v>790</v>
      </c>
      <c r="J386" s="6">
        <v>156</v>
      </c>
      <c r="K386" s="6"/>
      <c r="L386" s="6">
        <v>2193</v>
      </c>
      <c r="N386" s="25" t="s">
        <v>227</v>
      </c>
      <c r="O386" s="6"/>
      <c r="P386" s="6"/>
      <c r="Q386" s="6"/>
      <c r="R386" s="6"/>
      <c r="S386" s="6">
        <v>531</v>
      </c>
      <c r="T386" s="6">
        <v>431</v>
      </c>
      <c r="U386" s="6">
        <v>285</v>
      </c>
      <c r="V386" s="6">
        <v>790</v>
      </c>
      <c r="W386" s="6">
        <v>156</v>
      </c>
      <c r="X386" s="6"/>
      <c r="Y386" s="6">
        <v>2193</v>
      </c>
    </row>
    <row r="387" spans="1:25">
      <c r="A387" s="25" t="s">
        <v>30</v>
      </c>
      <c r="B387" s="6"/>
      <c r="C387" s="6"/>
      <c r="D387" s="6"/>
      <c r="E387" s="6"/>
      <c r="F387" s="6"/>
      <c r="G387" s="6"/>
      <c r="H387" s="6">
        <v>208</v>
      </c>
      <c r="I387" s="6"/>
      <c r="J387" s="6"/>
      <c r="K387" s="6">
        <v>234</v>
      </c>
      <c r="L387" s="6">
        <v>442</v>
      </c>
      <c r="N387" s="25" t="s">
        <v>30</v>
      </c>
      <c r="O387" s="6"/>
      <c r="P387" s="6"/>
      <c r="Q387" s="6"/>
      <c r="R387" s="6"/>
      <c r="S387" s="6"/>
      <c r="T387" s="6"/>
      <c r="U387" s="6">
        <v>208</v>
      </c>
      <c r="V387" s="6"/>
      <c r="W387" s="6"/>
      <c r="X387" s="6">
        <v>234</v>
      </c>
      <c r="Y387" s="6">
        <v>442</v>
      </c>
    </row>
    <row r="388" spans="1:25">
      <c r="A388" s="25" t="s">
        <v>316</v>
      </c>
      <c r="B388" s="6"/>
      <c r="C388" s="6"/>
      <c r="D388" s="6"/>
      <c r="E388" s="6"/>
      <c r="F388" s="6">
        <v>257</v>
      </c>
      <c r="G388" s="6"/>
      <c r="H388" s="6"/>
      <c r="I388" s="6"/>
      <c r="J388" s="6"/>
      <c r="K388" s="6"/>
      <c r="L388" s="6">
        <v>257</v>
      </c>
      <c r="N388" s="25" t="s">
        <v>316</v>
      </c>
      <c r="O388" s="6"/>
      <c r="P388" s="6"/>
      <c r="Q388" s="6"/>
      <c r="R388" s="6"/>
      <c r="S388" s="6">
        <v>257</v>
      </c>
      <c r="T388" s="6"/>
      <c r="U388" s="6"/>
      <c r="V388" s="6"/>
      <c r="W388" s="6"/>
      <c r="X388" s="6"/>
      <c r="Y388" s="6">
        <v>257</v>
      </c>
    </row>
    <row r="389" spans="1:25">
      <c r="A389" s="25" t="s">
        <v>266</v>
      </c>
      <c r="B389" s="6"/>
      <c r="C389" s="6"/>
      <c r="D389" s="6"/>
      <c r="E389" s="6"/>
      <c r="F389" s="6">
        <v>257</v>
      </c>
      <c r="G389" s="6"/>
      <c r="H389" s="6"/>
      <c r="I389" s="6"/>
      <c r="J389" s="6"/>
      <c r="K389" s="6"/>
      <c r="L389" s="6">
        <v>257</v>
      </c>
      <c r="N389" s="25" t="s">
        <v>266</v>
      </c>
      <c r="O389" s="6"/>
      <c r="P389" s="6"/>
      <c r="Q389" s="6"/>
      <c r="R389" s="6"/>
      <c r="S389" s="6">
        <v>257</v>
      </c>
      <c r="T389" s="6"/>
      <c r="U389" s="6"/>
      <c r="V389" s="6"/>
      <c r="W389" s="6"/>
      <c r="X389" s="6"/>
      <c r="Y389" s="6">
        <v>257</v>
      </c>
    </row>
    <row r="390" spans="1:25">
      <c r="A390" s="7" t="s">
        <v>503</v>
      </c>
      <c r="B390" s="6">
        <v>15914</v>
      </c>
      <c r="C390" s="6">
        <v>8824</v>
      </c>
      <c r="D390" s="6">
        <v>10756</v>
      </c>
      <c r="E390" s="6">
        <v>13905</v>
      </c>
      <c r="F390" s="6">
        <v>9611</v>
      </c>
      <c r="G390" s="6">
        <v>19366.03</v>
      </c>
      <c r="H390" s="6">
        <v>13021</v>
      </c>
      <c r="I390" s="6">
        <v>23511</v>
      </c>
      <c r="J390" s="6">
        <v>14698</v>
      </c>
      <c r="K390" s="6">
        <v>16862</v>
      </c>
      <c r="L390" s="6">
        <v>146468.03</v>
      </c>
      <c r="N390" s="26" t="s">
        <v>503</v>
      </c>
      <c r="O390" s="27">
        <v>15914</v>
      </c>
      <c r="P390" s="27">
        <v>8824</v>
      </c>
      <c r="Q390" s="27">
        <v>10756</v>
      </c>
      <c r="R390" s="27">
        <v>13905</v>
      </c>
      <c r="S390" s="27">
        <v>9611</v>
      </c>
      <c r="T390" s="27">
        <v>19366.03</v>
      </c>
      <c r="U390" s="27">
        <v>13021</v>
      </c>
      <c r="V390" s="27">
        <v>23511</v>
      </c>
      <c r="W390" s="27">
        <v>14698</v>
      </c>
      <c r="X390" s="27">
        <v>16862</v>
      </c>
      <c r="Y390" s="27">
        <v>146468.03</v>
      </c>
    </row>
    <row r="391" spans="1:25">
      <c r="A391" s="25" t="s">
        <v>121</v>
      </c>
      <c r="B391" s="6">
        <v>7759</v>
      </c>
      <c r="C391" s="6">
        <v>6364</v>
      </c>
      <c r="D391" s="6">
        <v>8040</v>
      </c>
      <c r="E391" s="6">
        <v>3201</v>
      </c>
      <c r="F391" s="6">
        <v>6782</v>
      </c>
      <c r="G391" s="6">
        <v>9549</v>
      </c>
      <c r="H391" s="6">
        <v>3697</v>
      </c>
      <c r="I391" s="6">
        <v>9880</v>
      </c>
      <c r="J391" s="6">
        <v>6103</v>
      </c>
      <c r="K391" s="6">
        <v>11780</v>
      </c>
      <c r="L391" s="6">
        <v>73155</v>
      </c>
      <c r="N391" s="25" t="s">
        <v>121</v>
      </c>
      <c r="O391" s="6">
        <v>7759</v>
      </c>
      <c r="P391" s="6">
        <v>6364</v>
      </c>
      <c r="Q391" s="6">
        <v>8040</v>
      </c>
      <c r="R391" s="6">
        <v>3201</v>
      </c>
      <c r="S391" s="6">
        <v>6782</v>
      </c>
      <c r="T391" s="6">
        <v>9549</v>
      </c>
      <c r="U391" s="6">
        <v>3697</v>
      </c>
      <c r="V391" s="6">
        <v>9880</v>
      </c>
      <c r="W391" s="6">
        <v>6103</v>
      </c>
      <c r="X391" s="6">
        <v>11780</v>
      </c>
      <c r="Y391" s="6">
        <v>73155</v>
      </c>
    </row>
    <row r="392" spans="1:25">
      <c r="A392" s="25" t="s">
        <v>30</v>
      </c>
      <c r="B392" s="6">
        <v>3327</v>
      </c>
      <c r="C392" s="6">
        <v>853</v>
      </c>
      <c r="D392" s="6"/>
      <c r="E392" s="6">
        <v>4633</v>
      </c>
      <c r="F392" s="6">
        <v>2325</v>
      </c>
      <c r="G392" s="6">
        <v>3502.0299999999997</v>
      </c>
      <c r="H392" s="6">
        <v>6616</v>
      </c>
      <c r="I392" s="6">
        <v>7109</v>
      </c>
      <c r="J392" s="6">
        <v>4023</v>
      </c>
      <c r="K392" s="6">
        <v>3704</v>
      </c>
      <c r="L392" s="6">
        <v>36092.03</v>
      </c>
      <c r="N392" s="25" t="s">
        <v>30</v>
      </c>
      <c r="O392" s="6">
        <v>3327</v>
      </c>
      <c r="P392" s="6">
        <v>853</v>
      </c>
      <c r="Q392" s="6"/>
      <c r="R392" s="6">
        <v>4633</v>
      </c>
      <c r="S392" s="6">
        <v>2325</v>
      </c>
      <c r="T392" s="6">
        <v>3502.0299999999997</v>
      </c>
      <c r="U392" s="6">
        <v>6616</v>
      </c>
      <c r="V392" s="6">
        <v>7109</v>
      </c>
      <c r="W392" s="6">
        <v>4023</v>
      </c>
      <c r="X392" s="6">
        <v>3704</v>
      </c>
      <c r="Y392" s="6">
        <v>36092.03</v>
      </c>
    </row>
    <row r="393" spans="1:25">
      <c r="A393" s="25" t="s">
        <v>220</v>
      </c>
      <c r="B393" s="6">
        <v>582</v>
      </c>
      <c r="C393" s="6">
        <v>666</v>
      </c>
      <c r="D393" s="6">
        <v>585</v>
      </c>
      <c r="E393" s="6">
        <v>4992</v>
      </c>
      <c r="F393" s="6"/>
      <c r="G393" s="6">
        <v>1482</v>
      </c>
      <c r="H393" s="6"/>
      <c r="I393" s="6">
        <v>3001</v>
      </c>
      <c r="J393" s="6">
        <v>1305</v>
      </c>
      <c r="K393" s="6"/>
      <c r="L393" s="6">
        <v>12613</v>
      </c>
      <c r="N393" s="25" t="s">
        <v>220</v>
      </c>
      <c r="O393" s="6">
        <v>582</v>
      </c>
      <c r="P393" s="6">
        <v>666</v>
      </c>
      <c r="Q393" s="6">
        <v>585</v>
      </c>
      <c r="R393" s="6">
        <v>4992</v>
      </c>
      <c r="S393" s="6"/>
      <c r="T393" s="6">
        <v>1482</v>
      </c>
      <c r="U393" s="6"/>
      <c r="V393" s="6">
        <v>3001</v>
      </c>
      <c r="W393" s="6">
        <v>1305</v>
      </c>
      <c r="X393" s="6"/>
      <c r="Y393" s="6">
        <v>12613</v>
      </c>
    </row>
    <row r="394" spans="1:25">
      <c r="A394" s="25" t="s">
        <v>113</v>
      </c>
      <c r="B394" s="6"/>
      <c r="C394" s="6">
        <v>437</v>
      </c>
      <c r="D394" s="6">
        <v>1132</v>
      </c>
      <c r="E394" s="6"/>
      <c r="F394" s="6">
        <v>504</v>
      </c>
      <c r="G394" s="6">
        <v>2806</v>
      </c>
      <c r="H394" s="6">
        <v>294</v>
      </c>
      <c r="I394" s="6">
        <v>2134</v>
      </c>
      <c r="J394" s="6">
        <v>1015</v>
      </c>
      <c r="K394" s="6"/>
      <c r="L394" s="6">
        <v>8322</v>
      </c>
      <c r="N394" s="25" t="s">
        <v>113</v>
      </c>
      <c r="O394" s="6"/>
      <c r="P394" s="6">
        <v>437</v>
      </c>
      <c r="Q394" s="6">
        <v>1132</v>
      </c>
      <c r="R394" s="6"/>
      <c r="S394" s="6">
        <v>504</v>
      </c>
      <c r="T394" s="6">
        <v>2806</v>
      </c>
      <c r="U394" s="6">
        <v>294</v>
      </c>
      <c r="V394" s="6">
        <v>2134</v>
      </c>
      <c r="W394" s="6">
        <v>1015</v>
      </c>
      <c r="X394" s="6"/>
      <c r="Y394" s="6">
        <v>8322</v>
      </c>
    </row>
    <row r="395" spans="1:25">
      <c r="A395" s="25" t="s">
        <v>212</v>
      </c>
      <c r="B395" s="6"/>
      <c r="C395" s="6"/>
      <c r="D395" s="6"/>
      <c r="E395" s="6"/>
      <c r="F395" s="6"/>
      <c r="G395" s="6">
        <v>1445</v>
      </c>
      <c r="H395" s="6">
        <v>1311</v>
      </c>
      <c r="I395" s="6">
        <v>504</v>
      </c>
      <c r="J395" s="6">
        <v>2252</v>
      </c>
      <c r="K395" s="6">
        <v>1378</v>
      </c>
      <c r="L395" s="6">
        <v>6890</v>
      </c>
      <c r="N395" s="25" t="s">
        <v>212</v>
      </c>
      <c r="O395" s="6"/>
      <c r="P395" s="6"/>
      <c r="Q395" s="6"/>
      <c r="R395" s="6"/>
      <c r="S395" s="6"/>
      <c r="T395" s="6">
        <v>1445</v>
      </c>
      <c r="U395" s="6">
        <v>1311</v>
      </c>
      <c r="V395" s="6">
        <v>504</v>
      </c>
      <c r="W395" s="6">
        <v>2252</v>
      </c>
      <c r="X395" s="6">
        <v>1378</v>
      </c>
      <c r="Y395" s="6">
        <v>6890</v>
      </c>
    </row>
    <row r="396" spans="1:25">
      <c r="A396" s="25" t="s">
        <v>186</v>
      </c>
      <c r="B396" s="6">
        <v>3761</v>
      </c>
      <c r="C396" s="6">
        <v>504</v>
      </c>
      <c r="D396" s="6"/>
      <c r="E396" s="6"/>
      <c r="F396" s="6"/>
      <c r="G396" s="6"/>
      <c r="H396" s="6"/>
      <c r="I396" s="6"/>
      <c r="J396" s="6"/>
      <c r="K396" s="6"/>
      <c r="L396" s="6">
        <v>4265</v>
      </c>
      <c r="N396" s="25" t="s">
        <v>186</v>
      </c>
      <c r="O396" s="6">
        <v>3761</v>
      </c>
      <c r="P396" s="6">
        <v>504</v>
      </c>
      <c r="Q396" s="6"/>
      <c r="R396" s="6"/>
      <c r="S396" s="6"/>
      <c r="T396" s="6"/>
      <c r="U396" s="6"/>
      <c r="V396" s="6"/>
      <c r="W396" s="6"/>
      <c r="X396" s="6"/>
      <c r="Y396" s="6">
        <v>4265</v>
      </c>
    </row>
    <row r="397" spans="1:25">
      <c r="A397" s="25" t="s">
        <v>331</v>
      </c>
      <c r="B397" s="6"/>
      <c r="C397" s="6"/>
      <c r="D397" s="6">
        <v>999</v>
      </c>
      <c r="E397" s="6">
        <v>499</v>
      </c>
      <c r="F397" s="6"/>
      <c r="G397" s="6">
        <v>582</v>
      </c>
      <c r="H397" s="6">
        <v>666</v>
      </c>
      <c r="I397" s="6"/>
      <c r="J397" s="6"/>
      <c r="K397" s="6"/>
      <c r="L397" s="6">
        <v>2746</v>
      </c>
      <c r="N397" s="25" t="s">
        <v>331</v>
      </c>
      <c r="O397" s="6"/>
      <c r="P397" s="6"/>
      <c r="Q397" s="6">
        <v>999</v>
      </c>
      <c r="R397" s="6">
        <v>499</v>
      </c>
      <c r="S397" s="6"/>
      <c r="T397" s="6">
        <v>582</v>
      </c>
      <c r="U397" s="6">
        <v>666</v>
      </c>
      <c r="V397" s="6"/>
      <c r="W397" s="6"/>
      <c r="X397" s="6"/>
      <c r="Y397" s="6">
        <v>2746</v>
      </c>
    </row>
    <row r="398" spans="1:25">
      <c r="A398" s="25" t="s">
        <v>207</v>
      </c>
      <c r="B398" s="6"/>
      <c r="C398" s="6"/>
      <c r="D398" s="6"/>
      <c r="E398" s="6"/>
      <c r="F398" s="6"/>
      <c r="G398" s="6"/>
      <c r="H398" s="6">
        <v>437</v>
      </c>
      <c r="I398" s="6">
        <v>883</v>
      </c>
      <c r="J398" s="6"/>
      <c r="K398" s="6"/>
      <c r="L398" s="6">
        <v>1320</v>
      </c>
      <c r="N398" s="25" t="s">
        <v>207</v>
      </c>
      <c r="O398" s="6"/>
      <c r="P398" s="6"/>
      <c r="Q398" s="6"/>
      <c r="R398" s="6"/>
      <c r="S398" s="6"/>
      <c r="T398" s="6"/>
      <c r="U398" s="6">
        <v>437</v>
      </c>
      <c r="V398" s="6">
        <v>883</v>
      </c>
      <c r="W398" s="6"/>
      <c r="X398" s="6"/>
      <c r="Y398" s="6">
        <v>1320</v>
      </c>
    </row>
    <row r="399" spans="1:25">
      <c r="A399" s="25" t="s">
        <v>321</v>
      </c>
      <c r="B399" s="6"/>
      <c r="C399" s="6"/>
      <c r="D399" s="6"/>
      <c r="E399" s="6">
        <v>580</v>
      </c>
      <c r="F399" s="6"/>
      <c r="G399" s="6"/>
      <c r="H399" s="6"/>
      <c r="I399" s="6"/>
      <c r="J399" s="6"/>
      <c r="K399" s="6"/>
      <c r="L399" s="6">
        <v>580</v>
      </c>
      <c r="N399" s="25" t="s">
        <v>321</v>
      </c>
      <c r="O399" s="6"/>
      <c r="P399" s="6"/>
      <c r="Q399" s="6"/>
      <c r="R399" s="6">
        <v>580</v>
      </c>
      <c r="S399" s="6"/>
      <c r="T399" s="6"/>
      <c r="U399" s="6"/>
      <c r="V399" s="6"/>
      <c r="W399" s="6"/>
      <c r="X399" s="6"/>
      <c r="Y399" s="6">
        <v>580</v>
      </c>
    </row>
    <row r="400" spans="1:25">
      <c r="A400" s="25" t="s">
        <v>107</v>
      </c>
      <c r="B400" s="6">
        <v>485</v>
      </c>
      <c r="C400" s="6"/>
      <c r="D400" s="6"/>
      <c r="E400" s="6"/>
      <c r="F400" s="6"/>
      <c r="G400" s="6"/>
      <c r="H400" s="6"/>
      <c r="I400" s="6"/>
      <c r="J400" s="6"/>
      <c r="K400" s="6"/>
      <c r="L400" s="6">
        <v>485</v>
      </c>
      <c r="N400" s="25" t="s">
        <v>107</v>
      </c>
      <c r="O400" s="6">
        <v>485</v>
      </c>
      <c r="P400" s="6"/>
      <c r="Q400" s="6"/>
      <c r="R400" s="6"/>
      <c r="S400" s="6"/>
      <c r="T400" s="6"/>
      <c r="U400" s="6"/>
      <c r="V400" s="6"/>
      <c r="W400" s="6"/>
      <c r="X400" s="6"/>
      <c r="Y400" s="6">
        <v>485</v>
      </c>
    </row>
    <row r="401" spans="1:25">
      <c r="A401" s="7" t="s">
        <v>500</v>
      </c>
      <c r="B401" s="6">
        <v>3305</v>
      </c>
      <c r="C401" s="6">
        <v>4964.6000000000004</v>
      </c>
      <c r="D401" s="6">
        <v>7425.82</v>
      </c>
      <c r="E401" s="6">
        <v>5735</v>
      </c>
      <c r="F401" s="6">
        <v>4836.3999999999996</v>
      </c>
      <c r="G401" s="6">
        <v>6125.71</v>
      </c>
      <c r="H401" s="6">
        <v>4694</v>
      </c>
      <c r="I401" s="6">
        <v>2975</v>
      </c>
      <c r="J401" s="6">
        <v>3969</v>
      </c>
      <c r="K401" s="6">
        <v>7578</v>
      </c>
      <c r="L401" s="6">
        <v>51608.53</v>
      </c>
      <c r="N401" s="26" t="s">
        <v>500</v>
      </c>
      <c r="O401" s="27">
        <v>3305</v>
      </c>
      <c r="P401" s="27">
        <v>4964.6000000000004</v>
      </c>
      <c r="Q401" s="27">
        <v>7425.82</v>
      </c>
      <c r="R401" s="27">
        <v>5735</v>
      </c>
      <c r="S401" s="27">
        <v>4836.3999999999996</v>
      </c>
      <c r="T401" s="27">
        <v>6125.71</v>
      </c>
      <c r="U401" s="27">
        <v>4694</v>
      </c>
      <c r="V401" s="27">
        <v>2975</v>
      </c>
      <c r="W401" s="27">
        <v>3969</v>
      </c>
      <c r="X401" s="27">
        <v>7578</v>
      </c>
      <c r="Y401" s="27">
        <v>51608.53</v>
      </c>
    </row>
    <row r="402" spans="1:25">
      <c r="A402" s="25" t="s">
        <v>220</v>
      </c>
      <c r="B402" s="6">
        <v>2582</v>
      </c>
      <c r="C402" s="6">
        <v>2250</v>
      </c>
      <c r="D402" s="6">
        <v>2225</v>
      </c>
      <c r="E402" s="6">
        <v>3346</v>
      </c>
      <c r="F402" s="6">
        <v>1221</v>
      </c>
      <c r="G402" s="6">
        <v>1382</v>
      </c>
      <c r="H402" s="6">
        <v>1948</v>
      </c>
      <c r="I402" s="6">
        <v>883</v>
      </c>
      <c r="J402" s="6">
        <v>666</v>
      </c>
      <c r="K402" s="6">
        <v>333</v>
      </c>
      <c r="L402" s="6">
        <v>16836</v>
      </c>
      <c r="N402" s="25" t="s">
        <v>220</v>
      </c>
      <c r="O402" s="6">
        <v>2582</v>
      </c>
      <c r="P402" s="6">
        <v>2250</v>
      </c>
      <c r="Q402" s="6">
        <v>2225</v>
      </c>
      <c r="R402" s="6">
        <v>3346</v>
      </c>
      <c r="S402" s="6">
        <v>1221</v>
      </c>
      <c r="T402" s="6">
        <v>1382</v>
      </c>
      <c r="U402" s="6">
        <v>1948</v>
      </c>
      <c r="V402" s="6">
        <v>883</v>
      </c>
      <c r="W402" s="6">
        <v>666</v>
      </c>
      <c r="X402" s="6">
        <v>333</v>
      </c>
      <c r="Y402" s="6">
        <v>16836</v>
      </c>
    </row>
    <row r="403" spans="1:25">
      <c r="A403" s="25" t="s">
        <v>121</v>
      </c>
      <c r="B403" s="6">
        <v>309</v>
      </c>
      <c r="C403" s="6">
        <v>1542.6</v>
      </c>
      <c r="D403" s="6">
        <v>3090.8199999999997</v>
      </c>
      <c r="E403" s="6">
        <v>1354</v>
      </c>
      <c r="F403" s="6">
        <v>3103.4</v>
      </c>
      <c r="G403" s="6">
        <v>759.70999999999992</v>
      </c>
      <c r="H403" s="6">
        <v>925</v>
      </c>
      <c r="I403" s="6"/>
      <c r="J403" s="6">
        <v>1531</v>
      </c>
      <c r="K403" s="6">
        <v>2742</v>
      </c>
      <c r="L403" s="6">
        <v>15357.529999999999</v>
      </c>
      <c r="N403" s="25" t="s">
        <v>121</v>
      </c>
      <c r="O403" s="6">
        <v>309</v>
      </c>
      <c r="P403" s="6">
        <v>1542.6</v>
      </c>
      <c r="Q403" s="6">
        <v>3090.8199999999997</v>
      </c>
      <c r="R403" s="6">
        <v>1354</v>
      </c>
      <c r="S403" s="6">
        <v>3103.4</v>
      </c>
      <c r="T403" s="6">
        <v>759.70999999999992</v>
      </c>
      <c r="U403" s="6">
        <v>925</v>
      </c>
      <c r="V403" s="6"/>
      <c r="W403" s="6">
        <v>1531</v>
      </c>
      <c r="X403" s="6">
        <v>2742</v>
      </c>
      <c r="Y403" s="6">
        <v>15357.529999999999</v>
      </c>
    </row>
    <row r="404" spans="1:25">
      <c r="A404" s="25" t="s">
        <v>17</v>
      </c>
      <c r="B404" s="6"/>
      <c r="C404" s="6"/>
      <c r="D404" s="6">
        <v>1854</v>
      </c>
      <c r="E404" s="6"/>
      <c r="F404" s="6"/>
      <c r="G404" s="6">
        <v>2340</v>
      </c>
      <c r="H404" s="6"/>
      <c r="I404" s="6">
        <v>1260</v>
      </c>
      <c r="J404" s="6"/>
      <c r="K404" s="6"/>
      <c r="L404" s="6">
        <v>5454</v>
      </c>
      <c r="N404" s="25" t="s">
        <v>17</v>
      </c>
      <c r="O404" s="6"/>
      <c r="P404" s="6"/>
      <c r="Q404" s="6">
        <v>1854</v>
      </c>
      <c r="R404" s="6"/>
      <c r="S404" s="6"/>
      <c r="T404" s="6">
        <v>2340</v>
      </c>
      <c r="U404" s="6"/>
      <c r="V404" s="6">
        <v>1260</v>
      </c>
      <c r="W404" s="6"/>
      <c r="X404" s="6"/>
      <c r="Y404" s="6">
        <v>5454</v>
      </c>
    </row>
    <row r="405" spans="1:25">
      <c r="A405" s="25" t="s">
        <v>316</v>
      </c>
      <c r="B405" s="6">
        <v>414</v>
      </c>
      <c r="C405" s="6">
        <v>256</v>
      </c>
      <c r="D405" s="6">
        <v>256</v>
      </c>
      <c r="E405" s="6"/>
      <c r="F405" s="6"/>
      <c r="G405" s="6">
        <v>1388</v>
      </c>
      <c r="H405" s="6"/>
      <c r="I405" s="6"/>
      <c r="J405" s="6">
        <v>1132</v>
      </c>
      <c r="K405" s="6">
        <v>256</v>
      </c>
      <c r="L405" s="6">
        <v>3702</v>
      </c>
      <c r="N405" s="25" t="s">
        <v>316</v>
      </c>
      <c r="O405" s="6">
        <v>414</v>
      </c>
      <c r="P405" s="6">
        <v>256</v>
      </c>
      <c r="Q405" s="6">
        <v>256</v>
      </c>
      <c r="R405" s="6"/>
      <c r="S405" s="6"/>
      <c r="T405" s="6">
        <v>1388</v>
      </c>
      <c r="U405" s="6"/>
      <c r="V405" s="6"/>
      <c r="W405" s="6">
        <v>1132</v>
      </c>
      <c r="X405" s="6">
        <v>256</v>
      </c>
      <c r="Y405" s="6">
        <v>3702</v>
      </c>
    </row>
    <row r="406" spans="1:25">
      <c r="A406" s="25" t="s">
        <v>266</v>
      </c>
      <c r="B406" s="6"/>
      <c r="C406" s="6">
        <v>256</v>
      </c>
      <c r="D406" s="6"/>
      <c r="E406" s="6">
        <v>512</v>
      </c>
      <c r="F406" s="6">
        <v>512</v>
      </c>
      <c r="G406" s="6">
        <v>256</v>
      </c>
      <c r="H406" s="6"/>
      <c r="I406" s="6"/>
      <c r="J406" s="6"/>
      <c r="K406" s="6">
        <v>1876</v>
      </c>
      <c r="L406" s="6">
        <v>3412</v>
      </c>
      <c r="N406" s="25" t="s">
        <v>266</v>
      </c>
      <c r="O406" s="6"/>
      <c r="P406" s="6">
        <v>256</v>
      </c>
      <c r="Q406" s="6"/>
      <c r="R406" s="6">
        <v>512</v>
      </c>
      <c r="S406" s="6">
        <v>512</v>
      </c>
      <c r="T406" s="6">
        <v>256</v>
      </c>
      <c r="U406" s="6"/>
      <c r="V406" s="6"/>
      <c r="W406" s="6"/>
      <c r="X406" s="6">
        <v>1876</v>
      </c>
      <c r="Y406" s="6">
        <v>3412</v>
      </c>
    </row>
    <row r="407" spans="1:25">
      <c r="A407" s="25" t="s">
        <v>93</v>
      </c>
      <c r="B407" s="6"/>
      <c r="C407" s="6">
        <v>660</v>
      </c>
      <c r="D407" s="6"/>
      <c r="E407" s="6"/>
      <c r="F407" s="6"/>
      <c r="G407" s="6"/>
      <c r="H407" s="6">
        <v>906</v>
      </c>
      <c r="I407" s="6"/>
      <c r="J407" s="6">
        <v>307</v>
      </c>
      <c r="K407" s="6">
        <v>1330</v>
      </c>
      <c r="L407" s="6">
        <v>3203</v>
      </c>
      <c r="N407" s="25" t="s">
        <v>93</v>
      </c>
      <c r="O407" s="6"/>
      <c r="P407" s="6">
        <v>660</v>
      </c>
      <c r="Q407" s="6"/>
      <c r="R407" s="6"/>
      <c r="S407" s="6"/>
      <c r="T407" s="6"/>
      <c r="U407" s="6">
        <v>906</v>
      </c>
      <c r="V407" s="6"/>
      <c r="W407" s="6">
        <v>307</v>
      </c>
      <c r="X407" s="6">
        <v>1330</v>
      </c>
      <c r="Y407" s="6">
        <v>3203</v>
      </c>
    </row>
    <row r="408" spans="1:25">
      <c r="A408" s="25" t="s">
        <v>331</v>
      </c>
      <c r="B408" s="6"/>
      <c r="C408" s="6"/>
      <c r="D408" s="6"/>
      <c r="E408" s="6">
        <v>333</v>
      </c>
      <c r="F408" s="6"/>
      <c r="G408" s="6"/>
      <c r="H408" s="6">
        <v>915</v>
      </c>
      <c r="I408" s="6">
        <v>832</v>
      </c>
      <c r="J408" s="6">
        <v>333</v>
      </c>
      <c r="K408" s="6">
        <v>249</v>
      </c>
      <c r="L408" s="6">
        <v>2662</v>
      </c>
      <c r="N408" s="25" t="s">
        <v>331</v>
      </c>
      <c r="O408" s="6"/>
      <c r="P408" s="6"/>
      <c r="Q408" s="6"/>
      <c r="R408" s="6">
        <v>333</v>
      </c>
      <c r="S408" s="6"/>
      <c r="T408" s="6"/>
      <c r="U408" s="6">
        <v>915</v>
      </c>
      <c r="V408" s="6">
        <v>832</v>
      </c>
      <c r="W408" s="6">
        <v>333</v>
      </c>
      <c r="X408" s="6">
        <v>249</v>
      </c>
      <c r="Y408" s="6">
        <v>2662</v>
      </c>
    </row>
    <row r="409" spans="1:25">
      <c r="A409" s="25" t="s">
        <v>30</v>
      </c>
      <c r="B409" s="6">
        <v>0</v>
      </c>
      <c r="C409" s="6"/>
      <c r="D409" s="6"/>
      <c r="E409" s="6">
        <v>190</v>
      </c>
      <c r="F409" s="6"/>
      <c r="G409" s="6"/>
      <c r="H409" s="6"/>
      <c r="I409" s="6"/>
      <c r="J409" s="6"/>
      <c r="K409" s="6">
        <v>792</v>
      </c>
      <c r="L409" s="6">
        <v>982</v>
      </c>
      <c r="N409" s="25" t="s">
        <v>30</v>
      </c>
      <c r="O409" s="6">
        <v>0</v>
      </c>
      <c r="P409" s="6"/>
      <c r="Q409" s="6"/>
      <c r="R409" s="6">
        <v>190</v>
      </c>
      <c r="S409" s="6"/>
      <c r="T409" s="6"/>
      <c r="U409" s="6"/>
      <c r="V409" s="6"/>
      <c r="W409" s="6"/>
      <c r="X409" s="6">
        <v>792</v>
      </c>
      <c r="Y409" s="6">
        <v>982</v>
      </c>
    </row>
    <row r="410" spans="1:25">
      <c r="A410" s="7" t="s">
        <v>496</v>
      </c>
      <c r="B410" s="6">
        <v>1911</v>
      </c>
      <c r="C410" s="6">
        <v>1662</v>
      </c>
      <c r="D410" s="6">
        <v>1476</v>
      </c>
      <c r="E410" s="6">
        <v>1651</v>
      </c>
      <c r="F410" s="6">
        <v>1040</v>
      </c>
      <c r="G410" s="6">
        <v>760</v>
      </c>
      <c r="H410" s="6">
        <v>2280</v>
      </c>
      <c r="I410" s="6"/>
      <c r="J410" s="6">
        <v>885</v>
      </c>
      <c r="K410" s="6">
        <v>18463</v>
      </c>
      <c r="L410" s="6">
        <v>30128</v>
      </c>
      <c r="N410" s="26" t="s">
        <v>496</v>
      </c>
      <c r="O410" s="27">
        <v>1911</v>
      </c>
      <c r="P410" s="27">
        <v>1662</v>
      </c>
      <c r="Q410" s="27">
        <v>1476</v>
      </c>
      <c r="R410" s="27">
        <v>1651</v>
      </c>
      <c r="S410" s="27">
        <v>1040</v>
      </c>
      <c r="T410" s="27">
        <v>760</v>
      </c>
      <c r="U410" s="27">
        <v>2280</v>
      </c>
      <c r="V410" s="27"/>
      <c r="W410" s="27">
        <v>885</v>
      </c>
      <c r="X410" s="27">
        <v>18463</v>
      </c>
      <c r="Y410" s="27">
        <v>30128</v>
      </c>
    </row>
    <row r="411" spans="1:25">
      <c r="A411" s="25" t="s">
        <v>227</v>
      </c>
      <c r="B411" s="6"/>
      <c r="C411" s="6"/>
      <c r="D411" s="6"/>
      <c r="E411" s="6"/>
      <c r="F411" s="6"/>
      <c r="G411" s="6"/>
      <c r="H411" s="6"/>
      <c r="I411" s="6"/>
      <c r="J411" s="6"/>
      <c r="K411" s="6">
        <v>16484</v>
      </c>
      <c r="L411" s="6">
        <v>16484</v>
      </c>
      <c r="N411" s="25" t="s">
        <v>227</v>
      </c>
      <c r="O411" s="6"/>
      <c r="P411" s="6"/>
      <c r="Q411" s="6"/>
      <c r="R411" s="6"/>
      <c r="S411" s="6"/>
      <c r="T411" s="6"/>
      <c r="U411" s="6"/>
      <c r="V411" s="6"/>
      <c r="W411" s="6"/>
      <c r="X411" s="6">
        <v>16484</v>
      </c>
      <c r="Y411" s="6">
        <v>16484</v>
      </c>
    </row>
    <row r="412" spans="1:25">
      <c r="A412" s="25" t="s">
        <v>121</v>
      </c>
      <c r="B412" s="6"/>
      <c r="C412" s="6"/>
      <c r="D412" s="6"/>
      <c r="E412" s="6"/>
      <c r="F412" s="6">
        <v>760</v>
      </c>
      <c r="G412" s="6">
        <v>760</v>
      </c>
      <c r="H412" s="6">
        <v>2280</v>
      </c>
      <c r="I412" s="6"/>
      <c r="J412" s="6"/>
      <c r="K412" s="6"/>
      <c r="L412" s="6">
        <v>3800</v>
      </c>
      <c r="N412" s="25" t="s">
        <v>121</v>
      </c>
      <c r="O412" s="6"/>
      <c r="P412" s="6"/>
      <c r="Q412" s="6"/>
      <c r="R412" s="6"/>
      <c r="S412" s="6">
        <v>760</v>
      </c>
      <c r="T412" s="6">
        <v>760</v>
      </c>
      <c r="U412" s="6">
        <v>2280</v>
      </c>
      <c r="V412" s="6"/>
      <c r="W412" s="6"/>
      <c r="X412" s="6"/>
      <c r="Y412" s="6">
        <v>3800</v>
      </c>
    </row>
    <row r="413" spans="1:25">
      <c r="A413" s="25" t="s">
        <v>93</v>
      </c>
      <c r="B413" s="6">
        <v>245</v>
      </c>
      <c r="C413" s="6"/>
      <c r="D413" s="6"/>
      <c r="E413" s="6">
        <v>651</v>
      </c>
      <c r="F413" s="6">
        <v>280</v>
      </c>
      <c r="G413" s="6"/>
      <c r="H413" s="6"/>
      <c r="I413" s="6"/>
      <c r="J413" s="6">
        <v>885</v>
      </c>
      <c r="K413" s="6">
        <v>961</v>
      </c>
      <c r="L413" s="6">
        <v>3022</v>
      </c>
      <c r="N413" s="25" t="s">
        <v>93</v>
      </c>
      <c r="O413" s="6">
        <v>245</v>
      </c>
      <c r="P413" s="6"/>
      <c r="Q413" s="6"/>
      <c r="R413" s="6">
        <v>651</v>
      </c>
      <c r="S413" s="6">
        <v>280</v>
      </c>
      <c r="T413" s="6"/>
      <c r="U413" s="6"/>
      <c r="V413" s="6"/>
      <c r="W413" s="6">
        <v>885</v>
      </c>
      <c r="X413" s="6">
        <v>961</v>
      </c>
      <c r="Y413" s="6">
        <v>3022</v>
      </c>
    </row>
    <row r="414" spans="1:25">
      <c r="A414" s="25" t="s">
        <v>220</v>
      </c>
      <c r="B414" s="6">
        <v>1000</v>
      </c>
      <c r="C414" s="6"/>
      <c r="D414" s="6"/>
      <c r="E414" s="6">
        <v>1000</v>
      </c>
      <c r="F414" s="6"/>
      <c r="G414" s="6"/>
      <c r="H414" s="6"/>
      <c r="I414" s="6"/>
      <c r="J414" s="6"/>
      <c r="K414" s="6"/>
      <c r="L414" s="6">
        <v>2000</v>
      </c>
      <c r="N414" s="25" t="s">
        <v>220</v>
      </c>
      <c r="O414" s="6">
        <v>1000</v>
      </c>
      <c r="P414" s="6"/>
      <c r="Q414" s="6"/>
      <c r="R414" s="6">
        <v>1000</v>
      </c>
      <c r="S414" s="6"/>
      <c r="T414" s="6"/>
      <c r="U414" s="6"/>
      <c r="V414" s="6"/>
      <c r="W414" s="6"/>
      <c r="X414" s="6"/>
      <c r="Y414" s="6">
        <v>2000</v>
      </c>
    </row>
    <row r="415" spans="1:25">
      <c r="A415" s="25" t="s">
        <v>279</v>
      </c>
      <c r="B415" s="6"/>
      <c r="C415" s="6"/>
      <c r="D415" s="6">
        <v>1476</v>
      </c>
      <c r="E415" s="6"/>
      <c r="F415" s="6"/>
      <c r="G415" s="6"/>
      <c r="H415" s="6"/>
      <c r="I415" s="6"/>
      <c r="J415" s="6"/>
      <c r="K415" s="6"/>
      <c r="L415" s="6">
        <v>1476</v>
      </c>
      <c r="N415" s="25" t="s">
        <v>279</v>
      </c>
      <c r="O415" s="6"/>
      <c r="P415" s="6"/>
      <c r="Q415" s="6">
        <v>1476</v>
      </c>
      <c r="R415" s="6"/>
      <c r="S415" s="6"/>
      <c r="T415" s="6"/>
      <c r="U415" s="6"/>
      <c r="V415" s="6"/>
      <c r="W415" s="6"/>
      <c r="X415" s="6"/>
      <c r="Y415" s="6">
        <v>1476</v>
      </c>
    </row>
    <row r="416" spans="1:25">
      <c r="A416" s="25" t="s">
        <v>316</v>
      </c>
      <c r="B416" s="6">
        <v>666</v>
      </c>
      <c r="C416" s="6">
        <v>666</v>
      </c>
      <c r="D416" s="6"/>
      <c r="E416" s="6"/>
      <c r="F416" s="6"/>
      <c r="G416" s="6"/>
      <c r="H416" s="6"/>
      <c r="I416" s="6"/>
      <c r="J416" s="6"/>
      <c r="K416" s="6"/>
      <c r="L416" s="6">
        <v>1332</v>
      </c>
      <c r="N416" s="25" t="s">
        <v>316</v>
      </c>
      <c r="O416" s="6">
        <v>666</v>
      </c>
      <c r="P416" s="6">
        <v>666</v>
      </c>
      <c r="Q416" s="6"/>
      <c r="R416" s="6"/>
      <c r="S416" s="6"/>
      <c r="T416" s="6"/>
      <c r="U416" s="6"/>
      <c r="V416" s="6"/>
      <c r="W416" s="6"/>
      <c r="X416" s="6"/>
      <c r="Y416" s="6">
        <v>1332</v>
      </c>
    </row>
    <row r="417" spans="1:25">
      <c r="A417" s="25" t="s">
        <v>30</v>
      </c>
      <c r="B417" s="6"/>
      <c r="C417" s="6">
        <v>996</v>
      </c>
      <c r="D417" s="6"/>
      <c r="E417" s="6"/>
      <c r="F417" s="6"/>
      <c r="G417" s="6"/>
      <c r="H417" s="6"/>
      <c r="I417" s="6"/>
      <c r="J417" s="6"/>
      <c r="K417" s="6"/>
      <c r="L417" s="6">
        <v>996</v>
      </c>
      <c r="N417" s="25" t="s">
        <v>30</v>
      </c>
      <c r="O417" s="6"/>
      <c r="P417" s="6">
        <v>996</v>
      </c>
      <c r="Q417" s="6"/>
      <c r="R417" s="6"/>
      <c r="S417" s="6"/>
      <c r="T417" s="6"/>
      <c r="U417" s="6"/>
      <c r="V417" s="6"/>
      <c r="W417" s="6"/>
      <c r="X417" s="6"/>
      <c r="Y417" s="6">
        <v>996</v>
      </c>
    </row>
    <row r="418" spans="1:25">
      <c r="A418" s="25" t="s">
        <v>17</v>
      </c>
      <c r="B418" s="6"/>
      <c r="C418" s="6"/>
      <c r="D418" s="6"/>
      <c r="E418" s="6"/>
      <c r="F418" s="6"/>
      <c r="G418" s="6"/>
      <c r="H418" s="6"/>
      <c r="I418" s="6"/>
      <c r="J418" s="6"/>
      <c r="K418" s="6">
        <v>720</v>
      </c>
      <c r="L418" s="6">
        <v>720</v>
      </c>
      <c r="N418" s="25" t="s">
        <v>17</v>
      </c>
      <c r="O418" s="6"/>
      <c r="P418" s="6"/>
      <c r="Q418" s="6"/>
      <c r="R418" s="6"/>
      <c r="S418" s="6"/>
      <c r="T418" s="6"/>
      <c r="U418" s="6"/>
      <c r="V418" s="6"/>
      <c r="W418" s="6"/>
      <c r="X418" s="6">
        <v>720</v>
      </c>
      <c r="Y418" s="6">
        <v>720</v>
      </c>
    </row>
    <row r="419" spans="1:25">
      <c r="A419" s="25" t="s">
        <v>107</v>
      </c>
      <c r="B419" s="6"/>
      <c r="C419" s="6"/>
      <c r="D419" s="6"/>
      <c r="E419" s="6"/>
      <c r="F419" s="6"/>
      <c r="G419" s="6"/>
      <c r="H419" s="6"/>
      <c r="I419" s="6"/>
      <c r="J419" s="6"/>
      <c r="K419" s="6">
        <v>298</v>
      </c>
      <c r="L419" s="6">
        <v>298</v>
      </c>
      <c r="N419" s="25" t="s">
        <v>107</v>
      </c>
      <c r="O419" s="6"/>
      <c r="P419" s="6"/>
      <c r="Q419" s="6"/>
      <c r="R419" s="6"/>
      <c r="S419" s="6"/>
      <c r="T419" s="6"/>
      <c r="U419" s="6"/>
      <c r="V419" s="6"/>
      <c r="W419" s="6"/>
      <c r="X419" s="6">
        <v>298</v>
      </c>
      <c r="Y419" s="6">
        <v>298</v>
      </c>
    </row>
    <row r="420" spans="1:25">
      <c r="A420" s="7" t="s">
        <v>493</v>
      </c>
      <c r="B420" s="6">
        <v>328</v>
      </c>
      <c r="C420" s="6">
        <v>1069</v>
      </c>
      <c r="D420" s="6">
        <v>2989</v>
      </c>
      <c r="E420" s="6">
        <v>257</v>
      </c>
      <c r="F420" s="6">
        <v>5638</v>
      </c>
      <c r="G420" s="6">
        <v>3229</v>
      </c>
      <c r="H420" s="6">
        <v>2498</v>
      </c>
      <c r="I420" s="6">
        <v>1611</v>
      </c>
      <c r="J420" s="6">
        <v>1825</v>
      </c>
      <c r="K420" s="6">
        <v>926</v>
      </c>
      <c r="L420" s="6">
        <v>20370</v>
      </c>
      <c r="N420" s="26" t="s">
        <v>493</v>
      </c>
      <c r="O420" s="27">
        <v>328</v>
      </c>
      <c r="P420" s="27">
        <v>1069</v>
      </c>
      <c r="Q420" s="27">
        <v>2989</v>
      </c>
      <c r="R420" s="27">
        <v>257</v>
      </c>
      <c r="S420" s="27">
        <v>5638</v>
      </c>
      <c r="T420" s="27">
        <v>3229</v>
      </c>
      <c r="U420" s="27">
        <v>2498</v>
      </c>
      <c r="V420" s="27">
        <v>1611</v>
      </c>
      <c r="W420" s="27">
        <v>1825</v>
      </c>
      <c r="X420" s="27">
        <v>926</v>
      </c>
      <c r="Y420" s="27">
        <v>20370</v>
      </c>
    </row>
    <row r="421" spans="1:25">
      <c r="A421" s="25" t="s">
        <v>121</v>
      </c>
      <c r="B421" s="6"/>
      <c r="C421" s="6">
        <v>587</v>
      </c>
      <c r="D421" s="6">
        <v>189</v>
      </c>
      <c r="E421" s="6"/>
      <c r="F421" s="6">
        <v>3650</v>
      </c>
      <c r="G421" s="6">
        <v>2193</v>
      </c>
      <c r="H421" s="6">
        <v>1425</v>
      </c>
      <c r="I421" s="6">
        <v>1566</v>
      </c>
      <c r="J421" s="6">
        <v>1207</v>
      </c>
      <c r="K421" s="6">
        <v>598</v>
      </c>
      <c r="L421" s="6">
        <v>11415</v>
      </c>
      <c r="N421" s="25" t="s">
        <v>121</v>
      </c>
      <c r="O421" s="6"/>
      <c r="P421" s="6">
        <v>587</v>
      </c>
      <c r="Q421" s="6">
        <v>189</v>
      </c>
      <c r="R421" s="6"/>
      <c r="S421" s="6">
        <v>3650</v>
      </c>
      <c r="T421" s="6">
        <v>2193</v>
      </c>
      <c r="U421" s="6">
        <v>1425</v>
      </c>
      <c r="V421" s="6">
        <v>1566</v>
      </c>
      <c r="W421" s="6">
        <v>1207</v>
      </c>
      <c r="X421" s="6">
        <v>598</v>
      </c>
      <c r="Y421" s="6">
        <v>11415</v>
      </c>
    </row>
    <row r="422" spans="1:25">
      <c r="A422" s="25" t="s">
        <v>220</v>
      </c>
      <c r="B422" s="6"/>
      <c r="C422" s="6"/>
      <c r="D422" s="6">
        <v>2800</v>
      </c>
      <c r="E422" s="6"/>
      <c r="F422" s="6">
        <v>1651</v>
      </c>
      <c r="G422" s="6"/>
      <c r="H422" s="6"/>
      <c r="I422" s="6"/>
      <c r="J422" s="6">
        <v>258</v>
      </c>
      <c r="K422" s="6"/>
      <c r="L422" s="6">
        <v>4709</v>
      </c>
      <c r="N422" s="25" t="s">
        <v>220</v>
      </c>
      <c r="O422" s="6"/>
      <c r="P422" s="6"/>
      <c r="Q422" s="6">
        <v>2800</v>
      </c>
      <c r="R422" s="6"/>
      <c r="S422" s="6">
        <v>1651</v>
      </c>
      <c r="T422" s="6"/>
      <c r="U422" s="6"/>
      <c r="V422" s="6"/>
      <c r="W422" s="6">
        <v>258</v>
      </c>
      <c r="X422" s="6"/>
      <c r="Y422" s="6">
        <v>4709</v>
      </c>
    </row>
    <row r="423" spans="1:25">
      <c r="A423" s="25" t="s">
        <v>30</v>
      </c>
      <c r="B423" s="6"/>
      <c r="C423" s="6">
        <v>482</v>
      </c>
      <c r="D423" s="6"/>
      <c r="E423" s="6">
        <v>257</v>
      </c>
      <c r="F423" s="6">
        <v>337</v>
      </c>
      <c r="G423" s="6">
        <v>438</v>
      </c>
      <c r="H423" s="6">
        <v>1073</v>
      </c>
      <c r="I423" s="6">
        <v>45</v>
      </c>
      <c r="J423" s="6"/>
      <c r="K423" s="6"/>
      <c r="L423" s="6">
        <v>2632</v>
      </c>
      <c r="N423" s="25" t="s">
        <v>30</v>
      </c>
      <c r="O423" s="6"/>
      <c r="P423" s="6">
        <v>482</v>
      </c>
      <c r="Q423" s="6"/>
      <c r="R423" s="6">
        <v>257</v>
      </c>
      <c r="S423" s="6">
        <v>337</v>
      </c>
      <c r="T423" s="6">
        <v>438</v>
      </c>
      <c r="U423" s="6">
        <v>1073</v>
      </c>
      <c r="V423" s="6">
        <v>45</v>
      </c>
      <c r="W423" s="6"/>
      <c r="X423" s="6"/>
      <c r="Y423" s="6">
        <v>2632</v>
      </c>
    </row>
    <row r="424" spans="1:25">
      <c r="A424" s="25" t="s">
        <v>316</v>
      </c>
      <c r="B424" s="6">
        <v>328</v>
      </c>
      <c r="C424" s="6"/>
      <c r="D424" s="6"/>
      <c r="E424" s="6"/>
      <c r="F424" s="6"/>
      <c r="G424" s="6"/>
      <c r="H424" s="6"/>
      <c r="I424" s="6"/>
      <c r="J424" s="6"/>
      <c r="K424" s="6">
        <v>328</v>
      </c>
      <c r="L424" s="6">
        <v>656</v>
      </c>
      <c r="N424" s="25" t="s">
        <v>316</v>
      </c>
      <c r="O424" s="6">
        <v>328</v>
      </c>
      <c r="P424" s="6"/>
      <c r="Q424" s="6"/>
      <c r="R424" s="6"/>
      <c r="S424" s="6"/>
      <c r="T424" s="6"/>
      <c r="U424" s="6"/>
      <c r="V424" s="6"/>
      <c r="W424" s="6"/>
      <c r="X424" s="6">
        <v>328</v>
      </c>
      <c r="Y424" s="6">
        <v>656</v>
      </c>
    </row>
    <row r="425" spans="1:25">
      <c r="A425" s="25" t="s">
        <v>113</v>
      </c>
      <c r="B425" s="6"/>
      <c r="C425" s="6"/>
      <c r="D425" s="6"/>
      <c r="E425" s="6"/>
      <c r="F425" s="6"/>
      <c r="G425" s="6">
        <v>598</v>
      </c>
      <c r="H425" s="6"/>
      <c r="I425" s="6"/>
      <c r="J425" s="6"/>
      <c r="K425" s="6"/>
      <c r="L425" s="6">
        <v>598</v>
      </c>
      <c r="N425" s="25" t="s">
        <v>113</v>
      </c>
      <c r="O425" s="6"/>
      <c r="P425" s="6"/>
      <c r="Q425" s="6"/>
      <c r="R425" s="6"/>
      <c r="S425" s="6"/>
      <c r="T425" s="6">
        <v>598</v>
      </c>
      <c r="U425" s="6"/>
      <c r="V425" s="6"/>
      <c r="W425" s="6"/>
      <c r="X425" s="6"/>
      <c r="Y425" s="6">
        <v>598</v>
      </c>
    </row>
    <row r="426" spans="1:25">
      <c r="A426" s="25" t="s">
        <v>321</v>
      </c>
      <c r="B426" s="6"/>
      <c r="C426" s="6"/>
      <c r="D426" s="6"/>
      <c r="E426" s="6"/>
      <c r="F426" s="6"/>
      <c r="G426" s="6"/>
      <c r="H426" s="6"/>
      <c r="I426" s="6"/>
      <c r="J426" s="6">
        <v>360</v>
      </c>
      <c r="K426" s="6"/>
      <c r="L426" s="6">
        <v>360</v>
      </c>
      <c r="N426" s="25" t="s">
        <v>321</v>
      </c>
      <c r="O426" s="6"/>
      <c r="P426" s="6"/>
      <c r="Q426" s="6"/>
      <c r="R426" s="6"/>
      <c r="S426" s="6"/>
      <c r="T426" s="6"/>
      <c r="U426" s="6"/>
      <c r="V426" s="6"/>
      <c r="W426" s="6">
        <v>360</v>
      </c>
      <c r="X426" s="6"/>
      <c r="Y426" s="6">
        <v>360</v>
      </c>
    </row>
    <row r="427" spans="1:25">
      <c r="A427" s="7" t="s">
        <v>492</v>
      </c>
      <c r="B427" s="6">
        <v>12876</v>
      </c>
      <c r="C427" s="6">
        <v>6461</v>
      </c>
      <c r="D427" s="6">
        <v>1803.45</v>
      </c>
      <c r="E427" s="6"/>
      <c r="F427" s="6">
        <v>1530</v>
      </c>
      <c r="G427" s="6">
        <v>1250</v>
      </c>
      <c r="H427" s="6">
        <v>949</v>
      </c>
      <c r="I427" s="6"/>
      <c r="J427" s="6">
        <v>249</v>
      </c>
      <c r="K427" s="6">
        <v>149</v>
      </c>
      <c r="L427" s="6">
        <v>25267.45</v>
      </c>
      <c r="N427" s="26" t="s">
        <v>492</v>
      </c>
      <c r="O427" s="27">
        <v>12876</v>
      </c>
      <c r="P427" s="27">
        <v>6461</v>
      </c>
      <c r="Q427" s="27">
        <v>1803.45</v>
      </c>
      <c r="R427" s="27"/>
      <c r="S427" s="27">
        <v>1530</v>
      </c>
      <c r="T427" s="27">
        <v>1250</v>
      </c>
      <c r="U427" s="27">
        <v>949</v>
      </c>
      <c r="V427" s="27"/>
      <c r="W427" s="27">
        <v>249</v>
      </c>
      <c r="X427" s="27">
        <v>149</v>
      </c>
      <c r="Y427" s="27">
        <v>25267.45</v>
      </c>
    </row>
    <row r="428" spans="1:25">
      <c r="A428" s="25" t="s">
        <v>285</v>
      </c>
      <c r="B428" s="6">
        <v>8298</v>
      </c>
      <c r="C428" s="6">
        <v>1260</v>
      </c>
      <c r="D428" s="6"/>
      <c r="E428" s="6"/>
      <c r="F428" s="6"/>
      <c r="G428" s="6"/>
      <c r="H428" s="6"/>
      <c r="I428" s="6"/>
      <c r="J428" s="6"/>
      <c r="K428" s="6"/>
      <c r="L428" s="6">
        <v>9558</v>
      </c>
      <c r="N428" s="25" t="s">
        <v>285</v>
      </c>
      <c r="O428" s="6">
        <v>8298</v>
      </c>
      <c r="P428" s="6">
        <v>1260</v>
      </c>
      <c r="Q428" s="6"/>
      <c r="R428" s="6"/>
      <c r="S428" s="6"/>
      <c r="T428" s="6"/>
      <c r="U428" s="6"/>
      <c r="V428" s="6"/>
      <c r="W428" s="6"/>
      <c r="X428" s="6"/>
      <c r="Y428" s="6">
        <v>9558</v>
      </c>
    </row>
    <row r="429" spans="1:25">
      <c r="A429" s="25" t="s">
        <v>121</v>
      </c>
      <c r="B429" s="6">
        <v>1878</v>
      </c>
      <c r="C429" s="6">
        <v>2336</v>
      </c>
      <c r="D429" s="6">
        <v>1353.45</v>
      </c>
      <c r="E429" s="6"/>
      <c r="F429" s="6"/>
      <c r="G429" s="6"/>
      <c r="H429" s="6"/>
      <c r="I429" s="6"/>
      <c r="J429" s="6"/>
      <c r="K429" s="6"/>
      <c r="L429" s="6">
        <v>5567.45</v>
      </c>
      <c r="N429" s="25" t="s">
        <v>121</v>
      </c>
      <c r="O429" s="6">
        <v>1878</v>
      </c>
      <c r="P429" s="6">
        <v>2336</v>
      </c>
      <c r="Q429" s="6">
        <v>1353.45</v>
      </c>
      <c r="R429" s="6"/>
      <c r="S429" s="6"/>
      <c r="T429" s="6"/>
      <c r="U429" s="6"/>
      <c r="V429" s="6"/>
      <c r="W429" s="6"/>
      <c r="X429" s="6"/>
      <c r="Y429" s="6">
        <v>5567.45</v>
      </c>
    </row>
    <row r="430" spans="1:25">
      <c r="A430" s="25" t="s">
        <v>279</v>
      </c>
      <c r="B430" s="6">
        <v>2700</v>
      </c>
      <c r="C430" s="6">
        <v>2340</v>
      </c>
      <c r="D430" s="6"/>
      <c r="E430" s="6"/>
      <c r="F430" s="6"/>
      <c r="G430" s="6"/>
      <c r="H430" s="6"/>
      <c r="I430" s="6"/>
      <c r="J430" s="6"/>
      <c r="K430" s="6"/>
      <c r="L430" s="6">
        <v>5040</v>
      </c>
      <c r="N430" s="25" t="s">
        <v>279</v>
      </c>
      <c r="O430" s="6">
        <v>2700</v>
      </c>
      <c r="P430" s="6">
        <v>2340</v>
      </c>
      <c r="Q430" s="6"/>
      <c r="R430" s="6"/>
      <c r="S430" s="6"/>
      <c r="T430" s="6"/>
      <c r="U430" s="6"/>
      <c r="V430" s="6"/>
      <c r="W430" s="6"/>
      <c r="X430" s="6"/>
      <c r="Y430" s="6">
        <v>5040</v>
      </c>
    </row>
    <row r="431" spans="1:25">
      <c r="A431" s="25" t="s">
        <v>220</v>
      </c>
      <c r="B431" s="6"/>
      <c r="C431" s="6"/>
      <c r="D431" s="6">
        <v>450</v>
      </c>
      <c r="E431" s="6"/>
      <c r="F431" s="6">
        <v>900</v>
      </c>
      <c r="G431" s="6">
        <v>1250</v>
      </c>
      <c r="H431" s="6">
        <v>249</v>
      </c>
      <c r="I431" s="6"/>
      <c r="J431" s="6">
        <v>249</v>
      </c>
      <c r="K431" s="6">
        <v>149</v>
      </c>
      <c r="L431" s="6">
        <v>3247</v>
      </c>
      <c r="N431" s="25" t="s">
        <v>220</v>
      </c>
      <c r="O431" s="6"/>
      <c r="P431" s="6"/>
      <c r="Q431" s="6">
        <v>450</v>
      </c>
      <c r="R431" s="6"/>
      <c r="S431" s="6">
        <v>900</v>
      </c>
      <c r="T431" s="6">
        <v>1250</v>
      </c>
      <c r="U431" s="6">
        <v>249</v>
      </c>
      <c r="V431" s="6"/>
      <c r="W431" s="6">
        <v>249</v>
      </c>
      <c r="X431" s="6">
        <v>149</v>
      </c>
      <c r="Y431" s="6">
        <v>3247</v>
      </c>
    </row>
    <row r="432" spans="1:25">
      <c r="A432" s="25" t="s">
        <v>93</v>
      </c>
      <c r="B432" s="6"/>
      <c r="C432" s="6">
        <v>525</v>
      </c>
      <c r="D432" s="6"/>
      <c r="E432" s="6"/>
      <c r="F432" s="6">
        <v>630</v>
      </c>
      <c r="G432" s="6"/>
      <c r="H432" s="6">
        <v>700</v>
      </c>
      <c r="I432" s="6"/>
      <c r="J432" s="6"/>
      <c r="K432" s="6"/>
      <c r="L432" s="6">
        <v>1855</v>
      </c>
      <c r="N432" s="25" t="s">
        <v>93</v>
      </c>
      <c r="O432" s="6"/>
      <c r="P432" s="6">
        <v>525</v>
      </c>
      <c r="Q432" s="6"/>
      <c r="R432" s="6"/>
      <c r="S432" s="6">
        <v>630</v>
      </c>
      <c r="T432" s="6"/>
      <c r="U432" s="6">
        <v>700</v>
      </c>
      <c r="V432" s="6"/>
      <c r="W432" s="6"/>
      <c r="X432" s="6"/>
      <c r="Y432" s="6">
        <v>1855</v>
      </c>
    </row>
    <row r="433" spans="1:25">
      <c r="A433" s="7" t="s">
        <v>553</v>
      </c>
      <c r="B433" s="6">
        <v>17213</v>
      </c>
      <c r="C433" s="6">
        <v>18339</v>
      </c>
      <c r="D433" s="6">
        <v>28834</v>
      </c>
      <c r="E433" s="6">
        <v>20294</v>
      </c>
      <c r="F433" s="6">
        <v>14487.26</v>
      </c>
      <c r="G433" s="6">
        <v>14919.54</v>
      </c>
      <c r="H433" s="6">
        <v>18174.32</v>
      </c>
      <c r="I433" s="6">
        <v>18890</v>
      </c>
      <c r="J433" s="6">
        <v>17796</v>
      </c>
      <c r="K433" s="6">
        <v>28086</v>
      </c>
      <c r="L433" s="6">
        <v>197033.12</v>
      </c>
      <c r="N433" s="26" t="s">
        <v>553</v>
      </c>
      <c r="O433" s="27">
        <v>17213</v>
      </c>
      <c r="P433" s="27">
        <v>18339</v>
      </c>
      <c r="Q433" s="27">
        <v>28834</v>
      </c>
      <c r="R433" s="27">
        <v>20294</v>
      </c>
      <c r="S433" s="27">
        <v>14487.26</v>
      </c>
      <c r="T433" s="27">
        <v>14919.54</v>
      </c>
      <c r="U433" s="27">
        <v>18174.32</v>
      </c>
      <c r="V433" s="27">
        <v>18890</v>
      </c>
      <c r="W433" s="27">
        <v>17796</v>
      </c>
      <c r="X433" s="27">
        <v>28086</v>
      </c>
      <c r="Y433" s="27">
        <v>197033.12</v>
      </c>
    </row>
    <row r="434" spans="1:25">
      <c r="A434" s="25" t="s">
        <v>220</v>
      </c>
      <c r="B434" s="6">
        <v>10670</v>
      </c>
      <c r="C434" s="6">
        <v>11544</v>
      </c>
      <c r="D434" s="6">
        <v>9990</v>
      </c>
      <c r="E434" s="6">
        <v>10990</v>
      </c>
      <c r="F434" s="6">
        <v>8865.26</v>
      </c>
      <c r="G434" s="6">
        <v>10892.54</v>
      </c>
      <c r="H434" s="6">
        <v>11342.32</v>
      </c>
      <c r="I434" s="6">
        <v>8570</v>
      </c>
      <c r="J434" s="6">
        <v>8075</v>
      </c>
      <c r="K434" s="6">
        <v>16060</v>
      </c>
      <c r="L434" s="6">
        <v>106999.12</v>
      </c>
      <c r="N434" s="25" t="s">
        <v>220</v>
      </c>
      <c r="O434" s="6">
        <v>10670</v>
      </c>
      <c r="P434" s="6">
        <v>11544</v>
      </c>
      <c r="Q434" s="6">
        <v>9990</v>
      </c>
      <c r="R434" s="6">
        <v>10990</v>
      </c>
      <c r="S434" s="6">
        <v>8865.26</v>
      </c>
      <c r="T434" s="6">
        <v>10892.54</v>
      </c>
      <c r="U434" s="6">
        <v>11342.32</v>
      </c>
      <c r="V434" s="6">
        <v>8570</v>
      </c>
      <c r="W434" s="6">
        <v>8075</v>
      </c>
      <c r="X434" s="6">
        <v>16060</v>
      </c>
      <c r="Y434" s="6">
        <v>106999.12</v>
      </c>
    </row>
    <row r="435" spans="1:25">
      <c r="A435" s="25" t="s">
        <v>331</v>
      </c>
      <c r="B435" s="6">
        <v>749</v>
      </c>
      <c r="C435" s="6">
        <v>2164</v>
      </c>
      <c r="D435" s="6">
        <v>3330</v>
      </c>
      <c r="E435" s="6">
        <v>3330</v>
      </c>
      <c r="F435" s="6"/>
      <c r="G435" s="6"/>
      <c r="H435" s="6">
        <v>3330</v>
      </c>
      <c r="I435" s="6">
        <v>3330</v>
      </c>
      <c r="J435" s="6">
        <v>3330</v>
      </c>
      <c r="K435" s="6">
        <v>3330</v>
      </c>
      <c r="L435" s="6">
        <v>22893</v>
      </c>
      <c r="N435" s="25" t="s">
        <v>331</v>
      </c>
      <c r="O435" s="6">
        <v>749</v>
      </c>
      <c r="P435" s="6">
        <v>2164</v>
      </c>
      <c r="Q435" s="6">
        <v>3330</v>
      </c>
      <c r="R435" s="6">
        <v>3330</v>
      </c>
      <c r="S435" s="6"/>
      <c r="T435" s="6"/>
      <c r="U435" s="6">
        <v>3330</v>
      </c>
      <c r="V435" s="6">
        <v>3330</v>
      </c>
      <c r="W435" s="6">
        <v>3330</v>
      </c>
      <c r="X435" s="6">
        <v>3330</v>
      </c>
      <c r="Y435" s="6">
        <v>22893</v>
      </c>
    </row>
    <row r="436" spans="1:25">
      <c r="A436" s="25" t="s">
        <v>113</v>
      </c>
      <c r="B436" s="6">
        <v>168</v>
      </c>
      <c r="C436" s="6">
        <v>2807</v>
      </c>
      <c r="D436" s="6">
        <v>6404</v>
      </c>
      <c r="E436" s="6"/>
      <c r="F436" s="6">
        <v>699</v>
      </c>
      <c r="G436" s="6">
        <v>787</v>
      </c>
      <c r="H436" s="6">
        <v>763</v>
      </c>
      <c r="I436" s="6">
        <v>2634</v>
      </c>
      <c r="J436" s="6">
        <v>1569</v>
      </c>
      <c r="K436" s="6">
        <v>1001</v>
      </c>
      <c r="L436" s="6">
        <v>16832</v>
      </c>
      <c r="N436" s="25" t="s">
        <v>113</v>
      </c>
      <c r="O436" s="6">
        <v>168</v>
      </c>
      <c r="P436" s="6">
        <v>2807</v>
      </c>
      <c r="Q436" s="6">
        <v>6404</v>
      </c>
      <c r="R436" s="6"/>
      <c r="S436" s="6">
        <v>699</v>
      </c>
      <c r="T436" s="6">
        <v>787</v>
      </c>
      <c r="U436" s="6">
        <v>763</v>
      </c>
      <c r="V436" s="6">
        <v>2634</v>
      </c>
      <c r="W436" s="6">
        <v>1569</v>
      </c>
      <c r="X436" s="6">
        <v>1001</v>
      </c>
      <c r="Y436" s="6">
        <v>16832</v>
      </c>
    </row>
    <row r="437" spans="1:25">
      <c r="A437" s="25" t="s">
        <v>121</v>
      </c>
      <c r="B437" s="6"/>
      <c r="C437" s="6"/>
      <c r="D437" s="6">
        <v>7800</v>
      </c>
      <c r="E437" s="6"/>
      <c r="F437" s="6">
        <v>777</v>
      </c>
      <c r="G437" s="6"/>
      <c r="H437" s="6">
        <v>297</v>
      </c>
      <c r="I437" s="6"/>
      <c r="J437" s="6">
        <v>930</v>
      </c>
      <c r="K437" s="6">
        <v>886</v>
      </c>
      <c r="L437" s="6">
        <v>10690</v>
      </c>
      <c r="N437" s="25" t="s">
        <v>121</v>
      </c>
      <c r="O437" s="6"/>
      <c r="P437" s="6"/>
      <c r="Q437" s="6">
        <v>7800</v>
      </c>
      <c r="R437" s="6"/>
      <c r="S437" s="6">
        <v>777</v>
      </c>
      <c r="T437" s="6"/>
      <c r="U437" s="6">
        <v>297</v>
      </c>
      <c r="V437" s="6"/>
      <c r="W437" s="6">
        <v>930</v>
      </c>
      <c r="X437" s="6">
        <v>886</v>
      </c>
      <c r="Y437" s="6">
        <v>10690</v>
      </c>
    </row>
    <row r="438" spans="1:25">
      <c r="A438" s="25" t="s">
        <v>266</v>
      </c>
      <c r="B438" s="6"/>
      <c r="C438" s="6"/>
      <c r="D438" s="6"/>
      <c r="E438" s="6">
        <v>2245</v>
      </c>
      <c r="F438" s="6">
        <v>3306</v>
      </c>
      <c r="G438" s="6">
        <v>1653</v>
      </c>
      <c r="H438" s="6"/>
      <c r="I438" s="6"/>
      <c r="J438" s="6">
        <v>2037</v>
      </c>
      <c r="K438" s="6">
        <v>909</v>
      </c>
      <c r="L438" s="6">
        <v>10150</v>
      </c>
      <c r="N438" s="25" t="s">
        <v>266</v>
      </c>
      <c r="O438" s="6"/>
      <c r="P438" s="6"/>
      <c r="Q438" s="6"/>
      <c r="R438" s="6">
        <v>2245</v>
      </c>
      <c r="S438" s="6">
        <v>3306</v>
      </c>
      <c r="T438" s="6">
        <v>1653</v>
      </c>
      <c r="U438" s="6"/>
      <c r="V438" s="6"/>
      <c r="W438" s="6">
        <v>2037</v>
      </c>
      <c r="X438" s="6">
        <v>909</v>
      </c>
      <c r="Y438" s="6">
        <v>10150</v>
      </c>
    </row>
    <row r="439" spans="1:25">
      <c r="A439" s="25" t="s">
        <v>93</v>
      </c>
      <c r="B439" s="6"/>
      <c r="C439" s="6">
        <v>356</v>
      </c>
      <c r="D439" s="6"/>
      <c r="E439" s="6">
        <v>1155</v>
      </c>
      <c r="F439" s="6">
        <v>840</v>
      </c>
      <c r="G439" s="6">
        <v>1295</v>
      </c>
      <c r="H439" s="6">
        <v>1400</v>
      </c>
      <c r="I439" s="6">
        <v>1680</v>
      </c>
      <c r="J439" s="6"/>
      <c r="K439" s="6">
        <v>1510</v>
      </c>
      <c r="L439" s="6">
        <v>8236</v>
      </c>
      <c r="N439" s="25" t="s">
        <v>93</v>
      </c>
      <c r="O439" s="6"/>
      <c r="P439" s="6">
        <v>356</v>
      </c>
      <c r="Q439" s="6"/>
      <c r="R439" s="6">
        <v>1155</v>
      </c>
      <c r="S439" s="6">
        <v>840</v>
      </c>
      <c r="T439" s="6">
        <v>1295</v>
      </c>
      <c r="U439" s="6">
        <v>1400</v>
      </c>
      <c r="V439" s="6">
        <v>1680</v>
      </c>
      <c r="W439" s="6"/>
      <c r="X439" s="6">
        <v>1510</v>
      </c>
      <c r="Y439" s="6">
        <v>8236</v>
      </c>
    </row>
    <row r="440" spans="1:25">
      <c r="A440" s="25" t="s">
        <v>17</v>
      </c>
      <c r="B440" s="6"/>
      <c r="C440" s="6"/>
      <c r="D440" s="6">
        <v>180</v>
      </c>
      <c r="E440" s="6">
        <v>1134</v>
      </c>
      <c r="F440" s="6"/>
      <c r="G440" s="6">
        <v>292</v>
      </c>
      <c r="H440" s="6"/>
      <c r="I440" s="6">
        <v>2424</v>
      </c>
      <c r="J440" s="6"/>
      <c r="K440" s="6">
        <v>2491</v>
      </c>
      <c r="L440" s="6">
        <v>6521</v>
      </c>
      <c r="N440" s="25" t="s">
        <v>17</v>
      </c>
      <c r="O440" s="6"/>
      <c r="P440" s="6"/>
      <c r="Q440" s="6">
        <v>180</v>
      </c>
      <c r="R440" s="6">
        <v>1134</v>
      </c>
      <c r="S440" s="6"/>
      <c r="T440" s="6">
        <v>292</v>
      </c>
      <c r="U440" s="6"/>
      <c r="V440" s="6">
        <v>2424</v>
      </c>
      <c r="W440" s="6"/>
      <c r="X440" s="6">
        <v>2491</v>
      </c>
      <c r="Y440" s="6">
        <v>6521</v>
      </c>
    </row>
    <row r="441" spans="1:25">
      <c r="A441" s="25" t="s">
        <v>316</v>
      </c>
      <c r="B441" s="6">
        <v>910</v>
      </c>
      <c r="C441" s="6">
        <v>910</v>
      </c>
      <c r="D441" s="6">
        <v>878</v>
      </c>
      <c r="E441" s="6"/>
      <c r="F441" s="6"/>
      <c r="G441" s="6"/>
      <c r="H441" s="6"/>
      <c r="I441" s="6"/>
      <c r="J441" s="6">
        <v>597</v>
      </c>
      <c r="K441" s="6">
        <v>909</v>
      </c>
      <c r="L441" s="6">
        <v>4204</v>
      </c>
      <c r="N441" s="25" t="s">
        <v>316</v>
      </c>
      <c r="O441" s="6">
        <v>910</v>
      </c>
      <c r="P441" s="6">
        <v>910</v>
      </c>
      <c r="Q441" s="6">
        <v>878</v>
      </c>
      <c r="R441" s="6"/>
      <c r="S441" s="6"/>
      <c r="T441" s="6"/>
      <c r="U441" s="6"/>
      <c r="V441" s="6"/>
      <c r="W441" s="6">
        <v>597</v>
      </c>
      <c r="X441" s="6">
        <v>909</v>
      </c>
      <c r="Y441" s="6">
        <v>4204</v>
      </c>
    </row>
    <row r="442" spans="1:25">
      <c r="A442" s="25" t="s">
        <v>279</v>
      </c>
      <c r="B442" s="6">
        <v>3564</v>
      </c>
      <c r="C442" s="6"/>
      <c r="D442" s="6"/>
      <c r="E442" s="6"/>
      <c r="F442" s="6"/>
      <c r="G442" s="6"/>
      <c r="H442" s="6"/>
      <c r="I442" s="6"/>
      <c r="J442" s="6"/>
      <c r="K442" s="6"/>
      <c r="L442" s="6">
        <v>3564</v>
      </c>
      <c r="N442" s="25" t="s">
        <v>279</v>
      </c>
      <c r="O442" s="6">
        <v>3564</v>
      </c>
      <c r="P442" s="6"/>
      <c r="Q442" s="6"/>
      <c r="R442" s="6"/>
      <c r="S442" s="6"/>
      <c r="T442" s="6"/>
      <c r="U442" s="6"/>
      <c r="V442" s="6"/>
      <c r="W442" s="6"/>
      <c r="X442" s="6"/>
      <c r="Y442" s="6">
        <v>3564</v>
      </c>
    </row>
    <row r="443" spans="1:25">
      <c r="A443" s="25" t="s">
        <v>30</v>
      </c>
      <c r="B443" s="6"/>
      <c r="C443" s="6"/>
      <c r="D443" s="6"/>
      <c r="E443" s="6">
        <v>1440</v>
      </c>
      <c r="F443" s="6"/>
      <c r="G443" s="6"/>
      <c r="H443" s="6">
        <v>790</v>
      </c>
      <c r="I443" s="6"/>
      <c r="J443" s="6">
        <v>417</v>
      </c>
      <c r="K443" s="6">
        <v>738</v>
      </c>
      <c r="L443" s="6">
        <v>3385</v>
      </c>
      <c r="N443" s="25" t="s">
        <v>30</v>
      </c>
      <c r="O443" s="6"/>
      <c r="P443" s="6"/>
      <c r="Q443" s="6"/>
      <c r="R443" s="6">
        <v>1440</v>
      </c>
      <c r="S443" s="6"/>
      <c r="T443" s="6"/>
      <c r="U443" s="6">
        <v>790</v>
      </c>
      <c r="V443" s="6"/>
      <c r="W443" s="6">
        <v>417</v>
      </c>
      <c r="X443" s="6">
        <v>738</v>
      </c>
      <c r="Y443" s="6">
        <v>3385</v>
      </c>
    </row>
    <row r="444" spans="1:25">
      <c r="A444" s="25" t="s">
        <v>97</v>
      </c>
      <c r="B444" s="6"/>
      <c r="C444" s="6">
        <v>252</v>
      </c>
      <c r="D444" s="6">
        <v>252</v>
      </c>
      <c r="E444" s="6"/>
      <c r="F444" s="6"/>
      <c r="G444" s="6"/>
      <c r="H444" s="6">
        <v>252</v>
      </c>
      <c r="I444" s="6">
        <v>252</v>
      </c>
      <c r="J444" s="6">
        <v>841</v>
      </c>
      <c r="K444" s="6">
        <v>252</v>
      </c>
      <c r="L444" s="6">
        <v>2101</v>
      </c>
      <c r="N444" s="25" t="s">
        <v>97</v>
      </c>
      <c r="O444" s="6"/>
      <c r="P444" s="6">
        <v>252</v>
      </c>
      <c r="Q444" s="6">
        <v>252</v>
      </c>
      <c r="R444" s="6"/>
      <c r="S444" s="6"/>
      <c r="T444" s="6"/>
      <c r="U444" s="6">
        <v>252</v>
      </c>
      <c r="V444" s="6">
        <v>252</v>
      </c>
      <c r="W444" s="6">
        <v>841</v>
      </c>
      <c r="X444" s="6">
        <v>252</v>
      </c>
      <c r="Y444" s="6">
        <v>2101</v>
      </c>
    </row>
    <row r="445" spans="1:25">
      <c r="A445" s="25" t="s">
        <v>285</v>
      </c>
      <c r="B445" s="6">
        <v>1152</v>
      </c>
      <c r="C445" s="6">
        <v>306</v>
      </c>
      <c r="D445" s="6"/>
      <c r="E445" s="6"/>
      <c r="F445" s="6"/>
      <c r="G445" s="6"/>
      <c r="H445" s="6"/>
      <c r="I445" s="6"/>
      <c r="J445" s="6"/>
      <c r="K445" s="6"/>
      <c r="L445" s="6">
        <v>1458</v>
      </c>
      <c r="N445" s="25" t="s">
        <v>285</v>
      </c>
      <c r="O445" s="6">
        <v>1152</v>
      </c>
      <c r="P445" s="6">
        <v>306</v>
      </c>
      <c r="Q445" s="6"/>
      <c r="R445" s="6"/>
      <c r="S445" s="6"/>
      <c r="T445" s="6"/>
      <c r="U445" s="6"/>
      <c r="V445" s="6"/>
      <c r="W445" s="6"/>
      <c r="X445" s="6"/>
      <c r="Y445" s="6">
        <v>1458</v>
      </c>
    </row>
    <row r="446" spans="1:25">
      <c r="A446" s="7" t="s">
        <v>561</v>
      </c>
      <c r="B446" s="6">
        <v>26613</v>
      </c>
      <c r="C446" s="6">
        <v>33116</v>
      </c>
      <c r="D446" s="6">
        <v>32419</v>
      </c>
      <c r="E446" s="6">
        <v>32482</v>
      </c>
      <c r="F446" s="6">
        <v>14247</v>
      </c>
      <c r="G446" s="6">
        <v>20567.45</v>
      </c>
      <c r="H446" s="6">
        <v>28062</v>
      </c>
      <c r="I446" s="6">
        <v>24170</v>
      </c>
      <c r="J446" s="6">
        <v>18701</v>
      </c>
      <c r="K446" s="6">
        <v>43141</v>
      </c>
      <c r="L446" s="6">
        <v>273518.45</v>
      </c>
      <c r="N446" s="26" t="s">
        <v>561</v>
      </c>
      <c r="O446" s="27">
        <v>26613</v>
      </c>
      <c r="P446" s="27">
        <v>33116</v>
      </c>
      <c r="Q446" s="27">
        <v>32419</v>
      </c>
      <c r="R446" s="27">
        <v>32482</v>
      </c>
      <c r="S446" s="27">
        <v>14247</v>
      </c>
      <c r="T446" s="27">
        <v>20567.45</v>
      </c>
      <c r="U446" s="27">
        <v>28062</v>
      </c>
      <c r="V446" s="27">
        <v>24170</v>
      </c>
      <c r="W446" s="27">
        <v>18701</v>
      </c>
      <c r="X446" s="27">
        <v>43141</v>
      </c>
      <c r="Y446" s="27">
        <v>273518.45</v>
      </c>
    </row>
    <row r="447" spans="1:25">
      <c r="A447" s="25" t="s">
        <v>220</v>
      </c>
      <c r="B447" s="6">
        <v>15409</v>
      </c>
      <c r="C447" s="6">
        <v>20303</v>
      </c>
      <c r="D447" s="6">
        <v>20104</v>
      </c>
      <c r="E447" s="6">
        <v>26687</v>
      </c>
      <c r="F447" s="6">
        <v>9322</v>
      </c>
      <c r="G447" s="6">
        <v>14455</v>
      </c>
      <c r="H447" s="6">
        <v>17153</v>
      </c>
      <c r="I447" s="6">
        <v>17191</v>
      </c>
      <c r="J447" s="6">
        <v>12551</v>
      </c>
      <c r="K447" s="6">
        <v>26618</v>
      </c>
      <c r="L447" s="6">
        <v>179793</v>
      </c>
      <c r="N447" s="25" t="s">
        <v>220</v>
      </c>
      <c r="O447" s="6">
        <v>15409</v>
      </c>
      <c r="P447" s="6">
        <v>20303</v>
      </c>
      <c r="Q447" s="6">
        <v>20104</v>
      </c>
      <c r="R447" s="6">
        <v>26687</v>
      </c>
      <c r="S447" s="6">
        <v>9322</v>
      </c>
      <c r="T447" s="6">
        <v>14455</v>
      </c>
      <c r="U447" s="6">
        <v>17153</v>
      </c>
      <c r="V447" s="6">
        <v>17191</v>
      </c>
      <c r="W447" s="6">
        <v>12551</v>
      </c>
      <c r="X447" s="6">
        <v>26618</v>
      </c>
      <c r="Y447" s="6">
        <v>179793</v>
      </c>
    </row>
    <row r="448" spans="1:25">
      <c r="A448" s="25" t="s">
        <v>113</v>
      </c>
      <c r="B448" s="6">
        <v>6338</v>
      </c>
      <c r="C448" s="6">
        <v>7526</v>
      </c>
      <c r="D448" s="6">
        <v>2396</v>
      </c>
      <c r="E448" s="6">
        <v>649</v>
      </c>
      <c r="F448" s="6">
        <v>4925</v>
      </c>
      <c r="G448" s="6">
        <v>649</v>
      </c>
      <c r="H448" s="6">
        <v>3427</v>
      </c>
      <c r="I448" s="6">
        <v>4648</v>
      </c>
      <c r="J448" s="6">
        <v>3396</v>
      </c>
      <c r="K448" s="6">
        <v>12733</v>
      </c>
      <c r="L448" s="6">
        <v>46687</v>
      </c>
      <c r="N448" s="25" t="s">
        <v>113</v>
      </c>
      <c r="O448" s="6">
        <v>6338</v>
      </c>
      <c r="P448" s="6">
        <v>7526</v>
      </c>
      <c r="Q448" s="6">
        <v>2396</v>
      </c>
      <c r="R448" s="6">
        <v>649</v>
      </c>
      <c r="S448" s="6">
        <v>4925</v>
      </c>
      <c r="T448" s="6">
        <v>649</v>
      </c>
      <c r="U448" s="6">
        <v>3427</v>
      </c>
      <c r="V448" s="6">
        <v>4648</v>
      </c>
      <c r="W448" s="6">
        <v>3396</v>
      </c>
      <c r="X448" s="6">
        <v>12733</v>
      </c>
      <c r="Y448" s="6">
        <v>46687</v>
      </c>
    </row>
    <row r="449" spans="1:25">
      <c r="A449" s="25" t="s">
        <v>93</v>
      </c>
      <c r="B449" s="6">
        <v>3666</v>
      </c>
      <c r="C449" s="6">
        <v>3665</v>
      </c>
      <c r="D449" s="6">
        <v>3658</v>
      </c>
      <c r="E449" s="6">
        <v>1400</v>
      </c>
      <c r="F449" s="6"/>
      <c r="G449" s="6"/>
      <c r="H449" s="6">
        <v>2905</v>
      </c>
      <c r="I449" s="6"/>
      <c r="J449" s="6">
        <v>840</v>
      </c>
      <c r="K449" s="6">
        <v>3790</v>
      </c>
      <c r="L449" s="6">
        <v>19924</v>
      </c>
      <c r="N449" s="25" t="s">
        <v>93</v>
      </c>
      <c r="O449" s="6">
        <v>3666</v>
      </c>
      <c r="P449" s="6">
        <v>3665</v>
      </c>
      <c r="Q449" s="6">
        <v>3658</v>
      </c>
      <c r="R449" s="6">
        <v>1400</v>
      </c>
      <c r="S449" s="6"/>
      <c r="T449" s="6"/>
      <c r="U449" s="6">
        <v>2905</v>
      </c>
      <c r="V449" s="6"/>
      <c r="W449" s="6">
        <v>840</v>
      </c>
      <c r="X449" s="6">
        <v>3790</v>
      </c>
      <c r="Y449" s="6">
        <v>19924</v>
      </c>
    </row>
    <row r="450" spans="1:25">
      <c r="A450" s="25" t="s">
        <v>331</v>
      </c>
      <c r="B450" s="6"/>
      <c r="C450" s="6">
        <v>1165</v>
      </c>
      <c r="D450" s="6">
        <v>4412</v>
      </c>
      <c r="E450" s="6">
        <v>3746</v>
      </c>
      <c r="F450" s="6"/>
      <c r="G450" s="6">
        <v>2.4500000000000002</v>
      </c>
      <c r="H450" s="6">
        <v>4577</v>
      </c>
      <c r="I450" s="6">
        <v>2331</v>
      </c>
      <c r="J450" s="6">
        <v>1914</v>
      </c>
      <c r="K450" s="6"/>
      <c r="L450" s="6">
        <v>18147.45</v>
      </c>
      <c r="N450" s="25" t="s">
        <v>331</v>
      </c>
      <c r="O450" s="6"/>
      <c r="P450" s="6">
        <v>1165</v>
      </c>
      <c r="Q450" s="6">
        <v>4412</v>
      </c>
      <c r="R450" s="6">
        <v>3746</v>
      </c>
      <c r="S450" s="6"/>
      <c r="T450" s="6">
        <v>2.4500000000000002</v>
      </c>
      <c r="U450" s="6">
        <v>4577</v>
      </c>
      <c r="V450" s="6">
        <v>2331</v>
      </c>
      <c r="W450" s="6">
        <v>1914</v>
      </c>
      <c r="X450" s="6"/>
      <c r="Y450" s="6">
        <v>18147.45</v>
      </c>
    </row>
    <row r="451" spans="1:25">
      <c r="A451" s="25" t="s">
        <v>377</v>
      </c>
      <c r="B451" s="6"/>
      <c r="C451" s="6"/>
      <c r="D451" s="6"/>
      <c r="E451" s="6"/>
      <c r="F451" s="6"/>
      <c r="G451" s="6">
        <v>4050</v>
      </c>
      <c r="H451" s="6"/>
      <c r="I451" s="6"/>
      <c r="J451" s="6"/>
      <c r="K451" s="6"/>
      <c r="L451" s="6">
        <v>4050</v>
      </c>
      <c r="N451" s="25" t="s">
        <v>377</v>
      </c>
      <c r="O451" s="6"/>
      <c r="P451" s="6"/>
      <c r="Q451" s="6"/>
      <c r="R451" s="6"/>
      <c r="S451" s="6"/>
      <c r="T451" s="6">
        <v>4050</v>
      </c>
      <c r="U451" s="6"/>
      <c r="V451" s="6"/>
      <c r="W451" s="6"/>
      <c r="X451" s="6"/>
      <c r="Y451" s="6">
        <v>4050</v>
      </c>
    </row>
    <row r="452" spans="1:25">
      <c r="A452" s="25" t="s">
        <v>121</v>
      </c>
      <c r="B452" s="6">
        <v>1200</v>
      </c>
      <c r="C452" s="6"/>
      <c r="D452" s="6">
        <v>1200</v>
      </c>
      <c r="E452" s="6"/>
      <c r="F452" s="6"/>
      <c r="G452" s="6"/>
      <c r="H452" s="6"/>
      <c r="I452" s="6"/>
      <c r="J452" s="6"/>
      <c r="K452" s="6"/>
      <c r="L452" s="6">
        <v>2400</v>
      </c>
      <c r="N452" s="25" t="s">
        <v>121</v>
      </c>
      <c r="O452" s="6">
        <v>1200</v>
      </c>
      <c r="P452" s="6"/>
      <c r="Q452" s="6">
        <v>1200</v>
      </c>
      <c r="R452" s="6"/>
      <c r="S452" s="6"/>
      <c r="T452" s="6"/>
      <c r="U452" s="6"/>
      <c r="V452" s="6"/>
      <c r="W452" s="6"/>
      <c r="X452" s="6"/>
      <c r="Y452" s="6">
        <v>2400</v>
      </c>
    </row>
    <row r="453" spans="1:25">
      <c r="A453" s="25" t="s">
        <v>266</v>
      </c>
      <c r="B453" s="6"/>
      <c r="C453" s="6"/>
      <c r="D453" s="6"/>
      <c r="E453" s="6"/>
      <c r="F453" s="6"/>
      <c r="G453" s="6">
        <v>1411</v>
      </c>
      <c r="H453" s="6"/>
      <c r="I453" s="6"/>
      <c r="J453" s="6"/>
      <c r="K453" s="6"/>
      <c r="L453" s="6">
        <v>1411</v>
      </c>
      <c r="N453" s="25" t="s">
        <v>266</v>
      </c>
      <c r="O453" s="6"/>
      <c r="P453" s="6"/>
      <c r="Q453" s="6"/>
      <c r="R453" s="6"/>
      <c r="S453" s="6"/>
      <c r="T453" s="6">
        <v>1411</v>
      </c>
      <c r="U453" s="6"/>
      <c r="V453" s="6"/>
      <c r="W453" s="6"/>
      <c r="X453" s="6"/>
      <c r="Y453" s="6">
        <v>1411</v>
      </c>
    </row>
    <row r="454" spans="1:25">
      <c r="A454" s="25" t="s">
        <v>362</v>
      </c>
      <c r="B454" s="6"/>
      <c r="C454" s="6"/>
      <c r="D454" s="6">
        <v>649</v>
      </c>
      <c r="E454" s="6"/>
      <c r="F454" s="6"/>
      <c r="G454" s="6"/>
      <c r="H454" s="6"/>
      <c r="I454" s="6"/>
      <c r="J454" s="6"/>
      <c r="K454" s="6"/>
      <c r="L454" s="6">
        <v>649</v>
      </c>
      <c r="N454" s="25" t="s">
        <v>362</v>
      </c>
      <c r="O454" s="6"/>
      <c r="P454" s="6"/>
      <c r="Q454" s="6">
        <v>649</v>
      </c>
      <c r="R454" s="6"/>
      <c r="S454" s="6"/>
      <c r="T454" s="6"/>
      <c r="U454" s="6"/>
      <c r="V454" s="6"/>
      <c r="W454" s="6"/>
      <c r="X454" s="6"/>
      <c r="Y454" s="6">
        <v>649</v>
      </c>
    </row>
    <row r="455" spans="1:25">
      <c r="A455" s="25" t="s">
        <v>318</v>
      </c>
      <c r="B455" s="6"/>
      <c r="C455" s="6">
        <v>457</v>
      </c>
      <c r="D455" s="6"/>
      <c r="E455" s="6"/>
      <c r="F455" s="6"/>
      <c r="G455" s="6"/>
      <c r="H455" s="6"/>
      <c r="I455" s="6"/>
      <c r="J455" s="6"/>
      <c r="K455" s="6"/>
      <c r="L455" s="6">
        <v>457</v>
      </c>
      <c r="N455" s="25" t="s">
        <v>318</v>
      </c>
      <c r="O455" s="6"/>
      <c r="P455" s="6">
        <v>457</v>
      </c>
      <c r="Q455" s="6"/>
      <c r="R455" s="6"/>
      <c r="S455" s="6"/>
      <c r="T455" s="6"/>
      <c r="U455" s="6"/>
      <c r="V455" s="6"/>
      <c r="W455" s="6"/>
      <c r="X455" s="6"/>
      <c r="Y455" s="6">
        <v>457</v>
      </c>
    </row>
    <row r="456" spans="1:25">
      <c r="A456" s="7" t="s">
        <v>612</v>
      </c>
      <c r="B456" s="6">
        <v>27770</v>
      </c>
      <c r="C456" s="6">
        <v>24192</v>
      </c>
      <c r="D456" s="6">
        <v>26697</v>
      </c>
      <c r="E456" s="6">
        <v>25574</v>
      </c>
      <c r="F456" s="6">
        <v>20348</v>
      </c>
      <c r="G456" s="6">
        <v>27829</v>
      </c>
      <c r="H456" s="6">
        <v>29331</v>
      </c>
      <c r="I456" s="6">
        <v>17952</v>
      </c>
      <c r="J456" s="6">
        <v>22369</v>
      </c>
      <c r="K456" s="6">
        <v>41477</v>
      </c>
      <c r="L456" s="6">
        <v>263539</v>
      </c>
      <c r="N456" s="26" t="s">
        <v>612</v>
      </c>
      <c r="O456" s="27">
        <v>27770</v>
      </c>
      <c r="P456" s="27">
        <v>24192</v>
      </c>
      <c r="Q456" s="27">
        <v>26697</v>
      </c>
      <c r="R456" s="27">
        <v>25574</v>
      </c>
      <c r="S456" s="27">
        <v>20348</v>
      </c>
      <c r="T456" s="27">
        <v>27829</v>
      </c>
      <c r="U456" s="27">
        <v>29331</v>
      </c>
      <c r="V456" s="27">
        <v>17952</v>
      </c>
      <c r="W456" s="27">
        <v>22369</v>
      </c>
      <c r="X456" s="27">
        <v>41477</v>
      </c>
      <c r="Y456" s="27">
        <v>263539</v>
      </c>
    </row>
    <row r="457" spans="1:25">
      <c r="A457" s="25" t="s">
        <v>121</v>
      </c>
      <c r="B457" s="6">
        <v>14591</v>
      </c>
      <c r="C457" s="6">
        <v>21048</v>
      </c>
      <c r="D457" s="6">
        <v>21819</v>
      </c>
      <c r="E457" s="6">
        <v>13426</v>
      </c>
      <c r="F457" s="6">
        <v>9433</v>
      </c>
      <c r="G457" s="6">
        <v>5462</v>
      </c>
      <c r="H457" s="6">
        <v>7500</v>
      </c>
      <c r="I457" s="6">
        <v>5562</v>
      </c>
      <c r="J457" s="6">
        <v>5971</v>
      </c>
      <c r="K457" s="6">
        <v>14384</v>
      </c>
      <c r="L457" s="6">
        <v>119196</v>
      </c>
      <c r="N457" s="25" t="s">
        <v>121</v>
      </c>
      <c r="O457" s="6">
        <v>14591</v>
      </c>
      <c r="P457" s="6">
        <v>21048</v>
      </c>
      <c r="Q457" s="6">
        <v>21819</v>
      </c>
      <c r="R457" s="6">
        <v>13426</v>
      </c>
      <c r="S457" s="6">
        <v>9433</v>
      </c>
      <c r="T457" s="6">
        <v>5462</v>
      </c>
      <c r="U457" s="6">
        <v>7500</v>
      </c>
      <c r="V457" s="6">
        <v>5562</v>
      </c>
      <c r="W457" s="6">
        <v>5971</v>
      </c>
      <c r="X457" s="6">
        <v>14384</v>
      </c>
      <c r="Y457" s="6">
        <v>119196</v>
      </c>
    </row>
    <row r="458" spans="1:25">
      <c r="A458" s="25" t="s">
        <v>30</v>
      </c>
      <c r="B458" s="6">
        <v>4541</v>
      </c>
      <c r="C458" s="6">
        <v>1170</v>
      </c>
      <c r="D458" s="6"/>
      <c r="E458" s="6">
        <v>9651</v>
      </c>
      <c r="F458" s="6">
        <v>4647</v>
      </c>
      <c r="G458" s="6">
        <v>10659</v>
      </c>
      <c r="H458" s="6">
        <v>13993</v>
      </c>
      <c r="I458" s="6">
        <v>7866</v>
      </c>
      <c r="J458" s="6">
        <v>8934</v>
      </c>
      <c r="K458" s="6">
        <v>12312</v>
      </c>
      <c r="L458" s="6">
        <v>73773</v>
      </c>
      <c r="N458" s="25" t="s">
        <v>30</v>
      </c>
      <c r="O458" s="6">
        <v>4541</v>
      </c>
      <c r="P458" s="6">
        <v>1170</v>
      </c>
      <c r="Q458" s="6"/>
      <c r="R458" s="6">
        <v>9651</v>
      </c>
      <c r="S458" s="6">
        <v>4647</v>
      </c>
      <c r="T458" s="6">
        <v>10659</v>
      </c>
      <c r="U458" s="6">
        <v>13993</v>
      </c>
      <c r="V458" s="6">
        <v>7866</v>
      </c>
      <c r="W458" s="6">
        <v>8934</v>
      </c>
      <c r="X458" s="6">
        <v>12312</v>
      </c>
      <c r="Y458" s="6">
        <v>73773</v>
      </c>
    </row>
    <row r="459" spans="1:25">
      <c r="A459" s="25" t="s">
        <v>220</v>
      </c>
      <c r="B459" s="6">
        <v>3495</v>
      </c>
      <c r="C459" s="6">
        <v>582</v>
      </c>
      <c r="D459" s="6">
        <v>2001</v>
      </c>
      <c r="E459" s="6">
        <v>1664</v>
      </c>
      <c r="F459" s="6">
        <v>5311</v>
      </c>
      <c r="G459" s="6">
        <v>1914</v>
      </c>
      <c r="H459" s="6">
        <v>1132</v>
      </c>
      <c r="I459" s="6">
        <v>1380</v>
      </c>
      <c r="J459" s="6">
        <v>2501</v>
      </c>
      <c r="K459" s="6">
        <v>7095</v>
      </c>
      <c r="L459" s="6">
        <v>27075</v>
      </c>
      <c r="N459" s="25" t="s">
        <v>220</v>
      </c>
      <c r="O459" s="6">
        <v>3495</v>
      </c>
      <c r="P459" s="6">
        <v>582</v>
      </c>
      <c r="Q459" s="6">
        <v>2001</v>
      </c>
      <c r="R459" s="6">
        <v>1664</v>
      </c>
      <c r="S459" s="6">
        <v>5311</v>
      </c>
      <c r="T459" s="6">
        <v>1914</v>
      </c>
      <c r="U459" s="6">
        <v>1132</v>
      </c>
      <c r="V459" s="6">
        <v>1380</v>
      </c>
      <c r="W459" s="6">
        <v>2501</v>
      </c>
      <c r="X459" s="6">
        <v>7095</v>
      </c>
      <c r="Y459" s="6">
        <v>27075</v>
      </c>
    </row>
    <row r="460" spans="1:25">
      <c r="A460" s="25" t="s">
        <v>212</v>
      </c>
      <c r="B460" s="6"/>
      <c r="C460" s="6"/>
      <c r="D460" s="6"/>
      <c r="E460" s="6"/>
      <c r="F460" s="6"/>
      <c r="G460" s="6">
        <v>3851</v>
      </c>
      <c r="H460" s="6">
        <v>3038</v>
      </c>
      <c r="I460" s="6">
        <v>1803</v>
      </c>
      <c r="J460" s="6">
        <v>3691</v>
      </c>
      <c r="K460" s="6">
        <v>5809</v>
      </c>
      <c r="L460" s="6">
        <v>18192</v>
      </c>
      <c r="N460" s="25" t="s">
        <v>212</v>
      </c>
      <c r="O460" s="6"/>
      <c r="P460" s="6"/>
      <c r="Q460" s="6"/>
      <c r="R460" s="6"/>
      <c r="S460" s="6"/>
      <c r="T460" s="6">
        <v>3851</v>
      </c>
      <c r="U460" s="6">
        <v>3038</v>
      </c>
      <c r="V460" s="6">
        <v>1803</v>
      </c>
      <c r="W460" s="6">
        <v>3691</v>
      </c>
      <c r="X460" s="6">
        <v>5809</v>
      </c>
      <c r="Y460" s="6">
        <v>18192</v>
      </c>
    </row>
    <row r="461" spans="1:25">
      <c r="A461" s="25" t="s">
        <v>113</v>
      </c>
      <c r="B461" s="6"/>
      <c r="C461" s="6">
        <v>700</v>
      </c>
      <c r="D461" s="6">
        <v>1611</v>
      </c>
      <c r="E461" s="6">
        <v>67</v>
      </c>
      <c r="F461" s="6">
        <v>957</v>
      </c>
      <c r="G461" s="6">
        <v>3860</v>
      </c>
      <c r="H461" s="6">
        <v>324</v>
      </c>
      <c r="I461" s="6">
        <v>106</v>
      </c>
      <c r="J461" s="6"/>
      <c r="K461" s="6">
        <v>914</v>
      </c>
      <c r="L461" s="6">
        <v>8539</v>
      </c>
      <c r="N461" s="25" t="s">
        <v>113</v>
      </c>
      <c r="O461" s="6"/>
      <c r="P461" s="6">
        <v>700</v>
      </c>
      <c r="Q461" s="6">
        <v>1611</v>
      </c>
      <c r="R461" s="6">
        <v>67</v>
      </c>
      <c r="S461" s="6">
        <v>957</v>
      </c>
      <c r="T461" s="6">
        <v>3860</v>
      </c>
      <c r="U461" s="6">
        <v>324</v>
      </c>
      <c r="V461" s="6">
        <v>106</v>
      </c>
      <c r="W461" s="6"/>
      <c r="X461" s="6">
        <v>914</v>
      </c>
      <c r="Y461" s="6">
        <v>8539</v>
      </c>
    </row>
    <row r="462" spans="1:25">
      <c r="A462" s="25" t="s">
        <v>207</v>
      </c>
      <c r="B462" s="6"/>
      <c r="C462" s="6"/>
      <c r="D462" s="6"/>
      <c r="E462" s="6"/>
      <c r="F462" s="6"/>
      <c r="G462" s="6">
        <v>1450</v>
      </c>
      <c r="H462" s="6">
        <v>3344</v>
      </c>
      <c r="I462" s="6">
        <v>1235</v>
      </c>
      <c r="J462" s="6"/>
      <c r="K462" s="6"/>
      <c r="L462" s="6">
        <v>6029</v>
      </c>
      <c r="N462" s="25" t="s">
        <v>207</v>
      </c>
      <c r="O462" s="6"/>
      <c r="P462" s="6"/>
      <c r="Q462" s="6"/>
      <c r="R462" s="6"/>
      <c r="S462" s="6"/>
      <c r="T462" s="6">
        <v>1450</v>
      </c>
      <c r="U462" s="6">
        <v>3344</v>
      </c>
      <c r="V462" s="6">
        <v>1235</v>
      </c>
      <c r="W462" s="6"/>
      <c r="X462" s="6"/>
      <c r="Y462" s="6">
        <v>6029</v>
      </c>
    </row>
    <row r="463" spans="1:25">
      <c r="A463" s="25" t="s">
        <v>186</v>
      </c>
      <c r="B463" s="6">
        <v>3820</v>
      </c>
      <c r="C463" s="6">
        <v>692</v>
      </c>
      <c r="D463" s="6"/>
      <c r="E463" s="6"/>
      <c r="F463" s="6"/>
      <c r="G463" s="6"/>
      <c r="H463" s="6"/>
      <c r="I463" s="6"/>
      <c r="J463" s="6"/>
      <c r="K463" s="6"/>
      <c r="L463" s="6">
        <v>4512</v>
      </c>
      <c r="N463" s="25" t="s">
        <v>186</v>
      </c>
      <c r="O463" s="6">
        <v>3820</v>
      </c>
      <c r="P463" s="6">
        <v>692</v>
      </c>
      <c r="Q463" s="6"/>
      <c r="R463" s="6"/>
      <c r="S463" s="6"/>
      <c r="T463" s="6"/>
      <c r="U463" s="6"/>
      <c r="V463" s="6"/>
      <c r="W463" s="6"/>
      <c r="X463" s="6"/>
      <c r="Y463" s="6">
        <v>4512</v>
      </c>
    </row>
    <row r="464" spans="1:25">
      <c r="A464" s="25" t="s">
        <v>321</v>
      </c>
      <c r="B464" s="6">
        <v>633</v>
      </c>
      <c r="C464" s="6"/>
      <c r="D464" s="6">
        <v>1266</v>
      </c>
      <c r="E464" s="6"/>
      <c r="F464" s="6"/>
      <c r="G464" s="6"/>
      <c r="H464" s="6"/>
      <c r="I464" s="6"/>
      <c r="J464" s="6"/>
      <c r="K464" s="6">
        <v>963</v>
      </c>
      <c r="L464" s="6">
        <v>2862</v>
      </c>
      <c r="N464" s="25" t="s">
        <v>321</v>
      </c>
      <c r="O464" s="6">
        <v>633</v>
      </c>
      <c r="P464" s="6"/>
      <c r="Q464" s="6">
        <v>1266</v>
      </c>
      <c r="R464" s="6"/>
      <c r="S464" s="6"/>
      <c r="T464" s="6"/>
      <c r="U464" s="6"/>
      <c r="V464" s="6"/>
      <c r="W464" s="6"/>
      <c r="X464" s="6">
        <v>963</v>
      </c>
      <c r="Y464" s="6">
        <v>2862</v>
      </c>
    </row>
    <row r="465" spans="1:26">
      <c r="A465" s="25" t="s">
        <v>107</v>
      </c>
      <c r="B465" s="6"/>
      <c r="C465" s="6"/>
      <c r="D465" s="6"/>
      <c r="E465" s="6"/>
      <c r="F465" s="6"/>
      <c r="G465" s="6">
        <v>633</v>
      </c>
      <c r="H465" s="6"/>
      <c r="I465" s="6"/>
      <c r="J465" s="6">
        <v>690</v>
      </c>
      <c r="K465" s="6"/>
      <c r="L465" s="6">
        <v>1323</v>
      </c>
      <c r="N465" s="25" t="s">
        <v>107</v>
      </c>
      <c r="O465" s="6"/>
      <c r="P465" s="6"/>
      <c r="Q465" s="6"/>
      <c r="R465" s="6"/>
      <c r="S465" s="6"/>
      <c r="T465" s="6">
        <v>633</v>
      </c>
      <c r="U465" s="6"/>
      <c r="V465" s="6"/>
      <c r="W465" s="6">
        <v>690</v>
      </c>
      <c r="X465" s="6"/>
      <c r="Y465" s="6">
        <v>1323</v>
      </c>
    </row>
    <row r="466" spans="1:26">
      <c r="A466" s="25" t="s">
        <v>227</v>
      </c>
      <c r="B466" s="6"/>
      <c r="C466" s="6"/>
      <c r="D466" s="6"/>
      <c r="E466" s="6">
        <v>766</v>
      </c>
      <c r="F466" s="6"/>
      <c r="G466" s="6"/>
      <c r="H466" s="6"/>
      <c r="I466" s="6"/>
      <c r="J466" s="6"/>
      <c r="K466" s="6"/>
      <c r="L466" s="6">
        <v>766</v>
      </c>
      <c r="N466" s="25" t="s">
        <v>227</v>
      </c>
      <c r="O466" s="6"/>
      <c r="P466" s="6"/>
      <c r="Q466" s="6"/>
      <c r="R466" s="6">
        <v>766</v>
      </c>
      <c r="S466" s="6"/>
      <c r="T466" s="6"/>
      <c r="U466" s="6"/>
      <c r="V466" s="6"/>
      <c r="W466" s="6"/>
      <c r="X466" s="6"/>
      <c r="Y466" s="6">
        <v>766</v>
      </c>
    </row>
    <row r="467" spans="1:26">
      <c r="A467" s="25" t="s">
        <v>189</v>
      </c>
      <c r="B467" s="6">
        <v>690</v>
      </c>
      <c r="C467" s="6"/>
      <c r="D467" s="6"/>
      <c r="E467" s="6"/>
      <c r="F467" s="6"/>
      <c r="G467" s="6"/>
      <c r="H467" s="6"/>
      <c r="I467" s="6"/>
      <c r="J467" s="6"/>
      <c r="K467" s="6"/>
      <c r="L467" s="6">
        <v>690</v>
      </c>
      <c r="N467" s="25" t="s">
        <v>189</v>
      </c>
      <c r="O467" s="6">
        <v>690</v>
      </c>
      <c r="P467" s="6"/>
      <c r="Q467" s="6"/>
      <c r="R467" s="6"/>
      <c r="S467" s="6"/>
      <c r="T467" s="6"/>
      <c r="U467" s="6"/>
      <c r="V467" s="6"/>
      <c r="W467" s="6"/>
      <c r="X467" s="6"/>
      <c r="Y467" s="6">
        <v>690</v>
      </c>
    </row>
    <row r="468" spans="1:26">
      <c r="A468" s="25" t="s">
        <v>331</v>
      </c>
      <c r="B468" s="6"/>
      <c r="C468" s="6"/>
      <c r="D468" s="6"/>
      <c r="E468" s="6"/>
      <c r="F468" s="6"/>
      <c r="G468" s="6"/>
      <c r="H468" s="6"/>
      <c r="I468" s="6"/>
      <c r="J468" s="6">
        <v>582</v>
      </c>
      <c r="K468" s="6"/>
      <c r="L468" s="6">
        <v>582</v>
      </c>
      <c r="N468" s="25" t="s">
        <v>331</v>
      </c>
      <c r="O468" s="6"/>
      <c r="P468" s="6"/>
      <c r="Q468" s="6"/>
      <c r="R468" s="6"/>
      <c r="S468" s="6"/>
      <c r="T468" s="6"/>
      <c r="U468" s="6"/>
      <c r="V468" s="6"/>
      <c r="W468" s="6">
        <v>582</v>
      </c>
      <c r="X468" s="6"/>
      <c r="Y468" s="6">
        <v>582</v>
      </c>
    </row>
    <row r="469" spans="1:26" ht="15">
      <c r="A469" s="7" t="s">
        <v>382</v>
      </c>
      <c r="B469" s="6">
        <v>511526</v>
      </c>
      <c r="C469" s="6">
        <v>447766.36999999994</v>
      </c>
      <c r="D469" s="6">
        <v>483414.57</v>
      </c>
      <c r="E469" s="6">
        <v>305072.3</v>
      </c>
      <c r="F469" s="6">
        <v>312924.62</v>
      </c>
      <c r="G469" s="6">
        <v>385375.14999999997</v>
      </c>
      <c r="H469" s="6">
        <v>416911.72000000003</v>
      </c>
      <c r="I469" s="6">
        <v>378522.28</v>
      </c>
      <c r="J469" s="6">
        <v>394969.80999999994</v>
      </c>
      <c r="K469" s="6">
        <v>511124.9</v>
      </c>
      <c r="L469" s="6">
        <v>4147607.7199999997</v>
      </c>
      <c r="N469" s="31" t="s">
        <v>382</v>
      </c>
      <c r="O469" s="40">
        <v>511526</v>
      </c>
      <c r="P469" s="40">
        <v>447766.36999999994</v>
      </c>
      <c r="Q469" s="40">
        <v>483414.57</v>
      </c>
      <c r="R469" s="40">
        <v>305072.3</v>
      </c>
      <c r="S469" s="40">
        <v>312924.62</v>
      </c>
      <c r="T469" s="40">
        <v>385375.14999999997</v>
      </c>
      <c r="U469" s="40">
        <v>416911.72000000003</v>
      </c>
      <c r="V469" s="40">
        <v>378522.28</v>
      </c>
      <c r="W469" s="40">
        <v>394969.80999999994</v>
      </c>
      <c r="X469" s="40">
        <v>511124.9</v>
      </c>
      <c r="Y469" s="40">
        <v>4147607.7199999997</v>
      </c>
    </row>
    <row r="470" spans="1:26">
      <c r="A470" s="7"/>
      <c r="B470" s="6"/>
      <c r="C470" s="6"/>
      <c r="D470" s="6"/>
      <c r="E470" s="6"/>
      <c r="F470" s="6"/>
      <c r="G470" s="6"/>
      <c r="H470" s="6"/>
      <c r="I470" s="6"/>
      <c r="J470" s="6"/>
      <c r="K470" s="6"/>
    </row>
    <row r="471" spans="1:26" ht="18">
      <c r="A471" s="4" t="s">
        <v>3</v>
      </c>
      <c r="B471" t="s">
        <v>390</v>
      </c>
      <c r="N471" s="30" t="s">
        <v>422</v>
      </c>
    </row>
    <row r="473" spans="1:26" hidden="1">
      <c r="A473" s="4" t="s">
        <v>391</v>
      </c>
      <c r="B473" s="4" t="s">
        <v>381</v>
      </c>
    </row>
    <row r="474" spans="1:26" ht="45">
      <c r="A474" s="4" t="s">
        <v>383</v>
      </c>
      <c r="B474" s="2" t="s">
        <v>384</v>
      </c>
      <c r="C474" s="2" t="s">
        <v>385</v>
      </c>
      <c r="D474" s="2" t="s">
        <v>386</v>
      </c>
      <c r="E474" s="2" t="s">
        <v>387</v>
      </c>
      <c r="F474" s="2" t="s">
        <v>388</v>
      </c>
      <c r="G474" s="2" t="s">
        <v>389</v>
      </c>
      <c r="H474" s="2" t="s">
        <v>460</v>
      </c>
      <c r="I474" s="2" t="s">
        <v>517</v>
      </c>
      <c r="J474" s="2" t="s">
        <v>520</v>
      </c>
      <c r="K474" s="2" t="s">
        <v>571</v>
      </c>
      <c r="L474" s="2" t="s">
        <v>382</v>
      </c>
      <c r="N474" s="31" t="s">
        <v>404</v>
      </c>
      <c r="O474" s="31" t="s">
        <v>384</v>
      </c>
      <c r="P474" s="31" t="s">
        <v>385</v>
      </c>
      <c r="Q474" s="31" t="s">
        <v>386</v>
      </c>
      <c r="R474" s="31" t="s">
        <v>387</v>
      </c>
      <c r="S474" s="31" t="s">
        <v>388</v>
      </c>
      <c r="T474" s="31" t="s">
        <v>389</v>
      </c>
      <c r="U474" s="31" t="s">
        <v>460</v>
      </c>
      <c r="V474" s="31" t="s">
        <v>517</v>
      </c>
      <c r="W474" s="31" t="s">
        <v>520</v>
      </c>
      <c r="X474" s="31" t="str">
        <f>+Entradas!$B$3</f>
        <v>Octubre</v>
      </c>
      <c r="Y474" s="31" t="str">
        <f>+Entradas!$B$2</f>
        <v>Total Enero - Octubre</v>
      </c>
      <c r="Z474" s="38" t="s">
        <v>424</v>
      </c>
    </row>
    <row r="475" spans="1:26">
      <c r="A475" s="7" t="s">
        <v>231</v>
      </c>
      <c r="B475" s="6">
        <v>5221</v>
      </c>
      <c r="C475" s="6">
        <v>8568</v>
      </c>
      <c r="D475" s="6">
        <v>117</v>
      </c>
      <c r="E475" s="6">
        <v>50</v>
      </c>
      <c r="F475" s="6">
        <v>79</v>
      </c>
      <c r="G475" s="6">
        <v>34</v>
      </c>
      <c r="H475" s="6">
        <v>255</v>
      </c>
      <c r="I475" s="6">
        <v>206</v>
      </c>
      <c r="J475" s="6">
        <v>188</v>
      </c>
      <c r="K475" s="6">
        <v>332</v>
      </c>
      <c r="L475" s="6">
        <v>15050</v>
      </c>
      <c r="N475" s="7" t="str">
        <f t="shared" ref="N475:N501" si="45">+A475</f>
        <v>AIR MEDICAL SERVICE</v>
      </c>
      <c r="O475" s="62">
        <f t="shared" ref="O475" si="46">+B475</f>
        <v>5221</v>
      </c>
      <c r="P475" s="62">
        <f t="shared" ref="P475:X501" si="47">+C475</f>
        <v>8568</v>
      </c>
      <c r="Q475" s="62">
        <f t="shared" ref="Q475:X501" si="48">+D475</f>
        <v>117</v>
      </c>
      <c r="R475" s="62">
        <f t="shared" ref="R475:X501" si="49">+E475</f>
        <v>50</v>
      </c>
      <c r="S475" s="62">
        <f t="shared" ref="S475:X501" si="50">+F475</f>
        <v>79</v>
      </c>
      <c r="T475" s="62">
        <f t="shared" ref="T475:X501" si="51">+G475</f>
        <v>34</v>
      </c>
      <c r="U475" s="62">
        <f t="shared" ref="U475:X501" si="52">+H475</f>
        <v>255</v>
      </c>
      <c r="V475" s="62">
        <f t="shared" ref="V475:X501" si="53">+I475</f>
        <v>206</v>
      </c>
      <c r="W475" s="62">
        <f t="shared" ref="W475:X501" si="54">+J475</f>
        <v>188</v>
      </c>
      <c r="X475" s="62">
        <f t="shared" ref="X475:X501" si="55">+K475</f>
        <v>332</v>
      </c>
      <c r="Y475" s="6">
        <f>SUM(O475:X475)</f>
        <v>15050</v>
      </c>
      <c r="Z475" s="28">
        <f>+Y475/$Y$502</f>
        <v>0.54308602771362591</v>
      </c>
    </row>
    <row r="476" spans="1:26">
      <c r="A476" s="7" t="s">
        <v>325</v>
      </c>
      <c r="B476" s="6">
        <v>320</v>
      </c>
      <c r="C476" s="6">
        <v>216</v>
      </c>
      <c r="D476" s="6">
        <v>318</v>
      </c>
      <c r="E476" s="6">
        <v>260</v>
      </c>
      <c r="F476" s="6">
        <v>209</v>
      </c>
      <c r="G476" s="6">
        <v>1241</v>
      </c>
      <c r="H476" s="6">
        <v>230</v>
      </c>
      <c r="I476" s="6">
        <v>270</v>
      </c>
      <c r="J476" s="6">
        <v>192</v>
      </c>
      <c r="K476" s="6">
        <v>846</v>
      </c>
      <c r="L476" s="6">
        <v>4102</v>
      </c>
      <c r="N476" s="7" t="str">
        <f t="shared" si="45"/>
        <v>AMBULANCIAS AEREAS DE COLOMBIA LTDA</v>
      </c>
      <c r="O476" s="62">
        <f t="shared" ref="O476:X501" si="56">+B476</f>
        <v>320</v>
      </c>
      <c r="P476" s="62">
        <f t="shared" si="47"/>
        <v>216</v>
      </c>
      <c r="Q476" s="62">
        <f t="shared" si="48"/>
        <v>318</v>
      </c>
      <c r="R476" s="62">
        <f t="shared" si="49"/>
        <v>260</v>
      </c>
      <c r="S476" s="62">
        <f t="shared" si="50"/>
        <v>209</v>
      </c>
      <c r="T476" s="62">
        <f t="shared" si="51"/>
        <v>1241</v>
      </c>
      <c r="U476" s="62">
        <f t="shared" si="52"/>
        <v>230</v>
      </c>
      <c r="V476" s="62">
        <f t="shared" si="53"/>
        <v>270</v>
      </c>
      <c r="W476" s="62">
        <f t="shared" si="54"/>
        <v>192</v>
      </c>
      <c r="X476" s="62">
        <f t="shared" si="55"/>
        <v>846</v>
      </c>
      <c r="Y476" s="6">
        <f t="shared" ref="Y476:Y501" si="57">SUM(O476:X476)</f>
        <v>4102</v>
      </c>
      <c r="Z476" s="28">
        <f t="shared" ref="Z476:Z501" si="58">+Y476/$Y$502</f>
        <v>0.14802251732101618</v>
      </c>
    </row>
    <row r="477" spans="1:26">
      <c r="A477" s="7" t="s">
        <v>163</v>
      </c>
      <c r="B477" s="6">
        <v>176</v>
      </c>
      <c r="C477" s="6">
        <v>141</v>
      </c>
      <c r="D477" s="6">
        <v>112</v>
      </c>
      <c r="E477" s="6">
        <v>116</v>
      </c>
      <c r="F477" s="6">
        <v>153</v>
      </c>
      <c r="G477" s="6">
        <v>214</v>
      </c>
      <c r="H477" s="6">
        <v>206</v>
      </c>
      <c r="I477" s="6">
        <v>188</v>
      </c>
      <c r="J477" s="6">
        <v>855</v>
      </c>
      <c r="K477" s="6">
        <v>227</v>
      </c>
      <c r="L477" s="6">
        <v>2388</v>
      </c>
      <c r="N477" s="7" t="str">
        <f t="shared" si="45"/>
        <v>SAE</v>
      </c>
      <c r="O477" s="62">
        <f t="shared" si="56"/>
        <v>176</v>
      </c>
      <c r="P477" s="62">
        <f t="shared" si="47"/>
        <v>141</v>
      </c>
      <c r="Q477" s="62">
        <f t="shared" si="48"/>
        <v>112</v>
      </c>
      <c r="R477" s="62">
        <f t="shared" si="49"/>
        <v>116</v>
      </c>
      <c r="S477" s="62">
        <f t="shared" si="50"/>
        <v>153</v>
      </c>
      <c r="T477" s="62">
        <f t="shared" si="51"/>
        <v>214</v>
      </c>
      <c r="U477" s="62">
        <f t="shared" si="52"/>
        <v>206</v>
      </c>
      <c r="V477" s="62">
        <f t="shared" si="53"/>
        <v>188</v>
      </c>
      <c r="W477" s="62">
        <f t="shared" si="54"/>
        <v>855</v>
      </c>
      <c r="X477" s="62">
        <f t="shared" si="55"/>
        <v>227</v>
      </c>
      <c r="Y477" s="6">
        <f t="shared" si="57"/>
        <v>2388</v>
      </c>
      <c r="Z477" s="28">
        <f t="shared" si="58"/>
        <v>8.6172055427251731E-2</v>
      </c>
    </row>
    <row r="478" spans="1:26">
      <c r="A478" s="7" t="s">
        <v>277</v>
      </c>
      <c r="B478" s="6">
        <v>388</v>
      </c>
      <c r="C478" s="6">
        <v>368</v>
      </c>
      <c r="D478" s="6">
        <v>94</v>
      </c>
      <c r="E478" s="6"/>
      <c r="F478" s="6">
        <v>150</v>
      </c>
      <c r="G478" s="6">
        <v>189</v>
      </c>
      <c r="H478" s="6">
        <v>55</v>
      </c>
      <c r="I478" s="6">
        <v>82</v>
      </c>
      <c r="J478" s="6">
        <v>94</v>
      </c>
      <c r="K478" s="6">
        <v>25</v>
      </c>
      <c r="L478" s="6">
        <v>1445</v>
      </c>
      <c r="N478" s="7" t="str">
        <f t="shared" si="45"/>
        <v>SADI S.A.S</v>
      </c>
      <c r="O478" s="62">
        <f t="shared" si="56"/>
        <v>388</v>
      </c>
      <c r="P478" s="62">
        <f t="shared" si="47"/>
        <v>368</v>
      </c>
      <c r="Q478" s="62">
        <f t="shared" si="48"/>
        <v>94</v>
      </c>
      <c r="R478" s="62">
        <f t="shared" si="49"/>
        <v>0</v>
      </c>
      <c r="S478" s="62">
        <f t="shared" si="50"/>
        <v>150</v>
      </c>
      <c r="T478" s="62">
        <f t="shared" si="51"/>
        <v>189</v>
      </c>
      <c r="U478" s="62">
        <f t="shared" si="52"/>
        <v>55</v>
      </c>
      <c r="V478" s="62">
        <f t="shared" si="53"/>
        <v>82</v>
      </c>
      <c r="W478" s="62">
        <f t="shared" si="54"/>
        <v>94</v>
      </c>
      <c r="X478" s="62">
        <f t="shared" si="55"/>
        <v>25</v>
      </c>
      <c r="Y478" s="6">
        <f t="shared" si="57"/>
        <v>1445</v>
      </c>
      <c r="Z478" s="28">
        <f t="shared" si="58"/>
        <v>5.2143475750577366E-2</v>
      </c>
    </row>
    <row r="479" spans="1:26">
      <c r="A479" s="7" t="s">
        <v>105</v>
      </c>
      <c r="B479" s="6">
        <v>74</v>
      </c>
      <c r="C479" s="6">
        <v>252</v>
      </c>
      <c r="D479" s="6">
        <v>80</v>
      </c>
      <c r="E479" s="6">
        <v>42</v>
      </c>
      <c r="F479" s="6">
        <v>100</v>
      </c>
      <c r="G479" s="6">
        <v>79</v>
      </c>
      <c r="H479" s="6">
        <v>112</v>
      </c>
      <c r="I479" s="6">
        <v>112</v>
      </c>
      <c r="J479" s="6">
        <v>109</v>
      </c>
      <c r="K479" s="6">
        <v>125</v>
      </c>
      <c r="L479" s="6">
        <v>1085</v>
      </c>
      <c r="N479" s="7" t="str">
        <f t="shared" si="45"/>
        <v>COLCHARTER LTDA.</v>
      </c>
      <c r="O479" s="62">
        <f t="shared" si="56"/>
        <v>74</v>
      </c>
      <c r="P479" s="62">
        <f t="shared" si="47"/>
        <v>252</v>
      </c>
      <c r="Q479" s="62">
        <f t="shared" si="48"/>
        <v>80</v>
      </c>
      <c r="R479" s="62">
        <f t="shared" si="49"/>
        <v>42</v>
      </c>
      <c r="S479" s="62">
        <f t="shared" si="50"/>
        <v>100</v>
      </c>
      <c r="T479" s="62">
        <f t="shared" si="51"/>
        <v>79</v>
      </c>
      <c r="U479" s="62">
        <f t="shared" si="52"/>
        <v>112</v>
      </c>
      <c r="V479" s="62">
        <f t="shared" si="53"/>
        <v>112</v>
      </c>
      <c r="W479" s="62">
        <f t="shared" si="54"/>
        <v>109</v>
      </c>
      <c r="X479" s="62">
        <f t="shared" si="55"/>
        <v>125</v>
      </c>
      <c r="Y479" s="6">
        <f t="shared" si="57"/>
        <v>1085</v>
      </c>
      <c r="Z479" s="28">
        <f t="shared" si="58"/>
        <v>3.9152713625866052E-2</v>
      </c>
    </row>
    <row r="480" spans="1:26">
      <c r="A480" s="7" t="s">
        <v>370</v>
      </c>
      <c r="B480" s="6">
        <v>59</v>
      </c>
      <c r="C480" s="6">
        <v>53</v>
      </c>
      <c r="D480" s="6">
        <v>44</v>
      </c>
      <c r="E480" s="6">
        <v>53</v>
      </c>
      <c r="F480" s="6">
        <v>39</v>
      </c>
      <c r="G480" s="6">
        <v>69</v>
      </c>
      <c r="H480" s="6">
        <v>68</v>
      </c>
      <c r="I480" s="6">
        <v>49</v>
      </c>
      <c r="J480" s="6">
        <v>32</v>
      </c>
      <c r="K480" s="6">
        <v>42</v>
      </c>
      <c r="L480" s="6">
        <v>508</v>
      </c>
      <c r="N480" s="7" t="str">
        <f t="shared" si="45"/>
        <v>AEROMAS SAS</v>
      </c>
      <c r="O480" s="62">
        <f t="shared" si="56"/>
        <v>59</v>
      </c>
      <c r="P480" s="62">
        <f t="shared" si="47"/>
        <v>53</v>
      </c>
      <c r="Q480" s="62">
        <f t="shared" si="48"/>
        <v>44</v>
      </c>
      <c r="R480" s="62">
        <f t="shared" si="49"/>
        <v>53</v>
      </c>
      <c r="S480" s="62">
        <f t="shared" si="50"/>
        <v>39</v>
      </c>
      <c r="T480" s="62">
        <f t="shared" si="51"/>
        <v>69</v>
      </c>
      <c r="U480" s="62">
        <f t="shared" si="52"/>
        <v>68</v>
      </c>
      <c r="V480" s="62">
        <f t="shared" si="53"/>
        <v>49</v>
      </c>
      <c r="W480" s="62">
        <f t="shared" si="54"/>
        <v>32</v>
      </c>
      <c r="X480" s="62">
        <f t="shared" si="55"/>
        <v>42</v>
      </c>
      <c r="Y480" s="6">
        <f t="shared" si="57"/>
        <v>508</v>
      </c>
      <c r="Z480" s="28">
        <f t="shared" si="58"/>
        <v>1.8331408775981523E-2</v>
      </c>
    </row>
    <row r="481" spans="1:26">
      <c r="A481" s="7" t="s">
        <v>378</v>
      </c>
      <c r="B481" s="6">
        <v>61</v>
      </c>
      <c r="C481" s="6">
        <v>57</v>
      </c>
      <c r="D481" s="6">
        <v>57</v>
      </c>
      <c r="E481" s="6">
        <v>51</v>
      </c>
      <c r="F481" s="6">
        <v>47</v>
      </c>
      <c r="G481" s="6">
        <v>55</v>
      </c>
      <c r="H481" s="6">
        <v>55</v>
      </c>
      <c r="I481" s="6">
        <v>30</v>
      </c>
      <c r="J481" s="6">
        <v>31</v>
      </c>
      <c r="K481" s="6">
        <v>34</v>
      </c>
      <c r="L481" s="6">
        <v>478</v>
      </c>
      <c r="N481" s="7" t="str">
        <f t="shared" si="45"/>
        <v>AEROESTAR</v>
      </c>
      <c r="O481" s="62">
        <f t="shared" si="56"/>
        <v>61</v>
      </c>
      <c r="P481" s="62">
        <f t="shared" si="47"/>
        <v>57</v>
      </c>
      <c r="Q481" s="62">
        <f t="shared" si="48"/>
        <v>57</v>
      </c>
      <c r="R481" s="62">
        <f t="shared" si="49"/>
        <v>51</v>
      </c>
      <c r="S481" s="62">
        <f t="shared" si="50"/>
        <v>47</v>
      </c>
      <c r="T481" s="62">
        <f t="shared" si="51"/>
        <v>55</v>
      </c>
      <c r="U481" s="62">
        <f t="shared" si="52"/>
        <v>55</v>
      </c>
      <c r="V481" s="62">
        <f t="shared" si="53"/>
        <v>30</v>
      </c>
      <c r="W481" s="62">
        <f t="shared" si="54"/>
        <v>31</v>
      </c>
      <c r="X481" s="62">
        <f t="shared" si="55"/>
        <v>34</v>
      </c>
      <c r="Y481" s="6">
        <f t="shared" si="57"/>
        <v>478</v>
      </c>
      <c r="Z481" s="28">
        <f t="shared" si="58"/>
        <v>1.7248845265588914E-2</v>
      </c>
    </row>
    <row r="482" spans="1:26">
      <c r="A482" s="7" t="s">
        <v>345</v>
      </c>
      <c r="B482" s="6">
        <v>76</v>
      </c>
      <c r="C482" s="6">
        <v>55</v>
      </c>
      <c r="D482" s="6">
        <v>66</v>
      </c>
      <c r="E482" s="6">
        <v>41</v>
      </c>
      <c r="F482" s="6">
        <v>27</v>
      </c>
      <c r="G482" s="6">
        <v>21</v>
      </c>
      <c r="H482" s="6">
        <v>49</v>
      </c>
      <c r="I482" s="6">
        <v>65</v>
      </c>
      <c r="J482" s="6">
        <v>45</v>
      </c>
      <c r="K482" s="6">
        <v>30</v>
      </c>
      <c r="L482" s="6">
        <v>475</v>
      </c>
      <c r="N482" s="7" t="str">
        <f t="shared" si="45"/>
        <v>SOLAIR S.A.S</v>
      </c>
      <c r="O482" s="62">
        <f t="shared" si="56"/>
        <v>76</v>
      </c>
      <c r="P482" s="62">
        <f t="shared" si="47"/>
        <v>55</v>
      </c>
      <c r="Q482" s="62">
        <f t="shared" si="48"/>
        <v>66</v>
      </c>
      <c r="R482" s="62">
        <f t="shared" si="49"/>
        <v>41</v>
      </c>
      <c r="S482" s="62">
        <f t="shared" si="50"/>
        <v>27</v>
      </c>
      <c r="T482" s="62">
        <f t="shared" si="51"/>
        <v>21</v>
      </c>
      <c r="U482" s="62">
        <f t="shared" si="52"/>
        <v>49</v>
      </c>
      <c r="V482" s="62">
        <f t="shared" si="53"/>
        <v>65</v>
      </c>
      <c r="W482" s="62">
        <f t="shared" si="54"/>
        <v>45</v>
      </c>
      <c r="X482" s="62">
        <f t="shared" si="55"/>
        <v>30</v>
      </c>
      <c r="Y482" s="6">
        <f t="shared" si="57"/>
        <v>475</v>
      </c>
      <c r="Z482" s="28">
        <f t="shared" si="58"/>
        <v>1.7140588914549653E-2</v>
      </c>
    </row>
    <row r="483" spans="1:26">
      <c r="A483" s="7" t="s">
        <v>251</v>
      </c>
      <c r="B483" s="6">
        <v>2</v>
      </c>
      <c r="C483" s="6"/>
      <c r="D483" s="6">
        <v>67</v>
      </c>
      <c r="E483" s="6"/>
      <c r="F483" s="6">
        <v>58</v>
      </c>
      <c r="G483" s="6">
        <v>42</v>
      </c>
      <c r="H483" s="6">
        <v>27</v>
      </c>
      <c r="I483" s="6"/>
      <c r="J483" s="6">
        <v>31</v>
      </c>
      <c r="K483" s="6">
        <v>40</v>
      </c>
      <c r="L483" s="6">
        <v>267</v>
      </c>
      <c r="N483" s="7" t="str">
        <f t="shared" si="45"/>
        <v>AERO AMBULANCIAS</v>
      </c>
      <c r="O483" s="62">
        <f t="shared" si="56"/>
        <v>2</v>
      </c>
      <c r="P483" s="62">
        <f t="shared" si="47"/>
        <v>0</v>
      </c>
      <c r="Q483" s="62">
        <f t="shared" si="48"/>
        <v>67</v>
      </c>
      <c r="R483" s="62">
        <f t="shared" si="49"/>
        <v>0</v>
      </c>
      <c r="S483" s="62">
        <f t="shared" si="50"/>
        <v>58</v>
      </c>
      <c r="T483" s="62">
        <f t="shared" si="51"/>
        <v>42</v>
      </c>
      <c r="U483" s="62">
        <f t="shared" si="52"/>
        <v>27</v>
      </c>
      <c r="V483" s="62">
        <f t="shared" si="53"/>
        <v>0</v>
      </c>
      <c r="W483" s="62">
        <f t="shared" si="54"/>
        <v>31</v>
      </c>
      <c r="X483" s="62">
        <f t="shared" si="55"/>
        <v>40</v>
      </c>
      <c r="Y483" s="6">
        <f t="shared" si="57"/>
        <v>267</v>
      </c>
      <c r="Z483" s="28">
        <f t="shared" si="58"/>
        <v>9.6348152424942258E-3</v>
      </c>
    </row>
    <row r="484" spans="1:26">
      <c r="A484" s="7" t="s">
        <v>255</v>
      </c>
      <c r="B484" s="6">
        <v>18</v>
      </c>
      <c r="C484" s="6">
        <v>31</v>
      </c>
      <c r="D484" s="6">
        <v>26</v>
      </c>
      <c r="E484" s="6">
        <v>20</v>
      </c>
      <c r="F484" s="6">
        <v>28</v>
      </c>
      <c r="G484" s="6">
        <v>31</v>
      </c>
      <c r="H484" s="6">
        <v>29</v>
      </c>
      <c r="I484" s="6">
        <v>30</v>
      </c>
      <c r="J484" s="6">
        <v>28</v>
      </c>
      <c r="K484" s="6">
        <v>24</v>
      </c>
      <c r="L484" s="6">
        <v>265</v>
      </c>
      <c r="N484" s="7" t="str">
        <f t="shared" si="45"/>
        <v>AVIOCESAR</v>
      </c>
      <c r="O484" s="62">
        <f t="shared" si="56"/>
        <v>18</v>
      </c>
      <c r="P484" s="62">
        <f t="shared" si="47"/>
        <v>31</v>
      </c>
      <c r="Q484" s="62">
        <f t="shared" si="48"/>
        <v>26</v>
      </c>
      <c r="R484" s="62">
        <f t="shared" si="49"/>
        <v>20</v>
      </c>
      <c r="S484" s="62">
        <f t="shared" si="50"/>
        <v>28</v>
      </c>
      <c r="T484" s="62">
        <f t="shared" si="51"/>
        <v>31</v>
      </c>
      <c r="U484" s="62">
        <f t="shared" si="52"/>
        <v>29</v>
      </c>
      <c r="V484" s="62">
        <f t="shared" si="53"/>
        <v>30</v>
      </c>
      <c r="W484" s="62">
        <f t="shared" si="54"/>
        <v>28</v>
      </c>
      <c r="X484" s="62">
        <f t="shared" si="55"/>
        <v>24</v>
      </c>
      <c r="Y484" s="6">
        <f t="shared" si="57"/>
        <v>265</v>
      </c>
      <c r="Z484" s="28">
        <f t="shared" si="58"/>
        <v>9.5626443418013862E-3</v>
      </c>
    </row>
    <row r="485" spans="1:26">
      <c r="A485" s="7" t="s">
        <v>314</v>
      </c>
      <c r="B485" s="6">
        <v>44</v>
      </c>
      <c r="C485" s="6">
        <v>33</v>
      </c>
      <c r="D485" s="6">
        <v>17</v>
      </c>
      <c r="E485" s="6"/>
      <c r="F485" s="6">
        <v>39</v>
      </c>
      <c r="G485" s="6">
        <v>49</v>
      </c>
      <c r="H485" s="6"/>
      <c r="I485" s="6"/>
      <c r="J485" s="6">
        <v>23</v>
      </c>
      <c r="K485" s="6">
        <v>46</v>
      </c>
      <c r="L485" s="6">
        <v>251</v>
      </c>
      <c r="N485" s="7" t="str">
        <f t="shared" si="45"/>
        <v>SARPA S.A.S</v>
      </c>
      <c r="O485" s="62">
        <f t="shared" si="56"/>
        <v>44</v>
      </c>
      <c r="P485" s="62">
        <f t="shared" si="47"/>
        <v>33</v>
      </c>
      <c r="Q485" s="62">
        <f t="shared" si="48"/>
        <v>17</v>
      </c>
      <c r="R485" s="62">
        <f t="shared" si="49"/>
        <v>0</v>
      </c>
      <c r="S485" s="62">
        <f t="shared" si="50"/>
        <v>39</v>
      </c>
      <c r="T485" s="62">
        <f t="shared" si="51"/>
        <v>49</v>
      </c>
      <c r="U485" s="62">
        <f t="shared" si="52"/>
        <v>0</v>
      </c>
      <c r="V485" s="62">
        <f t="shared" si="53"/>
        <v>0</v>
      </c>
      <c r="W485" s="62">
        <f t="shared" si="54"/>
        <v>23</v>
      </c>
      <c r="X485" s="62">
        <f t="shared" si="55"/>
        <v>46</v>
      </c>
      <c r="Y485" s="6">
        <f t="shared" si="57"/>
        <v>251</v>
      </c>
      <c r="Z485" s="28">
        <f t="shared" si="58"/>
        <v>9.0574480369515018E-3</v>
      </c>
    </row>
    <row r="486" spans="1:26">
      <c r="A486" s="7" t="s">
        <v>15</v>
      </c>
      <c r="B486" s="6">
        <v>14</v>
      </c>
      <c r="C486" s="6">
        <v>29</v>
      </c>
      <c r="D486" s="6">
        <v>25</v>
      </c>
      <c r="E486" s="6">
        <v>17</v>
      </c>
      <c r="F486" s="6">
        <v>9</v>
      </c>
      <c r="G486" s="6">
        <v>41</v>
      </c>
      <c r="H486" s="6">
        <v>43</v>
      </c>
      <c r="I486" s="6">
        <v>27</v>
      </c>
      <c r="J486" s="6">
        <v>23</v>
      </c>
      <c r="K486" s="6">
        <v>19</v>
      </c>
      <c r="L486" s="6">
        <v>247</v>
      </c>
      <c r="N486" s="7" t="str">
        <f t="shared" si="45"/>
        <v>AEROESTUDIOS</v>
      </c>
      <c r="O486" s="62">
        <f t="shared" si="56"/>
        <v>14</v>
      </c>
      <c r="P486" s="62">
        <f t="shared" si="47"/>
        <v>29</v>
      </c>
      <c r="Q486" s="62">
        <f t="shared" si="48"/>
        <v>25</v>
      </c>
      <c r="R486" s="62">
        <f t="shared" si="49"/>
        <v>17</v>
      </c>
      <c r="S486" s="62">
        <f t="shared" si="50"/>
        <v>9</v>
      </c>
      <c r="T486" s="62">
        <f t="shared" si="51"/>
        <v>41</v>
      </c>
      <c r="U486" s="62">
        <f t="shared" si="52"/>
        <v>43</v>
      </c>
      <c r="V486" s="62">
        <f t="shared" si="53"/>
        <v>27</v>
      </c>
      <c r="W486" s="62">
        <f t="shared" si="54"/>
        <v>23</v>
      </c>
      <c r="X486" s="62">
        <f t="shared" si="55"/>
        <v>19</v>
      </c>
      <c r="Y486" s="6">
        <f t="shared" si="57"/>
        <v>247</v>
      </c>
      <c r="Z486" s="28">
        <f t="shared" si="58"/>
        <v>8.9131062355658191E-3</v>
      </c>
    </row>
    <row r="487" spans="1:26">
      <c r="A487" s="7" t="s">
        <v>152</v>
      </c>
      <c r="B487" s="6">
        <v>21</v>
      </c>
      <c r="C487" s="6">
        <v>29</v>
      </c>
      <c r="D487" s="6">
        <v>22</v>
      </c>
      <c r="E487" s="6">
        <v>17</v>
      </c>
      <c r="F487" s="6">
        <v>17</v>
      </c>
      <c r="G487" s="6">
        <v>16</v>
      </c>
      <c r="H487" s="6">
        <v>6</v>
      </c>
      <c r="I487" s="6">
        <v>24</v>
      </c>
      <c r="J487" s="6">
        <v>27</v>
      </c>
      <c r="K487" s="6">
        <v>40</v>
      </c>
      <c r="L487" s="6">
        <v>219</v>
      </c>
      <c r="N487" s="7" t="str">
        <f t="shared" si="45"/>
        <v>ISATECH CORPORATION S A S</v>
      </c>
      <c r="O487" s="62">
        <f t="shared" si="56"/>
        <v>21</v>
      </c>
      <c r="P487" s="62">
        <f t="shared" si="47"/>
        <v>29</v>
      </c>
      <c r="Q487" s="62">
        <f t="shared" si="48"/>
        <v>22</v>
      </c>
      <c r="R487" s="62">
        <f t="shared" si="49"/>
        <v>17</v>
      </c>
      <c r="S487" s="62">
        <f t="shared" si="50"/>
        <v>17</v>
      </c>
      <c r="T487" s="62">
        <f t="shared" si="51"/>
        <v>16</v>
      </c>
      <c r="U487" s="62">
        <f t="shared" si="52"/>
        <v>6</v>
      </c>
      <c r="V487" s="62">
        <f t="shared" si="53"/>
        <v>24</v>
      </c>
      <c r="W487" s="62">
        <f t="shared" si="54"/>
        <v>27</v>
      </c>
      <c r="X487" s="62">
        <f t="shared" si="55"/>
        <v>40</v>
      </c>
      <c r="Y487" s="6">
        <f t="shared" si="57"/>
        <v>219</v>
      </c>
      <c r="Z487" s="28">
        <f t="shared" si="58"/>
        <v>7.9027136258660504E-3</v>
      </c>
    </row>
    <row r="488" spans="1:26">
      <c r="A488" s="7" t="s">
        <v>364</v>
      </c>
      <c r="B488" s="6">
        <v>1</v>
      </c>
      <c r="C488" s="6">
        <v>48</v>
      </c>
      <c r="D488" s="6">
        <v>36</v>
      </c>
      <c r="E488" s="6"/>
      <c r="F488" s="6">
        <v>25</v>
      </c>
      <c r="G488" s="6">
        <v>25</v>
      </c>
      <c r="H488" s="6">
        <v>25</v>
      </c>
      <c r="I488" s="6">
        <v>13</v>
      </c>
      <c r="J488" s="6">
        <v>32</v>
      </c>
      <c r="K488" s="6"/>
      <c r="L488" s="6">
        <v>205</v>
      </c>
      <c r="N488" s="7" t="str">
        <f t="shared" si="45"/>
        <v>MG MEDICAL GROUP SAS</v>
      </c>
      <c r="O488" s="62">
        <f t="shared" si="56"/>
        <v>1</v>
      </c>
      <c r="P488" s="62">
        <f t="shared" si="47"/>
        <v>48</v>
      </c>
      <c r="Q488" s="62">
        <f t="shared" si="48"/>
        <v>36</v>
      </c>
      <c r="R488" s="62">
        <f t="shared" si="49"/>
        <v>0</v>
      </c>
      <c r="S488" s="62">
        <f t="shared" si="50"/>
        <v>25</v>
      </c>
      <c r="T488" s="62">
        <f t="shared" si="51"/>
        <v>25</v>
      </c>
      <c r="U488" s="62">
        <f t="shared" si="52"/>
        <v>25</v>
      </c>
      <c r="V488" s="62">
        <f t="shared" si="53"/>
        <v>13</v>
      </c>
      <c r="W488" s="62">
        <f t="shared" si="54"/>
        <v>32</v>
      </c>
      <c r="X488" s="62">
        <f t="shared" si="55"/>
        <v>0</v>
      </c>
      <c r="Y488" s="6">
        <f t="shared" si="57"/>
        <v>205</v>
      </c>
      <c r="Z488" s="28">
        <f t="shared" si="58"/>
        <v>7.3975173210161661E-3</v>
      </c>
    </row>
    <row r="489" spans="1:26">
      <c r="A489" s="7" t="s">
        <v>218</v>
      </c>
      <c r="B489" s="6">
        <v>51</v>
      </c>
      <c r="C489" s="6">
        <v>58</v>
      </c>
      <c r="D489" s="6">
        <v>25</v>
      </c>
      <c r="E489" s="6"/>
      <c r="F489" s="6"/>
      <c r="G489" s="6"/>
      <c r="H489" s="6"/>
      <c r="I489" s="6"/>
      <c r="J489" s="6"/>
      <c r="K489" s="6"/>
      <c r="L489" s="6">
        <v>134</v>
      </c>
      <c r="N489" s="7" t="str">
        <f t="shared" si="45"/>
        <v>SKY AMBULANCE SAS</v>
      </c>
      <c r="O489" s="62">
        <f t="shared" si="56"/>
        <v>51</v>
      </c>
      <c r="P489" s="62">
        <f t="shared" si="47"/>
        <v>58</v>
      </c>
      <c r="Q489" s="62">
        <f t="shared" si="48"/>
        <v>25</v>
      </c>
      <c r="R489" s="62">
        <f t="shared" si="49"/>
        <v>0</v>
      </c>
      <c r="S489" s="62">
        <f t="shared" si="50"/>
        <v>0</v>
      </c>
      <c r="T489" s="62">
        <f t="shared" si="51"/>
        <v>0</v>
      </c>
      <c r="U489" s="62">
        <f t="shared" si="52"/>
        <v>0</v>
      </c>
      <c r="V489" s="62">
        <f t="shared" si="53"/>
        <v>0</v>
      </c>
      <c r="W489" s="62">
        <f t="shared" si="54"/>
        <v>0</v>
      </c>
      <c r="X489" s="62">
        <f t="shared" si="55"/>
        <v>0</v>
      </c>
      <c r="Y489" s="6">
        <f t="shared" si="57"/>
        <v>134</v>
      </c>
      <c r="Z489" s="28">
        <f t="shared" si="58"/>
        <v>4.8354503464203237E-3</v>
      </c>
    </row>
    <row r="490" spans="1:26">
      <c r="A490" s="7" t="s">
        <v>360</v>
      </c>
      <c r="B490" s="6"/>
      <c r="C490" s="6"/>
      <c r="D490" s="6">
        <v>84</v>
      </c>
      <c r="E490" s="6"/>
      <c r="F490" s="6"/>
      <c r="G490" s="6"/>
      <c r="H490" s="6"/>
      <c r="I490" s="6"/>
      <c r="J490" s="6"/>
      <c r="K490" s="6"/>
      <c r="L490" s="6">
        <v>84</v>
      </c>
      <c r="N490" s="7" t="str">
        <f t="shared" si="45"/>
        <v>ORIENT EXPRESS AIR</v>
      </c>
      <c r="O490" s="62">
        <f t="shared" si="56"/>
        <v>0</v>
      </c>
      <c r="P490" s="62">
        <f t="shared" si="47"/>
        <v>0</v>
      </c>
      <c r="Q490" s="62">
        <f t="shared" si="48"/>
        <v>84</v>
      </c>
      <c r="R490" s="62">
        <f t="shared" si="49"/>
        <v>0</v>
      </c>
      <c r="S490" s="62">
        <f t="shared" si="50"/>
        <v>0</v>
      </c>
      <c r="T490" s="62">
        <f t="shared" si="51"/>
        <v>0</v>
      </c>
      <c r="U490" s="62">
        <f t="shared" si="52"/>
        <v>0</v>
      </c>
      <c r="V490" s="62">
        <f t="shared" si="53"/>
        <v>0</v>
      </c>
      <c r="W490" s="62">
        <f t="shared" si="54"/>
        <v>0</v>
      </c>
      <c r="X490" s="62">
        <f t="shared" si="55"/>
        <v>0</v>
      </c>
      <c r="Y490" s="6">
        <f t="shared" si="57"/>
        <v>84</v>
      </c>
      <c r="Z490" s="28">
        <f t="shared" si="58"/>
        <v>3.0311778290993074E-3</v>
      </c>
    </row>
    <row r="491" spans="1:26">
      <c r="A491" s="7" t="s">
        <v>273</v>
      </c>
      <c r="B491" s="6">
        <v>5</v>
      </c>
      <c r="C491" s="6">
        <v>8</v>
      </c>
      <c r="D491" s="6">
        <v>3</v>
      </c>
      <c r="E491" s="6">
        <v>3</v>
      </c>
      <c r="F491" s="6">
        <v>14</v>
      </c>
      <c r="G491" s="6">
        <v>11</v>
      </c>
      <c r="H491" s="6">
        <v>8</v>
      </c>
      <c r="I491" s="6">
        <v>19</v>
      </c>
      <c r="J491" s="6">
        <v>8</v>
      </c>
      <c r="K491" s="6">
        <v>2</v>
      </c>
      <c r="L491" s="6">
        <v>81</v>
      </c>
      <c r="N491" s="7" t="str">
        <f t="shared" si="45"/>
        <v>RIO SUR</v>
      </c>
      <c r="O491" s="62">
        <f t="shared" si="56"/>
        <v>5</v>
      </c>
      <c r="P491" s="62">
        <f t="shared" si="47"/>
        <v>8</v>
      </c>
      <c r="Q491" s="62">
        <f t="shared" si="48"/>
        <v>3</v>
      </c>
      <c r="R491" s="62">
        <f t="shared" si="49"/>
        <v>3</v>
      </c>
      <c r="S491" s="62">
        <f t="shared" si="50"/>
        <v>14</v>
      </c>
      <c r="T491" s="62">
        <f t="shared" si="51"/>
        <v>11</v>
      </c>
      <c r="U491" s="62">
        <f t="shared" si="52"/>
        <v>8</v>
      </c>
      <c r="V491" s="62">
        <f t="shared" si="53"/>
        <v>19</v>
      </c>
      <c r="W491" s="62">
        <f t="shared" si="54"/>
        <v>8</v>
      </c>
      <c r="X491" s="62">
        <f t="shared" si="55"/>
        <v>2</v>
      </c>
      <c r="Y491" s="6">
        <f t="shared" si="57"/>
        <v>81</v>
      </c>
      <c r="Z491" s="28">
        <f t="shared" si="58"/>
        <v>2.9229214780600462E-3</v>
      </c>
    </row>
    <row r="492" spans="1:26">
      <c r="A492" s="7" t="s">
        <v>225</v>
      </c>
      <c r="B492" s="6"/>
      <c r="C492" s="6"/>
      <c r="D492" s="6"/>
      <c r="E492" s="6"/>
      <c r="F492" s="6">
        <v>15</v>
      </c>
      <c r="G492" s="6">
        <v>18</v>
      </c>
      <c r="H492" s="6">
        <v>9</v>
      </c>
      <c r="I492" s="6">
        <v>23</v>
      </c>
      <c r="J492" s="6">
        <v>11</v>
      </c>
      <c r="K492" s="6"/>
      <c r="L492" s="6">
        <v>76</v>
      </c>
      <c r="N492" s="7" t="str">
        <f t="shared" si="45"/>
        <v>FUNDACION PATRULLA AEREA DEL CHOCO</v>
      </c>
      <c r="O492" s="62">
        <f t="shared" si="56"/>
        <v>0</v>
      </c>
      <c r="P492" s="62">
        <f t="shared" si="47"/>
        <v>0</v>
      </c>
      <c r="Q492" s="62">
        <f t="shared" si="48"/>
        <v>0</v>
      </c>
      <c r="R492" s="62">
        <f t="shared" si="49"/>
        <v>0</v>
      </c>
      <c r="S492" s="62">
        <f t="shared" si="50"/>
        <v>15</v>
      </c>
      <c r="T492" s="62">
        <f t="shared" si="51"/>
        <v>18</v>
      </c>
      <c r="U492" s="62">
        <f t="shared" si="52"/>
        <v>9</v>
      </c>
      <c r="V492" s="62">
        <f t="shared" si="53"/>
        <v>23</v>
      </c>
      <c r="W492" s="62">
        <f t="shared" si="54"/>
        <v>11</v>
      </c>
      <c r="X492" s="62">
        <f t="shared" si="55"/>
        <v>0</v>
      </c>
      <c r="Y492" s="6">
        <f t="shared" si="57"/>
        <v>76</v>
      </c>
      <c r="Z492" s="28">
        <f t="shared" si="58"/>
        <v>2.7424942263279445E-3</v>
      </c>
    </row>
    <row r="493" spans="1:26">
      <c r="A493" s="7" t="s">
        <v>264</v>
      </c>
      <c r="B493" s="6"/>
      <c r="C493" s="6"/>
      <c r="D493" s="6"/>
      <c r="E493" s="6">
        <v>30</v>
      </c>
      <c r="F493" s="6">
        <v>41</v>
      </c>
      <c r="G493" s="6"/>
      <c r="H493" s="6"/>
      <c r="I493" s="6"/>
      <c r="J493" s="6"/>
      <c r="K493" s="6"/>
      <c r="L493" s="6">
        <v>71</v>
      </c>
      <c r="N493" s="7" t="str">
        <f t="shared" si="45"/>
        <v>LANDI</v>
      </c>
      <c r="O493" s="62">
        <f t="shared" si="56"/>
        <v>0</v>
      </c>
      <c r="P493" s="62">
        <f t="shared" si="47"/>
        <v>0</v>
      </c>
      <c r="Q493" s="62">
        <f t="shared" si="48"/>
        <v>0</v>
      </c>
      <c r="R493" s="62">
        <f t="shared" si="49"/>
        <v>30</v>
      </c>
      <c r="S493" s="62">
        <f t="shared" si="50"/>
        <v>41</v>
      </c>
      <c r="T493" s="62">
        <f t="shared" si="51"/>
        <v>0</v>
      </c>
      <c r="U493" s="62">
        <f t="shared" si="52"/>
        <v>0</v>
      </c>
      <c r="V493" s="62">
        <f t="shared" si="53"/>
        <v>0</v>
      </c>
      <c r="W493" s="62">
        <f t="shared" si="54"/>
        <v>0</v>
      </c>
      <c r="X493" s="62">
        <f t="shared" si="55"/>
        <v>0</v>
      </c>
      <c r="Y493" s="6">
        <f t="shared" si="57"/>
        <v>71</v>
      </c>
      <c r="Z493" s="28">
        <f t="shared" si="58"/>
        <v>2.5620669745958428E-3</v>
      </c>
    </row>
    <row r="494" spans="1:26">
      <c r="A494" s="7" t="s">
        <v>270</v>
      </c>
      <c r="B494" s="6">
        <v>8</v>
      </c>
      <c r="C494" s="6">
        <v>8</v>
      </c>
      <c r="D494" s="6"/>
      <c r="E494" s="6">
        <v>18</v>
      </c>
      <c r="F494" s="6"/>
      <c r="G494" s="6"/>
      <c r="H494" s="6">
        <v>2</v>
      </c>
      <c r="I494" s="6">
        <v>6</v>
      </c>
      <c r="J494" s="6">
        <v>12</v>
      </c>
      <c r="K494" s="6">
        <v>8</v>
      </c>
      <c r="L494" s="6">
        <v>62</v>
      </c>
      <c r="N494" s="7" t="str">
        <f t="shared" si="45"/>
        <v>LANS S.A.S</v>
      </c>
      <c r="O494" s="62">
        <f t="shared" si="56"/>
        <v>8</v>
      </c>
      <c r="P494" s="62">
        <f t="shared" si="47"/>
        <v>8</v>
      </c>
      <c r="Q494" s="62">
        <f t="shared" si="48"/>
        <v>0</v>
      </c>
      <c r="R494" s="62">
        <f t="shared" si="49"/>
        <v>18</v>
      </c>
      <c r="S494" s="62">
        <f t="shared" si="50"/>
        <v>0</v>
      </c>
      <c r="T494" s="62">
        <f t="shared" si="51"/>
        <v>0</v>
      </c>
      <c r="U494" s="62">
        <f t="shared" si="52"/>
        <v>2</v>
      </c>
      <c r="V494" s="62">
        <f t="shared" si="53"/>
        <v>6</v>
      </c>
      <c r="W494" s="62">
        <f t="shared" si="54"/>
        <v>12</v>
      </c>
      <c r="X494" s="62">
        <f t="shared" si="55"/>
        <v>8</v>
      </c>
      <c r="Y494" s="6">
        <f t="shared" si="57"/>
        <v>62</v>
      </c>
      <c r="Z494" s="28">
        <f t="shared" si="58"/>
        <v>2.2372979214780602E-3</v>
      </c>
    </row>
    <row r="495" spans="1:26">
      <c r="A495" s="7" t="s">
        <v>86</v>
      </c>
      <c r="B495" s="6"/>
      <c r="C495" s="6">
        <v>9</v>
      </c>
      <c r="D495" s="6">
        <v>5</v>
      </c>
      <c r="E495" s="6">
        <v>2</v>
      </c>
      <c r="F495" s="6">
        <v>12</v>
      </c>
      <c r="G495" s="6">
        <v>0</v>
      </c>
      <c r="H495" s="6"/>
      <c r="I495" s="6">
        <v>4</v>
      </c>
      <c r="J495" s="6">
        <v>16</v>
      </c>
      <c r="K495" s="6">
        <v>13</v>
      </c>
      <c r="L495" s="6">
        <v>61</v>
      </c>
      <c r="N495" s="7" t="str">
        <f t="shared" si="45"/>
        <v>QUERGEO SAS</v>
      </c>
      <c r="O495" s="62">
        <f t="shared" si="56"/>
        <v>0</v>
      </c>
      <c r="P495" s="62">
        <f t="shared" si="47"/>
        <v>9</v>
      </c>
      <c r="Q495" s="62">
        <f t="shared" si="48"/>
        <v>5</v>
      </c>
      <c r="R495" s="62">
        <f t="shared" si="49"/>
        <v>2</v>
      </c>
      <c r="S495" s="62">
        <f t="shared" si="50"/>
        <v>12</v>
      </c>
      <c r="T495" s="62">
        <f t="shared" si="51"/>
        <v>0</v>
      </c>
      <c r="U495" s="62">
        <f t="shared" si="52"/>
        <v>0</v>
      </c>
      <c r="V495" s="62">
        <f t="shared" si="53"/>
        <v>4</v>
      </c>
      <c r="W495" s="62">
        <f t="shared" si="54"/>
        <v>16</v>
      </c>
      <c r="X495" s="62">
        <f t="shared" si="55"/>
        <v>13</v>
      </c>
      <c r="Y495" s="6">
        <f t="shared" si="57"/>
        <v>61</v>
      </c>
      <c r="Z495" s="28">
        <f t="shared" si="58"/>
        <v>2.2012124711316399E-3</v>
      </c>
    </row>
    <row r="496" spans="1:26">
      <c r="A496" s="7" t="s">
        <v>95</v>
      </c>
      <c r="B496" s="6">
        <v>2</v>
      </c>
      <c r="C496" s="6">
        <v>7</v>
      </c>
      <c r="D496" s="6">
        <v>4</v>
      </c>
      <c r="E496" s="6"/>
      <c r="F496" s="6">
        <v>2</v>
      </c>
      <c r="G496" s="6">
        <v>6</v>
      </c>
      <c r="H496" s="6">
        <v>8</v>
      </c>
      <c r="I496" s="6">
        <v>5</v>
      </c>
      <c r="J496" s="6">
        <v>7</v>
      </c>
      <c r="K496" s="6">
        <v>7</v>
      </c>
      <c r="L496" s="6">
        <v>48</v>
      </c>
      <c r="N496" s="7" t="str">
        <f t="shared" si="45"/>
        <v>FUNDACION CARDIOVASCULAR DE COLOMBIA</v>
      </c>
      <c r="O496" s="62">
        <f t="shared" si="56"/>
        <v>2</v>
      </c>
      <c r="P496" s="62">
        <f t="shared" si="47"/>
        <v>7</v>
      </c>
      <c r="Q496" s="62">
        <f t="shared" si="48"/>
        <v>4</v>
      </c>
      <c r="R496" s="62">
        <f t="shared" si="49"/>
        <v>0</v>
      </c>
      <c r="S496" s="62">
        <f t="shared" si="50"/>
        <v>2</v>
      </c>
      <c r="T496" s="62">
        <f t="shared" si="51"/>
        <v>6</v>
      </c>
      <c r="U496" s="62">
        <f t="shared" si="52"/>
        <v>8</v>
      </c>
      <c r="V496" s="62">
        <f t="shared" si="53"/>
        <v>5</v>
      </c>
      <c r="W496" s="62">
        <f t="shared" si="54"/>
        <v>7</v>
      </c>
      <c r="X496" s="62">
        <f t="shared" si="55"/>
        <v>7</v>
      </c>
      <c r="Y496" s="6">
        <f t="shared" si="57"/>
        <v>48</v>
      </c>
      <c r="Z496" s="28">
        <f t="shared" si="58"/>
        <v>1.7321016166281756E-3</v>
      </c>
    </row>
    <row r="497" spans="1:26">
      <c r="A497" s="7" t="s">
        <v>356</v>
      </c>
      <c r="B497" s="6"/>
      <c r="C497" s="6">
        <v>2</v>
      </c>
      <c r="D497" s="6"/>
      <c r="E497" s="6">
        <v>5</v>
      </c>
      <c r="F497" s="6">
        <v>4</v>
      </c>
      <c r="G497" s="6">
        <v>1</v>
      </c>
      <c r="H497" s="6">
        <v>1</v>
      </c>
      <c r="I497" s="6">
        <v>1</v>
      </c>
      <c r="J497" s="6">
        <v>5</v>
      </c>
      <c r="K497" s="6">
        <v>27</v>
      </c>
      <c r="L497" s="6">
        <v>46</v>
      </c>
      <c r="N497" s="7" t="str">
        <f t="shared" si="45"/>
        <v>XMPC</v>
      </c>
      <c r="O497" s="62">
        <f t="shared" si="56"/>
        <v>0</v>
      </c>
      <c r="P497" s="62">
        <f t="shared" si="47"/>
        <v>2</v>
      </c>
      <c r="Q497" s="62">
        <f t="shared" si="48"/>
        <v>0</v>
      </c>
      <c r="R497" s="62">
        <f t="shared" si="49"/>
        <v>5</v>
      </c>
      <c r="S497" s="62">
        <f t="shared" si="50"/>
        <v>4</v>
      </c>
      <c r="T497" s="62">
        <f t="shared" si="51"/>
        <v>1</v>
      </c>
      <c r="U497" s="62">
        <f t="shared" si="52"/>
        <v>1</v>
      </c>
      <c r="V497" s="62">
        <f t="shared" si="53"/>
        <v>1</v>
      </c>
      <c r="W497" s="62">
        <f t="shared" si="54"/>
        <v>5</v>
      </c>
      <c r="X497" s="62">
        <f t="shared" si="55"/>
        <v>27</v>
      </c>
      <c r="Y497" s="6">
        <f t="shared" si="57"/>
        <v>46</v>
      </c>
      <c r="Z497" s="28">
        <f t="shared" si="58"/>
        <v>1.6599307159353349E-3</v>
      </c>
    </row>
    <row r="498" spans="1:26">
      <c r="A498" s="7" t="s">
        <v>229</v>
      </c>
      <c r="B498" s="6"/>
      <c r="C498" s="6">
        <v>3</v>
      </c>
      <c r="D498" s="6">
        <v>2</v>
      </c>
      <c r="E498" s="6"/>
      <c r="F498" s="6"/>
      <c r="G498" s="6"/>
      <c r="H498" s="6">
        <v>5</v>
      </c>
      <c r="I498" s="6">
        <v>5</v>
      </c>
      <c r="J498" s="6">
        <v>2</v>
      </c>
      <c r="K498" s="6">
        <v>13</v>
      </c>
      <c r="L498" s="6">
        <v>30</v>
      </c>
      <c r="N498" s="7" t="str">
        <f t="shared" si="45"/>
        <v>FOTO RUDOLF</v>
      </c>
      <c r="O498" s="62">
        <f t="shared" si="56"/>
        <v>0</v>
      </c>
      <c r="P498" s="62">
        <f t="shared" si="47"/>
        <v>3</v>
      </c>
      <c r="Q498" s="62">
        <f t="shared" si="48"/>
        <v>2</v>
      </c>
      <c r="R498" s="62">
        <f t="shared" si="49"/>
        <v>0</v>
      </c>
      <c r="S498" s="62">
        <f t="shared" si="50"/>
        <v>0</v>
      </c>
      <c r="T498" s="62">
        <f t="shared" si="51"/>
        <v>0</v>
      </c>
      <c r="U498" s="62">
        <f t="shared" si="52"/>
        <v>5</v>
      </c>
      <c r="V498" s="62">
        <f t="shared" si="53"/>
        <v>5</v>
      </c>
      <c r="W498" s="62">
        <f t="shared" si="54"/>
        <v>2</v>
      </c>
      <c r="X498" s="62">
        <f t="shared" si="55"/>
        <v>13</v>
      </c>
      <c r="Y498" s="6">
        <f t="shared" si="57"/>
        <v>30</v>
      </c>
      <c r="Z498" s="28">
        <f t="shared" si="58"/>
        <v>1.0825635103926096E-3</v>
      </c>
    </row>
    <row r="499" spans="1:26">
      <c r="A499" s="7" t="s">
        <v>354</v>
      </c>
      <c r="B499" s="6"/>
      <c r="C499" s="6"/>
      <c r="D499" s="6"/>
      <c r="E499" s="6">
        <v>7</v>
      </c>
      <c r="F499" s="6"/>
      <c r="G499" s="6"/>
      <c r="H499" s="6">
        <v>10</v>
      </c>
      <c r="I499" s="6">
        <v>1</v>
      </c>
      <c r="J499" s="6"/>
      <c r="K499" s="6">
        <v>2</v>
      </c>
      <c r="L499" s="6">
        <v>20</v>
      </c>
      <c r="N499" s="7" t="str">
        <f t="shared" si="45"/>
        <v>REGION AIR SAS</v>
      </c>
      <c r="O499" s="62">
        <f t="shared" si="56"/>
        <v>0</v>
      </c>
      <c r="P499" s="62">
        <f t="shared" si="47"/>
        <v>0</v>
      </c>
      <c r="Q499" s="62">
        <f t="shared" si="48"/>
        <v>0</v>
      </c>
      <c r="R499" s="62">
        <f t="shared" si="49"/>
        <v>7</v>
      </c>
      <c r="S499" s="62">
        <f t="shared" si="50"/>
        <v>0</v>
      </c>
      <c r="T499" s="62">
        <f t="shared" si="51"/>
        <v>0</v>
      </c>
      <c r="U499" s="62">
        <f t="shared" si="52"/>
        <v>10</v>
      </c>
      <c r="V499" s="62">
        <f t="shared" si="53"/>
        <v>1</v>
      </c>
      <c r="W499" s="62">
        <f t="shared" si="54"/>
        <v>0</v>
      </c>
      <c r="X499" s="62">
        <f t="shared" si="55"/>
        <v>2</v>
      </c>
      <c r="Y499" s="6">
        <f t="shared" si="57"/>
        <v>20</v>
      </c>
      <c r="Z499" s="28">
        <f t="shared" si="58"/>
        <v>7.2170900692840648E-4</v>
      </c>
    </row>
    <row r="500" spans="1:26">
      <c r="A500" s="7" t="s">
        <v>81</v>
      </c>
      <c r="B500" s="6"/>
      <c r="C500" s="6">
        <v>11</v>
      </c>
      <c r="D500" s="6"/>
      <c r="E500" s="6"/>
      <c r="F500" s="6"/>
      <c r="G500" s="6"/>
      <c r="H500" s="6"/>
      <c r="I500" s="6"/>
      <c r="J500" s="6"/>
      <c r="K500" s="6"/>
      <c r="L500" s="6">
        <v>11</v>
      </c>
      <c r="N500" s="7" t="str">
        <f t="shared" si="45"/>
        <v>FACON</v>
      </c>
      <c r="O500" s="62">
        <f t="shared" si="56"/>
        <v>0</v>
      </c>
      <c r="P500" s="62">
        <f t="shared" si="47"/>
        <v>11</v>
      </c>
      <c r="Q500" s="62">
        <f t="shared" si="48"/>
        <v>0</v>
      </c>
      <c r="R500" s="62">
        <f t="shared" si="49"/>
        <v>0</v>
      </c>
      <c r="S500" s="62">
        <f t="shared" si="50"/>
        <v>0</v>
      </c>
      <c r="T500" s="62">
        <f t="shared" si="51"/>
        <v>0</v>
      </c>
      <c r="U500" s="62">
        <f t="shared" si="52"/>
        <v>0</v>
      </c>
      <c r="V500" s="62">
        <f t="shared" si="53"/>
        <v>0</v>
      </c>
      <c r="W500" s="62">
        <f t="shared" si="54"/>
        <v>0</v>
      </c>
      <c r="X500" s="62">
        <f t="shared" si="55"/>
        <v>0</v>
      </c>
      <c r="Y500" s="6">
        <f t="shared" si="57"/>
        <v>11</v>
      </c>
      <c r="Z500" s="28">
        <f t="shared" si="58"/>
        <v>3.9693995381062354E-4</v>
      </c>
    </row>
    <row r="501" spans="1:26">
      <c r="A501" s="7" t="s">
        <v>214</v>
      </c>
      <c r="B501" s="6"/>
      <c r="C501" s="6">
        <v>3</v>
      </c>
      <c r="D501" s="6"/>
      <c r="E501" s="6"/>
      <c r="F501" s="6"/>
      <c r="G501" s="6"/>
      <c r="H501" s="6"/>
      <c r="I501" s="6"/>
      <c r="J501" s="6"/>
      <c r="K501" s="6"/>
      <c r="L501" s="6">
        <v>3</v>
      </c>
      <c r="N501" s="7" t="str">
        <f t="shared" si="45"/>
        <v>GOOD FLY CO SAS</v>
      </c>
      <c r="O501" s="62">
        <f t="shared" si="56"/>
        <v>0</v>
      </c>
      <c r="P501" s="62">
        <f t="shared" si="47"/>
        <v>3</v>
      </c>
      <c r="Q501" s="62">
        <f t="shared" si="48"/>
        <v>0</v>
      </c>
      <c r="R501" s="62">
        <f t="shared" si="49"/>
        <v>0</v>
      </c>
      <c r="S501" s="62">
        <f t="shared" si="50"/>
        <v>0</v>
      </c>
      <c r="T501" s="62">
        <f t="shared" si="51"/>
        <v>0</v>
      </c>
      <c r="U501" s="62">
        <f t="shared" si="52"/>
        <v>0</v>
      </c>
      <c r="V501" s="62">
        <f t="shared" si="53"/>
        <v>0</v>
      </c>
      <c r="W501" s="62">
        <f t="shared" si="54"/>
        <v>0</v>
      </c>
      <c r="X501" s="62">
        <f t="shared" si="55"/>
        <v>0</v>
      </c>
      <c r="Y501" s="6">
        <f t="shared" si="57"/>
        <v>3</v>
      </c>
      <c r="Z501" s="28">
        <f t="shared" si="58"/>
        <v>1.0825635103926098E-4</v>
      </c>
    </row>
    <row r="502" spans="1:26" ht="15">
      <c r="A502" s="7" t="s">
        <v>382</v>
      </c>
      <c r="B502" s="6">
        <v>6541</v>
      </c>
      <c r="C502" s="6">
        <v>9989</v>
      </c>
      <c r="D502" s="6">
        <v>1204</v>
      </c>
      <c r="E502" s="6">
        <v>732</v>
      </c>
      <c r="F502" s="6">
        <v>1068</v>
      </c>
      <c r="G502" s="6">
        <v>2142</v>
      </c>
      <c r="H502" s="6">
        <v>1203</v>
      </c>
      <c r="I502" s="6">
        <v>1160</v>
      </c>
      <c r="J502" s="6">
        <v>1771</v>
      </c>
      <c r="K502" s="6">
        <v>1902</v>
      </c>
      <c r="L502" s="6">
        <v>27712</v>
      </c>
      <c r="N502" s="39" t="s">
        <v>382</v>
      </c>
      <c r="O502" s="40">
        <f t="shared" ref="O502:Y502" si="59">SUM(O475:O501)</f>
        <v>6541</v>
      </c>
      <c r="P502" s="40">
        <f t="shared" si="59"/>
        <v>9989</v>
      </c>
      <c r="Q502" s="40">
        <f t="shared" si="59"/>
        <v>1204</v>
      </c>
      <c r="R502" s="40">
        <f t="shared" si="59"/>
        <v>732</v>
      </c>
      <c r="S502" s="40">
        <f t="shared" si="59"/>
        <v>1068</v>
      </c>
      <c r="T502" s="40">
        <f t="shared" si="59"/>
        <v>2142</v>
      </c>
      <c r="U502" s="40">
        <f t="shared" si="59"/>
        <v>1203</v>
      </c>
      <c r="V502" s="40">
        <f t="shared" si="59"/>
        <v>1160</v>
      </c>
      <c r="W502" s="40">
        <f t="shared" si="59"/>
        <v>1771</v>
      </c>
      <c r="X502" s="40">
        <f t="shared" si="59"/>
        <v>1902</v>
      </c>
      <c r="Y502" s="40">
        <f t="shared" si="59"/>
        <v>27712</v>
      </c>
      <c r="Z502" s="41">
        <f>SUM(Z475:Z501)</f>
        <v>0.99999999999999989</v>
      </c>
    </row>
    <row r="503" spans="1:26">
      <c r="E503" s="6"/>
      <c r="F503" s="6"/>
      <c r="G503" s="6"/>
      <c r="H503" s="6"/>
    </row>
    <row r="504" spans="1:26" hidden="1">
      <c r="E504" s="6"/>
      <c r="F504" s="6"/>
      <c r="G504" s="6"/>
      <c r="H504" s="6"/>
    </row>
    <row r="505" spans="1:26" hidden="1">
      <c r="E505" s="6"/>
      <c r="F505" s="6"/>
      <c r="G505" s="6"/>
      <c r="H505" s="6"/>
    </row>
    <row r="506" spans="1:26" hidden="1">
      <c r="E506" s="6"/>
      <c r="F506" s="6"/>
      <c r="G506" s="6"/>
      <c r="H506" s="6"/>
    </row>
    <row r="507" spans="1:26" ht="18">
      <c r="A507" s="4" t="s">
        <v>3</v>
      </c>
      <c r="B507" t="s">
        <v>390</v>
      </c>
      <c r="N507" s="30" t="s">
        <v>423</v>
      </c>
    </row>
    <row r="509" spans="1:26" hidden="1">
      <c r="A509" s="4" t="s">
        <v>410</v>
      </c>
      <c r="B509" s="4" t="s">
        <v>381</v>
      </c>
    </row>
    <row r="510" spans="1:26" ht="45">
      <c r="A510" s="4" t="s">
        <v>383</v>
      </c>
      <c r="B510" s="2" t="s">
        <v>384</v>
      </c>
      <c r="C510" s="2" t="s">
        <v>385</v>
      </c>
      <c r="D510" s="2" t="s">
        <v>386</v>
      </c>
      <c r="E510" s="2" t="s">
        <v>387</v>
      </c>
      <c r="F510" s="2" t="s">
        <v>388</v>
      </c>
      <c r="G510" s="2" t="s">
        <v>389</v>
      </c>
      <c r="H510" s="2" t="s">
        <v>460</v>
      </c>
      <c r="I510" s="2" t="s">
        <v>517</v>
      </c>
      <c r="J510" s="2" t="s">
        <v>520</v>
      </c>
      <c r="K510" s="2" t="s">
        <v>571</v>
      </c>
      <c r="L510" s="2" t="s">
        <v>382</v>
      </c>
      <c r="N510" s="31" t="s">
        <v>404</v>
      </c>
      <c r="O510" s="31" t="s">
        <v>384</v>
      </c>
      <c r="P510" s="31" t="s">
        <v>385</v>
      </c>
      <c r="Q510" s="31" t="s">
        <v>386</v>
      </c>
      <c r="R510" s="31" t="s">
        <v>387</v>
      </c>
      <c r="S510" s="31" t="s">
        <v>388</v>
      </c>
      <c r="T510" s="31" t="s">
        <v>389</v>
      </c>
      <c r="U510" s="31" t="s">
        <v>460</v>
      </c>
      <c r="V510" s="31" t="s">
        <v>517</v>
      </c>
      <c r="W510" s="31" t="s">
        <v>520</v>
      </c>
      <c r="X510" s="31" t="s">
        <v>619</v>
      </c>
      <c r="Y510" s="31" t="str">
        <f>+Entradas!$B$2</f>
        <v>Total Enero - Octubre</v>
      </c>
      <c r="Z510" s="38" t="s">
        <v>424</v>
      </c>
    </row>
    <row r="511" spans="1:26">
      <c r="A511" s="7" t="s">
        <v>325</v>
      </c>
      <c r="B511" s="6">
        <v>512.97816666666665</v>
      </c>
      <c r="C511" s="6">
        <v>377.84216666666669</v>
      </c>
      <c r="D511" s="6">
        <v>506.60916666666674</v>
      </c>
      <c r="E511" s="6">
        <v>421.26900000000001</v>
      </c>
      <c r="F511" s="6">
        <v>326.1855000000001</v>
      </c>
      <c r="G511" s="6">
        <v>504.30783333333329</v>
      </c>
      <c r="H511" s="6">
        <v>333.74599999999998</v>
      </c>
      <c r="I511" s="6">
        <v>437.69399999999996</v>
      </c>
      <c r="J511" s="6">
        <v>234.32116666666664</v>
      </c>
      <c r="K511" s="6">
        <v>454.44833333333332</v>
      </c>
      <c r="L511" s="6">
        <v>4109.4013333333342</v>
      </c>
      <c r="N511" s="7" t="str">
        <f t="shared" ref="N511:N537" si="60">+A511</f>
        <v>AMBULANCIAS AEREAS DE COLOMBIA LTDA</v>
      </c>
      <c r="O511" s="62">
        <f t="shared" ref="O511" si="61">+B511</f>
        <v>512.97816666666665</v>
      </c>
      <c r="P511" s="62">
        <f t="shared" ref="P511:X537" si="62">+C511</f>
        <v>377.84216666666669</v>
      </c>
      <c r="Q511" s="62">
        <f t="shared" ref="Q511:X537" si="63">+D511</f>
        <v>506.60916666666674</v>
      </c>
      <c r="R511" s="62">
        <f t="shared" ref="R511:X537" si="64">+E511</f>
        <v>421.26900000000001</v>
      </c>
      <c r="S511" s="62">
        <f t="shared" ref="S511:X537" si="65">+F511</f>
        <v>326.1855000000001</v>
      </c>
      <c r="T511" s="62">
        <f t="shared" ref="T511:X537" si="66">+G511</f>
        <v>504.30783333333329</v>
      </c>
      <c r="U511" s="62">
        <f t="shared" ref="U511:X537" si="67">+H511</f>
        <v>333.74599999999998</v>
      </c>
      <c r="V511" s="62">
        <f t="shared" ref="V511:X537" si="68">+I511</f>
        <v>437.69399999999996</v>
      </c>
      <c r="W511" s="62">
        <f t="shared" ref="W511:X537" si="69">+J511</f>
        <v>234.32116666666664</v>
      </c>
      <c r="X511" s="62">
        <f t="shared" ref="X511:X537" si="70">+K511</f>
        <v>454.44833333333332</v>
      </c>
      <c r="Y511" s="6">
        <f>SUM(O511:X511)</f>
        <v>4109.4013333333342</v>
      </c>
      <c r="Z511" s="28">
        <f>+Y511/$Y$538</f>
        <v>0.27736773644291435</v>
      </c>
    </row>
    <row r="512" spans="1:26">
      <c r="A512" s="7" t="s">
        <v>163</v>
      </c>
      <c r="B512" s="6">
        <v>278.18233333333336</v>
      </c>
      <c r="C512" s="6">
        <v>230.17566666666673</v>
      </c>
      <c r="D512" s="6">
        <v>172.91333333333338</v>
      </c>
      <c r="E512" s="6">
        <v>204.81083333333333</v>
      </c>
      <c r="F512" s="6">
        <v>220.97883333333334</v>
      </c>
      <c r="G512" s="6">
        <v>347.7833333333333</v>
      </c>
      <c r="H512" s="6">
        <v>326.69416666666689</v>
      </c>
      <c r="I512" s="6">
        <v>283.60483333333337</v>
      </c>
      <c r="J512" s="6">
        <v>324.32249999999993</v>
      </c>
      <c r="K512" s="6">
        <v>319.29666666666691</v>
      </c>
      <c r="L512" s="6">
        <v>2708.7625000000007</v>
      </c>
      <c r="N512" s="7" t="str">
        <f t="shared" si="60"/>
        <v>SAE</v>
      </c>
      <c r="O512" s="62">
        <f t="shared" ref="O512:X537" si="71">+B512</f>
        <v>278.18233333333336</v>
      </c>
      <c r="P512" s="62">
        <f t="shared" si="62"/>
        <v>230.17566666666673</v>
      </c>
      <c r="Q512" s="62">
        <f t="shared" si="63"/>
        <v>172.91333333333338</v>
      </c>
      <c r="R512" s="62">
        <f t="shared" si="64"/>
        <v>204.81083333333333</v>
      </c>
      <c r="S512" s="62">
        <f t="shared" si="65"/>
        <v>220.97883333333334</v>
      </c>
      <c r="T512" s="62">
        <f t="shared" si="66"/>
        <v>347.7833333333333</v>
      </c>
      <c r="U512" s="62">
        <f t="shared" si="67"/>
        <v>326.69416666666689</v>
      </c>
      <c r="V512" s="62">
        <f t="shared" si="68"/>
        <v>283.60483333333337</v>
      </c>
      <c r="W512" s="62">
        <f t="shared" si="69"/>
        <v>324.32249999999993</v>
      </c>
      <c r="X512" s="62">
        <f t="shared" si="70"/>
        <v>319.29666666666691</v>
      </c>
      <c r="Y512" s="6">
        <f t="shared" ref="Y512:Y537" si="72">SUM(O512:X512)</f>
        <v>2708.7625000000007</v>
      </c>
      <c r="Z512" s="28">
        <f t="shared" ref="Z512:Z537" si="73">+Y512/$Y$538</f>
        <v>0.18283035952027965</v>
      </c>
    </row>
    <row r="513" spans="1:26">
      <c r="A513" s="7" t="s">
        <v>231</v>
      </c>
      <c r="B513" s="6">
        <v>152.45550000000006</v>
      </c>
      <c r="C513" s="6">
        <v>198.46016666666674</v>
      </c>
      <c r="D513" s="6">
        <v>138.8448333333333</v>
      </c>
      <c r="E513" s="6">
        <v>38.199999999999996</v>
      </c>
      <c r="F513" s="6">
        <v>41</v>
      </c>
      <c r="G513" s="6">
        <v>27.116666666666667</v>
      </c>
      <c r="H513" s="6">
        <v>138.79700000000005</v>
      </c>
      <c r="I513" s="6">
        <v>140.54999999999998</v>
      </c>
      <c r="J513" s="6">
        <v>121.43583333333331</v>
      </c>
      <c r="K513" s="6">
        <v>334.44650000000001</v>
      </c>
      <c r="L513" s="6">
        <v>1331.3065000000001</v>
      </c>
      <c r="N513" s="7" t="str">
        <f t="shared" si="60"/>
        <v>AIR MEDICAL SERVICE</v>
      </c>
      <c r="O513" s="62">
        <f t="shared" si="71"/>
        <v>152.45550000000006</v>
      </c>
      <c r="P513" s="62">
        <f t="shared" si="62"/>
        <v>198.46016666666674</v>
      </c>
      <c r="Q513" s="62">
        <f t="shared" si="63"/>
        <v>138.8448333333333</v>
      </c>
      <c r="R513" s="62">
        <f t="shared" si="64"/>
        <v>38.199999999999996</v>
      </c>
      <c r="S513" s="62">
        <f t="shared" si="65"/>
        <v>41</v>
      </c>
      <c r="T513" s="62">
        <f t="shared" si="66"/>
        <v>27.116666666666667</v>
      </c>
      <c r="U513" s="62">
        <f t="shared" si="67"/>
        <v>138.79700000000005</v>
      </c>
      <c r="V513" s="62">
        <f t="shared" si="68"/>
        <v>140.54999999999998</v>
      </c>
      <c r="W513" s="62">
        <f t="shared" si="69"/>
        <v>121.43583333333331</v>
      </c>
      <c r="X513" s="62">
        <f t="shared" si="70"/>
        <v>334.44650000000001</v>
      </c>
      <c r="Y513" s="6">
        <f t="shared" si="72"/>
        <v>1331.3065000000001</v>
      </c>
      <c r="Z513" s="28">
        <f t="shared" si="73"/>
        <v>8.9857728769755618E-2</v>
      </c>
    </row>
    <row r="514" spans="1:26">
      <c r="A514" s="7" t="s">
        <v>105</v>
      </c>
      <c r="B514" s="6">
        <v>96.677500000000009</v>
      </c>
      <c r="C514" s="6">
        <v>92.817499999999981</v>
      </c>
      <c r="D514" s="6">
        <v>87.673333333333332</v>
      </c>
      <c r="E514" s="6">
        <v>54.339999999999989</v>
      </c>
      <c r="F514" s="6">
        <v>104.18999999999997</v>
      </c>
      <c r="G514" s="6">
        <v>107.755</v>
      </c>
      <c r="H514" s="6">
        <v>151.27333333333331</v>
      </c>
      <c r="I514" s="6">
        <v>146.26333333333332</v>
      </c>
      <c r="J514" s="6">
        <v>156.054</v>
      </c>
      <c r="K514" s="6">
        <v>168.35833333333335</v>
      </c>
      <c r="L514" s="6">
        <v>1165.4023333333332</v>
      </c>
      <c r="N514" s="7" t="str">
        <f t="shared" si="60"/>
        <v>COLCHARTER LTDA.</v>
      </c>
      <c r="O514" s="62">
        <f t="shared" si="71"/>
        <v>96.677500000000009</v>
      </c>
      <c r="P514" s="62">
        <f t="shared" si="62"/>
        <v>92.817499999999981</v>
      </c>
      <c r="Q514" s="62">
        <f t="shared" si="63"/>
        <v>87.673333333333332</v>
      </c>
      <c r="R514" s="62">
        <f t="shared" si="64"/>
        <v>54.339999999999989</v>
      </c>
      <c r="S514" s="62">
        <f t="shared" si="65"/>
        <v>104.18999999999997</v>
      </c>
      <c r="T514" s="62">
        <f t="shared" si="66"/>
        <v>107.755</v>
      </c>
      <c r="U514" s="62">
        <f t="shared" si="67"/>
        <v>151.27333333333331</v>
      </c>
      <c r="V514" s="62">
        <f t="shared" si="68"/>
        <v>146.26333333333332</v>
      </c>
      <c r="W514" s="62">
        <f t="shared" si="69"/>
        <v>156.054</v>
      </c>
      <c r="X514" s="62">
        <f t="shared" si="70"/>
        <v>168.35833333333335</v>
      </c>
      <c r="Y514" s="6">
        <f t="shared" si="72"/>
        <v>1165.4023333333332</v>
      </c>
      <c r="Z514" s="28">
        <f t="shared" si="73"/>
        <v>7.8659877929167302E-2</v>
      </c>
    </row>
    <row r="515" spans="1:26">
      <c r="A515" s="7" t="s">
        <v>370</v>
      </c>
      <c r="B515" s="6">
        <v>90.94250000000001</v>
      </c>
      <c r="C515" s="6">
        <v>74.8</v>
      </c>
      <c r="D515" s="6">
        <v>73.772499999999994</v>
      </c>
      <c r="E515" s="6">
        <v>89.818333333333328</v>
      </c>
      <c r="F515" s="6">
        <v>55.95</v>
      </c>
      <c r="G515" s="6">
        <v>95.906666666666652</v>
      </c>
      <c r="H515" s="6">
        <v>90.433333333333323</v>
      </c>
      <c r="I515" s="6">
        <v>73.595833333333331</v>
      </c>
      <c r="J515" s="6">
        <v>51.288333333333327</v>
      </c>
      <c r="K515" s="6">
        <v>69.099999999999994</v>
      </c>
      <c r="L515" s="6">
        <v>765.60749999999985</v>
      </c>
      <c r="N515" s="7" t="str">
        <f t="shared" si="60"/>
        <v>AEROMAS SAS</v>
      </c>
      <c r="O515" s="62">
        <f t="shared" si="71"/>
        <v>90.94250000000001</v>
      </c>
      <c r="P515" s="62">
        <f t="shared" si="62"/>
        <v>74.8</v>
      </c>
      <c r="Q515" s="62">
        <f t="shared" si="63"/>
        <v>73.772499999999994</v>
      </c>
      <c r="R515" s="62">
        <f t="shared" si="64"/>
        <v>89.818333333333328</v>
      </c>
      <c r="S515" s="62">
        <f t="shared" si="65"/>
        <v>55.95</v>
      </c>
      <c r="T515" s="62">
        <f t="shared" si="66"/>
        <v>95.906666666666652</v>
      </c>
      <c r="U515" s="62">
        <f t="shared" si="67"/>
        <v>90.433333333333323</v>
      </c>
      <c r="V515" s="62">
        <f t="shared" si="68"/>
        <v>73.595833333333331</v>
      </c>
      <c r="W515" s="62">
        <f t="shared" si="69"/>
        <v>51.288333333333327</v>
      </c>
      <c r="X515" s="62">
        <f t="shared" si="70"/>
        <v>69.099999999999994</v>
      </c>
      <c r="Y515" s="6">
        <f t="shared" si="72"/>
        <v>765.60749999999985</v>
      </c>
      <c r="Z515" s="28">
        <f t="shared" si="73"/>
        <v>5.1675366325553619E-2</v>
      </c>
    </row>
    <row r="516" spans="1:26">
      <c r="A516" s="7" t="s">
        <v>152</v>
      </c>
      <c r="B516" s="6">
        <v>39.15</v>
      </c>
      <c r="C516" s="6">
        <v>87.944999999999993</v>
      </c>
      <c r="D516" s="6">
        <v>65.090833333333322</v>
      </c>
      <c r="E516" s="6">
        <v>42.854999999999997</v>
      </c>
      <c r="F516" s="6">
        <v>42.1</v>
      </c>
      <c r="G516" s="6">
        <v>25.1</v>
      </c>
      <c r="H516" s="6">
        <v>11.25</v>
      </c>
      <c r="I516" s="6">
        <v>60.152500000000003</v>
      </c>
      <c r="J516" s="6">
        <v>72.006666666666661</v>
      </c>
      <c r="K516" s="6">
        <v>121.32916666666665</v>
      </c>
      <c r="L516" s="6">
        <v>566.97916666666663</v>
      </c>
      <c r="N516" s="7" t="str">
        <f t="shared" si="60"/>
        <v>ISATECH CORPORATION S A S</v>
      </c>
      <c r="O516" s="62">
        <f t="shared" si="71"/>
        <v>39.15</v>
      </c>
      <c r="P516" s="62">
        <f t="shared" si="62"/>
        <v>87.944999999999993</v>
      </c>
      <c r="Q516" s="62">
        <f t="shared" si="63"/>
        <v>65.090833333333322</v>
      </c>
      <c r="R516" s="62">
        <f t="shared" si="64"/>
        <v>42.854999999999997</v>
      </c>
      <c r="S516" s="62">
        <f t="shared" si="65"/>
        <v>42.1</v>
      </c>
      <c r="T516" s="62">
        <f t="shared" si="66"/>
        <v>25.1</v>
      </c>
      <c r="U516" s="62">
        <f t="shared" si="67"/>
        <v>11.25</v>
      </c>
      <c r="V516" s="62">
        <f t="shared" si="68"/>
        <v>60.152500000000003</v>
      </c>
      <c r="W516" s="62">
        <f t="shared" si="69"/>
        <v>72.006666666666661</v>
      </c>
      <c r="X516" s="62">
        <f t="shared" si="70"/>
        <v>121.32916666666665</v>
      </c>
      <c r="Y516" s="6">
        <f t="shared" si="72"/>
        <v>566.97916666666663</v>
      </c>
      <c r="Z516" s="28">
        <f t="shared" si="73"/>
        <v>3.8268768443957414E-2</v>
      </c>
    </row>
    <row r="517" spans="1:26">
      <c r="A517" s="7" t="s">
        <v>15</v>
      </c>
      <c r="B517" s="6">
        <v>36.74</v>
      </c>
      <c r="C517" s="6">
        <v>74.706666666666663</v>
      </c>
      <c r="D517" s="6">
        <v>66.325000000000003</v>
      </c>
      <c r="E517" s="6">
        <v>42.866666666666667</v>
      </c>
      <c r="F517" s="6">
        <v>21.084999999999997</v>
      </c>
      <c r="G517" s="6">
        <v>64.333333333333329</v>
      </c>
      <c r="H517" s="6">
        <v>127.79249999999999</v>
      </c>
      <c r="I517" s="6">
        <v>45.309166666666663</v>
      </c>
      <c r="J517" s="6">
        <v>36.868333333333332</v>
      </c>
      <c r="K517" s="6">
        <v>44.853333333333332</v>
      </c>
      <c r="L517" s="6">
        <v>560.88</v>
      </c>
      <c r="N517" s="7" t="str">
        <f t="shared" si="60"/>
        <v>AEROESTUDIOS</v>
      </c>
      <c r="O517" s="62">
        <f t="shared" si="71"/>
        <v>36.74</v>
      </c>
      <c r="P517" s="62">
        <f t="shared" si="62"/>
        <v>74.706666666666663</v>
      </c>
      <c r="Q517" s="62">
        <f t="shared" si="63"/>
        <v>66.325000000000003</v>
      </c>
      <c r="R517" s="62">
        <f t="shared" si="64"/>
        <v>42.866666666666667</v>
      </c>
      <c r="S517" s="62">
        <f t="shared" si="65"/>
        <v>21.084999999999997</v>
      </c>
      <c r="T517" s="62">
        <f t="shared" si="66"/>
        <v>64.333333333333329</v>
      </c>
      <c r="U517" s="62">
        <f t="shared" si="67"/>
        <v>127.79249999999999</v>
      </c>
      <c r="V517" s="62">
        <f t="shared" si="68"/>
        <v>45.309166666666663</v>
      </c>
      <c r="W517" s="62">
        <f t="shared" si="69"/>
        <v>36.868333333333332</v>
      </c>
      <c r="X517" s="62">
        <f t="shared" si="70"/>
        <v>44.853333333333332</v>
      </c>
      <c r="Y517" s="6">
        <f t="shared" si="72"/>
        <v>560.88</v>
      </c>
      <c r="Z517" s="28">
        <f t="shared" si="73"/>
        <v>3.7857099707978986E-2</v>
      </c>
    </row>
    <row r="518" spans="1:26">
      <c r="A518" s="7" t="s">
        <v>378</v>
      </c>
      <c r="B518" s="6">
        <v>40.25</v>
      </c>
      <c r="C518" s="6">
        <v>63.822500000000005</v>
      </c>
      <c r="D518" s="6">
        <v>61.775000000000006</v>
      </c>
      <c r="E518" s="6">
        <v>56.277499999999996</v>
      </c>
      <c r="F518" s="6">
        <v>49.393333333333331</v>
      </c>
      <c r="G518" s="6">
        <v>57.208333333333336</v>
      </c>
      <c r="H518" s="6">
        <v>55.696666666666665</v>
      </c>
      <c r="I518" s="6">
        <v>32.275833333333338</v>
      </c>
      <c r="J518" s="6">
        <v>30.183333333333334</v>
      </c>
      <c r="K518" s="6">
        <v>36.866666666666674</v>
      </c>
      <c r="L518" s="6">
        <v>483.74916666666667</v>
      </c>
      <c r="N518" s="7" t="str">
        <f t="shared" si="60"/>
        <v>AEROESTAR</v>
      </c>
      <c r="O518" s="62">
        <f t="shared" si="71"/>
        <v>40.25</v>
      </c>
      <c r="P518" s="62">
        <f t="shared" si="62"/>
        <v>63.822500000000005</v>
      </c>
      <c r="Q518" s="62">
        <f t="shared" si="63"/>
        <v>61.775000000000006</v>
      </c>
      <c r="R518" s="62">
        <f t="shared" si="64"/>
        <v>56.277499999999996</v>
      </c>
      <c r="S518" s="62">
        <f t="shared" si="65"/>
        <v>49.393333333333331</v>
      </c>
      <c r="T518" s="62">
        <f t="shared" si="66"/>
        <v>57.208333333333336</v>
      </c>
      <c r="U518" s="62">
        <f t="shared" si="67"/>
        <v>55.696666666666665</v>
      </c>
      <c r="V518" s="62">
        <f t="shared" si="68"/>
        <v>32.275833333333338</v>
      </c>
      <c r="W518" s="62">
        <f t="shared" si="69"/>
        <v>30.183333333333334</v>
      </c>
      <c r="X518" s="62">
        <f t="shared" si="70"/>
        <v>36.866666666666674</v>
      </c>
      <c r="Y518" s="6">
        <f t="shared" si="72"/>
        <v>483.74916666666667</v>
      </c>
      <c r="Z518" s="28">
        <f t="shared" si="73"/>
        <v>3.265108478846053E-2</v>
      </c>
    </row>
    <row r="519" spans="1:26">
      <c r="A519" s="7" t="s">
        <v>277</v>
      </c>
      <c r="B519" s="6">
        <v>146.82199999999997</v>
      </c>
      <c r="C519" s="6">
        <v>70.754999999999981</v>
      </c>
      <c r="D519" s="6">
        <v>33.200999999999993</v>
      </c>
      <c r="E519" s="6"/>
      <c r="F519" s="6">
        <v>50.459000000000003</v>
      </c>
      <c r="G519" s="6">
        <v>81.805999999999983</v>
      </c>
      <c r="H519" s="6">
        <v>24.908999999999999</v>
      </c>
      <c r="I519" s="6">
        <v>30.013999999999999</v>
      </c>
      <c r="J519" s="6">
        <v>23.708999999999996</v>
      </c>
      <c r="K519" s="6">
        <v>18.837333333333333</v>
      </c>
      <c r="L519" s="6">
        <v>480.51233333333329</v>
      </c>
      <c r="N519" s="7" t="str">
        <f t="shared" si="60"/>
        <v>SADI S.A.S</v>
      </c>
      <c r="O519" s="62">
        <f t="shared" si="71"/>
        <v>146.82199999999997</v>
      </c>
      <c r="P519" s="62">
        <f t="shared" si="62"/>
        <v>70.754999999999981</v>
      </c>
      <c r="Q519" s="62">
        <f t="shared" si="63"/>
        <v>33.200999999999993</v>
      </c>
      <c r="R519" s="62">
        <f t="shared" si="64"/>
        <v>0</v>
      </c>
      <c r="S519" s="62">
        <f t="shared" si="65"/>
        <v>50.459000000000003</v>
      </c>
      <c r="T519" s="62">
        <f t="shared" si="66"/>
        <v>81.805999999999983</v>
      </c>
      <c r="U519" s="62">
        <f t="shared" si="67"/>
        <v>24.908999999999999</v>
      </c>
      <c r="V519" s="62">
        <f t="shared" si="68"/>
        <v>30.013999999999999</v>
      </c>
      <c r="W519" s="62">
        <f t="shared" si="69"/>
        <v>23.708999999999996</v>
      </c>
      <c r="X519" s="62">
        <f t="shared" si="70"/>
        <v>18.837333333333333</v>
      </c>
      <c r="Y519" s="6">
        <f t="shared" si="72"/>
        <v>480.51233333333329</v>
      </c>
      <c r="Z519" s="28">
        <f t="shared" si="73"/>
        <v>3.2432611813424675E-2</v>
      </c>
    </row>
    <row r="520" spans="1:26">
      <c r="A520" s="7" t="s">
        <v>345</v>
      </c>
      <c r="B520" s="6">
        <v>65.649999999999991</v>
      </c>
      <c r="C520" s="6">
        <v>52.454166666666666</v>
      </c>
      <c r="D520" s="6">
        <v>51.635833333333338</v>
      </c>
      <c r="E520" s="6">
        <v>39.18333333333333</v>
      </c>
      <c r="F520" s="6">
        <v>21.55</v>
      </c>
      <c r="G520" s="6">
        <v>16.783333333333335</v>
      </c>
      <c r="H520" s="6">
        <v>41.786666666666669</v>
      </c>
      <c r="I520" s="6">
        <v>49.622500000000002</v>
      </c>
      <c r="J520" s="6">
        <v>39.75</v>
      </c>
      <c r="K520" s="6">
        <v>25.949999999999996</v>
      </c>
      <c r="L520" s="6">
        <v>404.36583333333334</v>
      </c>
      <c r="N520" s="7" t="str">
        <f t="shared" si="60"/>
        <v>SOLAIR S.A.S</v>
      </c>
      <c r="O520" s="62">
        <f t="shared" si="71"/>
        <v>65.649999999999991</v>
      </c>
      <c r="P520" s="62">
        <f t="shared" si="62"/>
        <v>52.454166666666666</v>
      </c>
      <c r="Q520" s="62">
        <f t="shared" si="63"/>
        <v>51.635833333333338</v>
      </c>
      <c r="R520" s="62">
        <f t="shared" si="64"/>
        <v>39.18333333333333</v>
      </c>
      <c r="S520" s="62">
        <f t="shared" si="65"/>
        <v>21.55</v>
      </c>
      <c r="T520" s="62">
        <f t="shared" si="66"/>
        <v>16.783333333333335</v>
      </c>
      <c r="U520" s="62">
        <f t="shared" si="67"/>
        <v>41.786666666666669</v>
      </c>
      <c r="V520" s="62">
        <f t="shared" si="68"/>
        <v>49.622500000000002</v>
      </c>
      <c r="W520" s="62">
        <f t="shared" si="69"/>
        <v>39.75</v>
      </c>
      <c r="X520" s="62">
        <f t="shared" si="70"/>
        <v>25.949999999999996</v>
      </c>
      <c r="Y520" s="6">
        <f t="shared" si="72"/>
        <v>404.36583333333334</v>
      </c>
      <c r="Z520" s="28">
        <f t="shared" si="73"/>
        <v>2.7293035356939117E-2</v>
      </c>
    </row>
    <row r="521" spans="1:26">
      <c r="A521" s="7" t="s">
        <v>251</v>
      </c>
      <c r="B521" s="6">
        <v>4.05</v>
      </c>
      <c r="C521" s="6"/>
      <c r="D521" s="6">
        <v>144.99933333333334</v>
      </c>
      <c r="E521" s="6"/>
      <c r="F521" s="6">
        <v>75.280166666666673</v>
      </c>
      <c r="G521" s="6">
        <v>57.853333333333346</v>
      </c>
      <c r="H521" s="6">
        <v>27.933333333333334</v>
      </c>
      <c r="I521" s="6"/>
      <c r="J521" s="6">
        <v>37.033333333333339</v>
      </c>
      <c r="K521" s="6">
        <v>54.679499999999997</v>
      </c>
      <c r="L521" s="6">
        <v>401.82900000000006</v>
      </c>
      <c r="N521" s="7" t="str">
        <f t="shared" si="60"/>
        <v>AERO AMBULANCIAS</v>
      </c>
      <c r="O521" s="62">
        <f t="shared" si="71"/>
        <v>4.05</v>
      </c>
      <c r="P521" s="62">
        <f t="shared" si="62"/>
        <v>0</v>
      </c>
      <c r="Q521" s="62">
        <f t="shared" si="63"/>
        <v>144.99933333333334</v>
      </c>
      <c r="R521" s="62">
        <f t="shared" si="64"/>
        <v>0</v>
      </c>
      <c r="S521" s="62">
        <f t="shared" si="65"/>
        <v>75.280166666666673</v>
      </c>
      <c r="T521" s="62">
        <f t="shared" si="66"/>
        <v>57.853333333333346</v>
      </c>
      <c r="U521" s="62">
        <f t="shared" si="67"/>
        <v>27.933333333333334</v>
      </c>
      <c r="V521" s="62">
        <f t="shared" si="68"/>
        <v>0</v>
      </c>
      <c r="W521" s="62">
        <f t="shared" si="69"/>
        <v>37.033333333333339</v>
      </c>
      <c r="X521" s="62">
        <f t="shared" si="70"/>
        <v>54.679499999999997</v>
      </c>
      <c r="Y521" s="6">
        <f t="shared" si="72"/>
        <v>401.82900000000006</v>
      </c>
      <c r="Z521" s="28">
        <f t="shared" si="73"/>
        <v>2.7121809511049581E-2</v>
      </c>
    </row>
    <row r="522" spans="1:26">
      <c r="A522" s="7" t="s">
        <v>314</v>
      </c>
      <c r="B522" s="6">
        <v>46.236333333333341</v>
      </c>
      <c r="C522" s="6">
        <v>47.784166666666678</v>
      </c>
      <c r="D522" s="6">
        <v>29.416999999999998</v>
      </c>
      <c r="E522" s="6"/>
      <c r="F522" s="6">
        <v>54.271000000000001</v>
      </c>
      <c r="G522" s="6">
        <v>79.912000000000006</v>
      </c>
      <c r="H522" s="6"/>
      <c r="I522" s="6"/>
      <c r="J522" s="6">
        <v>26.666666666666668</v>
      </c>
      <c r="K522" s="6">
        <v>60.68516666666666</v>
      </c>
      <c r="L522" s="6">
        <v>344.97233333333332</v>
      </c>
      <c r="N522" s="7" t="str">
        <f t="shared" si="60"/>
        <v>SARPA S.A.S</v>
      </c>
      <c r="O522" s="62">
        <f t="shared" si="71"/>
        <v>46.236333333333341</v>
      </c>
      <c r="P522" s="62">
        <f t="shared" si="62"/>
        <v>47.784166666666678</v>
      </c>
      <c r="Q522" s="62">
        <f t="shared" si="63"/>
        <v>29.416999999999998</v>
      </c>
      <c r="R522" s="62">
        <f t="shared" si="64"/>
        <v>0</v>
      </c>
      <c r="S522" s="62">
        <f t="shared" si="65"/>
        <v>54.271000000000001</v>
      </c>
      <c r="T522" s="62">
        <f t="shared" si="66"/>
        <v>79.912000000000006</v>
      </c>
      <c r="U522" s="62">
        <f t="shared" si="67"/>
        <v>0</v>
      </c>
      <c r="V522" s="62">
        <f t="shared" si="68"/>
        <v>0</v>
      </c>
      <c r="W522" s="62">
        <f t="shared" si="69"/>
        <v>26.666666666666668</v>
      </c>
      <c r="X522" s="62">
        <f t="shared" si="70"/>
        <v>60.68516666666666</v>
      </c>
      <c r="Y522" s="6">
        <f t="shared" si="72"/>
        <v>344.97233333333332</v>
      </c>
      <c r="Z522" s="28">
        <f t="shared" si="73"/>
        <v>2.3284217692722438E-2</v>
      </c>
    </row>
    <row r="523" spans="1:26">
      <c r="A523" s="7" t="s">
        <v>255</v>
      </c>
      <c r="B523" s="6">
        <v>12.5</v>
      </c>
      <c r="C523" s="6">
        <v>29.091666666666669</v>
      </c>
      <c r="D523" s="6">
        <v>29.183333333333334</v>
      </c>
      <c r="E523" s="6">
        <v>20.866666666666667</v>
      </c>
      <c r="F523" s="6">
        <v>27.633333333333333</v>
      </c>
      <c r="G523" s="6">
        <v>29.057500000000001</v>
      </c>
      <c r="H523" s="6">
        <v>38.535833333333336</v>
      </c>
      <c r="I523" s="6">
        <v>36.93333333333333</v>
      </c>
      <c r="J523" s="6">
        <v>20.100000000000001</v>
      </c>
      <c r="K523" s="6">
        <v>28.852500000000003</v>
      </c>
      <c r="L523" s="6">
        <v>272.75416666666666</v>
      </c>
      <c r="N523" s="7" t="str">
        <f t="shared" si="60"/>
        <v>AVIOCESAR</v>
      </c>
      <c r="O523" s="62">
        <f t="shared" si="71"/>
        <v>12.5</v>
      </c>
      <c r="P523" s="62">
        <f t="shared" si="62"/>
        <v>29.091666666666669</v>
      </c>
      <c r="Q523" s="62">
        <f t="shared" si="63"/>
        <v>29.183333333333334</v>
      </c>
      <c r="R523" s="62">
        <f t="shared" si="64"/>
        <v>20.866666666666667</v>
      </c>
      <c r="S523" s="62">
        <f t="shared" si="65"/>
        <v>27.633333333333333</v>
      </c>
      <c r="T523" s="62">
        <f t="shared" si="66"/>
        <v>29.057500000000001</v>
      </c>
      <c r="U523" s="62">
        <f t="shared" si="67"/>
        <v>38.535833333333336</v>
      </c>
      <c r="V523" s="62">
        <f t="shared" si="68"/>
        <v>36.93333333333333</v>
      </c>
      <c r="W523" s="62">
        <f t="shared" si="69"/>
        <v>20.100000000000001</v>
      </c>
      <c r="X523" s="62">
        <f t="shared" si="70"/>
        <v>28.852500000000003</v>
      </c>
      <c r="Y523" s="6">
        <f t="shared" si="72"/>
        <v>272.75416666666666</v>
      </c>
      <c r="Z523" s="28">
        <f t="shared" si="73"/>
        <v>1.8409787625279415E-2</v>
      </c>
    </row>
    <row r="524" spans="1:26">
      <c r="A524" s="7" t="s">
        <v>218</v>
      </c>
      <c r="B524" s="6">
        <v>75.009999999999991</v>
      </c>
      <c r="C524" s="6">
        <v>80.283333333333317</v>
      </c>
      <c r="D524" s="6">
        <v>37.335000000000001</v>
      </c>
      <c r="E524" s="6"/>
      <c r="F524" s="6"/>
      <c r="G524" s="6"/>
      <c r="H524" s="6"/>
      <c r="I524" s="6"/>
      <c r="J524" s="6"/>
      <c r="K524" s="6"/>
      <c r="L524" s="6">
        <v>192.6283333333333</v>
      </c>
      <c r="N524" s="7" t="str">
        <f t="shared" si="60"/>
        <v>SKY AMBULANCE SAS</v>
      </c>
      <c r="O524" s="62">
        <f t="shared" si="71"/>
        <v>75.009999999999991</v>
      </c>
      <c r="P524" s="62">
        <f t="shared" si="62"/>
        <v>80.283333333333317</v>
      </c>
      <c r="Q524" s="62">
        <f t="shared" si="63"/>
        <v>37.335000000000001</v>
      </c>
      <c r="R524" s="62">
        <f t="shared" si="64"/>
        <v>0</v>
      </c>
      <c r="S524" s="62">
        <f t="shared" si="65"/>
        <v>0</v>
      </c>
      <c r="T524" s="62">
        <f t="shared" si="66"/>
        <v>0</v>
      </c>
      <c r="U524" s="62">
        <f t="shared" si="67"/>
        <v>0</v>
      </c>
      <c r="V524" s="62">
        <f t="shared" si="68"/>
        <v>0</v>
      </c>
      <c r="W524" s="62">
        <f t="shared" si="69"/>
        <v>0</v>
      </c>
      <c r="X524" s="62">
        <f t="shared" si="70"/>
        <v>0</v>
      </c>
      <c r="Y524" s="6">
        <f t="shared" si="72"/>
        <v>192.6283333333333</v>
      </c>
      <c r="Z524" s="28">
        <f t="shared" si="73"/>
        <v>1.3001622488913511E-2</v>
      </c>
    </row>
    <row r="525" spans="1:26">
      <c r="A525" s="7" t="s">
        <v>364</v>
      </c>
      <c r="B525" s="6">
        <v>6.6666666666666666E-2</v>
      </c>
      <c r="C525" s="6">
        <v>42.149999999999991</v>
      </c>
      <c r="D525" s="6">
        <v>52.283333333333346</v>
      </c>
      <c r="E525" s="6"/>
      <c r="F525" s="6">
        <v>22.383333333333333</v>
      </c>
      <c r="G525" s="6">
        <v>22.383333333333333</v>
      </c>
      <c r="H525" s="6">
        <v>15.333333333333334</v>
      </c>
      <c r="I525" s="6">
        <v>13.016666666666666</v>
      </c>
      <c r="J525" s="6">
        <v>23.749999999999996</v>
      </c>
      <c r="K525" s="6"/>
      <c r="L525" s="6">
        <v>191.36666666666667</v>
      </c>
      <c r="N525" s="7" t="str">
        <f t="shared" si="60"/>
        <v>MG MEDICAL GROUP SAS</v>
      </c>
      <c r="O525" s="62">
        <f t="shared" si="71"/>
        <v>6.6666666666666666E-2</v>
      </c>
      <c r="P525" s="62">
        <f t="shared" si="62"/>
        <v>42.149999999999991</v>
      </c>
      <c r="Q525" s="62">
        <f t="shared" si="63"/>
        <v>52.283333333333346</v>
      </c>
      <c r="R525" s="62">
        <f t="shared" si="64"/>
        <v>0</v>
      </c>
      <c r="S525" s="62">
        <f t="shared" si="65"/>
        <v>22.383333333333333</v>
      </c>
      <c r="T525" s="62">
        <f t="shared" si="66"/>
        <v>22.383333333333333</v>
      </c>
      <c r="U525" s="62">
        <f t="shared" si="67"/>
        <v>15.333333333333334</v>
      </c>
      <c r="V525" s="62">
        <f t="shared" si="68"/>
        <v>13.016666666666666</v>
      </c>
      <c r="W525" s="62">
        <f t="shared" si="69"/>
        <v>23.749999999999996</v>
      </c>
      <c r="X525" s="62">
        <f t="shared" si="70"/>
        <v>0</v>
      </c>
      <c r="Y525" s="6">
        <f t="shared" si="72"/>
        <v>191.36666666666667</v>
      </c>
      <c r="Z525" s="28">
        <f t="shared" si="73"/>
        <v>1.2916465163285514E-2</v>
      </c>
    </row>
    <row r="526" spans="1:26">
      <c r="A526" s="7" t="s">
        <v>86</v>
      </c>
      <c r="B526" s="6"/>
      <c r="C526" s="6">
        <v>28.004666666666665</v>
      </c>
      <c r="D526" s="6">
        <v>12.005500000000001</v>
      </c>
      <c r="E526" s="6">
        <v>8.2166666666666668</v>
      </c>
      <c r="F526" s="6">
        <v>21</v>
      </c>
      <c r="G526" s="6">
        <v>0</v>
      </c>
      <c r="H526" s="6"/>
      <c r="I526" s="6">
        <v>3.25</v>
      </c>
      <c r="J526" s="6">
        <v>32.802500000000002</v>
      </c>
      <c r="K526" s="6">
        <v>24.251666666666665</v>
      </c>
      <c r="L526" s="6">
        <v>129.53100000000001</v>
      </c>
      <c r="N526" s="7" t="str">
        <f t="shared" si="60"/>
        <v>QUERGEO SAS</v>
      </c>
      <c r="O526" s="62">
        <f t="shared" si="71"/>
        <v>0</v>
      </c>
      <c r="P526" s="62">
        <f t="shared" si="62"/>
        <v>28.004666666666665</v>
      </c>
      <c r="Q526" s="62">
        <f t="shared" si="63"/>
        <v>12.005500000000001</v>
      </c>
      <c r="R526" s="62">
        <f t="shared" si="64"/>
        <v>8.2166666666666668</v>
      </c>
      <c r="S526" s="62">
        <f t="shared" si="65"/>
        <v>21</v>
      </c>
      <c r="T526" s="62">
        <f t="shared" si="66"/>
        <v>0</v>
      </c>
      <c r="U526" s="62">
        <f t="shared" si="67"/>
        <v>0</v>
      </c>
      <c r="V526" s="62">
        <f t="shared" si="68"/>
        <v>3.25</v>
      </c>
      <c r="W526" s="62">
        <f t="shared" si="69"/>
        <v>32.802500000000002</v>
      </c>
      <c r="X526" s="62">
        <f t="shared" si="70"/>
        <v>24.251666666666665</v>
      </c>
      <c r="Y526" s="6">
        <f t="shared" si="72"/>
        <v>129.53100000000001</v>
      </c>
      <c r="Z526" s="28">
        <f t="shared" si="73"/>
        <v>8.7428112649305129E-3</v>
      </c>
    </row>
    <row r="527" spans="1:26">
      <c r="A527" s="7" t="s">
        <v>356</v>
      </c>
      <c r="B527" s="6"/>
      <c r="C527" s="6">
        <v>1.8333333333333335</v>
      </c>
      <c r="D527" s="6"/>
      <c r="E527" s="6">
        <v>10.001333333333333</v>
      </c>
      <c r="F527" s="6">
        <v>7.2166666666666668</v>
      </c>
      <c r="G527" s="6">
        <v>1.7833333333333334</v>
      </c>
      <c r="H527" s="6">
        <v>1.9166666666666667</v>
      </c>
      <c r="I527" s="6">
        <v>1.95</v>
      </c>
      <c r="J527" s="6">
        <v>7.0666666666666664</v>
      </c>
      <c r="K527" s="6">
        <v>74.093166666666662</v>
      </c>
      <c r="L527" s="6">
        <v>105.86116666666666</v>
      </c>
      <c r="N527" s="7" t="str">
        <f t="shared" si="60"/>
        <v>XMPC</v>
      </c>
      <c r="O527" s="62">
        <f t="shared" si="71"/>
        <v>0</v>
      </c>
      <c r="P527" s="62">
        <f t="shared" si="62"/>
        <v>1.8333333333333335</v>
      </c>
      <c r="Q527" s="62">
        <f t="shared" si="63"/>
        <v>0</v>
      </c>
      <c r="R527" s="62">
        <f t="shared" si="64"/>
        <v>10.001333333333333</v>
      </c>
      <c r="S527" s="62">
        <f t="shared" si="65"/>
        <v>7.2166666666666668</v>
      </c>
      <c r="T527" s="62">
        <f t="shared" si="66"/>
        <v>1.7833333333333334</v>
      </c>
      <c r="U527" s="62">
        <f t="shared" si="67"/>
        <v>1.9166666666666667</v>
      </c>
      <c r="V527" s="62">
        <f t="shared" si="68"/>
        <v>1.95</v>
      </c>
      <c r="W527" s="62">
        <f t="shared" si="69"/>
        <v>7.0666666666666664</v>
      </c>
      <c r="X527" s="62">
        <f t="shared" si="70"/>
        <v>74.093166666666662</v>
      </c>
      <c r="Y527" s="6">
        <f t="shared" si="72"/>
        <v>105.86116666666666</v>
      </c>
      <c r="Z527" s="28">
        <f t="shared" si="73"/>
        <v>7.1451945901137163E-3</v>
      </c>
    </row>
    <row r="528" spans="1:26">
      <c r="A528" s="7" t="s">
        <v>264</v>
      </c>
      <c r="B528" s="6"/>
      <c r="C528" s="6"/>
      <c r="D528" s="6"/>
      <c r="E528" s="6">
        <v>48.917333333333332</v>
      </c>
      <c r="F528" s="6">
        <v>54.271000000000008</v>
      </c>
      <c r="G528" s="6"/>
      <c r="H528" s="6"/>
      <c r="I528" s="6"/>
      <c r="J528" s="6"/>
      <c r="K528" s="6"/>
      <c r="L528" s="6">
        <v>103.18833333333333</v>
      </c>
      <c r="N528" s="7" t="str">
        <f t="shared" si="60"/>
        <v>LANDI</v>
      </c>
      <c r="O528" s="62">
        <f t="shared" si="71"/>
        <v>0</v>
      </c>
      <c r="P528" s="62">
        <f t="shared" si="62"/>
        <v>0</v>
      </c>
      <c r="Q528" s="62">
        <f t="shared" si="63"/>
        <v>0</v>
      </c>
      <c r="R528" s="62">
        <f t="shared" si="64"/>
        <v>48.917333333333332</v>
      </c>
      <c r="S528" s="62">
        <f t="shared" si="65"/>
        <v>54.271000000000008</v>
      </c>
      <c r="T528" s="62">
        <f t="shared" si="66"/>
        <v>0</v>
      </c>
      <c r="U528" s="62">
        <f t="shared" si="67"/>
        <v>0</v>
      </c>
      <c r="V528" s="62">
        <f t="shared" si="68"/>
        <v>0</v>
      </c>
      <c r="W528" s="62">
        <f t="shared" si="69"/>
        <v>0</v>
      </c>
      <c r="X528" s="62">
        <f t="shared" si="70"/>
        <v>0</v>
      </c>
      <c r="Y528" s="6">
        <f t="shared" si="72"/>
        <v>103.18833333333333</v>
      </c>
      <c r="Z528" s="28">
        <f t="shared" si="73"/>
        <v>6.9647893019900362E-3</v>
      </c>
    </row>
    <row r="529" spans="1:26">
      <c r="A529" s="7" t="s">
        <v>360</v>
      </c>
      <c r="B529" s="6"/>
      <c r="C529" s="6"/>
      <c r="D529" s="6">
        <v>102.78999999999999</v>
      </c>
      <c r="E529" s="6"/>
      <c r="F529" s="6"/>
      <c r="G529" s="6"/>
      <c r="H529" s="6"/>
      <c r="I529" s="6"/>
      <c r="J529" s="6"/>
      <c r="K529" s="6"/>
      <c r="L529" s="6">
        <v>102.78999999999999</v>
      </c>
      <c r="N529" s="7" t="str">
        <f t="shared" si="60"/>
        <v>ORIENT EXPRESS AIR</v>
      </c>
      <c r="O529" s="62">
        <f t="shared" si="71"/>
        <v>0</v>
      </c>
      <c r="P529" s="62">
        <f t="shared" si="62"/>
        <v>0</v>
      </c>
      <c r="Q529" s="62">
        <f t="shared" si="63"/>
        <v>102.78999999999999</v>
      </c>
      <c r="R529" s="62">
        <f t="shared" si="64"/>
        <v>0</v>
      </c>
      <c r="S529" s="62">
        <f t="shared" si="65"/>
        <v>0</v>
      </c>
      <c r="T529" s="62">
        <f t="shared" si="66"/>
        <v>0</v>
      </c>
      <c r="U529" s="62">
        <f t="shared" si="67"/>
        <v>0</v>
      </c>
      <c r="V529" s="62">
        <f t="shared" si="68"/>
        <v>0</v>
      </c>
      <c r="W529" s="62">
        <f t="shared" si="69"/>
        <v>0</v>
      </c>
      <c r="X529" s="62">
        <f t="shared" si="70"/>
        <v>0</v>
      </c>
      <c r="Y529" s="6">
        <f t="shared" si="72"/>
        <v>102.78999999999999</v>
      </c>
      <c r="Z529" s="28">
        <f t="shared" si="73"/>
        <v>6.9379034356424896E-3</v>
      </c>
    </row>
    <row r="530" spans="1:26">
      <c r="A530" s="7" t="s">
        <v>273</v>
      </c>
      <c r="B530" s="6">
        <v>9.5833333333333339</v>
      </c>
      <c r="C530" s="6">
        <v>7.35</v>
      </c>
      <c r="D530" s="6">
        <v>7.2666666666666666</v>
      </c>
      <c r="E530" s="6">
        <v>3.0166666666666666</v>
      </c>
      <c r="F530" s="6">
        <v>12.266666666666667</v>
      </c>
      <c r="G530" s="6">
        <v>8.2333333333333325</v>
      </c>
      <c r="H530" s="6">
        <v>18.351666666666667</v>
      </c>
      <c r="I530" s="6">
        <v>7.0333333333333332</v>
      </c>
      <c r="J530" s="6">
        <v>4.0666666666666664</v>
      </c>
      <c r="K530" s="6">
        <v>1</v>
      </c>
      <c r="L530" s="6">
        <v>78.168333333333322</v>
      </c>
      <c r="N530" s="7" t="str">
        <f t="shared" si="60"/>
        <v>RIO SUR</v>
      </c>
      <c r="O530" s="62">
        <f t="shared" si="71"/>
        <v>9.5833333333333339</v>
      </c>
      <c r="P530" s="62">
        <f t="shared" si="62"/>
        <v>7.35</v>
      </c>
      <c r="Q530" s="62">
        <f t="shared" si="63"/>
        <v>7.2666666666666666</v>
      </c>
      <c r="R530" s="62">
        <f t="shared" si="64"/>
        <v>3.0166666666666666</v>
      </c>
      <c r="S530" s="62">
        <f t="shared" si="65"/>
        <v>12.266666666666667</v>
      </c>
      <c r="T530" s="62">
        <f t="shared" si="66"/>
        <v>8.2333333333333325</v>
      </c>
      <c r="U530" s="62">
        <f t="shared" si="67"/>
        <v>18.351666666666667</v>
      </c>
      <c r="V530" s="62">
        <f t="shared" si="68"/>
        <v>7.0333333333333332</v>
      </c>
      <c r="W530" s="62">
        <f t="shared" si="69"/>
        <v>4.0666666666666664</v>
      </c>
      <c r="X530" s="62">
        <f t="shared" si="70"/>
        <v>1</v>
      </c>
      <c r="Y530" s="6">
        <f t="shared" si="72"/>
        <v>78.168333333333322</v>
      </c>
      <c r="Z530" s="28">
        <f t="shared" si="73"/>
        <v>5.276041914503168E-3</v>
      </c>
    </row>
    <row r="531" spans="1:26">
      <c r="A531" s="7" t="s">
        <v>354</v>
      </c>
      <c r="B531" s="6"/>
      <c r="C531" s="6"/>
      <c r="D531" s="6"/>
      <c r="E531" s="6">
        <v>9.1000000000000014</v>
      </c>
      <c r="F531" s="6"/>
      <c r="G531" s="6"/>
      <c r="H531" s="6">
        <v>19.133333333333333</v>
      </c>
      <c r="I531" s="6">
        <v>4</v>
      </c>
      <c r="J531" s="6"/>
      <c r="K531" s="6">
        <v>43.005000000000003</v>
      </c>
      <c r="L531" s="6">
        <v>75.238333333333344</v>
      </c>
      <c r="N531" s="7" t="str">
        <f t="shared" si="60"/>
        <v>REGION AIR SAS</v>
      </c>
      <c r="O531" s="62">
        <f t="shared" si="71"/>
        <v>0</v>
      </c>
      <c r="P531" s="62">
        <f t="shared" si="62"/>
        <v>0</v>
      </c>
      <c r="Q531" s="62">
        <f t="shared" si="63"/>
        <v>0</v>
      </c>
      <c r="R531" s="62">
        <f t="shared" si="64"/>
        <v>9.1000000000000014</v>
      </c>
      <c r="S531" s="62">
        <f t="shared" si="65"/>
        <v>0</v>
      </c>
      <c r="T531" s="62">
        <f t="shared" si="66"/>
        <v>0</v>
      </c>
      <c r="U531" s="62">
        <f t="shared" si="67"/>
        <v>19.133333333333333</v>
      </c>
      <c r="V531" s="62">
        <f t="shared" si="68"/>
        <v>4</v>
      </c>
      <c r="W531" s="62">
        <f t="shared" si="69"/>
        <v>0</v>
      </c>
      <c r="X531" s="62">
        <f t="shared" si="70"/>
        <v>43.005000000000003</v>
      </c>
      <c r="Y531" s="6">
        <f t="shared" si="72"/>
        <v>75.238333333333344</v>
      </c>
      <c r="Z531" s="28">
        <f t="shared" si="73"/>
        <v>5.0782789310764498E-3</v>
      </c>
    </row>
    <row r="532" spans="1:26">
      <c r="A532" s="7" t="s">
        <v>229</v>
      </c>
      <c r="B532" s="6"/>
      <c r="C532" s="6">
        <v>9.5500000000000007</v>
      </c>
      <c r="D532" s="6">
        <v>8.75</v>
      </c>
      <c r="E532" s="6"/>
      <c r="F532" s="6"/>
      <c r="G532" s="6"/>
      <c r="H532" s="6">
        <v>12.258833333333333</v>
      </c>
      <c r="I532" s="6">
        <v>12.7</v>
      </c>
      <c r="J532" s="6">
        <v>5.9</v>
      </c>
      <c r="K532" s="6">
        <v>22.455166666666663</v>
      </c>
      <c r="L532" s="6">
        <v>71.61399999999999</v>
      </c>
      <c r="N532" s="7" t="str">
        <f t="shared" si="60"/>
        <v>FOTO RUDOLF</v>
      </c>
      <c r="O532" s="62">
        <f t="shared" si="71"/>
        <v>0</v>
      </c>
      <c r="P532" s="62">
        <f t="shared" si="62"/>
        <v>9.5500000000000007</v>
      </c>
      <c r="Q532" s="62">
        <f t="shared" si="63"/>
        <v>8.75</v>
      </c>
      <c r="R532" s="62">
        <f t="shared" si="64"/>
        <v>0</v>
      </c>
      <c r="S532" s="62">
        <f t="shared" si="65"/>
        <v>0</v>
      </c>
      <c r="T532" s="62">
        <f t="shared" si="66"/>
        <v>0</v>
      </c>
      <c r="U532" s="62">
        <f t="shared" si="67"/>
        <v>12.258833333333333</v>
      </c>
      <c r="V532" s="62">
        <f t="shared" si="68"/>
        <v>12.7</v>
      </c>
      <c r="W532" s="62">
        <f t="shared" si="69"/>
        <v>5.9</v>
      </c>
      <c r="X532" s="62">
        <f t="shared" si="70"/>
        <v>22.455166666666663</v>
      </c>
      <c r="Y532" s="6">
        <f t="shared" si="72"/>
        <v>71.61399999999999</v>
      </c>
      <c r="Z532" s="28">
        <f t="shared" si="73"/>
        <v>4.8336512952631694E-3</v>
      </c>
    </row>
    <row r="533" spans="1:26">
      <c r="A533" s="7" t="s">
        <v>225</v>
      </c>
      <c r="B533" s="6"/>
      <c r="C533" s="6"/>
      <c r="D533" s="6"/>
      <c r="E533" s="6"/>
      <c r="F533" s="6">
        <v>14.1</v>
      </c>
      <c r="G533" s="6">
        <v>15.123333333333333</v>
      </c>
      <c r="H533" s="6">
        <v>5.1166666666666671</v>
      </c>
      <c r="I533" s="6">
        <v>16.166666666666664</v>
      </c>
      <c r="J533" s="6">
        <v>8.0833333333333339</v>
      </c>
      <c r="K533" s="6"/>
      <c r="L533" s="6">
        <v>58.59</v>
      </c>
      <c r="N533" s="7" t="str">
        <f t="shared" si="60"/>
        <v>FUNDACION PATRULLA AEREA DEL CHOCO</v>
      </c>
      <c r="O533" s="62">
        <f t="shared" si="71"/>
        <v>0</v>
      </c>
      <c r="P533" s="62">
        <f t="shared" si="62"/>
        <v>0</v>
      </c>
      <c r="Q533" s="62">
        <f t="shared" si="63"/>
        <v>0</v>
      </c>
      <c r="R533" s="62">
        <f t="shared" si="64"/>
        <v>0</v>
      </c>
      <c r="S533" s="62">
        <f t="shared" si="65"/>
        <v>14.1</v>
      </c>
      <c r="T533" s="62">
        <f t="shared" si="66"/>
        <v>15.123333333333333</v>
      </c>
      <c r="U533" s="62">
        <f t="shared" si="67"/>
        <v>5.1166666666666671</v>
      </c>
      <c r="V533" s="62">
        <f t="shared" si="68"/>
        <v>16.166666666666664</v>
      </c>
      <c r="W533" s="62">
        <f t="shared" si="69"/>
        <v>8.0833333333333339</v>
      </c>
      <c r="X533" s="62">
        <f t="shared" si="70"/>
        <v>0</v>
      </c>
      <c r="Y533" s="6">
        <f t="shared" si="72"/>
        <v>58.59</v>
      </c>
      <c r="Z533" s="28">
        <f t="shared" si="73"/>
        <v>3.9545847095465853E-3</v>
      </c>
    </row>
    <row r="534" spans="1:26">
      <c r="A534" s="7" t="s">
        <v>270</v>
      </c>
      <c r="B534" s="6">
        <v>8.0166666666666657</v>
      </c>
      <c r="C534" s="6">
        <v>4.3</v>
      </c>
      <c r="D534" s="6"/>
      <c r="E534" s="6">
        <v>15.166666666666666</v>
      </c>
      <c r="F534" s="6"/>
      <c r="G534" s="6"/>
      <c r="H534" s="6">
        <v>2</v>
      </c>
      <c r="I534" s="6">
        <v>3.5</v>
      </c>
      <c r="J534" s="6">
        <v>11.566666666666666</v>
      </c>
      <c r="K534" s="6">
        <v>5.4666666666666668</v>
      </c>
      <c r="L534" s="6">
        <v>50.016666666666666</v>
      </c>
      <c r="N534" s="7" t="str">
        <f t="shared" si="60"/>
        <v>LANS S.A.S</v>
      </c>
      <c r="O534" s="62">
        <f t="shared" si="71"/>
        <v>8.0166666666666657</v>
      </c>
      <c r="P534" s="62">
        <f t="shared" si="62"/>
        <v>4.3</v>
      </c>
      <c r="Q534" s="62">
        <f t="shared" si="63"/>
        <v>0</v>
      </c>
      <c r="R534" s="62">
        <f t="shared" si="64"/>
        <v>15.166666666666666</v>
      </c>
      <c r="S534" s="62">
        <f t="shared" si="65"/>
        <v>0</v>
      </c>
      <c r="T534" s="62">
        <f t="shared" si="66"/>
        <v>0</v>
      </c>
      <c r="U534" s="62">
        <f t="shared" si="67"/>
        <v>2</v>
      </c>
      <c r="V534" s="62">
        <f t="shared" si="68"/>
        <v>3.5</v>
      </c>
      <c r="W534" s="62">
        <f t="shared" si="69"/>
        <v>11.566666666666666</v>
      </c>
      <c r="X534" s="62">
        <f t="shared" si="70"/>
        <v>5.4666666666666668</v>
      </c>
      <c r="Y534" s="6">
        <f t="shared" si="72"/>
        <v>50.016666666666666</v>
      </c>
      <c r="Z534" s="28">
        <f t="shared" si="73"/>
        <v>3.3759198706688576E-3</v>
      </c>
    </row>
    <row r="535" spans="1:26">
      <c r="A535" s="7" t="s">
        <v>95</v>
      </c>
      <c r="B535" s="6">
        <v>0.65</v>
      </c>
      <c r="C535" s="6">
        <v>4.4666666666666668</v>
      </c>
      <c r="D535" s="6">
        <v>3.2333333333333334</v>
      </c>
      <c r="E535" s="6"/>
      <c r="F535" s="6">
        <v>1.7166666666666668</v>
      </c>
      <c r="G535" s="6">
        <v>3.916666666666667</v>
      </c>
      <c r="H535" s="6">
        <v>4.8</v>
      </c>
      <c r="I535" s="6">
        <v>2.7</v>
      </c>
      <c r="J535" s="6">
        <v>4.8</v>
      </c>
      <c r="K535" s="6">
        <v>6.3</v>
      </c>
      <c r="L535" s="6">
        <v>32.583333333333336</v>
      </c>
      <c r="N535" s="7" t="str">
        <f t="shared" si="60"/>
        <v>FUNDACION CARDIOVASCULAR DE COLOMBIA</v>
      </c>
      <c r="O535" s="62">
        <f t="shared" si="71"/>
        <v>0.65</v>
      </c>
      <c r="P535" s="62">
        <f t="shared" si="62"/>
        <v>4.4666666666666668</v>
      </c>
      <c r="Q535" s="62">
        <f t="shared" si="63"/>
        <v>3.2333333333333334</v>
      </c>
      <c r="R535" s="62">
        <f t="shared" si="64"/>
        <v>0</v>
      </c>
      <c r="S535" s="62">
        <f t="shared" si="65"/>
        <v>1.7166666666666668</v>
      </c>
      <c r="T535" s="62">
        <f t="shared" si="66"/>
        <v>3.916666666666667</v>
      </c>
      <c r="U535" s="62">
        <f t="shared" si="67"/>
        <v>4.8</v>
      </c>
      <c r="V535" s="62">
        <f t="shared" si="68"/>
        <v>2.7</v>
      </c>
      <c r="W535" s="62">
        <f t="shared" si="69"/>
        <v>4.8</v>
      </c>
      <c r="X535" s="62">
        <f t="shared" si="70"/>
        <v>6.3</v>
      </c>
      <c r="Y535" s="6">
        <f t="shared" si="72"/>
        <v>32.583333333333336</v>
      </c>
      <c r="Z535" s="28">
        <f t="shared" si="73"/>
        <v>2.1992413685963403E-3</v>
      </c>
    </row>
    <row r="536" spans="1:26">
      <c r="A536" s="7" t="s">
        <v>81</v>
      </c>
      <c r="B536" s="6"/>
      <c r="C536" s="6">
        <v>18.066666666666666</v>
      </c>
      <c r="D536" s="6"/>
      <c r="E536" s="6"/>
      <c r="F536" s="6"/>
      <c r="G536" s="6"/>
      <c r="H536" s="6"/>
      <c r="I536" s="6"/>
      <c r="J536" s="6"/>
      <c r="K536" s="6"/>
      <c r="L536" s="6">
        <v>18.066666666666666</v>
      </c>
      <c r="N536" s="7" t="str">
        <f t="shared" si="60"/>
        <v>FACON</v>
      </c>
      <c r="O536" s="62">
        <f t="shared" si="71"/>
        <v>0</v>
      </c>
      <c r="P536" s="62">
        <f t="shared" si="62"/>
        <v>18.066666666666666</v>
      </c>
      <c r="Q536" s="62">
        <f t="shared" si="63"/>
        <v>0</v>
      </c>
      <c r="R536" s="62">
        <f t="shared" si="64"/>
        <v>0</v>
      </c>
      <c r="S536" s="62">
        <f t="shared" si="65"/>
        <v>0</v>
      </c>
      <c r="T536" s="62">
        <f t="shared" si="66"/>
        <v>0</v>
      </c>
      <c r="U536" s="62">
        <f t="shared" si="67"/>
        <v>0</v>
      </c>
      <c r="V536" s="62">
        <f t="shared" si="68"/>
        <v>0</v>
      </c>
      <c r="W536" s="62">
        <f t="shared" si="69"/>
        <v>0</v>
      </c>
      <c r="X536" s="62">
        <f t="shared" si="70"/>
        <v>0</v>
      </c>
      <c r="Y536" s="6">
        <f t="shared" si="72"/>
        <v>18.066666666666666</v>
      </c>
      <c r="Z536" s="28">
        <f t="shared" si="73"/>
        <v>1.2194259046334694E-3</v>
      </c>
    </row>
    <row r="537" spans="1:26">
      <c r="A537" s="7" t="s">
        <v>214</v>
      </c>
      <c r="B537" s="6"/>
      <c r="C537" s="6">
        <v>9.5500000000000007</v>
      </c>
      <c r="D537" s="6"/>
      <c r="E537" s="6"/>
      <c r="F537" s="6"/>
      <c r="G537" s="6"/>
      <c r="H537" s="6"/>
      <c r="I537" s="6"/>
      <c r="J537" s="6"/>
      <c r="K537" s="6"/>
      <c r="L537" s="6">
        <v>9.5500000000000007</v>
      </c>
      <c r="N537" s="7" t="str">
        <f t="shared" si="60"/>
        <v>GOOD FLY CO SAS</v>
      </c>
      <c r="O537" s="62">
        <f t="shared" si="71"/>
        <v>0</v>
      </c>
      <c r="P537" s="62">
        <f t="shared" si="62"/>
        <v>9.5500000000000007</v>
      </c>
      <c r="Q537" s="62">
        <f t="shared" si="63"/>
        <v>0</v>
      </c>
      <c r="R537" s="62">
        <f t="shared" si="64"/>
        <v>0</v>
      </c>
      <c r="S537" s="62">
        <f t="shared" si="65"/>
        <v>0</v>
      </c>
      <c r="T537" s="62">
        <f t="shared" si="66"/>
        <v>0</v>
      </c>
      <c r="U537" s="62">
        <f t="shared" si="67"/>
        <v>0</v>
      </c>
      <c r="V537" s="62">
        <f t="shared" si="68"/>
        <v>0</v>
      </c>
      <c r="W537" s="62">
        <f t="shared" si="69"/>
        <v>0</v>
      </c>
      <c r="X537" s="62">
        <f t="shared" si="70"/>
        <v>0</v>
      </c>
      <c r="Y537" s="6">
        <f t="shared" si="72"/>
        <v>9.5500000000000007</v>
      </c>
      <c r="Z537" s="28">
        <f t="shared" si="73"/>
        <v>6.4458583335330079E-4</v>
      </c>
    </row>
    <row r="538" spans="1:26" ht="15">
      <c r="A538" s="53" t="s">
        <v>382</v>
      </c>
      <c r="B538" s="43">
        <v>1615.9610000000002</v>
      </c>
      <c r="C538" s="43">
        <v>1606.2093333333332</v>
      </c>
      <c r="D538" s="43">
        <v>1685.1043333333332</v>
      </c>
      <c r="E538" s="43">
        <v>1104.9060000000002</v>
      </c>
      <c r="F538" s="43">
        <v>1223.0305000000001</v>
      </c>
      <c r="G538" s="43">
        <v>1546.3633333333332</v>
      </c>
      <c r="H538" s="43">
        <v>1447.7583333333337</v>
      </c>
      <c r="I538" s="43">
        <v>1400.3319999999999</v>
      </c>
      <c r="J538" s="43">
        <v>1271.7749999999999</v>
      </c>
      <c r="K538" s="43">
        <v>1914.2751666666668</v>
      </c>
      <c r="L538" s="43">
        <v>14815.715000000004</v>
      </c>
      <c r="N538" s="39" t="s">
        <v>382</v>
      </c>
      <c r="O538" s="40">
        <f t="shared" ref="O538:Y538" si="74">SUM(O511:O537)</f>
        <v>1615.961</v>
      </c>
      <c r="P538" s="40">
        <f t="shared" si="74"/>
        <v>1606.209333333333</v>
      </c>
      <c r="Q538" s="40">
        <f t="shared" si="74"/>
        <v>1685.1043333333337</v>
      </c>
      <c r="R538" s="40">
        <f t="shared" si="74"/>
        <v>1104.9060000000002</v>
      </c>
      <c r="S538" s="40">
        <f t="shared" si="74"/>
        <v>1223.0305000000001</v>
      </c>
      <c r="T538" s="40">
        <f t="shared" si="74"/>
        <v>1546.363333333333</v>
      </c>
      <c r="U538" s="40">
        <f t="shared" si="74"/>
        <v>1447.7583333333337</v>
      </c>
      <c r="V538" s="40">
        <f t="shared" si="74"/>
        <v>1400.3319999999999</v>
      </c>
      <c r="W538" s="40">
        <f t="shared" si="74"/>
        <v>1271.7749999999996</v>
      </c>
      <c r="X538" s="40">
        <f t="shared" si="74"/>
        <v>1914.2751666666666</v>
      </c>
      <c r="Y538" s="40">
        <f t="shared" si="74"/>
        <v>14815.715000000004</v>
      </c>
      <c r="Z538" s="41">
        <f>SUM(Z511:Z537)</f>
        <v>1</v>
      </c>
    </row>
    <row r="539" spans="1:26">
      <c r="E539" s="6"/>
      <c r="F539" s="6"/>
      <c r="G539" s="6"/>
      <c r="H539" s="6"/>
    </row>
    <row r="540" spans="1:26">
      <c r="E540" s="6"/>
      <c r="F540" s="6"/>
      <c r="G540" s="6"/>
      <c r="H540" s="6"/>
    </row>
    <row r="541" spans="1:26">
      <c r="E541" s="6"/>
      <c r="F541" s="6"/>
      <c r="G541" s="6"/>
      <c r="H541" s="6"/>
    </row>
    <row r="542" spans="1:26">
      <c r="E542" s="6"/>
      <c r="F542" s="6"/>
      <c r="G542" s="6"/>
      <c r="H542" s="6"/>
    </row>
    <row r="543" spans="1:26">
      <c r="E543" s="6"/>
      <c r="F543" s="6"/>
      <c r="G543" s="6"/>
      <c r="H543" s="6"/>
    </row>
    <row r="544" spans="1:26">
      <c r="E544" s="6"/>
      <c r="F544" s="6"/>
      <c r="G544" s="6"/>
      <c r="H544" s="6"/>
    </row>
    <row r="545" spans="5:8">
      <c r="E545" s="6"/>
      <c r="F545" s="6"/>
      <c r="G545" s="6"/>
      <c r="H545" s="6"/>
    </row>
    <row r="546" spans="5:8">
      <c r="E546" s="6"/>
      <c r="F546" s="6"/>
      <c r="G546" s="6"/>
      <c r="H546" s="6"/>
    </row>
    <row r="547" spans="5:8">
      <c r="E547" s="6"/>
      <c r="F547" s="6"/>
      <c r="G547" s="6"/>
      <c r="H547" s="6"/>
    </row>
    <row r="548" spans="5:8">
      <c r="E548" s="6"/>
      <c r="F548" s="6"/>
      <c r="G548" s="6"/>
      <c r="H548" s="6"/>
    </row>
    <row r="549" spans="5:8">
      <c r="E549" s="6"/>
      <c r="F549" s="6"/>
      <c r="G549" s="6"/>
      <c r="H549" s="6"/>
    </row>
    <row r="550" spans="5:8">
      <c r="E550" s="6"/>
      <c r="F550" s="6"/>
      <c r="G550" s="6"/>
      <c r="H550" s="6"/>
    </row>
    <row r="551" spans="5:8">
      <c r="E551" s="6"/>
      <c r="F551" s="6"/>
      <c r="G551" s="6"/>
      <c r="H551" s="6"/>
    </row>
    <row r="552" spans="5:8">
      <c r="E552" s="6"/>
      <c r="F552" s="6"/>
      <c r="G552" s="6"/>
      <c r="H552" s="6"/>
    </row>
    <row r="553" spans="5:8">
      <c r="E553" s="6"/>
      <c r="F553" s="6"/>
      <c r="G553" s="6"/>
      <c r="H553" s="6"/>
    </row>
    <row r="554" spans="5:8">
      <c r="E554" s="6"/>
      <c r="F554" s="6"/>
      <c r="G554" s="6"/>
      <c r="H554" s="6"/>
    </row>
    <row r="555" spans="5:8">
      <c r="E555" s="6"/>
      <c r="F555" s="6"/>
      <c r="G555" s="6"/>
      <c r="H555" s="6"/>
    </row>
    <row r="556" spans="5:8">
      <c r="E556" s="6"/>
      <c r="F556" s="6"/>
      <c r="G556" s="6"/>
      <c r="H556" s="6"/>
    </row>
    <row r="557" spans="5:8">
      <c r="E557" s="6"/>
      <c r="F557" s="6"/>
      <c r="G557" s="6"/>
      <c r="H557" s="6"/>
    </row>
    <row r="558" spans="5:8">
      <c r="E558" s="6"/>
      <c r="F558" s="6"/>
      <c r="G558" s="6"/>
      <c r="H558" s="6"/>
    </row>
    <row r="559" spans="5:8">
      <c r="E559" s="6"/>
      <c r="F559" s="6"/>
      <c r="G559" s="6"/>
      <c r="H559" s="6"/>
    </row>
    <row r="560" spans="5:8">
      <c r="E560" s="6"/>
      <c r="F560" s="6"/>
      <c r="G560" s="6"/>
      <c r="H560" s="6"/>
    </row>
    <row r="561" spans="1:8">
      <c r="E561" s="6"/>
      <c r="F561" s="6"/>
      <c r="G561" s="6"/>
      <c r="H561" s="6"/>
    </row>
    <row r="562" spans="1:8">
      <c r="E562" s="6"/>
      <c r="F562" s="6"/>
      <c r="G562" s="6"/>
      <c r="H562" s="6"/>
    </row>
    <row r="563" spans="1:8">
      <c r="E563" s="6"/>
      <c r="F563" s="6"/>
      <c r="G563" s="6"/>
      <c r="H563" s="6"/>
    </row>
    <row r="564" spans="1:8">
      <c r="A564" s="7"/>
      <c r="B564" s="6"/>
      <c r="C564" s="6"/>
      <c r="D564" s="6"/>
      <c r="E564" s="6"/>
      <c r="F564" s="6"/>
      <c r="G564" s="6"/>
      <c r="H564" s="6"/>
    </row>
    <row r="565" spans="1:8">
      <c r="A565" s="7"/>
      <c r="B565" s="6"/>
      <c r="C565" s="6"/>
      <c r="D565" s="6"/>
      <c r="E565" s="6"/>
      <c r="F565" s="6"/>
      <c r="G565" s="6"/>
      <c r="H565" s="6"/>
    </row>
    <row r="566" spans="1:8">
      <c r="A566" s="7"/>
      <c r="B566" s="6"/>
      <c r="C566" s="6"/>
      <c r="D566" s="6"/>
      <c r="E566" s="6"/>
      <c r="F566" s="6"/>
      <c r="G566" s="6"/>
      <c r="H566" s="6"/>
    </row>
    <row r="567" spans="1:8">
      <c r="A567" s="7"/>
      <c r="B567" s="6"/>
      <c r="C567" s="6"/>
      <c r="D567" s="6"/>
      <c r="E567" s="6"/>
      <c r="F567" s="6"/>
      <c r="G567" s="6"/>
      <c r="H567" s="6"/>
    </row>
    <row r="568" spans="1:8">
      <c r="A568" s="7"/>
      <c r="B568" s="6"/>
      <c r="C568" s="6"/>
      <c r="D568" s="6"/>
      <c r="E568" s="6"/>
      <c r="F568" s="6"/>
      <c r="G568" s="6"/>
      <c r="H568" s="6"/>
    </row>
    <row r="569" spans="1:8">
      <c r="A569" s="7"/>
      <c r="B569" s="6"/>
      <c r="C569" s="6"/>
      <c r="D569" s="6"/>
      <c r="E569" s="6"/>
      <c r="F569" s="6"/>
      <c r="G569" s="6"/>
      <c r="H569" s="6"/>
    </row>
    <row r="576" spans="1:8">
      <c r="B576" s="2"/>
      <c r="C576" s="2"/>
      <c r="D576" s="2"/>
      <c r="E576" s="2"/>
      <c r="F576" s="2"/>
      <c r="G576" s="2"/>
      <c r="H576" s="2"/>
    </row>
    <row r="577" spans="1:8">
      <c r="A577" s="7"/>
      <c r="B577" s="6"/>
      <c r="C577" s="6"/>
      <c r="D577" s="6"/>
      <c r="E577" s="6"/>
      <c r="F577" s="6"/>
      <c r="G577" s="6"/>
      <c r="H577" s="6"/>
    </row>
    <row r="578" spans="1:8">
      <c r="A578" s="7"/>
      <c r="B578" s="6"/>
      <c r="C578" s="6"/>
      <c r="D578" s="6"/>
      <c r="E578" s="6"/>
      <c r="F578" s="6"/>
      <c r="G578" s="6"/>
      <c r="H578" s="6"/>
    </row>
    <row r="579" spans="1:8">
      <c r="A579" s="7"/>
      <c r="B579" s="6"/>
      <c r="C579" s="6"/>
      <c r="D579" s="6"/>
      <c r="E579" s="6"/>
      <c r="F579" s="6"/>
      <c r="G579" s="6"/>
      <c r="H579" s="6"/>
    </row>
    <row r="580" spans="1:8">
      <c r="A580" s="7"/>
      <c r="B580" s="6"/>
      <c r="C580" s="6"/>
      <c r="D580" s="6"/>
      <c r="E580" s="6"/>
      <c r="F580" s="6"/>
      <c r="G580" s="6"/>
      <c r="H580" s="6"/>
    </row>
    <row r="581" spans="1:8">
      <c r="A581" s="7"/>
      <c r="B581" s="6"/>
      <c r="C581" s="6"/>
      <c r="D581" s="6"/>
      <c r="E581" s="6"/>
      <c r="F581" s="6"/>
      <c r="G581" s="6"/>
      <c r="H581" s="6"/>
    </row>
    <row r="582" spans="1:8">
      <c r="A582" s="7"/>
      <c r="B582" s="6"/>
      <c r="C582" s="6"/>
      <c r="D582" s="6"/>
      <c r="E582" s="6"/>
      <c r="F582" s="6"/>
      <c r="G582" s="6"/>
      <c r="H582" s="6"/>
    </row>
    <row r="583" spans="1:8">
      <c r="A583" s="7"/>
      <c r="B583" s="6"/>
      <c r="C583" s="6"/>
      <c r="D583" s="6"/>
      <c r="E583" s="6"/>
      <c r="F583" s="6"/>
      <c r="G583" s="6"/>
      <c r="H583" s="6"/>
    </row>
    <row r="584" spans="1:8">
      <c r="A584" s="7"/>
      <c r="B584" s="6"/>
      <c r="C584" s="6"/>
      <c r="D584" s="6"/>
      <c r="E584" s="6"/>
      <c r="F584" s="6"/>
      <c r="G584" s="6"/>
      <c r="H584" s="6"/>
    </row>
    <row r="585" spans="1:8">
      <c r="A585" s="7"/>
      <c r="B585" s="6"/>
      <c r="C585" s="6"/>
      <c r="D585" s="6"/>
      <c r="E585" s="6"/>
      <c r="F585" s="6"/>
      <c r="G585" s="6"/>
      <c r="H585" s="6"/>
    </row>
    <row r="586" spans="1:8">
      <c r="A586" s="7"/>
      <c r="B586" s="6"/>
      <c r="C586" s="6"/>
      <c r="D586" s="6"/>
      <c r="E586" s="6"/>
      <c r="F586" s="6"/>
      <c r="G586" s="6"/>
      <c r="H586" s="6"/>
    </row>
    <row r="587" spans="1:8">
      <c r="A587" s="7"/>
      <c r="B587" s="6"/>
      <c r="C587" s="6"/>
      <c r="D587" s="6"/>
      <c r="E587" s="6"/>
      <c r="F587" s="6"/>
      <c r="G587" s="6"/>
      <c r="H587" s="6"/>
    </row>
    <row r="588" spans="1:8">
      <c r="A588" s="7"/>
      <c r="B588" s="6"/>
      <c r="C588" s="6"/>
      <c r="D588" s="6"/>
      <c r="E588" s="6"/>
      <c r="F588" s="6"/>
      <c r="G588" s="6"/>
      <c r="H588" s="6"/>
    </row>
    <row r="589" spans="1:8">
      <c r="A589" s="7"/>
      <c r="B589" s="6"/>
      <c r="C589" s="6"/>
      <c r="D589" s="6"/>
      <c r="E589" s="6"/>
      <c r="F589" s="6"/>
      <c r="G589" s="6"/>
      <c r="H589" s="6"/>
    </row>
    <row r="590" spans="1:8">
      <c r="A590" s="7"/>
      <c r="B590" s="6"/>
      <c r="C590" s="6"/>
      <c r="D590" s="6"/>
      <c r="E590" s="6"/>
      <c r="F590" s="6"/>
      <c r="G590" s="6"/>
      <c r="H590" s="6"/>
    </row>
    <row r="591" spans="1:8">
      <c r="A591" s="7"/>
      <c r="B591" s="6"/>
      <c r="C591" s="6"/>
      <c r="D591" s="6"/>
      <c r="E591" s="6"/>
      <c r="F591" s="6"/>
      <c r="G591" s="6"/>
      <c r="H591" s="6"/>
    </row>
    <row r="592" spans="1:8">
      <c r="A592" s="7"/>
      <c r="B592" s="6"/>
      <c r="C592" s="6"/>
      <c r="D592" s="6"/>
      <c r="E592" s="6"/>
      <c r="F592" s="6"/>
      <c r="G592" s="6"/>
      <c r="H592" s="6"/>
    </row>
    <row r="593" spans="1:8">
      <c r="A593" s="7"/>
      <c r="B593" s="6"/>
      <c r="C593" s="6"/>
      <c r="D593" s="6"/>
      <c r="E593" s="6"/>
      <c r="F593" s="6"/>
      <c r="G593" s="6"/>
      <c r="H593" s="6"/>
    </row>
    <row r="594" spans="1:8">
      <c r="A594" s="7"/>
      <c r="B594" s="6"/>
      <c r="C594" s="6"/>
      <c r="D594" s="6"/>
      <c r="E594" s="6"/>
      <c r="F594" s="6"/>
      <c r="G594" s="6"/>
      <c r="H594" s="6"/>
    </row>
    <row r="595" spans="1:8">
      <c r="A595" s="7"/>
      <c r="B595" s="6"/>
      <c r="C595" s="6"/>
      <c r="D595" s="6"/>
      <c r="E595" s="6"/>
      <c r="F595" s="6"/>
      <c r="G595" s="6"/>
      <c r="H595" s="6"/>
    </row>
    <row r="596" spans="1:8">
      <c r="A596" s="7"/>
      <c r="B596" s="6"/>
      <c r="C596" s="6"/>
      <c r="D596" s="6"/>
      <c r="E596" s="6"/>
      <c r="F596" s="6"/>
      <c r="G596" s="6"/>
      <c r="H596" s="6"/>
    </row>
    <row r="597" spans="1:8">
      <c r="A597" s="7"/>
      <c r="B597" s="6"/>
      <c r="C597" s="6"/>
      <c r="D597" s="6"/>
      <c r="E597" s="6"/>
      <c r="F597" s="6"/>
      <c r="G597" s="6"/>
      <c r="H597" s="6"/>
    </row>
    <row r="598" spans="1:8">
      <c r="A598" s="7"/>
      <c r="B598" s="6"/>
      <c r="C598" s="6"/>
      <c r="D598" s="6"/>
      <c r="E598" s="6"/>
      <c r="F598" s="6"/>
      <c r="G598" s="6"/>
      <c r="H598" s="6"/>
    </row>
    <row r="599" spans="1:8">
      <c r="A599" s="7"/>
      <c r="B599" s="6"/>
      <c r="C599" s="6"/>
      <c r="D599" s="6"/>
      <c r="E599" s="6"/>
      <c r="F599" s="6"/>
      <c r="G599" s="6"/>
      <c r="H599" s="6"/>
    </row>
    <row r="600" spans="1:8">
      <c r="A600" s="7"/>
      <c r="B600" s="6"/>
      <c r="C600" s="6"/>
      <c r="D600" s="6"/>
      <c r="E600" s="6"/>
      <c r="F600" s="6"/>
      <c r="G600" s="6"/>
      <c r="H600" s="6"/>
    </row>
    <row r="601" spans="1:8">
      <c r="A601" s="7"/>
      <c r="B601" s="6"/>
      <c r="C601" s="6"/>
      <c r="D601" s="6"/>
      <c r="E601" s="6"/>
      <c r="F601" s="6"/>
      <c r="G601" s="6"/>
      <c r="H601" s="6"/>
    </row>
    <row r="602" spans="1:8">
      <c r="A602" s="7"/>
      <c r="B602" s="6"/>
      <c r="C602" s="6"/>
      <c r="D602" s="6"/>
      <c r="E602" s="6"/>
      <c r="F602" s="6"/>
      <c r="G602" s="6"/>
      <c r="H602" s="6"/>
    </row>
    <row r="603" spans="1:8">
      <c r="A603" s="7"/>
      <c r="B603" s="6"/>
      <c r="C603" s="6"/>
      <c r="D603" s="6"/>
      <c r="E603" s="6"/>
      <c r="F603" s="6"/>
      <c r="G603" s="6"/>
      <c r="H603" s="6"/>
    </row>
    <row r="604" spans="1:8">
      <c r="A604" s="7"/>
      <c r="B604" s="6"/>
      <c r="C604" s="6"/>
      <c r="D604" s="6"/>
      <c r="E604" s="6"/>
      <c r="F604" s="6"/>
      <c r="G604" s="6"/>
      <c r="H604" s="6"/>
    </row>
    <row r="605" spans="1:8">
      <c r="A605" s="7"/>
      <c r="B605" s="6"/>
      <c r="C605" s="6"/>
      <c r="D605" s="6"/>
      <c r="E605" s="6"/>
      <c r="F605" s="6"/>
      <c r="G605" s="6"/>
      <c r="H605" s="6"/>
    </row>
    <row r="606" spans="1:8">
      <c r="A606" s="7"/>
      <c r="B606" s="6"/>
      <c r="C606" s="6"/>
      <c r="D606" s="6"/>
      <c r="E606" s="6"/>
      <c r="F606" s="6"/>
      <c r="G606" s="6"/>
      <c r="H606" s="6"/>
    </row>
    <row r="607" spans="1:8">
      <c r="A607" s="7"/>
      <c r="B607" s="6"/>
      <c r="C607" s="6"/>
      <c r="D607" s="6"/>
      <c r="E607" s="6"/>
      <c r="F607" s="6"/>
      <c r="G607" s="6"/>
      <c r="H607" s="6"/>
    </row>
    <row r="608" spans="1:8">
      <c r="A608" s="7"/>
      <c r="B608" s="6"/>
      <c r="C608" s="6"/>
      <c r="D608" s="6"/>
      <c r="E608" s="6"/>
      <c r="F608" s="6"/>
      <c r="G608" s="6"/>
      <c r="H608" s="6"/>
    </row>
    <row r="609" spans="1:8">
      <c r="A609" s="7"/>
      <c r="B609" s="6"/>
      <c r="C609" s="6"/>
      <c r="D609" s="6"/>
      <c r="E609" s="6"/>
      <c r="F609" s="6"/>
      <c r="G609" s="6"/>
      <c r="H609" s="6"/>
    </row>
    <row r="610" spans="1:8">
      <c r="A610" s="7"/>
      <c r="B610" s="6"/>
      <c r="C610" s="6"/>
      <c r="D610" s="6"/>
      <c r="E610" s="6"/>
      <c r="F610" s="6"/>
      <c r="G610" s="6"/>
      <c r="H610" s="6"/>
    </row>
    <row r="617" spans="1:8">
      <c r="B617" s="2"/>
      <c r="C617" s="2"/>
      <c r="D617" s="2"/>
      <c r="E617" s="2"/>
      <c r="F617" s="2"/>
      <c r="G617" s="2"/>
      <c r="H617" s="2"/>
    </row>
    <row r="618" spans="1:8">
      <c r="A618" s="7"/>
      <c r="B618" s="6"/>
      <c r="C618" s="6"/>
      <c r="D618" s="6"/>
      <c r="E618" s="6"/>
      <c r="F618" s="6"/>
      <c r="G618" s="6"/>
      <c r="H618" s="6"/>
    </row>
    <row r="619" spans="1:8">
      <c r="A619" s="7"/>
      <c r="B619" s="6"/>
      <c r="C619" s="6"/>
      <c r="D619" s="6"/>
      <c r="E619" s="6"/>
      <c r="F619" s="6"/>
      <c r="G619" s="6"/>
      <c r="H619" s="6"/>
    </row>
    <row r="620" spans="1:8">
      <c r="A620" s="7"/>
      <c r="B620" s="6"/>
      <c r="C620" s="6"/>
      <c r="D620" s="6"/>
      <c r="E620" s="6"/>
      <c r="F620" s="6"/>
      <c r="G620" s="6"/>
      <c r="H620" s="6"/>
    </row>
    <row r="621" spans="1:8">
      <c r="A621" s="7"/>
      <c r="B621" s="6"/>
      <c r="C621" s="6"/>
      <c r="D621" s="6"/>
      <c r="E621" s="6"/>
      <c r="F621" s="6"/>
      <c r="G621" s="6"/>
      <c r="H621" s="6"/>
    </row>
    <row r="622" spans="1:8">
      <c r="A622" s="7"/>
      <c r="B622" s="6"/>
      <c r="C622" s="6"/>
      <c r="D622" s="6"/>
      <c r="E622" s="6"/>
      <c r="F622" s="6"/>
      <c r="G622" s="6"/>
      <c r="H622" s="6"/>
    </row>
    <row r="623" spans="1:8">
      <c r="A623" s="7"/>
      <c r="B623" s="6"/>
      <c r="C623" s="6"/>
      <c r="D623" s="6"/>
      <c r="E623" s="6"/>
      <c r="F623" s="6"/>
      <c r="G623" s="6"/>
      <c r="H623" s="6"/>
    </row>
    <row r="624" spans="1:8">
      <c r="A624" s="7"/>
      <c r="B624" s="6"/>
      <c r="C624" s="6"/>
      <c r="D624" s="6"/>
      <c r="E624" s="6"/>
      <c r="F624" s="6"/>
      <c r="G624" s="6"/>
      <c r="H624" s="6"/>
    </row>
    <row r="625" spans="1:8">
      <c r="A625" s="7"/>
      <c r="B625" s="6"/>
      <c r="C625" s="6"/>
      <c r="D625" s="6"/>
      <c r="E625" s="6"/>
      <c r="F625" s="6"/>
      <c r="G625" s="6"/>
      <c r="H625" s="6"/>
    </row>
    <row r="626" spans="1:8">
      <c r="A626" s="7"/>
      <c r="B626" s="6"/>
      <c r="C626" s="6"/>
      <c r="D626" s="6"/>
      <c r="E626" s="6"/>
      <c r="F626" s="6"/>
      <c r="G626" s="6"/>
      <c r="H626" s="6"/>
    </row>
    <row r="627" spans="1:8">
      <c r="A627" s="7"/>
      <c r="B627" s="6"/>
      <c r="C627" s="6"/>
      <c r="D627" s="6"/>
      <c r="E627" s="6"/>
      <c r="F627" s="6"/>
      <c r="G627" s="6"/>
      <c r="H627" s="6"/>
    </row>
    <row r="628" spans="1:8">
      <c r="A628" s="7"/>
      <c r="B628" s="6"/>
      <c r="C628" s="6"/>
      <c r="D628" s="6"/>
      <c r="E628" s="6"/>
      <c r="F628" s="6"/>
      <c r="G628" s="6"/>
      <c r="H628" s="6"/>
    </row>
    <row r="629" spans="1:8">
      <c r="A629" s="7"/>
      <c r="B629" s="6"/>
      <c r="C629" s="6"/>
      <c r="D629" s="6"/>
      <c r="E629" s="6"/>
      <c r="F629" s="6"/>
      <c r="G629" s="6"/>
      <c r="H629" s="6"/>
    </row>
    <row r="630" spans="1:8">
      <c r="A630" s="7"/>
      <c r="B630" s="6"/>
      <c r="C630" s="6"/>
      <c r="D630" s="6"/>
      <c r="E630" s="6"/>
      <c r="F630" s="6"/>
      <c r="G630" s="6"/>
      <c r="H630" s="6"/>
    </row>
    <row r="631" spans="1:8">
      <c r="A631" s="7"/>
      <c r="B631" s="6"/>
      <c r="C631" s="6"/>
      <c r="D631" s="6"/>
      <c r="E631" s="6"/>
      <c r="F631" s="6"/>
      <c r="G631" s="6"/>
      <c r="H631" s="6"/>
    </row>
    <row r="632" spans="1:8">
      <c r="A632" s="7"/>
      <c r="B632" s="6"/>
      <c r="C632" s="6"/>
      <c r="D632" s="6"/>
      <c r="E632" s="6"/>
      <c r="F632" s="6"/>
      <c r="G632" s="6"/>
      <c r="H632" s="6"/>
    </row>
    <row r="633" spans="1:8">
      <c r="A633" s="7"/>
      <c r="B633" s="6"/>
      <c r="C633" s="6"/>
      <c r="D633" s="6"/>
      <c r="E633" s="6"/>
      <c r="F633" s="6"/>
      <c r="G633" s="6"/>
      <c r="H633" s="6"/>
    </row>
    <row r="634" spans="1:8">
      <c r="A634" s="7"/>
      <c r="B634" s="6"/>
      <c r="C634" s="6"/>
      <c r="D634" s="6"/>
      <c r="E634" s="6"/>
      <c r="F634" s="6"/>
      <c r="G634" s="6"/>
      <c r="H634" s="6"/>
    </row>
    <row r="635" spans="1:8">
      <c r="A635" s="7"/>
      <c r="B635" s="6"/>
      <c r="C635" s="6"/>
      <c r="D635" s="6"/>
      <c r="E635" s="6"/>
      <c r="F635" s="6"/>
      <c r="G635" s="6"/>
      <c r="H635" s="6"/>
    </row>
    <row r="636" spans="1:8">
      <c r="A636" s="7"/>
      <c r="B636" s="6"/>
      <c r="C636" s="6"/>
      <c r="D636" s="6"/>
      <c r="E636" s="6"/>
      <c r="F636" s="6"/>
      <c r="G636" s="6"/>
      <c r="H636" s="6"/>
    </row>
    <row r="637" spans="1:8">
      <c r="A637" s="7"/>
      <c r="B637" s="6"/>
      <c r="C637" s="6"/>
      <c r="D637" s="6"/>
      <c r="E637" s="6"/>
      <c r="F637" s="6"/>
      <c r="G637" s="6"/>
      <c r="H637" s="6"/>
    </row>
    <row r="638" spans="1:8">
      <c r="A638" s="7"/>
      <c r="B638" s="6"/>
      <c r="C638" s="6"/>
      <c r="D638" s="6"/>
      <c r="E638" s="6"/>
      <c r="F638" s="6"/>
      <c r="G638" s="6"/>
      <c r="H638" s="6"/>
    </row>
    <row r="639" spans="1:8">
      <c r="A639" s="7"/>
      <c r="B639" s="6"/>
      <c r="C639" s="6"/>
      <c r="D639" s="6"/>
      <c r="E639" s="6"/>
      <c r="F639" s="6"/>
      <c r="G639" s="6"/>
      <c r="H639" s="6"/>
    </row>
    <row r="640" spans="1:8">
      <c r="A640" s="7"/>
      <c r="B640" s="6"/>
      <c r="C640" s="6"/>
      <c r="D640" s="6"/>
      <c r="E640" s="6"/>
      <c r="F640" s="6"/>
      <c r="G640" s="6"/>
      <c r="H640" s="6"/>
    </row>
    <row r="641" spans="1:8">
      <c r="A641" s="7"/>
      <c r="B641" s="6"/>
      <c r="C641" s="6"/>
      <c r="D641" s="6"/>
      <c r="E641" s="6"/>
      <c r="F641" s="6"/>
      <c r="G641" s="6"/>
      <c r="H641" s="6"/>
    </row>
    <row r="642" spans="1:8">
      <c r="A642" s="7"/>
      <c r="B642" s="6"/>
      <c r="C642" s="6"/>
      <c r="D642" s="6"/>
      <c r="E642" s="6"/>
      <c r="F642" s="6"/>
      <c r="G642" s="6"/>
      <c r="H642" s="6"/>
    </row>
    <row r="643" spans="1:8">
      <c r="A643" s="7"/>
      <c r="B643" s="6"/>
      <c r="C643" s="6"/>
      <c r="D643" s="6"/>
      <c r="E643" s="6"/>
      <c r="F643" s="6"/>
      <c r="G643" s="6"/>
      <c r="H643" s="6"/>
    </row>
    <row r="644" spans="1:8">
      <c r="A644" s="7"/>
      <c r="B644" s="6"/>
      <c r="C644" s="6"/>
      <c r="D644" s="6"/>
      <c r="E644" s="6"/>
      <c r="F644" s="6"/>
      <c r="G644" s="6"/>
      <c r="H644" s="6"/>
    </row>
    <row r="645" spans="1:8">
      <c r="A645" s="7"/>
      <c r="B645" s="6"/>
      <c r="C645" s="6"/>
      <c r="D645" s="6"/>
      <c r="E645" s="6"/>
      <c r="F645" s="6"/>
      <c r="G645" s="6"/>
      <c r="H645" s="6"/>
    </row>
    <row r="646" spans="1:8">
      <c r="A646" s="7"/>
      <c r="B646" s="6"/>
      <c r="C646" s="6"/>
      <c r="D646" s="6"/>
      <c r="E646" s="6"/>
      <c r="F646" s="6"/>
      <c r="G646" s="6"/>
      <c r="H646" s="6"/>
    </row>
    <row r="647" spans="1:8">
      <c r="A647" s="7"/>
      <c r="B647" s="6"/>
      <c r="C647" s="6"/>
      <c r="D647" s="6"/>
      <c r="E647" s="6"/>
      <c r="F647" s="6"/>
      <c r="G647" s="6"/>
      <c r="H647" s="6"/>
    </row>
    <row r="648" spans="1:8">
      <c r="A648" s="7"/>
      <c r="B648" s="6"/>
      <c r="C648" s="6"/>
      <c r="D648" s="6"/>
      <c r="E648" s="6"/>
      <c r="F648" s="6"/>
      <c r="G648" s="6"/>
      <c r="H648" s="6"/>
    </row>
    <row r="649" spans="1:8">
      <c r="A649" s="7"/>
      <c r="B649" s="6"/>
      <c r="C649" s="6"/>
      <c r="D649" s="6"/>
      <c r="E649" s="6"/>
      <c r="F649" s="6"/>
      <c r="G649" s="6"/>
      <c r="H649" s="6"/>
    </row>
    <row r="650" spans="1:8">
      <c r="A650" s="7"/>
      <c r="B650" s="6"/>
      <c r="C650" s="6"/>
      <c r="D650" s="6"/>
      <c r="E650" s="6"/>
      <c r="F650" s="6"/>
      <c r="G650" s="6"/>
      <c r="H650" s="6"/>
    </row>
    <row r="651" spans="1:8">
      <c r="A651" s="7"/>
      <c r="B651" s="6"/>
      <c r="C651" s="6"/>
      <c r="D651" s="6"/>
      <c r="E651" s="6"/>
      <c r="F651" s="6"/>
      <c r="G651" s="6"/>
      <c r="H651" s="6"/>
    </row>
    <row r="658" spans="1:8">
      <c r="B658" s="2"/>
      <c r="C658" s="2"/>
      <c r="D658" s="2"/>
      <c r="E658" s="2"/>
      <c r="F658" s="2"/>
      <c r="G658" s="2"/>
      <c r="H658" s="2"/>
    </row>
    <row r="659" spans="1:8">
      <c r="A659" s="7"/>
      <c r="B659" s="6"/>
      <c r="C659" s="6"/>
      <c r="D659" s="6"/>
      <c r="E659" s="6"/>
      <c r="F659" s="6"/>
      <c r="G659" s="6"/>
      <c r="H659" s="6"/>
    </row>
    <row r="660" spans="1:8">
      <c r="A660" s="7"/>
      <c r="B660" s="6"/>
      <c r="C660" s="6"/>
      <c r="D660" s="6"/>
      <c r="E660" s="6"/>
      <c r="F660" s="6"/>
      <c r="G660" s="6"/>
      <c r="H660" s="6"/>
    </row>
    <row r="661" spans="1:8">
      <c r="A661" s="7"/>
      <c r="B661" s="6"/>
      <c r="C661" s="6"/>
      <c r="D661" s="6"/>
      <c r="E661" s="6"/>
      <c r="F661" s="6"/>
      <c r="G661" s="6"/>
      <c r="H661" s="6"/>
    </row>
    <row r="662" spans="1:8">
      <c r="A662" s="7"/>
      <c r="B662" s="6"/>
      <c r="C662" s="6"/>
      <c r="D662" s="6"/>
      <c r="E662" s="6"/>
      <c r="F662" s="6"/>
      <c r="G662" s="6"/>
      <c r="H662" s="6"/>
    </row>
    <row r="663" spans="1:8">
      <c r="A663" s="7"/>
      <c r="B663" s="6"/>
      <c r="C663" s="6"/>
      <c r="D663" s="6"/>
      <c r="E663" s="6"/>
      <c r="F663" s="6"/>
      <c r="G663" s="6"/>
      <c r="H663" s="6"/>
    </row>
    <row r="664" spans="1:8">
      <c r="A664" s="7"/>
      <c r="B664" s="6"/>
      <c r="C664" s="6"/>
      <c r="D664" s="6"/>
      <c r="E664" s="6"/>
      <c r="F664" s="6"/>
      <c r="G664" s="6"/>
      <c r="H664" s="6"/>
    </row>
    <row r="665" spans="1:8">
      <c r="A665" s="7"/>
      <c r="B665" s="6"/>
      <c r="C665" s="6"/>
      <c r="D665" s="6"/>
      <c r="E665" s="6"/>
      <c r="F665" s="6"/>
      <c r="G665" s="6"/>
      <c r="H665" s="6"/>
    </row>
    <row r="666" spans="1:8">
      <c r="A666" s="7"/>
      <c r="B666" s="6"/>
      <c r="C666" s="6"/>
      <c r="D666" s="6"/>
      <c r="E666" s="6"/>
      <c r="F666" s="6"/>
      <c r="G666" s="6"/>
      <c r="H666" s="6"/>
    </row>
    <row r="667" spans="1:8">
      <c r="A667" s="7"/>
      <c r="B667" s="6"/>
      <c r="C667" s="6"/>
      <c r="D667" s="6"/>
      <c r="E667" s="6"/>
      <c r="F667" s="6"/>
      <c r="G667" s="6"/>
      <c r="H667" s="6"/>
    </row>
    <row r="668" spans="1:8">
      <c r="A668" s="7"/>
      <c r="B668" s="6"/>
      <c r="C668" s="6"/>
      <c r="D668" s="6"/>
      <c r="E668" s="6"/>
      <c r="F668" s="6"/>
      <c r="G668" s="6"/>
      <c r="H668" s="6"/>
    </row>
    <row r="669" spans="1:8">
      <c r="A669" s="7"/>
      <c r="B669" s="6"/>
      <c r="C669" s="6"/>
      <c r="D669" s="6"/>
      <c r="E669" s="6"/>
      <c r="F669" s="6"/>
      <c r="G669" s="6"/>
      <c r="H669" s="6"/>
    </row>
    <row r="670" spans="1:8">
      <c r="A670" s="7"/>
      <c r="B670" s="6"/>
      <c r="C670" s="6"/>
      <c r="D670" s="6"/>
      <c r="E670" s="6"/>
      <c r="F670" s="6"/>
      <c r="G670" s="6"/>
      <c r="H670" s="6"/>
    </row>
    <row r="671" spans="1:8">
      <c r="A671" s="7"/>
      <c r="B671" s="6"/>
      <c r="C671" s="6"/>
      <c r="D671" s="6"/>
      <c r="E671" s="6"/>
      <c r="F671" s="6"/>
      <c r="G671" s="6"/>
      <c r="H671" s="6"/>
    </row>
    <row r="672" spans="1:8">
      <c r="A672" s="7"/>
      <c r="B672" s="6"/>
      <c r="C672" s="6"/>
      <c r="D672" s="6"/>
      <c r="E672" s="6"/>
      <c r="F672" s="6"/>
      <c r="G672" s="6"/>
      <c r="H672" s="6"/>
    </row>
    <row r="673" spans="1:8">
      <c r="A673" s="7"/>
      <c r="B673" s="6"/>
      <c r="C673" s="6"/>
      <c r="D673" s="6"/>
      <c r="E673" s="6"/>
      <c r="F673" s="6"/>
      <c r="G673" s="6"/>
      <c r="H673" s="6"/>
    </row>
    <row r="674" spans="1:8">
      <c r="A674" s="7"/>
      <c r="B674" s="6"/>
      <c r="C674" s="6"/>
      <c r="D674" s="6"/>
      <c r="E674" s="6"/>
      <c r="F674" s="6"/>
      <c r="G674" s="6"/>
      <c r="H674" s="6"/>
    </row>
    <row r="675" spans="1:8">
      <c r="A675" s="7"/>
      <c r="B675" s="6"/>
      <c r="C675" s="6"/>
      <c r="D675" s="6"/>
      <c r="E675" s="6"/>
      <c r="F675" s="6"/>
      <c r="G675" s="6"/>
      <c r="H675" s="6"/>
    </row>
    <row r="676" spans="1:8">
      <c r="A676" s="7"/>
      <c r="B676" s="6"/>
      <c r="C676" s="6"/>
      <c r="D676" s="6"/>
      <c r="E676" s="6"/>
      <c r="F676" s="6"/>
      <c r="G676" s="6"/>
      <c r="H676" s="6"/>
    </row>
    <row r="677" spans="1:8">
      <c r="A677" s="7"/>
      <c r="B677" s="6"/>
      <c r="C677" s="6"/>
      <c r="D677" s="6"/>
      <c r="E677" s="6"/>
      <c r="F677" s="6"/>
      <c r="G677" s="6"/>
      <c r="H677" s="6"/>
    </row>
    <row r="678" spans="1:8">
      <c r="A678" s="7"/>
      <c r="B678" s="6"/>
      <c r="C678" s="6"/>
      <c r="D678" s="6"/>
      <c r="E678" s="6"/>
      <c r="F678" s="6"/>
      <c r="G678" s="6"/>
      <c r="H678" s="6"/>
    </row>
    <row r="679" spans="1:8">
      <c r="A679" s="7"/>
      <c r="B679" s="6"/>
      <c r="C679" s="6"/>
      <c r="D679" s="6"/>
      <c r="E679" s="6"/>
      <c r="F679" s="6"/>
      <c r="G679" s="6"/>
      <c r="H679" s="6"/>
    </row>
    <row r="680" spans="1:8">
      <c r="A680" s="7"/>
      <c r="B680" s="6"/>
      <c r="C680" s="6"/>
      <c r="D680" s="6"/>
      <c r="E680" s="6"/>
      <c r="F680" s="6"/>
      <c r="G680" s="6"/>
      <c r="H680" s="6"/>
    </row>
    <row r="681" spans="1:8">
      <c r="A681" s="7"/>
      <c r="B681" s="6"/>
      <c r="C681" s="6"/>
      <c r="D681" s="6"/>
      <c r="E681" s="6"/>
      <c r="F681" s="6"/>
      <c r="G681" s="6"/>
      <c r="H681" s="6"/>
    </row>
    <row r="682" spans="1:8">
      <c r="A682" s="7"/>
      <c r="B682" s="6"/>
      <c r="C682" s="6"/>
      <c r="D682" s="6"/>
      <c r="E682" s="6"/>
      <c r="F682" s="6"/>
      <c r="G682" s="6"/>
      <c r="H682" s="6"/>
    </row>
    <row r="683" spans="1:8">
      <c r="A683" s="7"/>
      <c r="B683" s="6"/>
      <c r="C683" s="6"/>
      <c r="D683" s="6"/>
      <c r="E683" s="6"/>
      <c r="F683" s="6"/>
      <c r="G683" s="6"/>
      <c r="H683" s="6"/>
    </row>
    <row r="684" spans="1:8">
      <c r="A684" s="7"/>
      <c r="B684" s="6"/>
      <c r="C684" s="6"/>
      <c r="D684" s="6"/>
      <c r="E684" s="6"/>
      <c r="F684" s="6"/>
      <c r="G684" s="6"/>
      <c r="H684" s="6"/>
    </row>
    <row r="685" spans="1:8">
      <c r="A685" s="7"/>
      <c r="B685" s="6"/>
      <c r="C685" s="6"/>
      <c r="D685" s="6"/>
      <c r="E685" s="6"/>
      <c r="F685" s="6"/>
      <c r="G685" s="6"/>
      <c r="H685" s="6"/>
    </row>
    <row r="686" spans="1:8">
      <c r="A686" s="7"/>
      <c r="B686" s="6"/>
      <c r="C686" s="6"/>
      <c r="D686" s="6"/>
      <c r="E686" s="6"/>
      <c r="F686" s="6"/>
      <c r="G686" s="6"/>
      <c r="H686" s="6"/>
    </row>
    <row r="687" spans="1:8">
      <c r="A687" s="7"/>
      <c r="B687" s="6"/>
      <c r="C687" s="6"/>
      <c r="D687" s="6"/>
      <c r="E687" s="6"/>
      <c r="F687" s="6"/>
      <c r="G687" s="6"/>
      <c r="H687" s="6"/>
    </row>
    <row r="688" spans="1:8">
      <c r="A688" s="7"/>
      <c r="B688" s="6"/>
      <c r="C688" s="6"/>
      <c r="D688" s="6"/>
      <c r="E688" s="6"/>
      <c r="F688" s="6"/>
      <c r="G688" s="6"/>
      <c r="H688" s="6"/>
    </row>
    <row r="689" spans="1:8">
      <c r="A689" s="7"/>
      <c r="B689" s="6"/>
      <c r="C689" s="6"/>
      <c r="D689" s="6"/>
      <c r="E689" s="6"/>
      <c r="F689" s="6"/>
      <c r="G689" s="6"/>
      <c r="H689" s="6"/>
    </row>
    <row r="690" spans="1:8">
      <c r="A690" s="7"/>
      <c r="B690" s="6"/>
      <c r="C690" s="6"/>
      <c r="D690" s="6"/>
      <c r="E690" s="6"/>
      <c r="F690" s="6"/>
      <c r="G690" s="6"/>
      <c r="H690" s="6"/>
    </row>
    <row r="691" spans="1:8">
      <c r="A691" s="7"/>
      <c r="B691" s="6"/>
      <c r="C691" s="6"/>
      <c r="D691" s="6"/>
      <c r="E691" s="6"/>
      <c r="F691" s="6"/>
      <c r="G691" s="6"/>
      <c r="H691" s="6"/>
    </row>
    <row r="692" spans="1:8">
      <c r="A692" s="7"/>
      <c r="B692" s="6"/>
      <c r="C692" s="6"/>
      <c r="D692" s="6"/>
      <c r="E692" s="6"/>
      <c r="F692" s="6"/>
      <c r="G692" s="6"/>
      <c r="H692" s="6"/>
    </row>
    <row r="693" spans="1:8">
      <c r="A693" s="7"/>
      <c r="B693" s="6"/>
      <c r="C693" s="6"/>
      <c r="D693" s="6"/>
      <c r="E693" s="6"/>
      <c r="F693" s="6"/>
      <c r="G693" s="6"/>
      <c r="H693" s="6"/>
    </row>
    <row r="694" spans="1:8">
      <c r="A694" s="7"/>
      <c r="B694" s="6"/>
      <c r="C694" s="6"/>
      <c r="D694" s="6"/>
      <c r="E694" s="6"/>
      <c r="F694" s="6"/>
      <c r="G694" s="6"/>
      <c r="H694" s="6"/>
    </row>
    <row r="695" spans="1:8">
      <c r="A695" s="7"/>
      <c r="B695" s="6"/>
      <c r="C695" s="6"/>
      <c r="D695" s="6"/>
      <c r="E695" s="6"/>
      <c r="F695" s="6"/>
      <c r="G695" s="6"/>
      <c r="H695" s="6"/>
    </row>
    <row r="696" spans="1:8">
      <c r="A696" s="7"/>
      <c r="B696" s="6"/>
      <c r="C696" s="6"/>
      <c r="D696" s="6"/>
      <c r="E696" s="6"/>
      <c r="F696" s="6"/>
      <c r="G696" s="6"/>
      <c r="H696" s="6"/>
    </row>
    <row r="697" spans="1:8">
      <c r="A697" s="7"/>
      <c r="B697" s="6"/>
      <c r="C697" s="6"/>
      <c r="D697" s="6"/>
      <c r="E697" s="6"/>
      <c r="F697" s="6"/>
      <c r="G697" s="6"/>
      <c r="H697" s="6"/>
    </row>
    <row r="698" spans="1:8">
      <c r="A698" s="7"/>
      <c r="B698" s="6"/>
      <c r="C698" s="6"/>
      <c r="D698" s="6"/>
      <c r="E698" s="6"/>
      <c r="F698" s="6"/>
      <c r="G698" s="6"/>
      <c r="H698" s="6"/>
    </row>
    <row r="699" spans="1:8">
      <c r="A699" s="7"/>
      <c r="B699" s="6"/>
      <c r="C699" s="6"/>
      <c r="D699" s="6"/>
      <c r="E699" s="6"/>
      <c r="F699" s="6"/>
      <c r="G699" s="6"/>
      <c r="H699" s="6"/>
    </row>
    <row r="700" spans="1:8">
      <c r="A700" s="7"/>
      <c r="B700" s="6"/>
      <c r="C700" s="6"/>
      <c r="D700" s="6"/>
      <c r="E700" s="6"/>
      <c r="F700" s="6"/>
      <c r="G700" s="6"/>
      <c r="H700" s="6"/>
    </row>
    <row r="701" spans="1:8">
      <c r="A701" s="7"/>
      <c r="B701" s="6"/>
      <c r="C701" s="6"/>
      <c r="D701" s="6"/>
      <c r="E701" s="6"/>
      <c r="F701" s="6"/>
      <c r="G701" s="6"/>
      <c r="H701" s="6"/>
    </row>
    <row r="702" spans="1:8">
      <c r="A702" s="7"/>
      <c r="B702" s="6"/>
      <c r="C702" s="6"/>
      <c r="D702" s="6"/>
      <c r="E702" s="6"/>
      <c r="F702" s="6"/>
      <c r="G702" s="6"/>
      <c r="H702" s="6"/>
    </row>
    <row r="703" spans="1:8">
      <c r="A703" s="7"/>
      <c r="B703" s="6"/>
      <c r="C703" s="6"/>
      <c r="D703" s="6"/>
      <c r="E703" s="6"/>
      <c r="F703" s="6"/>
      <c r="G703" s="6"/>
      <c r="H703" s="6"/>
    </row>
    <row r="704" spans="1:8">
      <c r="A704" s="7"/>
      <c r="B704" s="6"/>
      <c r="C704" s="6"/>
      <c r="D704" s="6"/>
      <c r="E704" s="6"/>
      <c r="F704" s="6"/>
      <c r="G704" s="6"/>
      <c r="H704" s="6"/>
    </row>
    <row r="705" spans="1:8">
      <c r="A705" s="7"/>
      <c r="B705" s="6"/>
      <c r="C705" s="6"/>
      <c r="D705" s="6"/>
      <c r="E705" s="6"/>
      <c r="F705" s="6"/>
      <c r="G705" s="6"/>
      <c r="H705" s="6"/>
    </row>
    <row r="706" spans="1:8">
      <c r="A706" s="7"/>
      <c r="B706" s="6"/>
      <c r="C706" s="6"/>
      <c r="D706" s="6"/>
      <c r="E706" s="6"/>
      <c r="F706" s="6"/>
      <c r="G706" s="6"/>
      <c r="H706" s="6"/>
    </row>
    <row r="707" spans="1:8">
      <c r="A707" s="7"/>
      <c r="B707" s="6"/>
      <c r="C707" s="6"/>
      <c r="D707" s="6"/>
      <c r="E707" s="6"/>
      <c r="F707" s="6"/>
      <c r="G707" s="6"/>
      <c r="H707" s="6"/>
    </row>
    <row r="708" spans="1:8">
      <c r="A708" s="7"/>
      <c r="B708" s="6"/>
      <c r="C708" s="6"/>
      <c r="D708" s="6"/>
      <c r="E708" s="6"/>
      <c r="F708" s="6"/>
      <c r="G708" s="6"/>
      <c r="H708" s="6"/>
    </row>
    <row r="709" spans="1:8">
      <c r="A709" s="7"/>
      <c r="B709" s="6"/>
      <c r="C709" s="6"/>
      <c r="D709" s="6"/>
      <c r="E709" s="6"/>
      <c r="F709" s="6"/>
      <c r="G709" s="6"/>
      <c r="H709" s="6"/>
    </row>
    <row r="710" spans="1:8">
      <c r="A710" s="7"/>
      <c r="B710" s="6"/>
      <c r="C710" s="6"/>
      <c r="D710" s="6"/>
      <c r="E710" s="6"/>
      <c r="F710" s="6"/>
      <c r="G710" s="6"/>
      <c r="H710" s="6"/>
    </row>
    <row r="711" spans="1:8">
      <c r="A711" s="7"/>
      <c r="B711" s="6"/>
      <c r="C711" s="6"/>
      <c r="D711" s="6"/>
      <c r="E711" s="6"/>
      <c r="F711" s="6"/>
      <c r="G711" s="6"/>
      <c r="H711" s="6"/>
    </row>
    <row r="712" spans="1:8">
      <c r="A712" s="7"/>
      <c r="B712" s="6"/>
      <c r="C712" s="6"/>
      <c r="D712" s="6"/>
      <c r="E712" s="6"/>
      <c r="F712" s="6"/>
      <c r="G712" s="6"/>
      <c r="H712" s="6"/>
    </row>
    <row r="713" spans="1:8">
      <c r="A713" s="7"/>
      <c r="B713" s="6"/>
      <c r="C713" s="6"/>
      <c r="D713" s="6"/>
      <c r="E713" s="6"/>
      <c r="F713" s="6"/>
      <c r="G713" s="6"/>
      <c r="H713" s="6"/>
    </row>
    <row r="714" spans="1:8">
      <c r="A714" s="7"/>
      <c r="B714" s="6"/>
      <c r="C714" s="6"/>
      <c r="D714" s="6"/>
      <c r="E714" s="6"/>
      <c r="F714" s="6"/>
      <c r="G714" s="6"/>
      <c r="H714" s="6"/>
    </row>
    <row r="715" spans="1:8">
      <c r="A715" s="7"/>
      <c r="B715" s="6"/>
      <c r="C715" s="6"/>
      <c r="D715" s="6"/>
      <c r="E715" s="6"/>
      <c r="F715" s="6"/>
      <c r="G715" s="6"/>
      <c r="H715" s="6"/>
    </row>
    <row r="716" spans="1:8">
      <c r="A716" s="7"/>
      <c r="B716" s="6"/>
      <c r="C716" s="6"/>
      <c r="D716" s="6"/>
      <c r="E716" s="6"/>
      <c r="F716" s="6"/>
      <c r="G716" s="6"/>
      <c r="H716" s="6"/>
    </row>
    <row r="717" spans="1:8">
      <c r="A717" s="7"/>
      <c r="B717" s="6"/>
      <c r="C717" s="6"/>
      <c r="D717" s="6"/>
      <c r="E717" s="6"/>
      <c r="F717" s="6"/>
      <c r="G717" s="6"/>
      <c r="H717" s="6"/>
    </row>
    <row r="718" spans="1:8">
      <c r="A718" s="7"/>
      <c r="B718" s="6"/>
      <c r="C718" s="6"/>
      <c r="D718" s="6"/>
      <c r="E718" s="6"/>
      <c r="F718" s="6"/>
      <c r="G718" s="6"/>
      <c r="H718" s="6"/>
    </row>
    <row r="719" spans="1:8">
      <c r="A719" s="7"/>
      <c r="B719" s="6"/>
      <c r="C719" s="6"/>
      <c r="D719" s="6"/>
      <c r="E719" s="6"/>
      <c r="F719" s="6"/>
      <c r="G719" s="6"/>
      <c r="H719" s="6"/>
    </row>
    <row r="720" spans="1:8">
      <c r="A720" s="7"/>
      <c r="B720" s="6"/>
      <c r="C720" s="6"/>
      <c r="D720" s="6"/>
      <c r="E720" s="6"/>
      <c r="F720" s="6"/>
      <c r="G720" s="6"/>
      <c r="H720" s="6"/>
    </row>
    <row r="721" spans="1:8">
      <c r="A721" s="7"/>
      <c r="B721" s="6"/>
      <c r="C721" s="6"/>
      <c r="D721" s="6"/>
      <c r="E721" s="6"/>
      <c r="F721" s="6"/>
      <c r="G721" s="6"/>
      <c r="H721" s="6"/>
    </row>
    <row r="722" spans="1:8">
      <c r="A722" s="7"/>
      <c r="B722" s="6"/>
      <c r="C722" s="6"/>
      <c r="D722" s="6"/>
      <c r="E722" s="6"/>
      <c r="F722" s="6"/>
      <c r="G722" s="6"/>
      <c r="H722" s="6"/>
    </row>
    <row r="723" spans="1:8">
      <c r="A723" s="7"/>
      <c r="B723" s="6"/>
      <c r="C723" s="6"/>
      <c r="D723" s="6"/>
      <c r="E723" s="6"/>
      <c r="F723" s="6"/>
      <c r="G723" s="6"/>
      <c r="H723" s="6"/>
    </row>
    <row r="724" spans="1:8">
      <c r="A724" s="7"/>
      <c r="B724" s="6"/>
      <c r="C724" s="6"/>
      <c r="D724" s="6"/>
      <c r="E724" s="6"/>
      <c r="F724" s="6"/>
      <c r="G724" s="6"/>
      <c r="H724" s="6"/>
    </row>
    <row r="725" spans="1:8">
      <c r="A725" s="7"/>
      <c r="B725" s="6"/>
      <c r="C725" s="6"/>
      <c r="D725" s="6"/>
      <c r="E725" s="6"/>
      <c r="F725" s="6"/>
      <c r="G725" s="6"/>
      <c r="H725" s="6"/>
    </row>
    <row r="726" spans="1:8">
      <c r="A726" s="7"/>
      <c r="B726" s="6"/>
      <c r="C726" s="6"/>
      <c r="D726" s="6"/>
      <c r="E726" s="6"/>
      <c r="F726" s="6"/>
      <c r="G726" s="6"/>
      <c r="H726" s="6"/>
    </row>
    <row r="727" spans="1:8">
      <c r="A727" s="7"/>
      <c r="B727" s="6"/>
      <c r="C727" s="6"/>
      <c r="D727" s="6"/>
      <c r="E727" s="6"/>
      <c r="F727" s="6"/>
      <c r="G727" s="6"/>
      <c r="H727" s="6"/>
    </row>
    <row r="728" spans="1:8">
      <c r="A728" s="7"/>
      <c r="B728" s="6"/>
      <c r="C728" s="6"/>
      <c r="D728" s="6"/>
      <c r="E728" s="6"/>
      <c r="F728" s="6"/>
      <c r="G728" s="6"/>
      <c r="H728" s="6"/>
    </row>
    <row r="729" spans="1:8">
      <c r="A729" s="7"/>
      <c r="B729" s="6"/>
      <c r="C729" s="6"/>
      <c r="D729" s="6"/>
      <c r="E729" s="6"/>
      <c r="F729" s="6"/>
      <c r="G729" s="6"/>
      <c r="H729" s="6"/>
    </row>
    <row r="730" spans="1:8">
      <c r="A730" s="7"/>
      <c r="B730" s="6"/>
      <c r="C730" s="6"/>
      <c r="D730" s="6"/>
      <c r="E730" s="6"/>
      <c r="F730" s="6"/>
      <c r="G730" s="6"/>
      <c r="H730" s="6"/>
    </row>
    <row r="731" spans="1:8">
      <c r="A731" s="7"/>
      <c r="B731" s="6"/>
      <c r="C731" s="6"/>
      <c r="D731" s="6"/>
      <c r="E731" s="6"/>
      <c r="F731" s="6"/>
      <c r="G731" s="6"/>
      <c r="H731" s="6"/>
    </row>
    <row r="732" spans="1:8">
      <c r="A732" s="7"/>
      <c r="B732" s="6"/>
      <c r="C732" s="6"/>
      <c r="D732" s="6"/>
      <c r="E732" s="6"/>
      <c r="F732" s="6"/>
      <c r="G732" s="6"/>
      <c r="H732" s="6"/>
    </row>
    <row r="733" spans="1:8">
      <c r="A733" s="7"/>
      <c r="B733" s="6"/>
      <c r="C733" s="6"/>
      <c r="D733" s="6"/>
      <c r="E733" s="6"/>
      <c r="F733" s="6"/>
      <c r="G733" s="6"/>
      <c r="H733" s="6"/>
    </row>
    <row r="734" spans="1:8">
      <c r="A734" s="7"/>
      <c r="B734" s="6"/>
      <c r="C734" s="6"/>
      <c r="D734" s="6"/>
      <c r="E734" s="6"/>
      <c r="F734" s="6"/>
      <c r="G734" s="6"/>
      <c r="H734" s="6"/>
    </row>
    <row r="735" spans="1:8">
      <c r="A735" s="7"/>
      <c r="B735" s="6"/>
      <c r="C735" s="6"/>
      <c r="D735" s="6"/>
      <c r="E735" s="6"/>
      <c r="F735" s="6"/>
      <c r="G735" s="6"/>
      <c r="H735" s="6"/>
    </row>
    <row r="736" spans="1:8">
      <c r="A736" s="7"/>
      <c r="B736" s="6"/>
      <c r="C736" s="6"/>
      <c r="D736" s="6"/>
      <c r="E736" s="6"/>
      <c r="F736" s="6"/>
      <c r="G736" s="6"/>
      <c r="H736" s="6"/>
    </row>
    <row r="737" spans="1:8">
      <c r="A737" s="7"/>
      <c r="B737" s="6"/>
      <c r="C737" s="6"/>
      <c r="D737" s="6"/>
      <c r="E737" s="6"/>
      <c r="F737" s="6"/>
      <c r="G737" s="6"/>
      <c r="H737" s="6"/>
    </row>
    <row r="738" spans="1:8">
      <c r="A738" s="7"/>
      <c r="B738" s="6"/>
      <c r="C738" s="6"/>
      <c r="D738" s="6"/>
      <c r="E738" s="6"/>
      <c r="F738" s="6"/>
      <c r="G738" s="6"/>
      <c r="H738" s="6"/>
    </row>
    <row r="739" spans="1:8">
      <c r="A739" s="7"/>
      <c r="B739" s="6"/>
      <c r="C739" s="6"/>
      <c r="D739" s="6"/>
      <c r="E739" s="6"/>
      <c r="F739" s="6"/>
      <c r="G739" s="6"/>
      <c r="H739" s="6"/>
    </row>
    <row r="740" spans="1:8">
      <c r="A740" s="7"/>
      <c r="B740" s="6"/>
      <c r="C740" s="6"/>
      <c r="D740" s="6"/>
      <c r="E740" s="6"/>
      <c r="F740" s="6"/>
      <c r="G740" s="6"/>
      <c r="H740" s="6"/>
    </row>
    <row r="741" spans="1:8">
      <c r="A741" s="7"/>
      <c r="B741" s="6"/>
      <c r="C741" s="6"/>
      <c r="D741" s="6"/>
      <c r="E741" s="6"/>
      <c r="F741" s="6"/>
      <c r="G741" s="6"/>
      <c r="H741" s="6"/>
    </row>
    <row r="742" spans="1:8">
      <c r="A742" s="7"/>
      <c r="B742" s="6"/>
      <c r="C742" s="6"/>
      <c r="D742" s="6"/>
      <c r="E742" s="6"/>
      <c r="F742" s="6"/>
      <c r="G742" s="6"/>
      <c r="H742" s="6"/>
    </row>
    <row r="743" spans="1:8">
      <c r="A743" s="7"/>
      <c r="B743" s="6"/>
      <c r="C743" s="6"/>
      <c r="D743" s="6"/>
      <c r="E743" s="6"/>
      <c r="F743" s="6"/>
      <c r="G743" s="6"/>
      <c r="H743" s="6"/>
    </row>
    <row r="744" spans="1:8">
      <c r="A744" s="7"/>
      <c r="B744" s="6"/>
      <c r="C744" s="6"/>
      <c r="D744" s="6"/>
      <c r="E744" s="6"/>
      <c r="F744" s="6"/>
      <c r="G744" s="6"/>
      <c r="H744" s="6"/>
    </row>
    <row r="745" spans="1:8">
      <c r="A745" s="7"/>
      <c r="B745" s="6"/>
      <c r="C745" s="6"/>
      <c r="D745" s="6"/>
      <c r="E745" s="6"/>
      <c r="F745" s="6"/>
      <c r="G745" s="6"/>
      <c r="H745" s="6"/>
    </row>
    <row r="746" spans="1:8">
      <c r="A746" s="7"/>
      <c r="B746" s="6"/>
      <c r="C746" s="6"/>
      <c r="D746" s="6"/>
      <c r="E746" s="6"/>
      <c r="F746" s="6"/>
      <c r="G746" s="6"/>
      <c r="H746" s="6"/>
    </row>
    <row r="747" spans="1:8">
      <c r="A747" s="7"/>
      <c r="B747" s="6"/>
      <c r="C747" s="6"/>
      <c r="D747" s="6"/>
      <c r="E747" s="6"/>
      <c r="F747" s="6"/>
      <c r="G747" s="6"/>
      <c r="H747" s="6"/>
    </row>
    <row r="748" spans="1:8">
      <c r="A748" s="7"/>
      <c r="B748" s="6"/>
      <c r="C748" s="6"/>
      <c r="D748" s="6"/>
      <c r="E748" s="6"/>
      <c r="F748" s="6"/>
      <c r="G748" s="6"/>
      <c r="H748" s="6"/>
    </row>
    <row r="749" spans="1:8">
      <c r="A749" s="7"/>
      <c r="B749" s="6"/>
      <c r="C749" s="6"/>
      <c r="D749" s="6"/>
      <c r="E749" s="6"/>
      <c r="F749" s="6"/>
      <c r="G749" s="6"/>
      <c r="H749" s="6"/>
    </row>
    <row r="750" spans="1:8">
      <c r="A750" s="7"/>
      <c r="B750" s="6"/>
      <c r="C750" s="6"/>
      <c r="D750" s="6"/>
      <c r="E750" s="6"/>
      <c r="F750" s="6"/>
      <c r="G750" s="6"/>
      <c r="H750" s="6"/>
    </row>
    <row r="751" spans="1:8">
      <c r="A751" s="7"/>
      <c r="B751" s="6"/>
      <c r="C751" s="6"/>
      <c r="D751" s="6"/>
      <c r="E751" s="6"/>
      <c r="F751" s="6"/>
      <c r="G751" s="6"/>
      <c r="H751" s="6"/>
    </row>
    <row r="752" spans="1:8">
      <c r="A752" s="7"/>
      <c r="B752" s="6"/>
      <c r="C752" s="6"/>
      <c r="D752" s="6"/>
      <c r="E752" s="6"/>
      <c r="F752" s="6"/>
      <c r="G752" s="6"/>
      <c r="H752" s="6"/>
    </row>
    <row r="753" spans="1:8">
      <c r="A753" s="7"/>
      <c r="B753" s="6"/>
      <c r="C753" s="6"/>
      <c r="D753" s="6"/>
      <c r="E753" s="6"/>
      <c r="F753" s="6"/>
      <c r="G753" s="6"/>
      <c r="H753" s="6"/>
    </row>
    <row r="754" spans="1:8">
      <c r="A754" s="7"/>
      <c r="B754" s="6"/>
      <c r="C754" s="6"/>
      <c r="D754" s="6"/>
      <c r="E754" s="6"/>
      <c r="F754" s="6"/>
      <c r="G754" s="6"/>
      <c r="H754" s="6"/>
    </row>
    <row r="755" spans="1:8">
      <c r="A755" s="7"/>
      <c r="B755" s="6"/>
      <c r="C755" s="6"/>
      <c r="D755" s="6"/>
      <c r="E755" s="6"/>
      <c r="F755" s="6"/>
      <c r="G755" s="6"/>
      <c r="H755" s="6"/>
    </row>
    <row r="756" spans="1:8">
      <c r="A756" s="7"/>
      <c r="B756" s="6"/>
      <c r="C756" s="6"/>
      <c r="D756" s="6"/>
      <c r="E756" s="6"/>
      <c r="F756" s="6"/>
      <c r="G756" s="6"/>
      <c r="H756" s="6"/>
    </row>
    <row r="757" spans="1:8">
      <c r="A757" s="7"/>
      <c r="B757" s="6"/>
      <c r="C757" s="6"/>
      <c r="D757" s="6"/>
      <c r="E757" s="6"/>
      <c r="F757" s="6"/>
      <c r="G757" s="6"/>
      <c r="H757" s="6"/>
    </row>
    <row r="758" spans="1:8">
      <c r="A758" s="7"/>
      <c r="B758" s="6"/>
      <c r="C758" s="6"/>
      <c r="D758" s="6"/>
      <c r="E758" s="6"/>
      <c r="F758" s="6"/>
      <c r="G758" s="6"/>
      <c r="H758" s="6"/>
    </row>
    <row r="759" spans="1:8">
      <c r="A759" s="7"/>
      <c r="B759" s="6"/>
      <c r="C759" s="6"/>
      <c r="D759" s="6"/>
      <c r="E759" s="6"/>
      <c r="F759" s="6"/>
      <c r="G759" s="6"/>
      <c r="H759" s="6"/>
    </row>
    <row r="760" spans="1:8">
      <c r="A760" s="7"/>
      <c r="B760" s="6"/>
      <c r="C760" s="6"/>
      <c r="D760" s="6"/>
      <c r="E760" s="6"/>
      <c r="F760" s="6"/>
      <c r="G760" s="6"/>
      <c r="H760" s="6"/>
    </row>
    <row r="761" spans="1:8">
      <c r="A761" s="7"/>
      <c r="B761" s="6"/>
      <c r="C761" s="6"/>
      <c r="D761" s="6"/>
      <c r="E761" s="6"/>
      <c r="F761" s="6"/>
      <c r="G761" s="6"/>
      <c r="H761" s="6"/>
    </row>
    <row r="762" spans="1:8">
      <c r="A762" s="7"/>
      <c r="B762" s="6"/>
      <c r="C762" s="6"/>
      <c r="D762" s="6"/>
      <c r="E762" s="6"/>
      <c r="F762" s="6"/>
      <c r="G762" s="6"/>
      <c r="H762" s="6"/>
    </row>
    <row r="763" spans="1:8">
      <c r="A763" s="7"/>
      <c r="B763" s="6"/>
      <c r="C763" s="6"/>
      <c r="D763" s="6"/>
      <c r="E763" s="6"/>
      <c r="F763" s="6"/>
      <c r="G763" s="6"/>
      <c r="H763" s="6"/>
    </row>
    <row r="764" spans="1:8">
      <c r="A764" s="7"/>
      <c r="B764" s="6"/>
      <c r="C764" s="6"/>
      <c r="D764" s="6"/>
      <c r="E764" s="6"/>
      <c r="F764" s="6"/>
      <c r="G764" s="6"/>
      <c r="H764" s="6"/>
    </row>
    <row r="765" spans="1:8">
      <c r="A765" s="7"/>
      <c r="B765" s="6"/>
      <c r="C765" s="6"/>
      <c r="D765" s="6"/>
      <c r="E765" s="6"/>
      <c r="F765" s="6"/>
      <c r="G765" s="6"/>
      <c r="H765" s="6"/>
    </row>
    <row r="766" spans="1:8">
      <c r="A766" s="7"/>
      <c r="B766" s="6"/>
      <c r="C766" s="6"/>
      <c r="D766" s="6"/>
      <c r="E766" s="6"/>
      <c r="F766" s="6"/>
      <c r="G766" s="6"/>
      <c r="H766" s="6"/>
    </row>
    <row r="767" spans="1:8">
      <c r="A767" s="7"/>
      <c r="B767" s="6"/>
      <c r="C767" s="6"/>
      <c r="D767" s="6"/>
      <c r="E767" s="6"/>
      <c r="F767" s="6"/>
      <c r="G767" s="6"/>
      <c r="H767" s="6"/>
    </row>
    <row r="768" spans="1:8">
      <c r="A768" s="7"/>
      <c r="B768" s="6"/>
      <c r="C768" s="6"/>
      <c r="D768" s="6"/>
      <c r="E768" s="6"/>
      <c r="F768" s="6"/>
      <c r="G768" s="6"/>
      <c r="H768" s="6"/>
    </row>
    <row r="769" spans="1:8">
      <c r="A769" s="7"/>
      <c r="B769" s="6"/>
      <c r="C769" s="6"/>
      <c r="D769" s="6"/>
      <c r="E769" s="6"/>
      <c r="F769" s="6"/>
      <c r="G769" s="6"/>
      <c r="H769" s="6"/>
    </row>
    <row r="770" spans="1:8">
      <c r="A770" s="7"/>
      <c r="B770" s="6"/>
      <c r="C770" s="6"/>
      <c r="D770" s="6"/>
      <c r="E770" s="6"/>
      <c r="F770" s="6"/>
      <c r="G770" s="6"/>
      <c r="H770" s="6"/>
    </row>
    <row r="771" spans="1:8">
      <c r="A771" s="7"/>
      <c r="B771" s="6"/>
      <c r="C771" s="6"/>
      <c r="D771" s="6"/>
      <c r="E771" s="6"/>
      <c r="F771" s="6"/>
      <c r="G771" s="6"/>
      <c r="H771" s="6"/>
    </row>
    <row r="772" spans="1:8">
      <c r="A772" s="7"/>
      <c r="B772" s="6"/>
      <c r="C772" s="6"/>
      <c r="D772" s="6"/>
      <c r="E772" s="6"/>
      <c r="F772" s="6"/>
      <c r="G772" s="6"/>
      <c r="H772" s="6"/>
    </row>
    <row r="773" spans="1:8">
      <c r="A773" s="7"/>
      <c r="B773" s="6"/>
      <c r="C773" s="6"/>
      <c r="D773" s="6"/>
      <c r="E773" s="6"/>
      <c r="F773" s="6"/>
      <c r="G773" s="6"/>
      <c r="H773" s="6"/>
    </row>
    <row r="774" spans="1:8">
      <c r="A774" s="7"/>
      <c r="B774" s="6"/>
      <c r="C774" s="6"/>
      <c r="D774" s="6"/>
      <c r="E774" s="6"/>
      <c r="F774" s="6"/>
      <c r="G774" s="6"/>
      <c r="H774" s="6"/>
    </row>
    <row r="775" spans="1:8">
      <c r="A775" s="7"/>
      <c r="B775" s="6"/>
      <c r="C775" s="6"/>
      <c r="D775" s="6"/>
      <c r="E775" s="6"/>
      <c r="F775" s="6"/>
      <c r="G775" s="6"/>
      <c r="H775" s="6"/>
    </row>
    <row r="776" spans="1:8">
      <c r="A776" s="7"/>
      <c r="B776" s="6"/>
      <c r="C776" s="6"/>
      <c r="D776" s="6"/>
      <c r="E776" s="6"/>
      <c r="F776" s="6"/>
      <c r="G776" s="6"/>
      <c r="H776" s="6"/>
    </row>
    <row r="777" spans="1:8">
      <c r="A777" s="7"/>
      <c r="B777" s="6"/>
      <c r="C777" s="6"/>
      <c r="D777" s="6"/>
      <c r="E777" s="6"/>
      <c r="F777" s="6"/>
      <c r="G777" s="6"/>
      <c r="H777" s="6"/>
    </row>
    <row r="778" spans="1:8">
      <c r="A778" s="7"/>
      <c r="B778" s="6"/>
      <c r="C778" s="6"/>
      <c r="D778" s="6"/>
      <c r="E778" s="6"/>
      <c r="F778" s="6"/>
      <c r="G778" s="6"/>
      <c r="H778" s="6"/>
    </row>
    <row r="779" spans="1:8">
      <c r="A779" s="7"/>
      <c r="B779" s="6"/>
      <c r="C779" s="6"/>
      <c r="D779" s="6"/>
      <c r="E779" s="6"/>
      <c r="F779" s="6"/>
      <c r="G779" s="6"/>
      <c r="H779" s="6"/>
    </row>
    <row r="780" spans="1:8">
      <c r="A780" s="7"/>
      <c r="B780" s="6"/>
      <c r="C780" s="6"/>
      <c r="D780" s="6"/>
      <c r="E780" s="6"/>
      <c r="F780" s="6"/>
      <c r="G780" s="6"/>
      <c r="H780" s="6"/>
    </row>
    <row r="781" spans="1:8">
      <c r="A781" s="7"/>
      <c r="B781" s="6"/>
      <c r="C781" s="6"/>
      <c r="D781" s="6"/>
      <c r="E781" s="6"/>
      <c r="F781" s="6"/>
      <c r="G781" s="6"/>
      <c r="H781" s="6"/>
    </row>
    <row r="782" spans="1:8">
      <c r="A782" s="7"/>
      <c r="B782" s="6"/>
      <c r="C782" s="6"/>
      <c r="D782" s="6"/>
      <c r="E782" s="6"/>
      <c r="F782" s="6"/>
      <c r="G782" s="6"/>
      <c r="H782" s="6"/>
    </row>
    <row r="783" spans="1:8">
      <c r="A783" s="7"/>
      <c r="B783" s="6"/>
      <c r="C783" s="6"/>
      <c r="D783" s="6"/>
      <c r="E783" s="6"/>
      <c r="F783" s="6"/>
      <c r="G783" s="6"/>
      <c r="H783" s="6"/>
    </row>
    <row r="784" spans="1:8">
      <c r="A784" s="7"/>
      <c r="B784" s="6"/>
      <c r="C784" s="6"/>
      <c r="D784" s="6"/>
      <c r="E784" s="6"/>
      <c r="F784" s="6"/>
      <c r="G784" s="6"/>
      <c r="H784" s="6"/>
    </row>
    <row r="785" spans="1:8">
      <c r="A785" s="7"/>
      <c r="B785" s="6"/>
      <c r="C785" s="6"/>
      <c r="D785" s="6"/>
      <c r="E785" s="6"/>
      <c r="F785" s="6"/>
      <c r="G785" s="6"/>
      <c r="H785" s="6"/>
    </row>
    <row r="786" spans="1:8">
      <c r="A786" s="7"/>
      <c r="B786" s="6"/>
      <c r="C786" s="6"/>
      <c r="D786" s="6"/>
      <c r="E786" s="6"/>
      <c r="F786" s="6"/>
      <c r="G786" s="6"/>
      <c r="H786" s="6"/>
    </row>
    <row r="793" spans="1:8">
      <c r="B793" s="2"/>
      <c r="C793" s="2"/>
      <c r="D793" s="2"/>
      <c r="E793" s="2"/>
      <c r="F793" s="2"/>
      <c r="G793" s="2"/>
      <c r="H793" s="2"/>
    </row>
    <row r="794" spans="1:8">
      <c r="A794" s="7"/>
      <c r="B794" s="6"/>
      <c r="C794" s="6"/>
      <c r="D794" s="6"/>
      <c r="E794" s="6"/>
      <c r="F794" s="6"/>
      <c r="G794" s="6"/>
      <c r="H794" s="6"/>
    </row>
    <row r="795" spans="1:8">
      <c r="A795" s="7"/>
      <c r="B795" s="6"/>
      <c r="C795" s="6"/>
      <c r="D795" s="6"/>
      <c r="E795" s="6"/>
      <c r="F795" s="6"/>
      <c r="G795" s="6"/>
      <c r="H795" s="6"/>
    </row>
    <row r="796" spans="1:8">
      <c r="A796" s="7"/>
      <c r="B796" s="6"/>
      <c r="C796" s="6"/>
      <c r="D796" s="6"/>
      <c r="E796" s="6"/>
      <c r="F796" s="6"/>
      <c r="G796" s="6"/>
      <c r="H796" s="6"/>
    </row>
    <row r="797" spans="1:8">
      <c r="A797" s="7"/>
      <c r="B797" s="6"/>
      <c r="C797" s="6"/>
      <c r="D797" s="6"/>
      <c r="E797" s="6"/>
      <c r="F797" s="6"/>
      <c r="G797" s="6"/>
      <c r="H797" s="6"/>
    </row>
    <row r="798" spans="1:8">
      <c r="A798" s="7"/>
      <c r="B798" s="6"/>
      <c r="C798" s="6"/>
      <c r="D798" s="6"/>
      <c r="E798" s="6"/>
      <c r="F798" s="6"/>
      <c r="G798" s="6"/>
      <c r="H798" s="6"/>
    </row>
    <row r="799" spans="1:8">
      <c r="A799" s="7"/>
      <c r="B799" s="6"/>
      <c r="C799" s="6"/>
      <c r="D799" s="6"/>
      <c r="E799" s="6"/>
      <c r="F799" s="6"/>
      <c r="G799" s="6"/>
      <c r="H799" s="6"/>
    </row>
    <row r="800" spans="1:8">
      <c r="A800" s="7"/>
      <c r="B800" s="6"/>
      <c r="C800" s="6"/>
      <c r="D800" s="6"/>
      <c r="E800" s="6"/>
      <c r="F800" s="6"/>
      <c r="G800" s="6"/>
      <c r="H800" s="6"/>
    </row>
    <row r="801" spans="1:8">
      <c r="A801" s="7"/>
      <c r="B801" s="6"/>
      <c r="C801" s="6"/>
      <c r="D801" s="6"/>
      <c r="E801" s="6"/>
      <c r="F801" s="6"/>
      <c r="G801" s="6"/>
      <c r="H801" s="6"/>
    </row>
    <row r="802" spans="1:8">
      <c r="A802" s="7"/>
      <c r="B802" s="6"/>
      <c r="C802" s="6"/>
      <c r="D802" s="6"/>
      <c r="E802" s="6"/>
      <c r="F802" s="6"/>
      <c r="G802" s="6"/>
      <c r="H802" s="6"/>
    </row>
    <row r="803" spans="1:8">
      <c r="A803" s="7"/>
      <c r="B803" s="6"/>
      <c r="C803" s="6"/>
      <c r="D803" s="6"/>
      <c r="E803" s="6"/>
      <c r="F803" s="6"/>
      <c r="G803" s="6"/>
      <c r="H803" s="6"/>
    </row>
    <row r="804" spans="1:8">
      <c r="A804" s="7"/>
      <c r="B804" s="6"/>
      <c r="C804" s="6"/>
      <c r="D804" s="6"/>
      <c r="E804" s="6"/>
      <c r="F804" s="6"/>
      <c r="G804" s="6"/>
      <c r="H804" s="6"/>
    </row>
    <row r="805" spans="1:8">
      <c r="A805" s="7"/>
      <c r="B805" s="6"/>
      <c r="C805" s="6"/>
      <c r="D805" s="6"/>
      <c r="E805" s="6"/>
      <c r="F805" s="6"/>
      <c r="G805" s="6"/>
      <c r="H805" s="6"/>
    </row>
    <row r="806" spans="1:8">
      <c r="A806" s="7"/>
      <c r="B806" s="6"/>
      <c r="C806" s="6"/>
      <c r="D806" s="6"/>
      <c r="E806" s="6"/>
      <c r="F806" s="6"/>
      <c r="G806" s="6"/>
      <c r="H806" s="6"/>
    </row>
    <row r="807" spans="1:8">
      <c r="A807" s="7"/>
      <c r="B807" s="6"/>
      <c r="C807" s="6"/>
      <c r="D807" s="6"/>
      <c r="E807" s="6"/>
      <c r="F807" s="6"/>
      <c r="G807" s="6"/>
      <c r="H807" s="6"/>
    </row>
    <row r="808" spans="1:8">
      <c r="A808" s="7"/>
      <c r="B808" s="6"/>
      <c r="C808" s="6"/>
      <c r="D808" s="6"/>
      <c r="E808" s="6"/>
      <c r="F808" s="6"/>
      <c r="G808" s="6"/>
      <c r="H808" s="6"/>
    </row>
    <row r="809" spans="1:8">
      <c r="A809" s="7"/>
      <c r="B809" s="6"/>
      <c r="C809" s="6"/>
      <c r="D809" s="6"/>
      <c r="E809" s="6"/>
      <c r="F809" s="6"/>
      <c r="G809" s="6"/>
      <c r="H809" s="6"/>
    </row>
    <row r="810" spans="1:8">
      <c r="A810" s="7"/>
      <c r="B810" s="6"/>
      <c r="C810" s="6"/>
      <c r="D810" s="6"/>
      <c r="E810" s="6"/>
      <c r="F810" s="6"/>
      <c r="G810" s="6"/>
      <c r="H810" s="6"/>
    </row>
    <row r="811" spans="1:8">
      <c r="A811" s="7"/>
      <c r="B811" s="6"/>
      <c r="C811" s="6"/>
      <c r="D811" s="6"/>
      <c r="E811" s="6"/>
      <c r="F811" s="6"/>
      <c r="G811" s="6"/>
      <c r="H811" s="6"/>
    </row>
    <row r="812" spans="1:8">
      <c r="A812" s="7"/>
      <c r="B812" s="6"/>
      <c r="C812" s="6"/>
      <c r="D812" s="6"/>
      <c r="E812" s="6"/>
      <c r="F812" s="6"/>
      <c r="G812" s="6"/>
      <c r="H812" s="6"/>
    </row>
    <row r="813" spans="1:8">
      <c r="A813" s="7"/>
      <c r="B813" s="6"/>
      <c r="C813" s="6"/>
      <c r="D813" s="6"/>
      <c r="E813" s="6"/>
      <c r="F813" s="6"/>
      <c r="G813" s="6"/>
      <c r="H813" s="6"/>
    </row>
    <row r="814" spans="1:8">
      <c r="A814" s="7"/>
      <c r="B814" s="6"/>
      <c r="C814" s="6"/>
      <c r="D814" s="6"/>
      <c r="E814" s="6"/>
      <c r="F814" s="6"/>
      <c r="G814" s="6"/>
      <c r="H814" s="6"/>
    </row>
    <row r="815" spans="1:8">
      <c r="A815" s="7"/>
      <c r="B815" s="6"/>
      <c r="C815" s="6"/>
      <c r="D815" s="6"/>
      <c r="E815" s="6"/>
      <c r="F815" s="6"/>
      <c r="G815" s="6"/>
      <c r="H815" s="6"/>
    </row>
    <row r="816" spans="1:8">
      <c r="A816" s="7"/>
      <c r="B816" s="6"/>
      <c r="C816" s="6"/>
      <c r="D816" s="6"/>
      <c r="E816" s="6"/>
      <c r="F816" s="6"/>
      <c r="G816" s="6"/>
      <c r="H816" s="6"/>
    </row>
    <row r="817" spans="1:8">
      <c r="A817" s="7"/>
      <c r="B817" s="6"/>
      <c r="C817" s="6"/>
      <c r="D817" s="6"/>
      <c r="E817" s="6"/>
      <c r="F817" s="6"/>
      <c r="G817" s="6"/>
      <c r="H817" s="6"/>
    </row>
    <row r="818" spans="1:8">
      <c r="A818" s="7"/>
      <c r="B818" s="6"/>
      <c r="C818" s="6"/>
      <c r="D818" s="6"/>
      <c r="E818" s="6"/>
      <c r="F818" s="6"/>
      <c r="G818" s="6"/>
      <c r="H818" s="6"/>
    </row>
    <row r="819" spans="1:8">
      <c r="A819" s="7"/>
      <c r="B819" s="6"/>
      <c r="C819" s="6"/>
      <c r="D819" s="6"/>
      <c r="E819" s="6"/>
      <c r="F819" s="6"/>
      <c r="G819" s="6"/>
      <c r="H819" s="6"/>
    </row>
    <row r="820" spans="1:8">
      <c r="A820" s="7"/>
      <c r="B820" s="6"/>
      <c r="C820" s="6"/>
      <c r="D820" s="6"/>
      <c r="E820" s="6"/>
      <c r="F820" s="6"/>
      <c r="G820" s="6"/>
      <c r="H820" s="6"/>
    </row>
    <row r="821" spans="1:8">
      <c r="A821" s="7"/>
      <c r="B821" s="6"/>
      <c r="C821" s="6"/>
      <c r="D821" s="6"/>
      <c r="E821" s="6"/>
      <c r="F821" s="6"/>
      <c r="G821" s="6"/>
      <c r="H821" s="6"/>
    </row>
    <row r="828" spans="1:8">
      <c r="A828" s="7"/>
      <c r="B828" s="6"/>
    </row>
    <row r="829" spans="1:8">
      <c r="A829" s="7"/>
      <c r="B829" s="6"/>
    </row>
    <row r="830" spans="1:8">
      <c r="A830" s="7"/>
      <c r="B830" s="6"/>
    </row>
    <row r="831" spans="1:8">
      <c r="A831" s="7"/>
      <c r="B831" s="6"/>
    </row>
    <row r="832" spans="1:8">
      <c r="A832" s="7"/>
      <c r="B832" s="6"/>
    </row>
    <row r="833" spans="1:2">
      <c r="A833" s="7"/>
      <c r="B833" s="6"/>
    </row>
    <row r="834" spans="1:2">
      <c r="A834" s="7"/>
      <c r="B834" s="6"/>
    </row>
    <row r="835" spans="1:2">
      <c r="A835" s="7"/>
      <c r="B835" s="6"/>
    </row>
    <row r="836" spans="1:2">
      <c r="A836" s="7"/>
      <c r="B836" s="6"/>
    </row>
    <row r="837" spans="1:2">
      <c r="A837" s="7"/>
      <c r="B837" s="6"/>
    </row>
    <row r="838" spans="1:2">
      <c r="A838" s="7"/>
      <c r="B838" s="6"/>
    </row>
    <row r="839" spans="1:2">
      <c r="A839" s="7"/>
      <c r="B839" s="6"/>
    </row>
    <row r="840" spans="1:2">
      <c r="A840" s="7"/>
      <c r="B840" s="6"/>
    </row>
    <row r="841" spans="1:2">
      <c r="A841" s="7"/>
      <c r="B841" s="6"/>
    </row>
    <row r="842" spans="1:2">
      <c r="A842" s="7"/>
      <c r="B842" s="6"/>
    </row>
    <row r="843" spans="1:2">
      <c r="A843" s="7"/>
      <c r="B843" s="6"/>
    </row>
    <row r="844" spans="1:2">
      <c r="A844" s="7"/>
      <c r="B844" s="6"/>
    </row>
    <row r="845" spans="1:2">
      <c r="A845" s="7"/>
      <c r="B845" s="6"/>
    </row>
    <row r="846" spans="1:2">
      <c r="A846" s="7"/>
      <c r="B846" s="6"/>
    </row>
    <row r="847" spans="1:2">
      <c r="A847" s="7"/>
      <c r="B847" s="6"/>
    </row>
    <row r="848" spans="1:2">
      <c r="A848" s="7"/>
      <c r="B848" s="6"/>
    </row>
    <row r="849" spans="1:2">
      <c r="A849" s="7"/>
      <c r="B849" s="6"/>
    </row>
    <row r="850" spans="1:2">
      <c r="A850" s="7"/>
      <c r="B850" s="6"/>
    </row>
    <row r="851" spans="1:2">
      <c r="A851" s="7"/>
      <c r="B851" s="6"/>
    </row>
    <row r="852" spans="1:2">
      <c r="A852" s="7"/>
      <c r="B852" s="6"/>
    </row>
    <row r="853" spans="1:2">
      <c r="A853" s="7"/>
      <c r="B853" s="6"/>
    </row>
    <row r="854" spans="1:2">
      <c r="A854" s="7"/>
      <c r="B854" s="6"/>
    </row>
    <row r="855" spans="1:2">
      <c r="A855" s="7"/>
      <c r="B855" s="6"/>
    </row>
  </sheetData>
  <pageMargins left="0.7" right="0.7" top="0.75" bottom="0.75" header="0.3" footer="0.3"/>
  <drawing r:id="rId7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9"/>
  <dimension ref="A1:T3326"/>
  <sheetViews>
    <sheetView workbookViewId="0">
      <pane xSplit="1" ySplit="1" topLeftCell="D2947" activePane="bottomRight" state="frozen"/>
      <selection pane="topRight" activeCell="B1" sqref="B1"/>
      <selection pane="bottomLeft" activeCell="A2" sqref="A2"/>
      <selection pane="bottomRight" activeCell="M1" sqref="M1:M1048576 N1:N1048576"/>
    </sheetView>
  </sheetViews>
  <sheetFormatPr baseColWidth="10" defaultColWidth="9.140625" defaultRowHeight="12.75"/>
  <cols>
    <col min="1" max="1" width="14" customWidth="1"/>
    <col min="2" max="2" width="15.5703125" customWidth="1"/>
    <col min="3" max="3" width="25.28515625" customWidth="1"/>
    <col min="5" max="5" width="13.28515625" customWidth="1"/>
    <col min="6" max="6" width="15.7109375" customWidth="1"/>
    <col min="8" max="8" width="27.7109375" customWidth="1"/>
    <col min="9" max="9" width="13.7109375" customWidth="1"/>
    <col min="10" max="10" width="18.140625" customWidth="1"/>
    <col min="11" max="11" width="17.28515625" customWidth="1"/>
    <col min="12" max="12" width="19.5703125" customWidth="1"/>
    <col min="13" max="13" width="17.42578125" customWidth="1"/>
    <col min="14" max="14" width="18.85546875" customWidth="1"/>
    <col min="19" max="19" width="13.140625" customWidth="1"/>
  </cols>
  <sheetData>
    <row r="1" spans="1:19" s="21" customFormat="1" ht="31.5" customHeight="1">
      <c r="A1" s="18" t="s">
        <v>0</v>
      </c>
      <c r="B1" s="18" t="s">
        <v>1</v>
      </c>
      <c r="C1" s="18" t="s">
        <v>2</v>
      </c>
      <c r="D1" s="19" t="s">
        <v>3</v>
      </c>
      <c r="E1" s="18" t="s">
        <v>4</v>
      </c>
      <c r="F1" s="18" t="s">
        <v>5</v>
      </c>
      <c r="G1" s="18" t="s">
        <v>6</v>
      </c>
      <c r="H1" s="19" t="s">
        <v>7</v>
      </c>
      <c r="I1" s="18" t="s">
        <v>8</v>
      </c>
      <c r="J1" s="19" t="s">
        <v>9</v>
      </c>
      <c r="K1" s="18" t="s">
        <v>10</v>
      </c>
      <c r="L1" s="19" t="s">
        <v>11</v>
      </c>
      <c r="M1" s="18" t="s">
        <v>12</v>
      </c>
      <c r="N1" s="18" t="s">
        <v>13</v>
      </c>
      <c r="O1" s="18" t="s">
        <v>405</v>
      </c>
      <c r="P1" s="18" t="s">
        <v>406</v>
      </c>
      <c r="Q1" s="18" t="s">
        <v>407</v>
      </c>
      <c r="R1" s="20" t="s">
        <v>408</v>
      </c>
      <c r="S1" s="20" t="s">
        <v>409</v>
      </c>
    </row>
    <row r="2" spans="1:19">
      <c r="A2" t="s">
        <v>14</v>
      </c>
      <c r="B2" t="s">
        <v>15</v>
      </c>
      <c r="C2" s="1">
        <v>45292</v>
      </c>
      <c r="D2" s="2">
        <v>2024</v>
      </c>
      <c r="E2" s="2" t="str">
        <f t="shared" ref="E2:E65" si="0">TEXT(C2,"mmmm")</f>
        <v>enero</v>
      </c>
      <c r="F2" t="s">
        <v>16</v>
      </c>
      <c r="G2" t="s">
        <v>17</v>
      </c>
      <c r="H2" t="s">
        <v>18</v>
      </c>
      <c r="I2" s="3">
        <v>1</v>
      </c>
      <c r="J2" s="3">
        <v>833</v>
      </c>
      <c r="K2" s="3">
        <v>5</v>
      </c>
      <c r="L2" t="s">
        <v>19</v>
      </c>
      <c r="M2" t="s">
        <v>587</v>
      </c>
      <c r="N2" t="s">
        <v>495</v>
      </c>
      <c r="O2" s="15">
        <f>LEN($K2)</f>
        <v>1</v>
      </c>
      <c r="P2" s="16" t="str">
        <f>IF(O2="1",$K2,IF(O2=2,LEFT($K2,2),LEFT($K2,2)))</f>
        <v>5</v>
      </c>
      <c r="Q2" s="16">
        <f>IF(O2&lt;=2,0,MID($K2,3,3))</f>
        <v>0</v>
      </c>
      <c r="R2" s="17">
        <f t="shared" ref="R2" si="1">+(P2*60)+Q2</f>
        <v>300</v>
      </c>
      <c r="S2" s="17">
        <f>+R2/60</f>
        <v>5</v>
      </c>
    </row>
    <row r="3" spans="1:19">
      <c r="A3" t="s">
        <v>14</v>
      </c>
      <c r="B3" t="s">
        <v>15</v>
      </c>
      <c r="C3" s="1">
        <v>45292</v>
      </c>
      <c r="D3" s="2">
        <v>2024</v>
      </c>
      <c r="E3" s="2" t="str">
        <f t="shared" si="0"/>
        <v>enero</v>
      </c>
      <c r="F3" t="s">
        <v>16</v>
      </c>
      <c r="G3" t="s">
        <v>17</v>
      </c>
      <c r="H3" t="s">
        <v>18</v>
      </c>
      <c r="I3" s="3">
        <v>1</v>
      </c>
      <c r="J3" s="3">
        <v>778</v>
      </c>
      <c r="K3" s="3">
        <v>4.4000000000000004</v>
      </c>
      <c r="L3" t="s">
        <v>20</v>
      </c>
      <c r="M3" t="s">
        <v>576</v>
      </c>
      <c r="N3" t="s">
        <v>489</v>
      </c>
      <c r="O3" s="15">
        <f t="shared" ref="O3:O66" si="2">LEN($K3)</f>
        <v>3</v>
      </c>
      <c r="P3" s="16" t="str">
        <f t="shared" ref="P3:P66" si="3">IF(O3="1",$K3,IF(O3=2,LEFT($K3,2),LEFT($K3,2)))</f>
        <v>4,</v>
      </c>
      <c r="Q3" s="16" t="str">
        <f t="shared" ref="Q3:Q66" si="4">IF(O3&lt;=2,0,MID($K3,3,3))</f>
        <v>4</v>
      </c>
      <c r="R3" s="17">
        <f t="shared" ref="R3:R66" si="5">+(P3*60)+Q3</f>
        <v>244</v>
      </c>
      <c r="S3" s="17">
        <f t="shared" ref="S3:S66" si="6">+R3/60</f>
        <v>4.0666666666666664</v>
      </c>
    </row>
    <row r="4" spans="1:19">
      <c r="A4" t="s">
        <v>14</v>
      </c>
      <c r="B4" t="s">
        <v>15</v>
      </c>
      <c r="C4" s="1">
        <v>45292</v>
      </c>
      <c r="D4" s="2">
        <v>2024</v>
      </c>
      <c r="E4" s="2" t="str">
        <f t="shared" si="0"/>
        <v>enero</v>
      </c>
      <c r="F4" t="s">
        <v>16</v>
      </c>
      <c r="G4" t="s">
        <v>17</v>
      </c>
      <c r="H4" t="s">
        <v>18</v>
      </c>
      <c r="I4" s="3">
        <v>1</v>
      </c>
      <c r="J4" s="3">
        <v>500</v>
      </c>
      <c r="K4" s="3">
        <v>3</v>
      </c>
      <c r="L4" t="s">
        <v>21</v>
      </c>
      <c r="M4" t="s">
        <v>584</v>
      </c>
      <c r="N4" t="s">
        <v>504</v>
      </c>
      <c r="O4" s="15">
        <f t="shared" si="2"/>
        <v>1</v>
      </c>
      <c r="P4" s="16" t="str">
        <f t="shared" si="3"/>
        <v>3</v>
      </c>
      <c r="Q4" s="16">
        <f t="shared" si="4"/>
        <v>0</v>
      </c>
      <c r="R4" s="17">
        <f t="shared" si="5"/>
        <v>180</v>
      </c>
      <c r="S4" s="17">
        <f t="shared" si="6"/>
        <v>3</v>
      </c>
    </row>
    <row r="5" spans="1:19">
      <c r="A5" t="s">
        <v>14</v>
      </c>
      <c r="B5" t="s">
        <v>15</v>
      </c>
      <c r="C5" s="1">
        <v>45292</v>
      </c>
      <c r="D5" s="2">
        <v>2024</v>
      </c>
      <c r="E5" s="2" t="str">
        <f t="shared" si="0"/>
        <v>enero</v>
      </c>
      <c r="F5" t="s">
        <v>16</v>
      </c>
      <c r="G5" t="s">
        <v>17</v>
      </c>
      <c r="H5" t="s">
        <v>18</v>
      </c>
      <c r="I5" s="3">
        <v>4</v>
      </c>
      <c r="J5" s="3">
        <v>639</v>
      </c>
      <c r="K5" s="3">
        <v>3.5</v>
      </c>
      <c r="L5" t="s">
        <v>23</v>
      </c>
      <c r="M5" t="s">
        <v>24</v>
      </c>
      <c r="N5" t="s">
        <v>505</v>
      </c>
      <c r="O5" s="15">
        <f t="shared" si="2"/>
        <v>3</v>
      </c>
      <c r="P5" s="16" t="str">
        <f t="shared" si="3"/>
        <v>3,</v>
      </c>
      <c r="Q5" s="16" t="str">
        <f t="shared" si="4"/>
        <v>5</v>
      </c>
      <c r="R5" s="17">
        <f t="shared" si="5"/>
        <v>185</v>
      </c>
      <c r="S5" s="17">
        <f t="shared" si="6"/>
        <v>3.0833333333333335</v>
      </c>
    </row>
    <row r="6" spans="1:19">
      <c r="A6" t="s">
        <v>14</v>
      </c>
      <c r="B6" t="s">
        <v>15</v>
      </c>
      <c r="C6" s="1">
        <v>45292</v>
      </c>
      <c r="D6" s="2">
        <v>2024</v>
      </c>
      <c r="E6" s="2" t="str">
        <f t="shared" si="0"/>
        <v>enero</v>
      </c>
      <c r="F6" t="s">
        <v>16</v>
      </c>
      <c r="G6" t="s">
        <v>17</v>
      </c>
      <c r="H6" t="s">
        <v>18</v>
      </c>
      <c r="I6" s="3">
        <v>2</v>
      </c>
      <c r="J6" s="3">
        <v>1208</v>
      </c>
      <c r="K6" s="3">
        <v>7.15</v>
      </c>
      <c r="L6" t="s">
        <v>25</v>
      </c>
      <c r="M6" t="s">
        <v>26</v>
      </c>
      <c r="N6" t="s">
        <v>506</v>
      </c>
      <c r="O6" s="15">
        <f t="shared" si="2"/>
        <v>4</v>
      </c>
      <c r="P6" s="16" t="str">
        <f t="shared" si="3"/>
        <v>7,</v>
      </c>
      <c r="Q6" s="16" t="str">
        <f t="shared" si="4"/>
        <v>15</v>
      </c>
      <c r="R6" s="17">
        <f t="shared" si="5"/>
        <v>435</v>
      </c>
      <c r="S6" s="17">
        <f t="shared" si="6"/>
        <v>7.25</v>
      </c>
    </row>
    <row r="7" spans="1:19">
      <c r="A7" t="s">
        <v>14</v>
      </c>
      <c r="B7" t="s">
        <v>15</v>
      </c>
      <c r="C7" s="1">
        <v>45292</v>
      </c>
      <c r="D7" s="2">
        <v>2024</v>
      </c>
      <c r="E7" s="2" t="str">
        <f t="shared" si="0"/>
        <v>enero</v>
      </c>
      <c r="F7" t="s">
        <v>16</v>
      </c>
      <c r="G7" t="s">
        <v>17</v>
      </c>
      <c r="H7" t="s">
        <v>18</v>
      </c>
      <c r="I7" s="3">
        <v>3</v>
      </c>
      <c r="J7" s="3">
        <v>2111</v>
      </c>
      <c r="K7" s="3">
        <v>12.4</v>
      </c>
      <c r="L7" t="s">
        <v>27</v>
      </c>
      <c r="M7" t="s">
        <v>28</v>
      </c>
      <c r="N7" t="s">
        <v>488</v>
      </c>
      <c r="O7" s="15">
        <f t="shared" si="2"/>
        <v>4</v>
      </c>
      <c r="P7" s="16" t="str">
        <f t="shared" si="3"/>
        <v>12</v>
      </c>
      <c r="Q7" s="16" t="str">
        <f t="shared" si="4"/>
        <v>,4</v>
      </c>
      <c r="R7" s="17">
        <f t="shared" si="5"/>
        <v>720.4</v>
      </c>
      <c r="S7" s="17">
        <f t="shared" si="6"/>
        <v>12.006666666666666</v>
      </c>
    </row>
    <row r="8" spans="1:19">
      <c r="A8" t="s">
        <v>14</v>
      </c>
      <c r="B8" t="s">
        <v>15</v>
      </c>
      <c r="C8" s="1">
        <v>45292</v>
      </c>
      <c r="D8" s="2">
        <v>2024</v>
      </c>
      <c r="E8" s="2" t="str">
        <f t="shared" si="0"/>
        <v>enero</v>
      </c>
      <c r="F8" t="s">
        <v>29</v>
      </c>
      <c r="G8" t="s">
        <v>30</v>
      </c>
      <c r="H8" t="s">
        <v>18</v>
      </c>
      <c r="I8" s="3">
        <v>1</v>
      </c>
      <c r="J8" s="3">
        <v>181</v>
      </c>
      <c r="K8" s="3">
        <v>1.05</v>
      </c>
      <c r="L8" t="s">
        <v>20</v>
      </c>
      <c r="M8" t="s">
        <v>576</v>
      </c>
      <c r="N8" t="s">
        <v>489</v>
      </c>
      <c r="O8" s="15">
        <f t="shared" si="2"/>
        <v>4</v>
      </c>
      <c r="P8" s="16" t="str">
        <f t="shared" si="3"/>
        <v>1,</v>
      </c>
      <c r="Q8" s="16" t="str">
        <f t="shared" si="4"/>
        <v>05</v>
      </c>
      <c r="R8" s="17">
        <f t="shared" si="5"/>
        <v>65</v>
      </c>
      <c r="S8" s="17">
        <f t="shared" si="6"/>
        <v>1.0833333333333333</v>
      </c>
    </row>
    <row r="9" spans="1:19">
      <c r="A9" t="s">
        <v>14</v>
      </c>
      <c r="B9" t="s">
        <v>15</v>
      </c>
      <c r="C9" s="1">
        <v>45292</v>
      </c>
      <c r="D9" s="2">
        <v>2024</v>
      </c>
      <c r="E9" s="2" t="str">
        <f t="shared" si="0"/>
        <v>enero</v>
      </c>
      <c r="F9" t="s">
        <v>29</v>
      </c>
      <c r="G9" t="s">
        <v>30</v>
      </c>
      <c r="H9" t="s">
        <v>18</v>
      </c>
      <c r="I9" s="3">
        <v>1</v>
      </c>
      <c r="J9" s="3">
        <v>208</v>
      </c>
      <c r="K9" s="3">
        <v>1.1499999999999999</v>
      </c>
      <c r="L9" t="s">
        <v>21</v>
      </c>
      <c r="M9" t="s">
        <v>584</v>
      </c>
      <c r="N9" t="s">
        <v>504</v>
      </c>
      <c r="O9" s="15">
        <f t="shared" si="2"/>
        <v>4</v>
      </c>
      <c r="P9" s="16" t="str">
        <f t="shared" si="3"/>
        <v>1,</v>
      </c>
      <c r="Q9" s="16" t="str">
        <f t="shared" si="4"/>
        <v>15</v>
      </c>
      <c r="R9" s="17">
        <f t="shared" si="5"/>
        <v>75</v>
      </c>
      <c r="S9" s="17">
        <f t="shared" si="6"/>
        <v>1.25</v>
      </c>
    </row>
    <row r="10" spans="1:19">
      <c r="A10" t="s">
        <v>14</v>
      </c>
      <c r="B10" t="s">
        <v>15</v>
      </c>
      <c r="C10" s="1">
        <v>45323</v>
      </c>
      <c r="D10" s="2">
        <v>2024</v>
      </c>
      <c r="E10" s="2" t="str">
        <f t="shared" si="0"/>
        <v>febrero</v>
      </c>
      <c r="F10" t="s">
        <v>16</v>
      </c>
      <c r="G10" t="s">
        <v>17</v>
      </c>
      <c r="H10" t="s">
        <v>18</v>
      </c>
      <c r="I10" s="3">
        <v>2</v>
      </c>
      <c r="J10" s="3">
        <v>444</v>
      </c>
      <c r="K10" s="3">
        <v>2.4</v>
      </c>
      <c r="L10" t="s">
        <v>20</v>
      </c>
      <c r="M10" t="s">
        <v>576</v>
      </c>
      <c r="N10" t="s">
        <v>489</v>
      </c>
      <c r="O10" s="15">
        <f t="shared" si="2"/>
        <v>3</v>
      </c>
      <c r="P10" s="16" t="str">
        <f t="shared" si="3"/>
        <v>2,</v>
      </c>
      <c r="Q10" s="16" t="str">
        <f t="shared" si="4"/>
        <v>4</v>
      </c>
      <c r="R10" s="17">
        <f t="shared" si="5"/>
        <v>124</v>
      </c>
      <c r="S10" s="17">
        <f t="shared" si="6"/>
        <v>2.0666666666666669</v>
      </c>
    </row>
    <row r="11" spans="1:19">
      <c r="A11" t="s">
        <v>14</v>
      </c>
      <c r="B11" t="s">
        <v>15</v>
      </c>
      <c r="C11" s="1">
        <v>45323</v>
      </c>
      <c r="D11" s="2">
        <v>2024</v>
      </c>
      <c r="E11" s="2" t="str">
        <f t="shared" si="0"/>
        <v>febrero</v>
      </c>
      <c r="F11" t="s">
        <v>16</v>
      </c>
      <c r="G11" t="s">
        <v>17</v>
      </c>
      <c r="H11" t="s">
        <v>18</v>
      </c>
      <c r="I11" s="3">
        <v>5</v>
      </c>
      <c r="J11" s="3">
        <v>3222</v>
      </c>
      <c r="K11" s="3">
        <v>19.2</v>
      </c>
      <c r="L11" t="s">
        <v>21</v>
      </c>
      <c r="M11" t="s">
        <v>584</v>
      </c>
      <c r="N11" t="s">
        <v>504</v>
      </c>
      <c r="O11" s="15">
        <f t="shared" si="2"/>
        <v>4</v>
      </c>
      <c r="P11" s="16" t="str">
        <f t="shared" si="3"/>
        <v>19</v>
      </c>
      <c r="Q11" s="16" t="str">
        <f t="shared" si="4"/>
        <v>,2</v>
      </c>
      <c r="R11" s="17">
        <f t="shared" si="5"/>
        <v>1140.2</v>
      </c>
      <c r="S11" s="17">
        <f t="shared" si="6"/>
        <v>19.003333333333334</v>
      </c>
    </row>
    <row r="12" spans="1:19">
      <c r="A12" t="s">
        <v>14</v>
      </c>
      <c r="B12" t="s">
        <v>15</v>
      </c>
      <c r="C12" s="1">
        <v>45323</v>
      </c>
      <c r="D12" s="2">
        <v>2024</v>
      </c>
      <c r="E12" s="2" t="str">
        <f t="shared" si="0"/>
        <v>febrero</v>
      </c>
      <c r="F12" t="s">
        <v>16</v>
      </c>
      <c r="G12" t="s">
        <v>17</v>
      </c>
      <c r="H12" t="s">
        <v>18</v>
      </c>
      <c r="I12" s="3">
        <v>2</v>
      </c>
      <c r="J12" s="3">
        <v>792</v>
      </c>
      <c r="K12" s="3">
        <v>4.45</v>
      </c>
      <c r="L12" t="s">
        <v>31</v>
      </c>
      <c r="M12" t="s">
        <v>32</v>
      </c>
      <c r="N12" t="s">
        <v>507</v>
      </c>
      <c r="O12" s="15">
        <f t="shared" si="2"/>
        <v>4</v>
      </c>
      <c r="P12" s="16" t="str">
        <f t="shared" si="3"/>
        <v>4,</v>
      </c>
      <c r="Q12" s="16" t="str">
        <f t="shared" si="4"/>
        <v>45</v>
      </c>
      <c r="R12" s="17">
        <f t="shared" si="5"/>
        <v>285</v>
      </c>
      <c r="S12" s="17">
        <f t="shared" si="6"/>
        <v>4.75</v>
      </c>
    </row>
    <row r="13" spans="1:19">
      <c r="A13" t="s">
        <v>14</v>
      </c>
      <c r="B13" t="s">
        <v>15</v>
      </c>
      <c r="C13" s="1">
        <v>45323</v>
      </c>
      <c r="D13" s="2">
        <v>2024</v>
      </c>
      <c r="E13" s="2" t="str">
        <f t="shared" si="0"/>
        <v>febrero</v>
      </c>
      <c r="F13" t="s">
        <v>16</v>
      </c>
      <c r="G13" t="s">
        <v>17</v>
      </c>
      <c r="H13" t="s">
        <v>18</v>
      </c>
      <c r="I13" s="3">
        <v>2</v>
      </c>
      <c r="J13" s="3">
        <v>958</v>
      </c>
      <c r="K13" s="3">
        <v>5.45</v>
      </c>
      <c r="L13" t="s">
        <v>23</v>
      </c>
      <c r="M13" t="s">
        <v>24</v>
      </c>
      <c r="N13" t="s">
        <v>505</v>
      </c>
      <c r="O13" s="15">
        <f t="shared" si="2"/>
        <v>4</v>
      </c>
      <c r="P13" s="16" t="str">
        <f t="shared" si="3"/>
        <v>5,</v>
      </c>
      <c r="Q13" s="16" t="str">
        <f t="shared" si="4"/>
        <v>45</v>
      </c>
      <c r="R13" s="17">
        <f t="shared" si="5"/>
        <v>345</v>
      </c>
      <c r="S13" s="17">
        <f t="shared" si="6"/>
        <v>5.75</v>
      </c>
    </row>
    <row r="14" spans="1:19">
      <c r="A14" t="s">
        <v>14</v>
      </c>
      <c r="B14" t="s">
        <v>15</v>
      </c>
      <c r="C14" s="1">
        <v>45323</v>
      </c>
      <c r="D14" s="2">
        <v>2024</v>
      </c>
      <c r="E14" s="2" t="str">
        <f t="shared" si="0"/>
        <v>febrero</v>
      </c>
      <c r="F14" t="s">
        <v>16</v>
      </c>
      <c r="G14" t="s">
        <v>17</v>
      </c>
      <c r="H14" t="s">
        <v>18</v>
      </c>
      <c r="I14" s="3">
        <v>1</v>
      </c>
      <c r="J14" s="3">
        <v>514</v>
      </c>
      <c r="K14" s="3">
        <v>3.05</v>
      </c>
      <c r="L14" t="s">
        <v>25</v>
      </c>
      <c r="M14" t="s">
        <v>26</v>
      </c>
      <c r="N14" t="s">
        <v>506</v>
      </c>
      <c r="O14" s="15">
        <f t="shared" si="2"/>
        <v>4</v>
      </c>
      <c r="P14" s="16" t="str">
        <f t="shared" si="3"/>
        <v>3,</v>
      </c>
      <c r="Q14" s="16" t="str">
        <f t="shared" si="4"/>
        <v>05</v>
      </c>
      <c r="R14" s="17">
        <f t="shared" si="5"/>
        <v>185</v>
      </c>
      <c r="S14" s="17">
        <f t="shared" si="6"/>
        <v>3.0833333333333335</v>
      </c>
    </row>
    <row r="15" spans="1:19">
      <c r="A15" t="s">
        <v>14</v>
      </c>
      <c r="B15" t="s">
        <v>15</v>
      </c>
      <c r="C15" s="1">
        <v>45323</v>
      </c>
      <c r="D15" s="2">
        <v>2024</v>
      </c>
      <c r="E15" s="2" t="str">
        <f t="shared" si="0"/>
        <v>febrero</v>
      </c>
      <c r="F15" t="s">
        <v>29</v>
      </c>
      <c r="G15" t="s">
        <v>30</v>
      </c>
      <c r="H15" t="s">
        <v>18</v>
      </c>
      <c r="I15" s="3">
        <v>2</v>
      </c>
      <c r="J15" s="3">
        <v>722</v>
      </c>
      <c r="K15" s="3">
        <v>4.2</v>
      </c>
      <c r="L15" t="s">
        <v>19</v>
      </c>
      <c r="M15" t="s">
        <v>587</v>
      </c>
      <c r="N15" t="s">
        <v>495</v>
      </c>
      <c r="O15" s="15">
        <f t="shared" si="2"/>
        <v>3</v>
      </c>
      <c r="P15" s="16" t="str">
        <f t="shared" si="3"/>
        <v>4,</v>
      </c>
      <c r="Q15" s="16" t="str">
        <f t="shared" si="4"/>
        <v>2</v>
      </c>
      <c r="R15" s="17">
        <f t="shared" si="5"/>
        <v>242</v>
      </c>
      <c r="S15" s="17">
        <f t="shared" si="6"/>
        <v>4.0333333333333332</v>
      </c>
    </row>
    <row r="16" spans="1:19">
      <c r="A16" t="s">
        <v>14</v>
      </c>
      <c r="B16" t="s">
        <v>15</v>
      </c>
      <c r="C16" s="1">
        <v>45323</v>
      </c>
      <c r="D16" s="2">
        <v>2024</v>
      </c>
      <c r="E16" s="2" t="str">
        <f t="shared" si="0"/>
        <v>febrero</v>
      </c>
      <c r="F16" t="s">
        <v>29</v>
      </c>
      <c r="G16" t="s">
        <v>30</v>
      </c>
      <c r="H16" t="s">
        <v>18</v>
      </c>
      <c r="I16" s="3">
        <v>1</v>
      </c>
      <c r="J16" s="3">
        <v>194</v>
      </c>
      <c r="K16" s="3">
        <v>1.1000000000000001</v>
      </c>
      <c r="L16" t="s">
        <v>20</v>
      </c>
      <c r="M16" t="s">
        <v>576</v>
      </c>
      <c r="N16" t="s">
        <v>489</v>
      </c>
      <c r="O16" s="15">
        <f t="shared" si="2"/>
        <v>3</v>
      </c>
      <c r="P16" s="16" t="str">
        <f t="shared" si="3"/>
        <v>1,</v>
      </c>
      <c r="Q16" s="16" t="str">
        <f t="shared" si="4"/>
        <v>1</v>
      </c>
      <c r="R16" s="17">
        <f t="shared" si="5"/>
        <v>61</v>
      </c>
      <c r="S16" s="17">
        <f t="shared" si="6"/>
        <v>1.0166666666666666</v>
      </c>
    </row>
    <row r="17" spans="1:19">
      <c r="A17" t="s">
        <v>14</v>
      </c>
      <c r="B17" t="s">
        <v>15</v>
      </c>
      <c r="C17" s="1">
        <v>45323</v>
      </c>
      <c r="D17" s="2">
        <v>2024</v>
      </c>
      <c r="E17" s="2" t="str">
        <f t="shared" si="0"/>
        <v>febrero</v>
      </c>
      <c r="F17" t="s">
        <v>29</v>
      </c>
      <c r="G17" t="s">
        <v>30</v>
      </c>
      <c r="H17" t="s">
        <v>18</v>
      </c>
      <c r="I17" s="3">
        <v>5</v>
      </c>
      <c r="J17" s="3">
        <v>2024</v>
      </c>
      <c r="K17" s="3">
        <v>12.15</v>
      </c>
      <c r="L17" t="s">
        <v>21</v>
      </c>
      <c r="M17" t="s">
        <v>584</v>
      </c>
      <c r="N17" t="s">
        <v>504</v>
      </c>
      <c r="O17" s="15">
        <f t="shared" si="2"/>
        <v>5</v>
      </c>
      <c r="P17" s="16" t="str">
        <f t="shared" si="3"/>
        <v>12</v>
      </c>
      <c r="Q17" s="16" t="str">
        <f t="shared" si="4"/>
        <v>,15</v>
      </c>
      <c r="R17" s="17">
        <f t="shared" si="5"/>
        <v>720.15</v>
      </c>
      <c r="S17" s="17">
        <f t="shared" si="6"/>
        <v>12.0025</v>
      </c>
    </row>
    <row r="18" spans="1:19">
      <c r="A18" t="s">
        <v>14</v>
      </c>
      <c r="B18" t="s">
        <v>15</v>
      </c>
      <c r="C18" s="1">
        <v>45323</v>
      </c>
      <c r="D18" s="2">
        <v>2024</v>
      </c>
      <c r="E18" s="2" t="str">
        <f t="shared" si="0"/>
        <v>febrero</v>
      </c>
      <c r="F18" t="s">
        <v>29</v>
      </c>
      <c r="G18" t="s">
        <v>30</v>
      </c>
      <c r="H18" t="s">
        <v>18</v>
      </c>
      <c r="I18" s="3">
        <v>9</v>
      </c>
      <c r="J18" s="3">
        <v>3848</v>
      </c>
      <c r="K18" s="3">
        <v>23.05</v>
      </c>
      <c r="L18" t="s">
        <v>31</v>
      </c>
      <c r="M18" t="s">
        <v>32</v>
      </c>
      <c r="N18" t="s">
        <v>507</v>
      </c>
      <c r="O18" s="15">
        <f t="shared" si="2"/>
        <v>5</v>
      </c>
      <c r="P18" s="16" t="str">
        <f t="shared" si="3"/>
        <v>23</v>
      </c>
      <c r="Q18" s="16" t="str">
        <f t="shared" si="4"/>
        <v>,05</v>
      </c>
      <c r="R18" s="17">
        <f t="shared" si="5"/>
        <v>1380.05</v>
      </c>
      <c r="S18" s="17">
        <f t="shared" si="6"/>
        <v>23.000833333333333</v>
      </c>
    </row>
    <row r="19" spans="1:19">
      <c r="A19" t="s">
        <v>14</v>
      </c>
      <c r="B19" t="s">
        <v>15</v>
      </c>
      <c r="C19" s="1">
        <v>45352</v>
      </c>
      <c r="D19" s="2">
        <v>2024</v>
      </c>
      <c r="E19" s="2" t="str">
        <f t="shared" si="0"/>
        <v>marzo</v>
      </c>
      <c r="F19" t="s">
        <v>16</v>
      </c>
      <c r="G19" t="s">
        <v>17</v>
      </c>
      <c r="H19" t="s">
        <v>18</v>
      </c>
      <c r="I19" s="3">
        <v>2</v>
      </c>
      <c r="J19" s="3">
        <v>1375</v>
      </c>
      <c r="K19" s="3">
        <v>8.15</v>
      </c>
      <c r="L19" t="s">
        <v>33</v>
      </c>
      <c r="M19" t="s">
        <v>34</v>
      </c>
      <c r="N19" t="s">
        <v>508</v>
      </c>
      <c r="O19" s="15">
        <f t="shared" si="2"/>
        <v>4</v>
      </c>
      <c r="P19" s="16" t="str">
        <f t="shared" si="3"/>
        <v>8,</v>
      </c>
      <c r="Q19" s="16" t="str">
        <f t="shared" si="4"/>
        <v>15</v>
      </c>
      <c r="R19" s="17">
        <f t="shared" si="5"/>
        <v>495</v>
      </c>
      <c r="S19" s="17">
        <f t="shared" si="6"/>
        <v>8.25</v>
      </c>
    </row>
    <row r="20" spans="1:19">
      <c r="A20" t="s">
        <v>14</v>
      </c>
      <c r="B20" t="s">
        <v>15</v>
      </c>
      <c r="C20" s="1">
        <v>45352</v>
      </c>
      <c r="D20" s="2">
        <v>2024</v>
      </c>
      <c r="E20" s="2" t="str">
        <f t="shared" si="0"/>
        <v>marzo</v>
      </c>
      <c r="F20" t="s">
        <v>16</v>
      </c>
      <c r="G20" t="s">
        <v>17</v>
      </c>
      <c r="H20" t="s">
        <v>18</v>
      </c>
      <c r="I20" s="3">
        <v>8</v>
      </c>
      <c r="J20" s="3">
        <v>3209</v>
      </c>
      <c r="K20" s="3">
        <v>19.149999999999999</v>
      </c>
      <c r="L20" t="s">
        <v>21</v>
      </c>
      <c r="M20" t="s">
        <v>584</v>
      </c>
      <c r="N20" t="s">
        <v>504</v>
      </c>
      <c r="O20" s="15">
        <f t="shared" si="2"/>
        <v>5</v>
      </c>
      <c r="P20" s="16" t="str">
        <f t="shared" si="3"/>
        <v>19</v>
      </c>
      <c r="Q20" s="16" t="str">
        <f t="shared" si="4"/>
        <v>,15</v>
      </c>
      <c r="R20" s="17">
        <f t="shared" si="5"/>
        <v>1140.1500000000001</v>
      </c>
      <c r="S20" s="17">
        <f t="shared" si="6"/>
        <v>19.002500000000001</v>
      </c>
    </row>
    <row r="21" spans="1:19">
      <c r="A21" t="s">
        <v>14</v>
      </c>
      <c r="B21" t="s">
        <v>15</v>
      </c>
      <c r="C21" s="1">
        <v>45352</v>
      </c>
      <c r="D21" s="2">
        <v>2024</v>
      </c>
      <c r="E21" s="2" t="str">
        <f t="shared" si="0"/>
        <v>marzo</v>
      </c>
      <c r="F21" t="s">
        <v>29</v>
      </c>
      <c r="G21" t="s">
        <v>30</v>
      </c>
      <c r="H21" t="s">
        <v>18</v>
      </c>
      <c r="I21" s="3">
        <v>1</v>
      </c>
      <c r="J21" s="3">
        <v>444</v>
      </c>
      <c r="K21" s="3">
        <v>2.4</v>
      </c>
      <c r="L21" t="s">
        <v>20</v>
      </c>
      <c r="M21" t="s">
        <v>576</v>
      </c>
      <c r="N21" t="s">
        <v>489</v>
      </c>
      <c r="O21" s="15">
        <f t="shared" si="2"/>
        <v>3</v>
      </c>
      <c r="P21" s="16" t="str">
        <f t="shared" si="3"/>
        <v>2,</v>
      </c>
      <c r="Q21" s="16" t="str">
        <f t="shared" si="4"/>
        <v>4</v>
      </c>
      <c r="R21" s="17">
        <f t="shared" si="5"/>
        <v>124</v>
      </c>
      <c r="S21" s="17">
        <f t="shared" si="6"/>
        <v>2.0666666666666669</v>
      </c>
    </row>
    <row r="22" spans="1:19">
      <c r="A22" t="s">
        <v>14</v>
      </c>
      <c r="B22" t="s">
        <v>15</v>
      </c>
      <c r="C22" s="1">
        <v>45352</v>
      </c>
      <c r="D22" s="2">
        <v>2024</v>
      </c>
      <c r="E22" s="2" t="str">
        <f t="shared" si="0"/>
        <v>marzo</v>
      </c>
      <c r="F22" t="s">
        <v>29</v>
      </c>
      <c r="G22" t="s">
        <v>30</v>
      </c>
      <c r="H22" t="s">
        <v>18</v>
      </c>
      <c r="I22" s="3">
        <v>5</v>
      </c>
      <c r="J22" s="3">
        <v>2097</v>
      </c>
      <c r="K22" s="3">
        <v>12.35</v>
      </c>
      <c r="L22" t="s">
        <v>21</v>
      </c>
      <c r="M22" t="s">
        <v>584</v>
      </c>
      <c r="N22" t="s">
        <v>504</v>
      </c>
      <c r="O22" s="15">
        <f t="shared" si="2"/>
        <v>5</v>
      </c>
      <c r="P22" s="16" t="str">
        <f t="shared" si="3"/>
        <v>12</v>
      </c>
      <c r="Q22" s="16" t="str">
        <f t="shared" si="4"/>
        <v>,35</v>
      </c>
      <c r="R22" s="17">
        <f t="shared" si="5"/>
        <v>720.35</v>
      </c>
      <c r="S22" s="17">
        <f t="shared" si="6"/>
        <v>12.005833333333333</v>
      </c>
    </row>
    <row r="23" spans="1:19">
      <c r="A23" t="s">
        <v>14</v>
      </c>
      <c r="B23" t="s">
        <v>15</v>
      </c>
      <c r="C23" s="1">
        <v>45352</v>
      </c>
      <c r="D23" s="2">
        <v>2024</v>
      </c>
      <c r="E23" s="2" t="str">
        <f t="shared" si="0"/>
        <v>marzo</v>
      </c>
      <c r="F23" t="s">
        <v>29</v>
      </c>
      <c r="G23" t="s">
        <v>30</v>
      </c>
      <c r="H23" t="s">
        <v>18</v>
      </c>
      <c r="I23" s="3">
        <v>3</v>
      </c>
      <c r="J23" s="3">
        <v>1167</v>
      </c>
      <c r="K23" s="3">
        <v>7</v>
      </c>
      <c r="L23" t="s">
        <v>31</v>
      </c>
      <c r="M23" t="s">
        <v>32</v>
      </c>
      <c r="N23" t="s">
        <v>507</v>
      </c>
      <c r="O23" s="15">
        <f t="shared" si="2"/>
        <v>1</v>
      </c>
      <c r="P23" s="16" t="str">
        <f t="shared" si="3"/>
        <v>7</v>
      </c>
      <c r="Q23" s="16">
        <f t="shared" si="4"/>
        <v>0</v>
      </c>
      <c r="R23" s="17">
        <f t="shared" si="5"/>
        <v>420</v>
      </c>
      <c r="S23" s="17">
        <f t="shared" si="6"/>
        <v>7</v>
      </c>
    </row>
    <row r="24" spans="1:19">
      <c r="A24" t="s">
        <v>14</v>
      </c>
      <c r="B24" t="s">
        <v>15</v>
      </c>
      <c r="C24" s="1">
        <v>45352</v>
      </c>
      <c r="D24" s="2">
        <v>2024</v>
      </c>
      <c r="E24" s="2" t="str">
        <f t="shared" si="0"/>
        <v>marzo</v>
      </c>
      <c r="F24" t="s">
        <v>29</v>
      </c>
      <c r="G24" t="s">
        <v>30</v>
      </c>
      <c r="H24" t="s">
        <v>18</v>
      </c>
      <c r="I24" s="3">
        <v>6</v>
      </c>
      <c r="J24" s="3">
        <v>3000</v>
      </c>
      <c r="K24" s="3">
        <v>1800</v>
      </c>
      <c r="L24" t="s">
        <v>23</v>
      </c>
      <c r="M24" t="s">
        <v>24</v>
      </c>
      <c r="N24" t="s">
        <v>505</v>
      </c>
      <c r="O24" s="15">
        <f t="shared" si="2"/>
        <v>4</v>
      </c>
      <c r="P24" s="16" t="str">
        <f t="shared" si="3"/>
        <v>18</v>
      </c>
      <c r="Q24" s="16" t="str">
        <f t="shared" si="4"/>
        <v>00</v>
      </c>
      <c r="R24" s="17">
        <f t="shared" si="5"/>
        <v>1080</v>
      </c>
      <c r="S24" s="17">
        <f t="shared" si="6"/>
        <v>18</v>
      </c>
    </row>
    <row r="25" spans="1:19">
      <c r="A25" t="s">
        <v>14</v>
      </c>
      <c r="B25" t="s">
        <v>15</v>
      </c>
      <c r="C25" s="1">
        <v>45383</v>
      </c>
      <c r="D25" s="2">
        <v>2024</v>
      </c>
      <c r="E25" s="2" t="str">
        <f t="shared" si="0"/>
        <v>abril</v>
      </c>
      <c r="F25" t="s">
        <v>16</v>
      </c>
      <c r="G25" t="s">
        <v>17</v>
      </c>
      <c r="H25" t="s">
        <v>18</v>
      </c>
      <c r="I25" s="3">
        <v>1</v>
      </c>
      <c r="J25" s="3">
        <v>500</v>
      </c>
      <c r="K25" s="3">
        <v>3</v>
      </c>
      <c r="L25" t="s">
        <v>19</v>
      </c>
      <c r="M25" t="s">
        <v>587</v>
      </c>
      <c r="N25" t="s">
        <v>495</v>
      </c>
      <c r="O25" s="15">
        <f t="shared" si="2"/>
        <v>1</v>
      </c>
      <c r="P25" s="16" t="str">
        <f t="shared" si="3"/>
        <v>3</v>
      </c>
      <c r="Q25" s="16">
        <f t="shared" si="4"/>
        <v>0</v>
      </c>
      <c r="R25" s="17">
        <f t="shared" si="5"/>
        <v>180</v>
      </c>
      <c r="S25" s="17">
        <f t="shared" si="6"/>
        <v>3</v>
      </c>
    </row>
    <row r="26" spans="1:19">
      <c r="A26" t="s">
        <v>14</v>
      </c>
      <c r="B26" t="s">
        <v>15</v>
      </c>
      <c r="C26" s="1">
        <v>45383</v>
      </c>
      <c r="D26" s="2">
        <v>2024</v>
      </c>
      <c r="E26" s="2" t="str">
        <f t="shared" si="0"/>
        <v>abril</v>
      </c>
      <c r="F26" t="s">
        <v>16</v>
      </c>
      <c r="G26" t="s">
        <v>17</v>
      </c>
      <c r="H26" t="s">
        <v>18</v>
      </c>
      <c r="I26" s="3">
        <v>1</v>
      </c>
      <c r="J26" s="3">
        <v>500</v>
      </c>
      <c r="K26" s="3">
        <v>3</v>
      </c>
      <c r="L26" t="s">
        <v>20</v>
      </c>
      <c r="M26" t="s">
        <v>576</v>
      </c>
      <c r="N26" t="s">
        <v>489</v>
      </c>
      <c r="O26" s="15">
        <f t="shared" si="2"/>
        <v>1</v>
      </c>
      <c r="P26" s="16" t="str">
        <f t="shared" si="3"/>
        <v>3</v>
      </c>
      <c r="Q26" s="16">
        <f t="shared" si="4"/>
        <v>0</v>
      </c>
      <c r="R26" s="17">
        <f t="shared" si="5"/>
        <v>180</v>
      </c>
      <c r="S26" s="17">
        <f t="shared" si="6"/>
        <v>3</v>
      </c>
    </row>
    <row r="27" spans="1:19">
      <c r="A27" t="s">
        <v>14</v>
      </c>
      <c r="B27" t="s">
        <v>15</v>
      </c>
      <c r="C27" s="1">
        <v>45383</v>
      </c>
      <c r="D27" s="2">
        <v>2024</v>
      </c>
      <c r="E27" s="2" t="str">
        <f t="shared" si="0"/>
        <v>abril</v>
      </c>
      <c r="F27" t="s">
        <v>16</v>
      </c>
      <c r="G27" t="s">
        <v>17</v>
      </c>
      <c r="H27" t="s">
        <v>18</v>
      </c>
      <c r="I27" s="3">
        <v>2</v>
      </c>
      <c r="J27" s="3">
        <v>792</v>
      </c>
      <c r="K27" s="3">
        <v>4.45</v>
      </c>
      <c r="L27" t="s">
        <v>21</v>
      </c>
      <c r="M27" t="s">
        <v>584</v>
      </c>
      <c r="N27" t="s">
        <v>504</v>
      </c>
      <c r="O27" s="15">
        <f t="shared" si="2"/>
        <v>4</v>
      </c>
      <c r="P27" s="16" t="str">
        <f t="shared" si="3"/>
        <v>4,</v>
      </c>
      <c r="Q27" s="16" t="str">
        <f t="shared" si="4"/>
        <v>45</v>
      </c>
      <c r="R27" s="17">
        <f t="shared" si="5"/>
        <v>285</v>
      </c>
      <c r="S27" s="17">
        <f t="shared" si="6"/>
        <v>4.75</v>
      </c>
    </row>
    <row r="28" spans="1:19">
      <c r="A28" t="s">
        <v>14</v>
      </c>
      <c r="B28" t="s">
        <v>15</v>
      </c>
      <c r="C28" s="1">
        <v>45383</v>
      </c>
      <c r="D28" s="2">
        <v>2024</v>
      </c>
      <c r="E28" s="2" t="str">
        <f t="shared" si="0"/>
        <v>abril</v>
      </c>
      <c r="F28" t="s">
        <v>29</v>
      </c>
      <c r="G28" t="s">
        <v>17</v>
      </c>
      <c r="H28" t="s">
        <v>18</v>
      </c>
      <c r="I28" s="3">
        <v>2</v>
      </c>
      <c r="J28" s="3">
        <v>667</v>
      </c>
      <c r="K28" s="3">
        <v>4</v>
      </c>
      <c r="L28" t="s">
        <v>20</v>
      </c>
      <c r="M28" t="s">
        <v>576</v>
      </c>
      <c r="N28" t="s">
        <v>489</v>
      </c>
      <c r="O28" s="15">
        <f t="shared" si="2"/>
        <v>1</v>
      </c>
      <c r="P28" s="16" t="str">
        <f t="shared" si="3"/>
        <v>4</v>
      </c>
      <c r="Q28" s="16">
        <f t="shared" si="4"/>
        <v>0</v>
      </c>
      <c r="R28" s="17">
        <f t="shared" si="5"/>
        <v>240</v>
      </c>
      <c r="S28" s="17">
        <f t="shared" si="6"/>
        <v>4</v>
      </c>
    </row>
    <row r="29" spans="1:19">
      <c r="A29" t="s">
        <v>14</v>
      </c>
      <c r="B29" t="s">
        <v>15</v>
      </c>
      <c r="C29" s="1">
        <v>45383</v>
      </c>
      <c r="D29" s="2">
        <v>2024</v>
      </c>
      <c r="E29" s="2" t="str">
        <f t="shared" si="0"/>
        <v>abril</v>
      </c>
      <c r="F29" t="s">
        <v>29</v>
      </c>
      <c r="G29" t="s">
        <v>17</v>
      </c>
      <c r="H29" t="s">
        <v>18</v>
      </c>
      <c r="I29" s="3">
        <v>2</v>
      </c>
      <c r="J29" s="3">
        <v>681</v>
      </c>
      <c r="K29" s="3">
        <v>4.05</v>
      </c>
      <c r="L29" t="s">
        <v>21</v>
      </c>
      <c r="M29" t="s">
        <v>584</v>
      </c>
      <c r="N29" t="s">
        <v>504</v>
      </c>
      <c r="O29" s="15">
        <f t="shared" si="2"/>
        <v>4</v>
      </c>
      <c r="P29" s="16" t="str">
        <f t="shared" si="3"/>
        <v>4,</v>
      </c>
      <c r="Q29" s="16" t="str">
        <f t="shared" si="4"/>
        <v>05</v>
      </c>
      <c r="R29" s="17">
        <f t="shared" si="5"/>
        <v>245</v>
      </c>
      <c r="S29" s="17">
        <f t="shared" si="6"/>
        <v>4.083333333333333</v>
      </c>
    </row>
    <row r="30" spans="1:19">
      <c r="A30" t="s">
        <v>14</v>
      </c>
      <c r="B30" t="s">
        <v>15</v>
      </c>
      <c r="C30" s="1">
        <v>45383</v>
      </c>
      <c r="D30" s="2">
        <v>2024</v>
      </c>
      <c r="E30" s="2" t="str">
        <f t="shared" si="0"/>
        <v>abril</v>
      </c>
      <c r="F30" t="s">
        <v>29</v>
      </c>
      <c r="G30" t="s">
        <v>17</v>
      </c>
      <c r="H30" t="s">
        <v>18</v>
      </c>
      <c r="I30" s="3">
        <v>1</v>
      </c>
      <c r="J30" s="3">
        <v>667</v>
      </c>
      <c r="K30" s="3">
        <v>4</v>
      </c>
      <c r="L30" t="s">
        <v>23</v>
      </c>
      <c r="M30" t="s">
        <v>24</v>
      </c>
      <c r="N30" t="s">
        <v>505</v>
      </c>
      <c r="O30" s="15">
        <f t="shared" si="2"/>
        <v>1</v>
      </c>
      <c r="P30" s="16" t="str">
        <f t="shared" si="3"/>
        <v>4</v>
      </c>
      <c r="Q30" s="16">
        <f t="shared" si="4"/>
        <v>0</v>
      </c>
      <c r="R30" s="17">
        <f t="shared" si="5"/>
        <v>240</v>
      </c>
      <c r="S30" s="17">
        <f t="shared" si="6"/>
        <v>4</v>
      </c>
    </row>
    <row r="31" spans="1:19">
      <c r="A31" t="s">
        <v>14</v>
      </c>
      <c r="B31" t="s">
        <v>15</v>
      </c>
      <c r="C31" s="1">
        <v>45383</v>
      </c>
      <c r="D31" s="2">
        <v>2024</v>
      </c>
      <c r="E31" s="2" t="str">
        <f t="shared" si="0"/>
        <v>abril</v>
      </c>
      <c r="F31" t="s">
        <v>29</v>
      </c>
      <c r="G31" t="s">
        <v>30</v>
      </c>
      <c r="H31" t="s">
        <v>18</v>
      </c>
      <c r="I31" s="3">
        <v>3</v>
      </c>
      <c r="J31" s="3">
        <v>1389</v>
      </c>
      <c r="K31" s="3">
        <v>8.1999999999999993</v>
      </c>
      <c r="L31" t="s">
        <v>35</v>
      </c>
      <c r="M31" t="s">
        <v>36</v>
      </c>
      <c r="N31" t="s">
        <v>507</v>
      </c>
      <c r="O31" s="15">
        <f t="shared" si="2"/>
        <v>3</v>
      </c>
      <c r="P31" s="16" t="str">
        <f t="shared" si="3"/>
        <v>8,</v>
      </c>
      <c r="Q31" s="16" t="str">
        <f t="shared" si="4"/>
        <v>2</v>
      </c>
      <c r="R31" s="17">
        <f t="shared" si="5"/>
        <v>482</v>
      </c>
      <c r="S31" s="17">
        <f t="shared" si="6"/>
        <v>8.0333333333333332</v>
      </c>
    </row>
    <row r="32" spans="1:19">
      <c r="A32" t="s">
        <v>14</v>
      </c>
      <c r="B32" t="s">
        <v>15</v>
      </c>
      <c r="C32" s="1">
        <v>45383</v>
      </c>
      <c r="D32" s="2">
        <v>2024</v>
      </c>
      <c r="E32" s="2" t="str">
        <f t="shared" si="0"/>
        <v>abril</v>
      </c>
      <c r="F32" t="s">
        <v>29</v>
      </c>
      <c r="G32" t="s">
        <v>30</v>
      </c>
      <c r="H32" t="s">
        <v>18</v>
      </c>
      <c r="I32" s="3">
        <v>5</v>
      </c>
      <c r="J32" s="3">
        <v>2000</v>
      </c>
      <c r="K32" s="3">
        <v>12</v>
      </c>
      <c r="L32" t="s">
        <v>37</v>
      </c>
      <c r="M32" t="s">
        <v>38</v>
      </c>
      <c r="N32" t="s">
        <v>507</v>
      </c>
      <c r="O32" s="15">
        <f t="shared" si="2"/>
        <v>2</v>
      </c>
      <c r="P32" s="16" t="str">
        <f t="shared" si="3"/>
        <v>12</v>
      </c>
      <c r="Q32" s="16">
        <f t="shared" si="4"/>
        <v>0</v>
      </c>
      <c r="R32" s="17">
        <f t="shared" si="5"/>
        <v>720</v>
      </c>
      <c r="S32" s="17">
        <f t="shared" si="6"/>
        <v>12</v>
      </c>
    </row>
    <row r="33" spans="1:19">
      <c r="A33" t="s">
        <v>14</v>
      </c>
      <c r="B33" t="s">
        <v>15</v>
      </c>
      <c r="C33" s="1">
        <v>45413</v>
      </c>
      <c r="D33" s="2">
        <v>2024</v>
      </c>
      <c r="E33" s="2" t="str">
        <f t="shared" si="0"/>
        <v>mayo</v>
      </c>
      <c r="F33" t="s">
        <v>16</v>
      </c>
      <c r="G33" t="s">
        <v>17</v>
      </c>
      <c r="H33" t="s">
        <v>18</v>
      </c>
      <c r="I33" s="3">
        <v>1</v>
      </c>
      <c r="J33" s="3">
        <v>181</v>
      </c>
      <c r="K33" s="3">
        <v>1.05</v>
      </c>
      <c r="L33" t="s">
        <v>21</v>
      </c>
      <c r="M33" t="s">
        <v>584</v>
      </c>
      <c r="N33" t="s">
        <v>504</v>
      </c>
      <c r="O33" s="15">
        <f t="shared" si="2"/>
        <v>4</v>
      </c>
      <c r="P33" s="16" t="str">
        <f t="shared" si="3"/>
        <v>1,</v>
      </c>
      <c r="Q33" s="16" t="str">
        <f t="shared" si="4"/>
        <v>05</v>
      </c>
      <c r="R33" s="17">
        <f t="shared" si="5"/>
        <v>65</v>
      </c>
      <c r="S33" s="17">
        <f t="shared" si="6"/>
        <v>1.0833333333333333</v>
      </c>
    </row>
    <row r="34" spans="1:19">
      <c r="A34" t="s">
        <v>14</v>
      </c>
      <c r="B34" t="s">
        <v>15</v>
      </c>
      <c r="C34" s="1">
        <v>45413</v>
      </c>
      <c r="D34" s="2">
        <v>2024</v>
      </c>
      <c r="E34" s="2" t="str">
        <f t="shared" si="0"/>
        <v>mayo</v>
      </c>
      <c r="F34" t="s">
        <v>29</v>
      </c>
      <c r="G34" t="s">
        <v>30</v>
      </c>
      <c r="H34" t="s">
        <v>18</v>
      </c>
      <c r="I34" s="3">
        <v>8</v>
      </c>
      <c r="J34" s="3">
        <v>3361</v>
      </c>
      <c r="K34" s="3">
        <v>20.100000000000001</v>
      </c>
      <c r="L34" t="s">
        <v>21</v>
      </c>
      <c r="M34" t="s">
        <v>584</v>
      </c>
      <c r="N34" t="s">
        <v>504</v>
      </c>
      <c r="O34" s="15">
        <f t="shared" si="2"/>
        <v>4</v>
      </c>
      <c r="P34" s="16" t="str">
        <f t="shared" si="3"/>
        <v>20</v>
      </c>
      <c r="Q34" s="16" t="str">
        <f t="shared" si="4"/>
        <v>,1</v>
      </c>
      <c r="R34" s="17">
        <f t="shared" si="5"/>
        <v>1200.0999999999999</v>
      </c>
      <c r="S34" s="17">
        <f t="shared" si="6"/>
        <v>20.001666666666665</v>
      </c>
    </row>
    <row r="35" spans="1:19">
      <c r="A35" t="s">
        <v>14</v>
      </c>
      <c r="B35" t="s">
        <v>15</v>
      </c>
      <c r="C35" s="1">
        <v>45444</v>
      </c>
      <c r="D35" s="2">
        <v>2024</v>
      </c>
      <c r="E35" s="2" t="str">
        <f t="shared" si="0"/>
        <v>junio</v>
      </c>
      <c r="F35" t="s">
        <v>16</v>
      </c>
      <c r="G35" t="s">
        <v>17</v>
      </c>
      <c r="H35" t="s">
        <v>18</v>
      </c>
      <c r="I35" s="3">
        <v>1</v>
      </c>
      <c r="J35" s="3">
        <v>292</v>
      </c>
      <c r="K35" s="3">
        <v>1.45</v>
      </c>
      <c r="L35" t="s">
        <v>39</v>
      </c>
      <c r="M35" t="s">
        <v>553</v>
      </c>
      <c r="N35" t="s">
        <v>553</v>
      </c>
      <c r="O35" s="15">
        <f t="shared" si="2"/>
        <v>4</v>
      </c>
      <c r="P35" s="16" t="str">
        <f t="shared" si="3"/>
        <v>1,</v>
      </c>
      <c r="Q35" s="16" t="str">
        <f t="shared" si="4"/>
        <v>45</v>
      </c>
      <c r="R35" s="17">
        <f t="shared" si="5"/>
        <v>105</v>
      </c>
      <c r="S35" s="17">
        <f t="shared" si="6"/>
        <v>1.75</v>
      </c>
    </row>
    <row r="36" spans="1:19">
      <c r="A36" t="s">
        <v>14</v>
      </c>
      <c r="B36" t="s">
        <v>15</v>
      </c>
      <c r="C36" s="1">
        <v>45444</v>
      </c>
      <c r="D36" s="2">
        <v>2024</v>
      </c>
      <c r="E36" s="2" t="str">
        <f t="shared" si="0"/>
        <v>junio</v>
      </c>
      <c r="F36" t="s">
        <v>16</v>
      </c>
      <c r="G36" t="s">
        <v>17</v>
      </c>
      <c r="H36" t="s">
        <v>18</v>
      </c>
      <c r="I36" s="3">
        <v>1</v>
      </c>
      <c r="J36" s="3">
        <v>264</v>
      </c>
      <c r="K36" s="3">
        <v>1.35</v>
      </c>
      <c r="L36" t="s">
        <v>40</v>
      </c>
      <c r="M36" t="s">
        <v>41</v>
      </c>
      <c r="N36" t="s">
        <v>509</v>
      </c>
      <c r="O36" s="15">
        <f t="shared" si="2"/>
        <v>4</v>
      </c>
      <c r="P36" s="16" t="str">
        <f t="shared" si="3"/>
        <v>1,</v>
      </c>
      <c r="Q36" s="16" t="str">
        <f t="shared" si="4"/>
        <v>35</v>
      </c>
      <c r="R36" s="17">
        <f t="shared" si="5"/>
        <v>95</v>
      </c>
      <c r="S36" s="17">
        <f t="shared" si="6"/>
        <v>1.5833333333333333</v>
      </c>
    </row>
    <row r="37" spans="1:19">
      <c r="A37" t="s">
        <v>14</v>
      </c>
      <c r="B37" t="s">
        <v>15</v>
      </c>
      <c r="C37" s="1">
        <v>45444</v>
      </c>
      <c r="D37" s="2">
        <v>2024</v>
      </c>
      <c r="E37" s="2" t="str">
        <f t="shared" si="0"/>
        <v>junio</v>
      </c>
      <c r="F37" t="s">
        <v>16</v>
      </c>
      <c r="G37" t="s">
        <v>17</v>
      </c>
      <c r="H37" t="s">
        <v>18</v>
      </c>
      <c r="I37" s="3">
        <v>3</v>
      </c>
      <c r="J37" s="3">
        <v>1583</v>
      </c>
      <c r="K37" s="3">
        <v>9.3000000000000007</v>
      </c>
      <c r="L37" t="s">
        <v>42</v>
      </c>
      <c r="M37" t="s">
        <v>580</v>
      </c>
      <c r="N37" t="s">
        <v>508</v>
      </c>
      <c r="O37" s="15">
        <f t="shared" si="2"/>
        <v>3</v>
      </c>
      <c r="P37" s="16" t="str">
        <f t="shared" si="3"/>
        <v>9,</v>
      </c>
      <c r="Q37" s="16" t="str">
        <f t="shared" si="4"/>
        <v>3</v>
      </c>
      <c r="R37" s="17">
        <f t="shared" si="5"/>
        <v>543</v>
      </c>
      <c r="S37" s="17">
        <f t="shared" si="6"/>
        <v>9.0500000000000007</v>
      </c>
    </row>
    <row r="38" spans="1:19">
      <c r="A38" t="s">
        <v>14</v>
      </c>
      <c r="B38" t="s">
        <v>15</v>
      </c>
      <c r="C38" s="1">
        <v>45444</v>
      </c>
      <c r="D38" s="2">
        <v>2024</v>
      </c>
      <c r="E38" s="2" t="str">
        <f t="shared" si="0"/>
        <v>junio</v>
      </c>
      <c r="F38" t="s">
        <v>16</v>
      </c>
      <c r="G38" t="s">
        <v>17</v>
      </c>
      <c r="H38" t="s">
        <v>18</v>
      </c>
      <c r="I38" s="3">
        <v>1</v>
      </c>
      <c r="J38" s="3">
        <v>69</v>
      </c>
      <c r="K38" s="3">
        <v>0.25</v>
      </c>
      <c r="L38" t="s">
        <v>43</v>
      </c>
      <c r="M38" t="s">
        <v>44</v>
      </c>
      <c r="N38" t="s">
        <v>489</v>
      </c>
      <c r="O38" s="15">
        <f t="shared" si="2"/>
        <v>4</v>
      </c>
      <c r="P38" s="16" t="str">
        <f t="shared" si="3"/>
        <v>0,</v>
      </c>
      <c r="Q38" s="16" t="str">
        <f t="shared" si="4"/>
        <v>25</v>
      </c>
      <c r="R38" s="17">
        <f t="shared" si="5"/>
        <v>25</v>
      </c>
      <c r="S38" s="17">
        <f t="shared" si="6"/>
        <v>0.41666666666666669</v>
      </c>
    </row>
    <row r="39" spans="1:19">
      <c r="A39" t="s">
        <v>14</v>
      </c>
      <c r="B39" t="s">
        <v>15</v>
      </c>
      <c r="C39" s="1">
        <v>45444</v>
      </c>
      <c r="D39" s="2">
        <v>2024</v>
      </c>
      <c r="E39" s="2" t="str">
        <f t="shared" si="0"/>
        <v>junio</v>
      </c>
      <c r="F39" t="s">
        <v>16</v>
      </c>
      <c r="G39" t="s">
        <v>17</v>
      </c>
      <c r="H39" t="s">
        <v>18</v>
      </c>
      <c r="I39" s="3">
        <v>2</v>
      </c>
      <c r="J39" s="3">
        <v>1042</v>
      </c>
      <c r="K39" s="3">
        <v>6.15</v>
      </c>
      <c r="L39" t="s">
        <v>45</v>
      </c>
      <c r="M39" t="s">
        <v>46</v>
      </c>
      <c r="N39" t="s">
        <v>489</v>
      </c>
      <c r="O39" s="15">
        <f t="shared" si="2"/>
        <v>4</v>
      </c>
      <c r="P39" s="16" t="str">
        <f t="shared" si="3"/>
        <v>6,</v>
      </c>
      <c r="Q39" s="16" t="str">
        <f t="shared" si="4"/>
        <v>15</v>
      </c>
      <c r="R39" s="17">
        <f t="shared" si="5"/>
        <v>375</v>
      </c>
      <c r="S39" s="17">
        <f t="shared" si="6"/>
        <v>6.25</v>
      </c>
    </row>
    <row r="40" spans="1:19">
      <c r="A40" t="s">
        <v>14</v>
      </c>
      <c r="B40" t="s">
        <v>15</v>
      </c>
      <c r="C40" s="1">
        <v>45444</v>
      </c>
      <c r="D40" s="2">
        <v>2024</v>
      </c>
      <c r="E40" s="2" t="str">
        <f t="shared" si="0"/>
        <v>junio</v>
      </c>
      <c r="F40" t="s">
        <v>16</v>
      </c>
      <c r="G40" t="s">
        <v>17</v>
      </c>
      <c r="H40" t="s">
        <v>18</v>
      </c>
      <c r="I40" s="3">
        <v>2</v>
      </c>
      <c r="J40" s="3">
        <v>361</v>
      </c>
      <c r="K40" s="3">
        <v>2.1</v>
      </c>
      <c r="L40" t="s">
        <v>21</v>
      </c>
      <c r="M40" t="s">
        <v>584</v>
      </c>
      <c r="N40" t="s">
        <v>504</v>
      </c>
      <c r="O40" s="15">
        <f t="shared" si="2"/>
        <v>3</v>
      </c>
      <c r="P40" s="16" t="str">
        <f t="shared" si="3"/>
        <v>2,</v>
      </c>
      <c r="Q40" s="16" t="str">
        <f t="shared" si="4"/>
        <v>1</v>
      </c>
      <c r="R40" s="17">
        <f t="shared" si="5"/>
        <v>121</v>
      </c>
      <c r="S40" s="17">
        <f t="shared" si="6"/>
        <v>2.0166666666666666</v>
      </c>
    </row>
    <row r="41" spans="1:19">
      <c r="A41" t="s">
        <v>14</v>
      </c>
      <c r="B41" t="s">
        <v>15</v>
      </c>
      <c r="C41" s="1">
        <v>45444</v>
      </c>
      <c r="D41" s="2">
        <v>2024</v>
      </c>
      <c r="E41" s="2" t="str">
        <f t="shared" si="0"/>
        <v>junio</v>
      </c>
      <c r="F41" t="s">
        <v>16</v>
      </c>
      <c r="G41" t="s">
        <v>17</v>
      </c>
      <c r="H41" t="s">
        <v>18</v>
      </c>
      <c r="I41" s="3">
        <v>1</v>
      </c>
      <c r="J41" s="3">
        <v>236</v>
      </c>
      <c r="K41" s="3">
        <v>1.25</v>
      </c>
      <c r="L41" t="s">
        <v>47</v>
      </c>
      <c r="M41" t="s">
        <v>48</v>
      </c>
      <c r="N41" t="s">
        <v>504</v>
      </c>
      <c r="O41" s="15">
        <f t="shared" si="2"/>
        <v>4</v>
      </c>
      <c r="P41" s="16" t="str">
        <f t="shared" si="3"/>
        <v>1,</v>
      </c>
      <c r="Q41" s="16" t="str">
        <f t="shared" si="4"/>
        <v>25</v>
      </c>
      <c r="R41" s="17">
        <f t="shared" si="5"/>
        <v>85</v>
      </c>
      <c r="S41" s="17">
        <f t="shared" si="6"/>
        <v>1.4166666666666667</v>
      </c>
    </row>
    <row r="42" spans="1:19">
      <c r="A42" t="s">
        <v>14</v>
      </c>
      <c r="B42" t="s">
        <v>15</v>
      </c>
      <c r="C42" s="1">
        <v>45444</v>
      </c>
      <c r="D42" s="2">
        <v>2024</v>
      </c>
      <c r="E42" s="2" t="str">
        <f t="shared" si="0"/>
        <v>junio</v>
      </c>
      <c r="F42" t="s">
        <v>16</v>
      </c>
      <c r="G42" t="s">
        <v>17</v>
      </c>
      <c r="H42" t="s">
        <v>18</v>
      </c>
      <c r="I42" s="3">
        <v>1</v>
      </c>
      <c r="J42" s="3">
        <v>167</v>
      </c>
      <c r="K42" s="3">
        <v>1</v>
      </c>
      <c r="L42" t="s">
        <v>49</v>
      </c>
      <c r="M42" t="s">
        <v>50</v>
      </c>
      <c r="N42" t="s">
        <v>504</v>
      </c>
      <c r="O42" s="15">
        <f t="shared" si="2"/>
        <v>1</v>
      </c>
      <c r="P42" s="16" t="str">
        <f t="shared" si="3"/>
        <v>1</v>
      </c>
      <c r="Q42" s="16">
        <f t="shared" si="4"/>
        <v>0</v>
      </c>
      <c r="R42" s="17">
        <f t="shared" si="5"/>
        <v>60</v>
      </c>
      <c r="S42" s="17">
        <f t="shared" si="6"/>
        <v>1</v>
      </c>
    </row>
    <row r="43" spans="1:19">
      <c r="A43" t="s">
        <v>14</v>
      </c>
      <c r="B43" t="s">
        <v>15</v>
      </c>
      <c r="C43" s="1">
        <v>45444</v>
      </c>
      <c r="D43" s="2">
        <v>2024</v>
      </c>
      <c r="E43" s="2" t="str">
        <f t="shared" si="0"/>
        <v>junio</v>
      </c>
      <c r="F43" t="s">
        <v>16</v>
      </c>
      <c r="G43" t="s">
        <v>17</v>
      </c>
      <c r="H43" t="s">
        <v>18</v>
      </c>
      <c r="I43" s="3">
        <v>3</v>
      </c>
      <c r="J43" s="3">
        <v>1111</v>
      </c>
      <c r="K43" s="3">
        <v>6.4</v>
      </c>
      <c r="L43" t="s">
        <v>25</v>
      </c>
      <c r="M43" t="s">
        <v>26</v>
      </c>
      <c r="N43" t="s">
        <v>506</v>
      </c>
      <c r="O43" s="15">
        <f t="shared" si="2"/>
        <v>3</v>
      </c>
      <c r="P43" s="16" t="str">
        <f t="shared" si="3"/>
        <v>6,</v>
      </c>
      <c r="Q43" s="16" t="str">
        <f t="shared" si="4"/>
        <v>4</v>
      </c>
      <c r="R43" s="17">
        <f t="shared" si="5"/>
        <v>364</v>
      </c>
      <c r="S43" s="17">
        <f t="shared" si="6"/>
        <v>6.0666666666666664</v>
      </c>
    </row>
    <row r="44" spans="1:19">
      <c r="A44" t="s">
        <v>14</v>
      </c>
      <c r="B44" t="s">
        <v>15</v>
      </c>
      <c r="C44" s="1">
        <v>45444</v>
      </c>
      <c r="D44" s="2">
        <v>2024</v>
      </c>
      <c r="E44" s="2" t="str">
        <f t="shared" si="0"/>
        <v>junio</v>
      </c>
      <c r="F44" t="s">
        <v>29</v>
      </c>
      <c r="G44" t="s">
        <v>30</v>
      </c>
      <c r="H44" t="s">
        <v>18</v>
      </c>
      <c r="I44" s="3">
        <v>2</v>
      </c>
      <c r="J44" s="3">
        <v>242</v>
      </c>
      <c r="K44" s="3">
        <v>1.27</v>
      </c>
      <c r="L44" t="s">
        <v>51</v>
      </c>
      <c r="M44" t="s">
        <v>52</v>
      </c>
      <c r="N44" t="s">
        <v>489</v>
      </c>
      <c r="O44" s="15">
        <f t="shared" si="2"/>
        <v>4</v>
      </c>
      <c r="P44" s="16" t="str">
        <f t="shared" si="3"/>
        <v>1,</v>
      </c>
      <c r="Q44" s="16" t="str">
        <f t="shared" si="4"/>
        <v>27</v>
      </c>
      <c r="R44" s="17">
        <f t="shared" si="5"/>
        <v>87</v>
      </c>
      <c r="S44" s="17">
        <f t="shared" si="6"/>
        <v>1.45</v>
      </c>
    </row>
    <row r="45" spans="1:19">
      <c r="A45" t="s">
        <v>14</v>
      </c>
      <c r="B45" t="s">
        <v>15</v>
      </c>
      <c r="C45" s="1">
        <v>45444</v>
      </c>
      <c r="D45" s="2">
        <v>2024</v>
      </c>
      <c r="E45" s="2" t="str">
        <f t="shared" si="0"/>
        <v>junio</v>
      </c>
      <c r="F45" t="s">
        <v>29</v>
      </c>
      <c r="G45" t="s">
        <v>30</v>
      </c>
      <c r="H45" t="s">
        <v>18</v>
      </c>
      <c r="I45" s="3">
        <v>2</v>
      </c>
      <c r="J45" s="3">
        <v>244</v>
      </c>
      <c r="K45" s="3">
        <v>1.28</v>
      </c>
      <c r="L45" t="s">
        <v>53</v>
      </c>
      <c r="M45" t="s">
        <v>54</v>
      </c>
      <c r="N45" t="s">
        <v>489</v>
      </c>
      <c r="O45" s="15">
        <f t="shared" si="2"/>
        <v>4</v>
      </c>
      <c r="P45" s="16" t="str">
        <f t="shared" si="3"/>
        <v>1,</v>
      </c>
      <c r="Q45" s="16" t="str">
        <f t="shared" si="4"/>
        <v>28</v>
      </c>
      <c r="R45" s="17">
        <f t="shared" si="5"/>
        <v>88</v>
      </c>
      <c r="S45" s="17">
        <f t="shared" si="6"/>
        <v>1.4666666666666666</v>
      </c>
    </row>
    <row r="46" spans="1:19">
      <c r="A46" t="s">
        <v>14</v>
      </c>
      <c r="B46" t="s">
        <v>15</v>
      </c>
      <c r="C46" s="1">
        <v>45444</v>
      </c>
      <c r="D46" s="2">
        <v>2024</v>
      </c>
      <c r="E46" s="2" t="str">
        <f t="shared" si="0"/>
        <v>junio</v>
      </c>
      <c r="F46" t="s">
        <v>29</v>
      </c>
      <c r="G46" t="s">
        <v>30</v>
      </c>
      <c r="H46" t="s">
        <v>18</v>
      </c>
      <c r="I46" s="3">
        <v>2</v>
      </c>
      <c r="J46" s="3">
        <v>242</v>
      </c>
      <c r="K46" s="3">
        <v>1.27</v>
      </c>
      <c r="L46" t="s">
        <v>55</v>
      </c>
      <c r="M46" t="s">
        <v>56</v>
      </c>
      <c r="N46" t="s">
        <v>489</v>
      </c>
      <c r="O46" s="15">
        <f t="shared" si="2"/>
        <v>4</v>
      </c>
      <c r="P46" s="16" t="str">
        <f t="shared" si="3"/>
        <v>1,</v>
      </c>
      <c r="Q46" s="16" t="str">
        <f t="shared" si="4"/>
        <v>27</v>
      </c>
      <c r="R46" s="17">
        <f t="shared" si="5"/>
        <v>87</v>
      </c>
      <c r="S46" s="17">
        <f t="shared" si="6"/>
        <v>1.45</v>
      </c>
    </row>
    <row r="47" spans="1:19">
      <c r="A47" t="s">
        <v>14</v>
      </c>
      <c r="B47" t="s">
        <v>15</v>
      </c>
      <c r="C47" s="1">
        <v>45444</v>
      </c>
      <c r="D47" s="2">
        <v>2024</v>
      </c>
      <c r="E47" s="2" t="str">
        <f t="shared" si="0"/>
        <v>junio</v>
      </c>
      <c r="F47" t="s">
        <v>29</v>
      </c>
      <c r="G47" t="s">
        <v>30</v>
      </c>
      <c r="H47" t="s">
        <v>18</v>
      </c>
      <c r="I47" s="3">
        <v>2</v>
      </c>
      <c r="J47" s="3">
        <v>244</v>
      </c>
      <c r="K47" s="3">
        <v>1.28</v>
      </c>
      <c r="L47" t="s">
        <v>57</v>
      </c>
      <c r="M47" t="s">
        <v>58</v>
      </c>
      <c r="N47" t="s">
        <v>489</v>
      </c>
      <c r="O47" s="15">
        <f t="shared" si="2"/>
        <v>4</v>
      </c>
      <c r="P47" s="16" t="str">
        <f t="shared" si="3"/>
        <v>1,</v>
      </c>
      <c r="Q47" s="16" t="str">
        <f t="shared" si="4"/>
        <v>28</v>
      </c>
      <c r="R47" s="17">
        <f t="shared" si="5"/>
        <v>88</v>
      </c>
      <c r="S47" s="17">
        <f t="shared" si="6"/>
        <v>1.4666666666666666</v>
      </c>
    </row>
    <row r="48" spans="1:19">
      <c r="A48" t="s">
        <v>14</v>
      </c>
      <c r="B48" t="s">
        <v>15</v>
      </c>
      <c r="C48" s="1">
        <v>45444</v>
      </c>
      <c r="D48" s="2">
        <v>2024</v>
      </c>
      <c r="E48" s="2" t="str">
        <f t="shared" si="0"/>
        <v>junio</v>
      </c>
      <c r="F48" t="s">
        <v>29</v>
      </c>
      <c r="G48" t="s">
        <v>30</v>
      </c>
      <c r="H48" t="s">
        <v>18</v>
      </c>
      <c r="I48" s="3">
        <v>1</v>
      </c>
      <c r="J48" s="3">
        <v>289</v>
      </c>
      <c r="K48" s="3">
        <v>2.2000000000000002</v>
      </c>
      <c r="L48" t="s">
        <v>59</v>
      </c>
      <c r="M48" t="s">
        <v>60</v>
      </c>
      <c r="N48" t="s">
        <v>504</v>
      </c>
      <c r="O48" s="15">
        <f t="shared" si="2"/>
        <v>3</v>
      </c>
      <c r="P48" s="16" t="str">
        <f t="shared" si="3"/>
        <v>2,</v>
      </c>
      <c r="Q48" s="16" t="str">
        <f t="shared" si="4"/>
        <v>2</v>
      </c>
      <c r="R48" s="17">
        <f t="shared" si="5"/>
        <v>122</v>
      </c>
      <c r="S48" s="17">
        <f t="shared" si="6"/>
        <v>2.0333333333333332</v>
      </c>
    </row>
    <row r="49" spans="1:19">
      <c r="A49" t="s">
        <v>14</v>
      </c>
      <c r="B49" t="s">
        <v>15</v>
      </c>
      <c r="C49" s="1">
        <v>45444</v>
      </c>
      <c r="D49" s="2">
        <v>2024</v>
      </c>
      <c r="E49" s="2" t="str">
        <f t="shared" si="0"/>
        <v>junio</v>
      </c>
      <c r="F49" t="s">
        <v>29</v>
      </c>
      <c r="G49" t="s">
        <v>30</v>
      </c>
      <c r="H49" t="s">
        <v>18</v>
      </c>
      <c r="I49" s="3">
        <v>1</v>
      </c>
      <c r="J49" s="3">
        <v>333</v>
      </c>
      <c r="K49" s="3">
        <v>2</v>
      </c>
      <c r="L49" t="s">
        <v>61</v>
      </c>
      <c r="M49" t="s">
        <v>62</v>
      </c>
      <c r="N49" t="s">
        <v>504</v>
      </c>
      <c r="O49" s="15">
        <f t="shared" si="2"/>
        <v>1</v>
      </c>
      <c r="P49" s="16" t="str">
        <f t="shared" si="3"/>
        <v>2</v>
      </c>
      <c r="Q49" s="16">
        <f t="shared" si="4"/>
        <v>0</v>
      </c>
      <c r="R49" s="17">
        <f t="shared" si="5"/>
        <v>120</v>
      </c>
      <c r="S49" s="17">
        <f t="shared" si="6"/>
        <v>2</v>
      </c>
    </row>
    <row r="50" spans="1:19">
      <c r="A50" t="s">
        <v>14</v>
      </c>
      <c r="B50" t="s">
        <v>15</v>
      </c>
      <c r="C50" s="1">
        <v>45444</v>
      </c>
      <c r="D50" s="2">
        <v>2024</v>
      </c>
      <c r="E50" s="2" t="str">
        <f t="shared" si="0"/>
        <v>junio</v>
      </c>
      <c r="F50" t="s">
        <v>29</v>
      </c>
      <c r="G50" t="s">
        <v>30</v>
      </c>
      <c r="H50" t="s">
        <v>18</v>
      </c>
      <c r="I50" s="3">
        <v>1</v>
      </c>
      <c r="J50" s="3">
        <v>319</v>
      </c>
      <c r="K50" s="3">
        <v>1.55</v>
      </c>
      <c r="L50" t="s">
        <v>63</v>
      </c>
      <c r="M50" t="s">
        <v>551</v>
      </c>
      <c r="N50" t="s">
        <v>504</v>
      </c>
      <c r="O50" s="15">
        <f t="shared" si="2"/>
        <v>4</v>
      </c>
      <c r="P50" s="16" t="str">
        <f t="shared" si="3"/>
        <v>1,</v>
      </c>
      <c r="Q50" s="16" t="str">
        <f t="shared" si="4"/>
        <v>55</v>
      </c>
      <c r="R50" s="17">
        <f t="shared" si="5"/>
        <v>115</v>
      </c>
      <c r="S50" s="17">
        <f t="shared" si="6"/>
        <v>1.9166666666666667</v>
      </c>
    </row>
    <row r="51" spans="1:19">
      <c r="A51" t="s">
        <v>14</v>
      </c>
      <c r="B51" t="s">
        <v>15</v>
      </c>
      <c r="C51" s="1">
        <v>45444</v>
      </c>
      <c r="D51" s="2">
        <v>2024</v>
      </c>
      <c r="E51" s="2" t="str">
        <f t="shared" si="0"/>
        <v>junio</v>
      </c>
      <c r="F51" t="s">
        <v>29</v>
      </c>
      <c r="G51" t="s">
        <v>30</v>
      </c>
      <c r="H51" t="s">
        <v>18</v>
      </c>
      <c r="I51" s="3">
        <v>1</v>
      </c>
      <c r="J51" s="3">
        <v>231</v>
      </c>
      <c r="K51" s="3">
        <v>1.23</v>
      </c>
      <c r="L51" t="s">
        <v>64</v>
      </c>
      <c r="M51" t="s">
        <v>65</v>
      </c>
      <c r="N51" t="s">
        <v>504</v>
      </c>
      <c r="O51" s="15">
        <f t="shared" si="2"/>
        <v>4</v>
      </c>
      <c r="P51" s="16" t="str">
        <f t="shared" si="3"/>
        <v>1,</v>
      </c>
      <c r="Q51" s="16" t="str">
        <f t="shared" si="4"/>
        <v>23</v>
      </c>
      <c r="R51" s="17">
        <f t="shared" si="5"/>
        <v>83</v>
      </c>
      <c r="S51" s="17">
        <f t="shared" si="6"/>
        <v>1.3833333333333333</v>
      </c>
    </row>
    <row r="52" spans="1:19">
      <c r="A52" t="s">
        <v>14</v>
      </c>
      <c r="B52" t="s">
        <v>15</v>
      </c>
      <c r="C52" s="1">
        <v>45444</v>
      </c>
      <c r="D52" s="2">
        <v>2024</v>
      </c>
      <c r="E52" s="2" t="str">
        <f t="shared" si="0"/>
        <v>junio</v>
      </c>
      <c r="F52" t="s">
        <v>29</v>
      </c>
      <c r="G52" t="s">
        <v>30</v>
      </c>
      <c r="H52" t="s">
        <v>18</v>
      </c>
      <c r="I52" s="3">
        <v>4</v>
      </c>
      <c r="J52" s="3">
        <v>1103</v>
      </c>
      <c r="K52" s="3">
        <v>6.37</v>
      </c>
      <c r="L52" t="s">
        <v>66</v>
      </c>
      <c r="M52" t="s">
        <v>67</v>
      </c>
      <c r="N52" t="s">
        <v>504</v>
      </c>
      <c r="O52" s="15">
        <f t="shared" si="2"/>
        <v>4</v>
      </c>
      <c r="P52" s="16" t="str">
        <f t="shared" si="3"/>
        <v>6,</v>
      </c>
      <c r="Q52" s="16" t="str">
        <f t="shared" si="4"/>
        <v>37</v>
      </c>
      <c r="R52" s="17">
        <f t="shared" si="5"/>
        <v>397</v>
      </c>
      <c r="S52" s="17">
        <f t="shared" si="6"/>
        <v>6.6166666666666663</v>
      </c>
    </row>
    <row r="53" spans="1:19">
      <c r="A53" t="s">
        <v>14</v>
      </c>
      <c r="B53" t="s">
        <v>15</v>
      </c>
      <c r="C53" s="1">
        <v>45444</v>
      </c>
      <c r="D53" s="2">
        <v>2024</v>
      </c>
      <c r="E53" s="2" t="str">
        <f t="shared" si="0"/>
        <v>junio</v>
      </c>
      <c r="F53" t="s">
        <v>29</v>
      </c>
      <c r="G53" t="s">
        <v>30</v>
      </c>
      <c r="H53" t="s">
        <v>18</v>
      </c>
      <c r="I53" s="3">
        <v>2</v>
      </c>
      <c r="J53" s="3">
        <v>244</v>
      </c>
      <c r="K53" s="3">
        <v>1.28</v>
      </c>
      <c r="L53" t="s">
        <v>68</v>
      </c>
      <c r="M53" t="s">
        <v>69</v>
      </c>
      <c r="N53" t="s">
        <v>504</v>
      </c>
      <c r="O53" s="15">
        <f t="shared" si="2"/>
        <v>4</v>
      </c>
      <c r="P53" s="16" t="str">
        <f t="shared" si="3"/>
        <v>1,</v>
      </c>
      <c r="Q53" s="16" t="str">
        <f t="shared" si="4"/>
        <v>28</v>
      </c>
      <c r="R53" s="17">
        <f t="shared" si="5"/>
        <v>88</v>
      </c>
      <c r="S53" s="17">
        <f t="shared" si="6"/>
        <v>1.4666666666666666</v>
      </c>
    </row>
    <row r="54" spans="1:19">
      <c r="A54" t="s">
        <v>14</v>
      </c>
      <c r="B54" t="s">
        <v>15</v>
      </c>
      <c r="C54" s="1">
        <v>45444</v>
      </c>
      <c r="D54" s="2">
        <v>2024</v>
      </c>
      <c r="E54" s="2" t="str">
        <f t="shared" si="0"/>
        <v>junio</v>
      </c>
      <c r="F54" t="s">
        <v>29</v>
      </c>
      <c r="G54" t="s">
        <v>30</v>
      </c>
      <c r="H54" t="s">
        <v>18</v>
      </c>
      <c r="I54" s="3">
        <v>1</v>
      </c>
      <c r="J54" s="3">
        <v>231</v>
      </c>
      <c r="K54" s="3">
        <v>1.23</v>
      </c>
      <c r="L54" t="s">
        <v>70</v>
      </c>
      <c r="M54" t="s">
        <v>71</v>
      </c>
      <c r="N54" t="s">
        <v>504</v>
      </c>
      <c r="O54" s="15">
        <f t="shared" si="2"/>
        <v>4</v>
      </c>
      <c r="P54" s="16" t="str">
        <f t="shared" si="3"/>
        <v>1,</v>
      </c>
      <c r="Q54" s="16" t="str">
        <f t="shared" si="4"/>
        <v>23</v>
      </c>
      <c r="R54" s="17">
        <f t="shared" si="5"/>
        <v>83</v>
      </c>
      <c r="S54" s="17">
        <f t="shared" si="6"/>
        <v>1.3833333333333333</v>
      </c>
    </row>
    <row r="55" spans="1:19">
      <c r="A55" t="s">
        <v>14</v>
      </c>
      <c r="B55" t="s">
        <v>15</v>
      </c>
      <c r="C55" s="1">
        <v>45444</v>
      </c>
      <c r="D55" s="2">
        <v>2024</v>
      </c>
      <c r="E55" s="2" t="str">
        <f t="shared" si="0"/>
        <v>junio</v>
      </c>
      <c r="F55" t="s">
        <v>29</v>
      </c>
      <c r="G55" t="s">
        <v>30</v>
      </c>
      <c r="H55" t="s">
        <v>18</v>
      </c>
      <c r="I55" s="3">
        <v>3</v>
      </c>
      <c r="J55" s="3">
        <v>603</v>
      </c>
      <c r="K55" s="3">
        <v>3.37</v>
      </c>
      <c r="L55" t="s">
        <v>72</v>
      </c>
      <c r="M55" t="s">
        <v>73</v>
      </c>
      <c r="N55" t="s">
        <v>504</v>
      </c>
      <c r="O55" s="15">
        <f t="shared" si="2"/>
        <v>4</v>
      </c>
      <c r="P55" s="16" t="str">
        <f t="shared" si="3"/>
        <v>3,</v>
      </c>
      <c r="Q55" s="16" t="str">
        <f t="shared" si="4"/>
        <v>37</v>
      </c>
      <c r="R55" s="17">
        <f t="shared" si="5"/>
        <v>217</v>
      </c>
      <c r="S55" s="17">
        <f t="shared" si="6"/>
        <v>3.6166666666666667</v>
      </c>
    </row>
    <row r="56" spans="1:19">
      <c r="A56" t="s">
        <v>14</v>
      </c>
      <c r="B56" t="s">
        <v>15</v>
      </c>
      <c r="C56" s="1">
        <v>45444</v>
      </c>
      <c r="D56" s="2">
        <v>2024</v>
      </c>
      <c r="E56" s="2" t="str">
        <f t="shared" si="0"/>
        <v>junio</v>
      </c>
      <c r="F56" t="s">
        <v>29</v>
      </c>
      <c r="G56" t="s">
        <v>30</v>
      </c>
      <c r="H56" t="s">
        <v>18</v>
      </c>
      <c r="I56" s="3">
        <v>1</v>
      </c>
      <c r="J56" s="3">
        <v>233</v>
      </c>
      <c r="K56" s="3">
        <v>1.24</v>
      </c>
      <c r="L56" t="s">
        <v>74</v>
      </c>
      <c r="M56" t="s">
        <v>75</v>
      </c>
      <c r="N56" t="s">
        <v>504</v>
      </c>
      <c r="O56" s="15">
        <f t="shared" si="2"/>
        <v>4</v>
      </c>
      <c r="P56" s="16" t="str">
        <f t="shared" si="3"/>
        <v>1,</v>
      </c>
      <c r="Q56" s="16" t="str">
        <f t="shared" si="4"/>
        <v>24</v>
      </c>
      <c r="R56" s="17">
        <f t="shared" si="5"/>
        <v>84</v>
      </c>
      <c r="S56" s="17">
        <f t="shared" si="6"/>
        <v>1.4</v>
      </c>
    </row>
    <row r="57" spans="1:19">
      <c r="A57" t="s">
        <v>14</v>
      </c>
      <c r="B57" t="s">
        <v>15</v>
      </c>
      <c r="C57" s="1">
        <v>45444</v>
      </c>
      <c r="D57" s="2">
        <v>2024</v>
      </c>
      <c r="E57" s="2" t="str">
        <f t="shared" si="0"/>
        <v>junio</v>
      </c>
      <c r="F57" t="s">
        <v>29</v>
      </c>
      <c r="G57" t="s">
        <v>30</v>
      </c>
      <c r="H57" t="s">
        <v>18</v>
      </c>
      <c r="I57" s="3">
        <v>2</v>
      </c>
      <c r="J57" s="3">
        <v>870</v>
      </c>
      <c r="K57" s="3">
        <v>5.13</v>
      </c>
      <c r="L57" t="s">
        <v>76</v>
      </c>
      <c r="M57" t="s">
        <v>77</v>
      </c>
      <c r="N57" t="s">
        <v>504</v>
      </c>
      <c r="O57" s="15">
        <f t="shared" si="2"/>
        <v>4</v>
      </c>
      <c r="P57" s="16" t="str">
        <f t="shared" si="3"/>
        <v>5,</v>
      </c>
      <c r="Q57" s="16" t="str">
        <f t="shared" si="4"/>
        <v>13</v>
      </c>
      <c r="R57" s="17">
        <f t="shared" si="5"/>
        <v>313</v>
      </c>
      <c r="S57" s="17">
        <f t="shared" si="6"/>
        <v>5.2166666666666668</v>
      </c>
    </row>
    <row r="58" spans="1:19">
      <c r="A58" t="s">
        <v>14</v>
      </c>
      <c r="B58" t="s">
        <v>15</v>
      </c>
      <c r="C58" s="1">
        <v>45444</v>
      </c>
      <c r="D58" s="2">
        <v>2024</v>
      </c>
      <c r="E58" s="2" t="str">
        <f t="shared" si="0"/>
        <v>junio</v>
      </c>
      <c r="F58" t="s">
        <v>29</v>
      </c>
      <c r="G58" t="s">
        <v>30</v>
      </c>
      <c r="H58" t="s">
        <v>18</v>
      </c>
      <c r="I58" s="3">
        <v>1</v>
      </c>
      <c r="J58" s="3">
        <v>319</v>
      </c>
      <c r="K58" s="3">
        <v>1.55</v>
      </c>
      <c r="L58" t="s">
        <v>78</v>
      </c>
      <c r="M58" t="s">
        <v>79</v>
      </c>
      <c r="N58" t="s">
        <v>504</v>
      </c>
      <c r="O58" s="15">
        <f t="shared" si="2"/>
        <v>4</v>
      </c>
      <c r="P58" s="16" t="str">
        <f t="shared" si="3"/>
        <v>1,</v>
      </c>
      <c r="Q58" s="16" t="str">
        <f t="shared" si="4"/>
        <v>55</v>
      </c>
      <c r="R58" s="17">
        <f t="shared" si="5"/>
        <v>115</v>
      </c>
      <c r="S58" s="17">
        <f t="shared" si="6"/>
        <v>1.9166666666666667</v>
      </c>
    </row>
    <row r="59" spans="1:19">
      <c r="A59" t="s">
        <v>14</v>
      </c>
      <c r="B59" t="s">
        <v>15</v>
      </c>
      <c r="C59" s="1">
        <v>45474</v>
      </c>
      <c r="D59" s="2">
        <v>2024</v>
      </c>
      <c r="E59" s="2" t="str">
        <f t="shared" si="0"/>
        <v>julio</v>
      </c>
      <c r="F59" t="s">
        <v>16</v>
      </c>
      <c r="G59" t="s">
        <v>17</v>
      </c>
      <c r="H59" t="s">
        <v>18</v>
      </c>
      <c r="I59" s="3">
        <v>1</v>
      </c>
      <c r="J59" s="3">
        <v>417</v>
      </c>
      <c r="K59" s="3">
        <v>2.2999999999999998</v>
      </c>
      <c r="L59" t="s">
        <v>432</v>
      </c>
      <c r="M59" t="s">
        <v>433</v>
      </c>
      <c r="N59" t="s">
        <v>491</v>
      </c>
      <c r="O59" s="15">
        <f t="shared" si="2"/>
        <v>3</v>
      </c>
      <c r="P59" s="16" t="str">
        <f t="shared" si="3"/>
        <v>2,</v>
      </c>
      <c r="Q59" s="16" t="str">
        <f t="shared" si="4"/>
        <v>3</v>
      </c>
      <c r="R59" s="17">
        <f t="shared" si="5"/>
        <v>123</v>
      </c>
      <c r="S59" s="17">
        <f t="shared" si="6"/>
        <v>2.0499999999999998</v>
      </c>
    </row>
    <row r="60" spans="1:19">
      <c r="A60" t="s">
        <v>14</v>
      </c>
      <c r="B60" t="s">
        <v>15</v>
      </c>
      <c r="C60" s="1">
        <v>45474</v>
      </c>
      <c r="D60" s="2">
        <v>2024</v>
      </c>
      <c r="E60" s="2" t="str">
        <f t="shared" si="0"/>
        <v>julio</v>
      </c>
      <c r="F60" t="s">
        <v>16</v>
      </c>
      <c r="G60" t="s">
        <v>17</v>
      </c>
      <c r="H60" t="s">
        <v>18</v>
      </c>
      <c r="I60" s="3">
        <v>1</v>
      </c>
      <c r="J60" s="3">
        <v>417</v>
      </c>
      <c r="K60" s="3">
        <v>2.2999999999999998</v>
      </c>
      <c r="L60" t="s">
        <v>434</v>
      </c>
      <c r="M60" t="s">
        <v>435</v>
      </c>
      <c r="N60" t="s">
        <v>491</v>
      </c>
      <c r="O60" s="15">
        <f t="shared" si="2"/>
        <v>3</v>
      </c>
      <c r="P60" s="16" t="str">
        <f t="shared" si="3"/>
        <v>2,</v>
      </c>
      <c r="Q60" s="16" t="str">
        <f t="shared" si="4"/>
        <v>3</v>
      </c>
      <c r="R60" s="17">
        <f t="shared" si="5"/>
        <v>123</v>
      </c>
      <c r="S60" s="17">
        <f t="shared" si="6"/>
        <v>2.0499999999999998</v>
      </c>
    </row>
    <row r="61" spans="1:19">
      <c r="A61" t="s">
        <v>14</v>
      </c>
      <c r="B61" t="s">
        <v>15</v>
      </c>
      <c r="C61" s="1">
        <v>45474</v>
      </c>
      <c r="D61" s="2">
        <v>2024</v>
      </c>
      <c r="E61" s="2" t="str">
        <f t="shared" si="0"/>
        <v>julio</v>
      </c>
      <c r="F61" t="s">
        <v>16</v>
      </c>
      <c r="G61" t="s">
        <v>17</v>
      </c>
      <c r="H61" t="s">
        <v>18</v>
      </c>
      <c r="I61" s="3">
        <v>1</v>
      </c>
      <c r="J61" s="3">
        <v>278</v>
      </c>
      <c r="K61" s="3">
        <v>1.4</v>
      </c>
      <c r="L61" t="s">
        <v>436</v>
      </c>
      <c r="M61" t="s">
        <v>437</v>
      </c>
      <c r="N61" t="s">
        <v>495</v>
      </c>
      <c r="O61" s="15">
        <f t="shared" si="2"/>
        <v>3</v>
      </c>
      <c r="P61" s="16" t="str">
        <f t="shared" si="3"/>
        <v>1,</v>
      </c>
      <c r="Q61" s="16" t="str">
        <f t="shared" si="4"/>
        <v>4</v>
      </c>
      <c r="R61" s="17">
        <f t="shared" si="5"/>
        <v>64</v>
      </c>
      <c r="S61" s="17">
        <f t="shared" si="6"/>
        <v>1.0666666666666667</v>
      </c>
    </row>
    <row r="62" spans="1:19">
      <c r="A62" t="s">
        <v>14</v>
      </c>
      <c r="B62" t="s">
        <v>15</v>
      </c>
      <c r="C62" s="1">
        <v>45474</v>
      </c>
      <c r="D62" s="2">
        <v>2024</v>
      </c>
      <c r="E62" s="2" t="str">
        <f t="shared" si="0"/>
        <v>julio</v>
      </c>
      <c r="F62" t="s">
        <v>16</v>
      </c>
      <c r="G62" t="s">
        <v>17</v>
      </c>
      <c r="H62" t="s">
        <v>18</v>
      </c>
      <c r="I62" s="3">
        <v>1</v>
      </c>
      <c r="J62" s="3">
        <v>278</v>
      </c>
      <c r="K62" s="3">
        <v>1.4</v>
      </c>
      <c r="L62" t="s">
        <v>438</v>
      </c>
      <c r="M62" t="s">
        <v>439</v>
      </c>
      <c r="N62" t="s">
        <v>495</v>
      </c>
      <c r="O62" s="15">
        <f t="shared" si="2"/>
        <v>3</v>
      </c>
      <c r="P62" s="16" t="str">
        <f t="shared" si="3"/>
        <v>1,</v>
      </c>
      <c r="Q62" s="16" t="str">
        <f t="shared" si="4"/>
        <v>4</v>
      </c>
      <c r="R62" s="17">
        <f t="shared" si="5"/>
        <v>64</v>
      </c>
      <c r="S62" s="17">
        <f t="shared" si="6"/>
        <v>1.0666666666666667</v>
      </c>
    </row>
    <row r="63" spans="1:19">
      <c r="A63" t="s">
        <v>14</v>
      </c>
      <c r="B63" t="s">
        <v>15</v>
      </c>
      <c r="C63" s="1">
        <v>45474</v>
      </c>
      <c r="D63" s="2">
        <v>2024</v>
      </c>
      <c r="E63" s="2" t="str">
        <f t="shared" si="0"/>
        <v>julio</v>
      </c>
      <c r="F63" t="s">
        <v>16</v>
      </c>
      <c r="G63" t="s">
        <v>17</v>
      </c>
      <c r="H63" t="s">
        <v>18</v>
      </c>
      <c r="I63" s="3">
        <v>1</v>
      </c>
      <c r="J63" s="3">
        <v>200</v>
      </c>
      <c r="K63" s="3">
        <v>1.1200000000000001</v>
      </c>
      <c r="L63" t="s">
        <v>59</v>
      </c>
      <c r="M63" t="s">
        <v>60</v>
      </c>
      <c r="N63" t="s">
        <v>504</v>
      </c>
      <c r="O63" s="15">
        <f t="shared" si="2"/>
        <v>4</v>
      </c>
      <c r="P63" s="16" t="str">
        <f t="shared" si="3"/>
        <v>1,</v>
      </c>
      <c r="Q63" s="16" t="str">
        <f t="shared" si="4"/>
        <v>12</v>
      </c>
      <c r="R63" s="17">
        <f t="shared" si="5"/>
        <v>72</v>
      </c>
      <c r="S63" s="17">
        <f t="shared" si="6"/>
        <v>1.2</v>
      </c>
    </row>
    <row r="64" spans="1:19">
      <c r="A64" t="s">
        <v>14</v>
      </c>
      <c r="B64" t="s">
        <v>15</v>
      </c>
      <c r="C64" s="1">
        <v>45474</v>
      </c>
      <c r="D64" s="2">
        <v>2024</v>
      </c>
      <c r="E64" s="2" t="str">
        <f t="shared" si="0"/>
        <v>julio</v>
      </c>
      <c r="F64" t="s">
        <v>16</v>
      </c>
      <c r="G64" t="s">
        <v>17</v>
      </c>
      <c r="H64" t="s">
        <v>18</v>
      </c>
      <c r="I64" s="3">
        <v>1</v>
      </c>
      <c r="J64" s="3">
        <v>200</v>
      </c>
      <c r="K64" s="3">
        <v>1.1200000000000001</v>
      </c>
      <c r="L64" t="s">
        <v>440</v>
      </c>
      <c r="M64" t="s">
        <v>441</v>
      </c>
      <c r="N64" t="s">
        <v>504</v>
      </c>
      <c r="O64" s="15">
        <f t="shared" si="2"/>
        <v>4</v>
      </c>
      <c r="P64" s="16" t="str">
        <f t="shared" si="3"/>
        <v>1,</v>
      </c>
      <c r="Q64" s="16" t="str">
        <f t="shared" si="4"/>
        <v>12</v>
      </c>
      <c r="R64" s="17">
        <f t="shared" si="5"/>
        <v>72</v>
      </c>
      <c r="S64" s="17">
        <f t="shared" si="6"/>
        <v>1.2</v>
      </c>
    </row>
    <row r="65" spans="1:19">
      <c r="A65" t="s">
        <v>14</v>
      </c>
      <c r="B65" t="s">
        <v>15</v>
      </c>
      <c r="C65" s="1">
        <v>45474</v>
      </c>
      <c r="D65" s="2">
        <v>2024</v>
      </c>
      <c r="E65" s="2" t="str">
        <f t="shared" si="0"/>
        <v>julio</v>
      </c>
      <c r="F65" t="s">
        <v>16</v>
      </c>
      <c r="G65" t="s">
        <v>17</v>
      </c>
      <c r="H65" t="s">
        <v>18</v>
      </c>
      <c r="I65" s="3">
        <v>2</v>
      </c>
      <c r="J65" s="3">
        <v>556</v>
      </c>
      <c r="K65" s="3">
        <v>3.2</v>
      </c>
      <c r="L65" t="s">
        <v>442</v>
      </c>
      <c r="M65" t="s">
        <v>443</v>
      </c>
      <c r="N65" t="s">
        <v>504</v>
      </c>
      <c r="O65" s="15">
        <f t="shared" si="2"/>
        <v>3</v>
      </c>
      <c r="P65" s="16" t="str">
        <f t="shared" si="3"/>
        <v>3,</v>
      </c>
      <c r="Q65" s="16" t="str">
        <f t="shared" si="4"/>
        <v>2</v>
      </c>
      <c r="R65" s="17">
        <f t="shared" si="5"/>
        <v>182</v>
      </c>
      <c r="S65" s="17">
        <f t="shared" si="6"/>
        <v>3.0333333333333332</v>
      </c>
    </row>
    <row r="66" spans="1:19">
      <c r="A66" t="s">
        <v>14</v>
      </c>
      <c r="B66" t="s">
        <v>15</v>
      </c>
      <c r="C66" s="1">
        <v>45474</v>
      </c>
      <c r="D66" s="2">
        <v>2024</v>
      </c>
      <c r="E66" s="2" t="str">
        <f t="shared" ref="E66:E129" si="7">TEXT(C66,"mmmm")</f>
        <v>julio</v>
      </c>
      <c r="F66" t="s">
        <v>16</v>
      </c>
      <c r="G66" t="s">
        <v>17</v>
      </c>
      <c r="H66" t="s">
        <v>18</v>
      </c>
      <c r="I66" s="3">
        <v>2</v>
      </c>
      <c r="J66" s="3">
        <v>1583</v>
      </c>
      <c r="K66" s="3">
        <v>9.3000000000000007</v>
      </c>
      <c r="L66" t="s">
        <v>248</v>
      </c>
      <c r="M66" t="s">
        <v>249</v>
      </c>
      <c r="N66" t="s">
        <v>504</v>
      </c>
      <c r="O66" s="15">
        <f t="shared" si="2"/>
        <v>3</v>
      </c>
      <c r="P66" s="16" t="str">
        <f t="shared" si="3"/>
        <v>9,</v>
      </c>
      <c r="Q66" s="16" t="str">
        <f t="shared" si="4"/>
        <v>3</v>
      </c>
      <c r="R66" s="17">
        <f t="shared" si="5"/>
        <v>543</v>
      </c>
      <c r="S66" s="17">
        <f t="shared" si="6"/>
        <v>9.0500000000000007</v>
      </c>
    </row>
    <row r="67" spans="1:19">
      <c r="A67" t="s">
        <v>14</v>
      </c>
      <c r="B67" t="s">
        <v>15</v>
      </c>
      <c r="C67" s="1">
        <v>45474</v>
      </c>
      <c r="D67" s="2">
        <v>2024</v>
      </c>
      <c r="E67" s="2" t="str">
        <f t="shared" si="7"/>
        <v>julio</v>
      </c>
      <c r="F67" t="s">
        <v>16</v>
      </c>
      <c r="G67" t="s">
        <v>17</v>
      </c>
      <c r="H67" t="s">
        <v>18</v>
      </c>
      <c r="I67" s="3">
        <v>2</v>
      </c>
      <c r="J67" s="3">
        <v>931</v>
      </c>
      <c r="K67" s="3">
        <v>535</v>
      </c>
      <c r="L67" t="s">
        <v>444</v>
      </c>
      <c r="M67" t="s">
        <v>445</v>
      </c>
      <c r="N67" t="s">
        <v>504</v>
      </c>
      <c r="O67" s="15">
        <f t="shared" ref="O67:O130" si="8">LEN($K67)</f>
        <v>3</v>
      </c>
      <c r="P67" s="16" t="str">
        <f t="shared" ref="P67:P130" si="9">IF(O67="1",$K67,IF(O67=2,LEFT($K67,2),LEFT($K67,2)))</f>
        <v>53</v>
      </c>
      <c r="Q67" s="16" t="str">
        <f t="shared" ref="Q67:Q130" si="10">IF(O67&lt;=2,0,MID($K67,3,3))</f>
        <v>5</v>
      </c>
      <c r="R67" s="17">
        <f t="shared" ref="R67:R130" si="11">+(P67*60)+Q67</f>
        <v>3185</v>
      </c>
      <c r="S67" s="17">
        <f t="shared" ref="S67:S130" si="12">+R67/60</f>
        <v>53.083333333333336</v>
      </c>
    </row>
    <row r="68" spans="1:19">
      <c r="A68" t="s">
        <v>14</v>
      </c>
      <c r="B68" t="s">
        <v>15</v>
      </c>
      <c r="C68" s="1">
        <v>45474</v>
      </c>
      <c r="D68" s="2">
        <v>2024</v>
      </c>
      <c r="E68" s="2" t="str">
        <f t="shared" si="7"/>
        <v>julio</v>
      </c>
      <c r="F68" t="s">
        <v>16</v>
      </c>
      <c r="G68" t="s">
        <v>17</v>
      </c>
      <c r="H68" t="s">
        <v>18</v>
      </c>
      <c r="I68" s="3">
        <v>1</v>
      </c>
      <c r="J68" s="3">
        <v>278</v>
      </c>
      <c r="K68" s="3">
        <v>1.4</v>
      </c>
      <c r="L68" t="s">
        <v>72</v>
      </c>
      <c r="M68" t="s">
        <v>73</v>
      </c>
      <c r="N68" t="s">
        <v>504</v>
      </c>
      <c r="O68" s="15">
        <f t="shared" si="8"/>
        <v>3</v>
      </c>
      <c r="P68" s="16" t="str">
        <f t="shared" si="9"/>
        <v>1,</v>
      </c>
      <c r="Q68" s="16" t="str">
        <f t="shared" si="10"/>
        <v>4</v>
      </c>
      <c r="R68" s="17">
        <f t="shared" si="11"/>
        <v>64</v>
      </c>
      <c r="S68" s="17">
        <f t="shared" si="12"/>
        <v>1.0666666666666667</v>
      </c>
    </row>
    <row r="69" spans="1:19">
      <c r="A69" t="s">
        <v>14</v>
      </c>
      <c r="B69" t="s">
        <v>15</v>
      </c>
      <c r="C69" s="1">
        <v>45474</v>
      </c>
      <c r="D69" s="2">
        <v>2024</v>
      </c>
      <c r="E69" s="2" t="str">
        <f t="shared" si="7"/>
        <v>julio</v>
      </c>
      <c r="F69" t="s">
        <v>16</v>
      </c>
      <c r="G69" t="s">
        <v>17</v>
      </c>
      <c r="H69" t="s">
        <v>18</v>
      </c>
      <c r="I69" s="3">
        <v>3</v>
      </c>
      <c r="J69" s="3">
        <v>833</v>
      </c>
      <c r="K69" s="3">
        <v>5</v>
      </c>
      <c r="L69" t="s">
        <v>446</v>
      </c>
      <c r="M69" t="s">
        <v>447</v>
      </c>
      <c r="N69" t="s">
        <v>504</v>
      </c>
      <c r="O69" s="15">
        <f t="shared" si="8"/>
        <v>1</v>
      </c>
      <c r="P69" s="16" t="str">
        <f t="shared" si="9"/>
        <v>5</v>
      </c>
      <c r="Q69" s="16">
        <f t="shared" si="10"/>
        <v>0</v>
      </c>
      <c r="R69" s="17">
        <f t="shared" si="11"/>
        <v>300</v>
      </c>
      <c r="S69" s="17">
        <f t="shared" si="12"/>
        <v>5</v>
      </c>
    </row>
    <row r="70" spans="1:19">
      <c r="A70" t="s">
        <v>14</v>
      </c>
      <c r="B70" t="s">
        <v>15</v>
      </c>
      <c r="C70" s="1">
        <v>45474</v>
      </c>
      <c r="D70" s="2">
        <v>2024</v>
      </c>
      <c r="E70" s="2" t="str">
        <f t="shared" si="7"/>
        <v>julio</v>
      </c>
      <c r="F70" t="s">
        <v>16</v>
      </c>
      <c r="G70" t="s">
        <v>17</v>
      </c>
      <c r="H70" t="s">
        <v>18</v>
      </c>
      <c r="I70" s="3">
        <v>2</v>
      </c>
      <c r="J70" s="3">
        <v>1111</v>
      </c>
      <c r="K70" s="3">
        <v>6.4</v>
      </c>
      <c r="L70" t="s">
        <v>76</v>
      </c>
      <c r="M70" t="s">
        <v>77</v>
      </c>
      <c r="N70" t="s">
        <v>504</v>
      </c>
      <c r="O70" s="15">
        <f t="shared" si="8"/>
        <v>3</v>
      </c>
      <c r="P70" s="16" t="str">
        <f t="shared" si="9"/>
        <v>6,</v>
      </c>
      <c r="Q70" s="16" t="str">
        <f t="shared" si="10"/>
        <v>4</v>
      </c>
      <c r="R70" s="17">
        <f t="shared" si="11"/>
        <v>364</v>
      </c>
      <c r="S70" s="17">
        <f t="shared" si="12"/>
        <v>6.0666666666666664</v>
      </c>
    </row>
    <row r="71" spans="1:19">
      <c r="A71" t="s">
        <v>14</v>
      </c>
      <c r="B71" t="s">
        <v>15</v>
      </c>
      <c r="C71" s="1">
        <v>45474</v>
      </c>
      <c r="D71" s="2">
        <v>2024</v>
      </c>
      <c r="E71" s="2" t="str">
        <f t="shared" si="7"/>
        <v>julio</v>
      </c>
      <c r="F71" t="s">
        <v>16</v>
      </c>
      <c r="G71" t="s">
        <v>17</v>
      </c>
      <c r="H71" t="s">
        <v>18</v>
      </c>
      <c r="I71" s="3">
        <v>1</v>
      </c>
      <c r="J71" s="3">
        <v>203</v>
      </c>
      <c r="K71" s="3">
        <v>1.1299999999999999</v>
      </c>
      <c r="L71" t="s">
        <v>448</v>
      </c>
      <c r="M71" t="s">
        <v>449</v>
      </c>
      <c r="N71" t="s">
        <v>504</v>
      </c>
      <c r="O71" s="15">
        <f t="shared" si="8"/>
        <v>4</v>
      </c>
      <c r="P71" s="16" t="str">
        <f t="shared" si="9"/>
        <v>1,</v>
      </c>
      <c r="Q71" s="16" t="str">
        <f t="shared" si="10"/>
        <v>13</v>
      </c>
      <c r="R71" s="17">
        <f t="shared" si="11"/>
        <v>73</v>
      </c>
      <c r="S71" s="17">
        <f t="shared" si="12"/>
        <v>1.2166666666666666</v>
      </c>
    </row>
    <row r="72" spans="1:19">
      <c r="A72" t="s">
        <v>14</v>
      </c>
      <c r="B72" t="s">
        <v>15</v>
      </c>
      <c r="C72" s="1">
        <v>45474</v>
      </c>
      <c r="D72" s="2">
        <v>2024</v>
      </c>
      <c r="E72" s="2" t="str">
        <f t="shared" si="7"/>
        <v>julio</v>
      </c>
      <c r="F72" t="s">
        <v>16</v>
      </c>
      <c r="G72" t="s">
        <v>17</v>
      </c>
      <c r="H72" t="s">
        <v>18</v>
      </c>
      <c r="I72" s="3">
        <v>2</v>
      </c>
      <c r="J72" s="3">
        <v>481</v>
      </c>
      <c r="K72" s="3">
        <v>2.5299999999999998</v>
      </c>
      <c r="L72" t="s">
        <v>450</v>
      </c>
      <c r="M72" t="s">
        <v>451</v>
      </c>
      <c r="N72" t="s">
        <v>504</v>
      </c>
      <c r="O72" s="15">
        <f t="shared" si="8"/>
        <v>4</v>
      </c>
      <c r="P72" s="16" t="str">
        <f t="shared" si="9"/>
        <v>2,</v>
      </c>
      <c r="Q72" s="16" t="str">
        <f t="shared" si="10"/>
        <v>53</v>
      </c>
      <c r="R72" s="17">
        <f t="shared" si="11"/>
        <v>173</v>
      </c>
      <c r="S72" s="17">
        <f t="shared" si="12"/>
        <v>2.8833333333333333</v>
      </c>
    </row>
    <row r="73" spans="1:19">
      <c r="A73" t="s">
        <v>14</v>
      </c>
      <c r="B73" t="s">
        <v>15</v>
      </c>
      <c r="C73" s="1">
        <v>45474</v>
      </c>
      <c r="D73" s="2">
        <v>2024</v>
      </c>
      <c r="E73" s="2" t="str">
        <f t="shared" si="7"/>
        <v>julio</v>
      </c>
      <c r="F73" t="s">
        <v>29</v>
      </c>
      <c r="G73" t="s">
        <v>30</v>
      </c>
      <c r="H73" t="s">
        <v>18</v>
      </c>
      <c r="I73" s="3">
        <v>1</v>
      </c>
      <c r="J73" s="3">
        <v>250</v>
      </c>
      <c r="K73" s="3">
        <v>1.3</v>
      </c>
      <c r="L73" t="s">
        <v>39</v>
      </c>
      <c r="M73" t="s">
        <v>553</v>
      </c>
      <c r="N73" t="s">
        <v>553</v>
      </c>
      <c r="O73" s="15">
        <f t="shared" si="8"/>
        <v>3</v>
      </c>
      <c r="P73" s="16" t="str">
        <f t="shared" si="9"/>
        <v>1,</v>
      </c>
      <c r="Q73" s="16" t="str">
        <f t="shared" si="10"/>
        <v>3</v>
      </c>
      <c r="R73" s="17">
        <f t="shared" si="11"/>
        <v>63</v>
      </c>
      <c r="S73" s="17">
        <f t="shared" si="12"/>
        <v>1.05</v>
      </c>
    </row>
    <row r="74" spans="1:19">
      <c r="A74" t="s">
        <v>14</v>
      </c>
      <c r="B74" t="s">
        <v>15</v>
      </c>
      <c r="C74" s="1">
        <v>45474</v>
      </c>
      <c r="D74" s="2">
        <v>2024</v>
      </c>
      <c r="E74" s="2" t="str">
        <f t="shared" si="7"/>
        <v>julio</v>
      </c>
      <c r="F74" t="s">
        <v>29</v>
      </c>
      <c r="G74" t="s">
        <v>30</v>
      </c>
      <c r="H74" t="s">
        <v>18</v>
      </c>
      <c r="I74" s="3">
        <v>7</v>
      </c>
      <c r="J74" s="3">
        <v>2986</v>
      </c>
      <c r="K74" s="3">
        <v>17.55</v>
      </c>
      <c r="L74" t="s">
        <v>59</v>
      </c>
      <c r="M74" t="s">
        <v>60</v>
      </c>
      <c r="N74" t="s">
        <v>504</v>
      </c>
      <c r="O74" s="15">
        <f t="shared" si="8"/>
        <v>5</v>
      </c>
      <c r="P74" s="16" t="str">
        <f t="shared" si="9"/>
        <v>17</v>
      </c>
      <c r="Q74" s="16" t="str">
        <f t="shared" si="10"/>
        <v>,55</v>
      </c>
      <c r="R74" s="17">
        <f t="shared" si="11"/>
        <v>1020.55</v>
      </c>
      <c r="S74" s="17">
        <f t="shared" si="12"/>
        <v>17.009166666666665</v>
      </c>
    </row>
    <row r="75" spans="1:19">
      <c r="A75" t="s">
        <v>14</v>
      </c>
      <c r="B75" t="s">
        <v>15</v>
      </c>
      <c r="C75" s="1">
        <v>45474</v>
      </c>
      <c r="D75" s="2">
        <v>2024</v>
      </c>
      <c r="E75" s="2" t="str">
        <f t="shared" si="7"/>
        <v>julio</v>
      </c>
      <c r="F75" t="s">
        <v>29</v>
      </c>
      <c r="G75" t="s">
        <v>30</v>
      </c>
      <c r="H75" t="s">
        <v>18</v>
      </c>
      <c r="I75" s="3">
        <v>1</v>
      </c>
      <c r="J75" s="3">
        <v>203</v>
      </c>
      <c r="K75" s="3">
        <v>1.1299999999999999</v>
      </c>
      <c r="L75" t="s">
        <v>452</v>
      </c>
      <c r="M75" t="s">
        <v>22</v>
      </c>
      <c r="N75" t="s">
        <v>504</v>
      </c>
      <c r="O75" s="15">
        <f t="shared" si="8"/>
        <v>4</v>
      </c>
      <c r="P75" s="16" t="str">
        <f t="shared" si="9"/>
        <v>1,</v>
      </c>
      <c r="Q75" s="16" t="str">
        <f t="shared" si="10"/>
        <v>13</v>
      </c>
      <c r="R75" s="17">
        <f t="shared" si="11"/>
        <v>73</v>
      </c>
      <c r="S75" s="17">
        <f t="shared" si="12"/>
        <v>1.2166666666666666</v>
      </c>
    </row>
    <row r="76" spans="1:19">
      <c r="A76" t="s">
        <v>14</v>
      </c>
      <c r="B76" t="s">
        <v>15</v>
      </c>
      <c r="C76" s="1">
        <v>45474</v>
      </c>
      <c r="D76" s="2">
        <v>2024</v>
      </c>
      <c r="E76" s="2" t="str">
        <f t="shared" si="7"/>
        <v>julio</v>
      </c>
      <c r="F76" t="s">
        <v>29</v>
      </c>
      <c r="G76" t="s">
        <v>30</v>
      </c>
      <c r="H76" t="s">
        <v>18</v>
      </c>
      <c r="I76" s="3">
        <v>2</v>
      </c>
      <c r="J76" s="3">
        <v>681</v>
      </c>
      <c r="K76" s="3">
        <v>4.05</v>
      </c>
      <c r="L76" t="s">
        <v>440</v>
      </c>
      <c r="M76" t="s">
        <v>441</v>
      </c>
      <c r="N76" t="s">
        <v>504</v>
      </c>
      <c r="O76" s="15">
        <f t="shared" si="8"/>
        <v>4</v>
      </c>
      <c r="P76" s="16" t="str">
        <f t="shared" si="9"/>
        <v>4,</v>
      </c>
      <c r="Q76" s="16" t="str">
        <f t="shared" si="10"/>
        <v>05</v>
      </c>
      <c r="R76" s="17">
        <f t="shared" si="11"/>
        <v>245</v>
      </c>
      <c r="S76" s="17">
        <f t="shared" si="12"/>
        <v>4.083333333333333</v>
      </c>
    </row>
    <row r="77" spans="1:19">
      <c r="A77" t="s">
        <v>14</v>
      </c>
      <c r="B77" t="s">
        <v>15</v>
      </c>
      <c r="C77" s="1">
        <v>45474</v>
      </c>
      <c r="D77" s="2">
        <v>2024</v>
      </c>
      <c r="E77" s="2" t="str">
        <f t="shared" si="7"/>
        <v>julio</v>
      </c>
      <c r="F77" t="s">
        <v>29</v>
      </c>
      <c r="G77" t="s">
        <v>30</v>
      </c>
      <c r="H77" t="s">
        <v>18</v>
      </c>
      <c r="I77" s="3">
        <v>1</v>
      </c>
      <c r="J77" s="3">
        <v>200</v>
      </c>
      <c r="K77" s="3">
        <v>1.1200000000000001</v>
      </c>
      <c r="L77" t="s">
        <v>63</v>
      </c>
      <c r="M77" t="s">
        <v>551</v>
      </c>
      <c r="N77" t="s">
        <v>504</v>
      </c>
      <c r="O77" s="15">
        <f t="shared" si="8"/>
        <v>4</v>
      </c>
      <c r="P77" s="16" t="str">
        <f t="shared" si="9"/>
        <v>1,</v>
      </c>
      <c r="Q77" s="16" t="str">
        <f t="shared" si="10"/>
        <v>12</v>
      </c>
      <c r="R77" s="17">
        <f t="shared" si="11"/>
        <v>72</v>
      </c>
      <c r="S77" s="17">
        <f t="shared" si="12"/>
        <v>1.2</v>
      </c>
    </row>
    <row r="78" spans="1:19">
      <c r="A78" t="s">
        <v>14</v>
      </c>
      <c r="B78" t="s">
        <v>15</v>
      </c>
      <c r="C78" s="1">
        <v>45474</v>
      </c>
      <c r="D78" s="2">
        <v>2024</v>
      </c>
      <c r="E78" s="2" t="str">
        <f t="shared" si="7"/>
        <v>julio</v>
      </c>
      <c r="F78" t="s">
        <v>29</v>
      </c>
      <c r="G78" t="s">
        <v>30</v>
      </c>
      <c r="H78" t="s">
        <v>18</v>
      </c>
      <c r="I78" s="3">
        <v>1</v>
      </c>
      <c r="J78" s="3">
        <v>306</v>
      </c>
      <c r="K78" s="3">
        <v>1.5</v>
      </c>
      <c r="L78" t="s">
        <v>68</v>
      </c>
      <c r="M78" t="s">
        <v>69</v>
      </c>
      <c r="N78" t="s">
        <v>504</v>
      </c>
      <c r="O78" s="15">
        <f t="shared" si="8"/>
        <v>3</v>
      </c>
      <c r="P78" s="16" t="str">
        <f t="shared" si="9"/>
        <v>1,</v>
      </c>
      <c r="Q78" s="16" t="str">
        <f t="shared" si="10"/>
        <v>5</v>
      </c>
      <c r="R78" s="17">
        <f t="shared" si="11"/>
        <v>65</v>
      </c>
      <c r="S78" s="17">
        <f t="shared" si="12"/>
        <v>1.0833333333333333</v>
      </c>
    </row>
    <row r="79" spans="1:19">
      <c r="A79" t="s">
        <v>14</v>
      </c>
      <c r="B79" t="s">
        <v>15</v>
      </c>
      <c r="C79" s="1">
        <v>45474</v>
      </c>
      <c r="D79" s="2">
        <v>2024</v>
      </c>
      <c r="E79" s="2" t="str">
        <f t="shared" si="7"/>
        <v>julio</v>
      </c>
      <c r="F79" t="s">
        <v>29</v>
      </c>
      <c r="G79" t="s">
        <v>30</v>
      </c>
      <c r="H79" t="s">
        <v>18</v>
      </c>
      <c r="I79" s="3">
        <v>2</v>
      </c>
      <c r="J79" s="3">
        <v>389</v>
      </c>
      <c r="K79" s="3">
        <v>2.2000000000000002</v>
      </c>
      <c r="L79" t="s">
        <v>70</v>
      </c>
      <c r="M79" t="s">
        <v>71</v>
      </c>
      <c r="N79" t="s">
        <v>504</v>
      </c>
      <c r="O79" s="15">
        <f t="shared" si="8"/>
        <v>3</v>
      </c>
      <c r="P79" s="16" t="str">
        <f t="shared" si="9"/>
        <v>2,</v>
      </c>
      <c r="Q79" s="16" t="str">
        <f t="shared" si="10"/>
        <v>2</v>
      </c>
      <c r="R79" s="17">
        <f t="shared" si="11"/>
        <v>122</v>
      </c>
      <c r="S79" s="17">
        <f t="shared" si="12"/>
        <v>2.0333333333333332</v>
      </c>
    </row>
    <row r="80" spans="1:19">
      <c r="A80" t="s">
        <v>14</v>
      </c>
      <c r="B80" t="s">
        <v>15</v>
      </c>
      <c r="C80" s="1">
        <v>45474</v>
      </c>
      <c r="D80" s="2">
        <v>2024</v>
      </c>
      <c r="E80" s="2" t="str">
        <f t="shared" si="7"/>
        <v>julio</v>
      </c>
      <c r="F80" t="s">
        <v>29</v>
      </c>
      <c r="G80" t="s">
        <v>30</v>
      </c>
      <c r="H80" t="s">
        <v>18</v>
      </c>
      <c r="I80" s="3">
        <v>4</v>
      </c>
      <c r="J80" s="3">
        <v>1083</v>
      </c>
      <c r="K80" s="3">
        <v>6.3</v>
      </c>
      <c r="L80" t="s">
        <v>72</v>
      </c>
      <c r="M80" t="s">
        <v>73</v>
      </c>
      <c r="N80" t="s">
        <v>504</v>
      </c>
      <c r="O80" s="15">
        <f t="shared" si="8"/>
        <v>3</v>
      </c>
      <c r="P80" s="16" t="str">
        <f t="shared" si="9"/>
        <v>6,</v>
      </c>
      <c r="Q80" s="16" t="str">
        <f t="shared" si="10"/>
        <v>3</v>
      </c>
      <c r="R80" s="17">
        <f t="shared" si="11"/>
        <v>363</v>
      </c>
      <c r="S80" s="17">
        <f t="shared" si="12"/>
        <v>6.05</v>
      </c>
    </row>
    <row r="81" spans="1:19">
      <c r="A81" t="s">
        <v>14</v>
      </c>
      <c r="B81" t="s">
        <v>15</v>
      </c>
      <c r="C81" s="1">
        <v>45474</v>
      </c>
      <c r="D81" s="2">
        <v>2024</v>
      </c>
      <c r="E81" s="2" t="str">
        <f t="shared" si="7"/>
        <v>julio</v>
      </c>
      <c r="F81" t="s">
        <v>29</v>
      </c>
      <c r="G81" t="s">
        <v>30</v>
      </c>
      <c r="H81" t="s">
        <v>18</v>
      </c>
      <c r="I81" s="3">
        <v>2</v>
      </c>
      <c r="J81" s="3">
        <v>556</v>
      </c>
      <c r="K81" s="3">
        <v>3.2</v>
      </c>
      <c r="L81" t="s">
        <v>76</v>
      </c>
      <c r="M81" t="s">
        <v>77</v>
      </c>
      <c r="N81" t="s">
        <v>504</v>
      </c>
      <c r="O81" s="15">
        <f t="shared" si="8"/>
        <v>3</v>
      </c>
      <c r="P81" s="16" t="str">
        <f t="shared" si="9"/>
        <v>3,</v>
      </c>
      <c r="Q81" s="16" t="str">
        <f t="shared" si="10"/>
        <v>2</v>
      </c>
      <c r="R81" s="17">
        <f t="shared" si="11"/>
        <v>182</v>
      </c>
      <c r="S81" s="17">
        <f t="shared" si="12"/>
        <v>3.0333333333333332</v>
      </c>
    </row>
    <row r="82" spans="1:19">
      <c r="A82" t="s">
        <v>14</v>
      </c>
      <c r="B82" t="s">
        <v>15</v>
      </c>
      <c r="C82" s="1">
        <v>45474</v>
      </c>
      <c r="D82" s="2">
        <v>2024</v>
      </c>
      <c r="E82" s="2" t="str">
        <f t="shared" si="7"/>
        <v>julio</v>
      </c>
      <c r="F82" t="s">
        <v>29</v>
      </c>
      <c r="G82" t="s">
        <v>30</v>
      </c>
      <c r="H82" t="s">
        <v>18</v>
      </c>
      <c r="I82" s="3">
        <v>1</v>
      </c>
      <c r="J82" s="3">
        <v>167</v>
      </c>
      <c r="K82" s="3">
        <v>1</v>
      </c>
      <c r="L82" t="s">
        <v>78</v>
      </c>
      <c r="M82" t="s">
        <v>79</v>
      </c>
      <c r="N82" t="s">
        <v>504</v>
      </c>
      <c r="O82" s="15">
        <f t="shared" si="8"/>
        <v>1</v>
      </c>
      <c r="P82" s="16" t="str">
        <f t="shared" si="9"/>
        <v>1</v>
      </c>
      <c r="Q82" s="16">
        <f t="shared" si="10"/>
        <v>0</v>
      </c>
      <c r="R82" s="17">
        <f t="shared" si="11"/>
        <v>60</v>
      </c>
      <c r="S82" s="17">
        <f t="shared" si="12"/>
        <v>1</v>
      </c>
    </row>
    <row r="83" spans="1:19">
      <c r="A83" t="s">
        <v>14</v>
      </c>
      <c r="B83" t="s">
        <v>15</v>
      </c>
      <c r="C83" s="1">
        <v>45505</v>
      </c>
      <c r="D83" s="2">
        <v>2024</v>
      </c>
      <c r="E83" s="2" t="str">
        <f t="shared" si="7"/>
        <v>agosto</v>
      </c>
      <c r="F83" t="s">
        <v>16</v>
      </c>
      <c r="G83" t="s">
        <v>17</v>
      </c>
      <c r="H83" t="s">
        <v>18</v>
      </c>
      <c r="I83" s="3">
        <v>1</v>
      </c>
      <c r="J83" s="3">
        <v>750</v>
      </c>
      <c r="K83" s="3">
        <v>4.3</v>
      </c>
      <c r="L83" t="s">
        <v>39</v>
      </c>
      <c r="M83" t="s">
        <v>553</v>
      </c>
      <c r="N83" t="s">
        <v>553</v>
      </c>
      <c r="O83" s="15">
        <f t="shared" si="8"/>
        <v>3</v>
      </c>
      <c r="P83" s="16" t="str">
        <f t="shared" si="9"/>
        <v>4,</v>
      </c>
      <c r="Q83" s="16" t="str">
        <f t="shared" si="10"/>
        <v>3</v>
      </c>
      <c r="R83" s="17">
        <f t="shared" si="11"/>
        <v>243</v>
      </c>
      <c r="S83" s="17">
        <f t="shared" si="12"/>
        <v>4.05</v>
      </c>
    </row>
    <row r="84" spans="1:19">
      <c r="A84" t="s">
        <v>14</v>
      </c>
      <c r="B84" t="s">
        <v>15</v>
      </c>
      <c r="C84" s="1">
        <v>45505</v>
      </c>
      <c r="D84" s="2">
        <v>2024</v>
      </c>
      <c r="E84" s="2" t="str">
        <f t="shared" si="7"/>
        <v>agosto</v>
      </c>
      <c r="F84" t="s">
        <v>16</v>
      </c>
      <c r="G84" t="s">
        <v>17</v>
      </c>
      <c r="H84" t="s">
        <v>18</v>
      </c>
      <c r="I84" s="3">
        <v>8</v>
      </c>
      <c r="J84" s="3">
        <v>2653</v>
      </c>
      <c r="K84" s="3">
        <v>15.55</v>
      </c>
      <c r="L84" t="s">
        <v>21</v>
      </c>
      <c r="M84" t="s">
        <v>584</v>
      </c>
      <c r="N84" t="s">
        <v>504</v>
      </c>
      <c r="O84" s="15">
        <f t="shared" si="8"/>
        <v>5</v>
      </c>
      <c r="P84" s="16" t="str">
        <f t="shared" si="9"/>
        <v>15</v>
      </c>
      <c r="Q84" s="16" t="str">
        <f t="shared" si="10"/>
        <v>,55</v>
      </c>
      <c r="R84" s="17">
        <f t="shared" si="11"/>
        <v>900.55</v>
      </c>
      <c r="S84" s="17">
        <f t="shared" si="12"/>
        <v>15.009166666666665</v>
      </c>
    </row>
    <row r="85" spans="1:19">
      <c r="A85" t="s">
        <v>14</v>
      </c>
      <c r="B85" t="s">
        <v>15</v>
      </c>
      <c r="C85" s="1">
        <v>45505</v>
      </c>
      <c r="D85" s="2">
        <v>2024</v>
      </c>
      <c r="E85" s="2" t="str">
        <f t="shared" si="7"/>
        <v>agosto</v>
      </c>
      <c r="F85" t="s">
        <v>16</v>
      </c>
      <c r="G85" t="s">
        <v>17</v>
      </c>
      <c r="H85" t="s">
        <v>18</v>
      </c>
      <c r="I85" s="3">
        <v>1</v>
      </c>
      <c r="J85" s="3">
        <v>117</v>
      </c>
      <c r="K85" s="3">
        <v>0.42</v>
      </c>
      <c r="L85" t="s">
        <v>472</v>
      </c>
      <c r="M85" t="s">
        <v>473</v>
      </c>
      <c r="N85" t="s">
        <v>504</v>
      </c>
      <c r="O85" s="15">
        <f t="shared" si="8"/>
        <v>4</v>
      </c>
      <c r="P85" s="16" t="str">
        <f t="shared" si="9"/>
        <v>0,</v>
      </c>
      <c r="Q85" s="16" t="str">
        <f t="shared" si="10"/>
        <v>42</v>
      </c>
      <c r="R85" s="17">
        <f t="shared" si="11"/>
        <v>42</v>
      </c>
      <c r="S85" s="17">
        <f t="shared" si="12"/>
        <v>0.7</v>
      </c>
    </row>
    <row r="86" spans="1:19">
      <c r="A86" t="s">
        <v>14</v>
      </c>
      <c r="B86" t="s">
        <v>15</v>
      </c>
      <c r="C86" s="1">
        <v>45505</v>
      </c>
      <c r="D86" s="2">
        <v>2024</v>
      </c>
      <c r="E86" s="2" t="str">
        <f t="shared" si="7"/>
        <v>agosto</v>
      </c>
      <c r="F86" t="s">
        <v>16</v>
      </c>
      <c r="G86" t="s">
        <v>17</v>
      </c>
      <c r="H86" t="s">
        <v>18</v>
      </c>
      <c r="I86" s="3">
        <v>3</v>
      </c>
      <c r="J86" s="3">
        <v>631</v>
      </c>
      <c r="K86" s="3">
        <v>3.47</v>
      </c>
      <c r="L86" t="s">
        <v>342</v>
      </c>
      <c r="M86" t="s">
        <v>343</v>
      </c>
      <c r="N86" t="s">
        <v>504</v>
      </c>
      <c r="O86" s="15">
        <f t="shared" si="8"/>
        <v>4</v>
      </c>
      <c r="P86" s="16" t="str">
        <f t="shared" si="9"/>
        <v>3,</v>
      </c>
      <c r="Q86" s="16" t="str">
        <f t="shared" si="10"/>
        <v>47</v>
      </c>
      <c r="R86" s="17">
        <f t="shared" si="11"/>
        <v>227</v>
      </c>
      <c r="S86" s="17">
        <f t="shared" si="12"/>
        <v>3.7833333333333332</v>
      </c>
    </row>
    <row r="87" spans="1:19">
      <c r="A87" t="s">
        <v>14</v>
      </c>
      <c r="B87" t="s">
        <v>15</v>
      </c>
      <c r="C87" s="1">
        <v>45505</v>
      </c>
      <c r="D87" s="2">
        <v>2024</v>
      </c>
      <c r="E87" s="2" t="str">
        <f t="shared" si="7"/>
        <v>agosto</v>
      </c>
      <c r="F87" t="s">
        <v>16</v>
      </c>
      <c r="G87" t="s">
        <v>17</v>
      </c>
      <c r="H87" t="s">
        <v>18</v>
      </c>
      <c r="I87" s="3">
        <v>1</v>
      </c>
      <c r="J87" s="3">
        <v>208</v>
      </c>
      <c r="K87" s="3">
        <v>1.1499999999999999</v>
      </c>
      <c r="L87" t="s">
        <v>440</v>
      </c>
      <c r="M87" t="s">
        <v>441</v>
      </c>
      <c r="N87" t="s">
        <v>504</v>
      </c>
      <c r="O87" s="15">
        <f t="shared" si="8"/>
        <v>4</v>
      </c>
      <c r="P87" s="16" t="str">
        <f t="shared" si="9"/>
        <v>1,</v>
      </c>
      <c r="Q87" s="16" t="str">
        <f t="shared" si="10"/>
        <v>15</v>
      </c>
      <c r="R87" s="17">
        <f t="shared" si="11"/>
        <v>75</v>
      </c>
      <c r="S87" s="17">
        <f t="shared" si="12"/>
        <v>1.25</v>
      </c>
    </row>
    <row r="88" spans="1:19">
      <c r="A88" t="s">
        <v>14</v>
      </c>
      <c r="B88" t="s">
        <v>15</v>
      </c>
      <c r="C88" s="1">
        <v>45505</v>
      </c>
      <c r="D88" s="2">
        <v>2024</v>
      </c>
      <c r="E88" s="2" t="str">
        <f t="shared" si="7"/>
        <v>agosto</v>
      </c>
      <c r="F88" t="s">
        <v>16</v>
      </c>
      <c r="G88" t="s">
        <v>17</v>
      </c>
      <c r="H88" t="s">
        <v>18</v>
      </c>
      <c r="I88" s="3">
        <v>1</v>
      </c>
      <c r="J88" s="3">
        <v>119</v>
      </c>
      <c r="K88" s="3">
        <v>0.43</v>
      </c>
      <c r="L88" t="s">
        <v>444</v>
      </c>
      <c r="M88" t="s">
        <v>445</v>
      </c>
      <c r="N88" t="s">
        <v>504</v>
      </c>
      <c r="O88" s="15">
        <f t="shared" si="8"/>
        <v>4</v>
      </c>
      <c r="P88" s="16" t="str">
        <f t="shared" si="9"/>
        <v>0,</v>
      </c>
      <c r="Q88" s="16" t="str">
        <f t="shared" si="10"/>
        <v>43</v>
      </c>
      <c r="R88" s="17">
        <f t="shared" si="11"/>
        <v>43</v>
      </c>
      <c r="S88" s="17">
        <f t="shared" si="12"/>
        <v>0.71666666666666667</v>
      </c>
    </row>
    <row r="89" spans="1:19">
      <c r="A89" t="s">
        <v>14</v>
      </c>
      <c r="B89" t="s">
        <v>15</v>
      </c>
      <c r="C89" s="1">
        <v>45505</v>
      </c>
      <c r="D89" s="2">
        <v>2024</v>
      </c>
      <c r="E89" s="2" t="str">
        <f t="shared" si="7"/>
        <v>agosto</v>
      </c>
      <c r="F89" t="s">
        <v>16</v>
      </c>
      <c r="G89" t="s">
        <v>17</v>
      </c>
      <c r="H89" t="s">
        <v>18</v>
      </c>
      <c r="I89" s="3">
        <v>3</v>
      </c>
      <c r="J89" s="3">
        <v>633</v>
      </c>
      <c r="K89" s="3">
        <v>3.48</v>
      </c>
      <c r="L89" t="s">
        <v>474</v>
      </c>
      <c r="M89" t="s">
        <v>475</v>
      </c>
      <c r="N89" t="s">
        <v>504</v>
      </c>
      <c r="O89" s="15">
        <f t="shared" si="8"/>
        <v>4</v>
      </c>
      <c r="P89" s="16" t="str">
        <f t="shared" si="9"/>
        <v>3,</v>
      </c>
      <c r="Q89" s="16" t="str">
        <f t="shared" si="10"/>
        <v>48</v>
      </c>
      <c r="R89" s="17">
        <f t="shared" si="11"/>
        <v>228</v>
      </c>
      <c r="S89" s="17">
        <f t="shared" si="12"/>
        <v>3.8</v>
      </c>
    </row>
    <row r="90" spans="1:19">
      <c r="A90" t="s">
        <v>14</v>
      </c>
      <c r="B90" t="s">
        <v>15</v>
      </c>
      <c r="C90" s="1">
        <v>45505</v>
      </c>
      <c r="D90" s="2">
        <v>2024</v>
      </c>
      <c r="E90" s="2" t="str">
        <f t="shared" si="7"/>
        <v>agosto</v>
      </c>
      <c r="F90" t="s">
        <v>16</v>
      </c>
      <c r="G90" t="s">
        <v>17</v>
      </c>
      <c r="H90" t="s">
        <v>18</v>
      </c>
      <c r="I90" s="3">
        <v>1</v>
      </c>
      <c r="J90" s="3">
        <v>417</v>
      </c>
      <c r="K90" s="3">
        <v>2.2999999999999998</v>
      </c>
      <c r="L90" t="s">
        <v>47</v>
      </c>
      <c r="M90" t="s">
        <v>48</v>
      </c>
      <c r="N90" t="s">
        <v>504</v>
      </c>
      <c r="O90" s="15">
        <f t="shared" si="8"/>
        <v>3</v>
      </c>
      <c r="P90" s="16" t="str">
        <f t="shared" si="9"/>
        <v>2,</v>
      </c>
      <c r="Q90" s="16" t="str">
        <f t="shared" si="10"/>
        <v>3</v>
      </c>
      <c r="R90" s="17">
        <f t="shared" si="11"/>
        <v>123</v>
      </c>
      <c r="S90" s="17">
        <f t="shared" si="12"/>
        <v>2.0499999999999998</v>
      </c>
    </row>
    <row r="91" spans="1:19">
      <c r="A91" t="s">
        <v>14</v>
      </c>
      <c r="B91" t="s">
        <v>15</v>
      </c>
      <c r="C91" s="1">
        <v>45505</v>
      </c>
      <c r="D91" s="2">
        <v>2024</v>
      </c>
      <c r="E91" s="2" t="str">
        <f t="shared" si="7"/>
        <v>agosto</v>
      </c>
      <c r="F91" t="s">
        <v>16</v>
      </c>
      <c r="G91" t="s">
        <v>17</v>
      </c>
      <c r="H91" t="s">
        <v>18</v>
      </c>
      <c r="I91" s="3">
        <v>1</v>
      </c>
      <c r="J91" s="3">
        <v>194</v>
      </c>
      <c r="K91" s="3">
        <v>1.1000000000000001</v>
      </c>
      <c r="L91" t="s">
        <v>476</v>
      </c>
      <c r="M91" t="s">
        <v>477</v>
      </c>
      <c r="N91" t="s">
        <v>504</v>
      </c>
      <c r="O91" s="15">
        <f t="shared" si="8"/>
        <v>3</v>
      </c>
      <c r="P91" s="16" t="str">
        <f t="shared" si="9"/>
        <v>1,</v>
      </c>
      <c r="Q91" s="16" t="str">
        <f t="shared" si="10"/>
        <v>1</v>
      </c>
      <c r="R91" s="17">
        <f t="shared" si="11"/>
        <v>61</v>
      </c>
      <c r="S91" s="17">
        <f t="shared" si="12"/>
        <v>1.0166666666666666</v>
      </c>
    </row>
    <row r="92" spans="1:19">
      <c r="A92" t="s">
        <v>14</v>
      </c>
      <c r="B92" t="s">
        <v>15</v>
      </c>
      <c r="C92" s="1">
        <v>45505</v>
      </c>
      <c r="D92" s="2">
        <v>2024</v>
      </c>
      <c r="E92" s="2" t="str">
        <f t="shared" si="7"/>
        <v>agosto</v>
      </c>
      <c r="F92" t="s">
        <v>16</v>
      </c>
      <c r="G92" t="s">
        <v>17</v>
      </c>
      <c r="H92" t="s">
        <v>18</v>
      </c>
      <c r="I92" s="3">
        <v>1</v>
      </c>
      <c r="J92" s="3">
        <v>144</v>
      </c>
      <c r="K92" s="3">
        <v>0.52</v>
      </c>
      <c r="L92" t="s">
        <v>478</v>
      </c>
      <c r="M92" t="s">
        <v>479</v>
      </c>
      <c r="N92" t="s">
        <v>504</v>
      </c>
      <c r="O92" s="15">
        <f t="shared" si="8"/>
        <v>4</v>
      </c>
      <c r="P92" s="16" t="str">
        <f t="shared" si="9"/>
        <v>0,</v>
      </c>
      <c r="Q92" s="16" t="str">
        <f t="shared" si="10"/>
        <v>52</v>
      </c>
      <c r="R92" s="17">
        <f t="shared" si="11"/>
        <v>52</v>
      </c>
      <c r="S92" s="17">
        <f t="shared" si="12"/>
        <v>0.8666666666666667</v>
      </c>
    </row>
    <row r="93" spans="1:19">
      <c r="A93" t="s">
        <v>14</v>
      </c>
      <c r="B93" t="s">
        <v>15</v>
      </c>
      <c r="C93" s="1">
        <v>45505</v>
      </c>
      <c r="D93" s="2">
        <v>2024</v>
      </c>
      <c r="E93" s="2" t="str">
        <f t="shared" si="7"/>
        <v>agosto</v>
      </c>
      <c r="F93" t="s">
        <v>16</v>
      </c>
      <c r="G93" t="s">
        <v>17</v>
      </c>
      <c r="H93" t="s">
        <v>18</v>
      </c>
      <c r="I93" s="3">
        <v>4</v>
      </c>
      <c r="J93" s="3">
        <v>1286</v>
      </c>
      <c r="K93" s="3">
        <v>7.03</v>
      </c>
      <c r="L93" t="s">
        <v>480</v>
      </c>
      <c r="M93" t="s">
        <v>481</v>
      </c>
      <c r="N93" t="s">
        <v>504</v>
      </c>
      <c r="O93" s="15">
        <f t="shared" si="8"/>
        <v>4</v>
      </c>
      <c r="P93" s="16" t="str">
        <f t="shared" si="9"/>
        <v>7,</v>
      </c>
      <c r="Q93" s="16" t="str">
        <f t="shared" si="10"/>
        <v>03</v>
      </c>
      <c r="R93" s="17">
        <f t="shared" si="11"/>
        <v>423</v>
      </c>
      <c r="S93" s="17">
        <f t="shared" si="12"/>
        <v>7.05</v>
      </c>
    </row>
    <row r="94" spans="1:19">
      <c r="A94" t="s">
        <v>14</v>
      </c>
      <c r="B94" t="s">
        <v>15</v>
      </c>
      <c r="C94" s="1">
        <v>45505</v>
      </c>
      <c r="D94" s="2">
        <v>2024</v>
      </c>
      <c r="E94" s="2" t="str">
        <f t="shared" si="7"/>
        <v>agosto</v>
      </c>
      <c r="F94" t="s">
        <v>16</v>
      </c>
      <c r="G94" t="s">
        <v>17</v>
      </c>
      <c r="H94" t="s">
        <v>18</v>
      </c>
      <c r="I94" s="3">
        <v>2</v>
      </c>
      <c r="J94" s="3">
        <v>861</v>
      </c>
      <c r="K94" s="3">
        <v>5.0999999999999996</v>
      </c>
      <c r="L94" t="s">
        <v>450</v>
      </c>
      <c r="M94" t="s">
        <v>451</v>
      </c>
      <c r="N94" t="s">
        <v>504</v>
      </c>
      <c r="O94" s="15">
        <f t="shared" si="8"/>
        <v>3</v>
      </c>
      <c r="P94" s="16" t="str">
        <f t="shared" si="9"/>
        <v>5,</v>
      </c>
      <c r="Q94" s="16" t="str">
        <f t="shared" si="10"/>
        <v>1</v>
      </c>
      <c r="R94" s="17">
        <f t="shared" si="11"/>
        <v>301</v>
      </c>
      <c r="S94" s="17">
        <f t="shared" si="12"/>
        <v>5.0166666666666666</v>
      </c>
    </row>
    <row r="95" spans="1:19">
      <c r="A95" t="s">
        <v>80</v>
      </c>
      <c r="B95" t="s">
        <v>81</v>
      </c>
      <c r="C95" s="1">
        <v>45323</v>
      </c>
      <c r="D95" s="2">
        <v>2024</v>
      </c>
      <c r="E95" s="2" t="str">
        <f t="shared" si="7"/>
        <v>febrero</v>
      </c>
      <c r="F95" t="s">
        <v>82</v>
      </c>
      <c r="G95" t="s">
        <v>30</v>
      </c>
      <c r="H95" t="s">
        <v>379</v>
      </c>
      <c r="I95" s="3">
        <v>0</v>
      </c>
      <c r="J95" s="3">
        <v>120</v>
      </c>
      <c r="K95" s="3">
        <v>0.4</v>
      </c>
      <c r="L95" t="s">
        <v>35</v>
      </c>
      <c r="M95" t="s">
        <v>36</v>
      </c>
      <c r="N95" t="s">
        <v>507</v>
      </c>
      <c r="O95" s="15">
        <f t="shared" si="8"/>
        <v>3</v>
      </c>
      <c r="P95" s="16" t="str">
        <f t="shared" si="9"/>
        <v>0,</v>
      </c>
      <c r="Q95" s="16" t="str">
        <f t="shared" si="10"/>
        <v>4</v>
      </c>
      <c r="R95" s="17">
        <f t="shared" si="11"/>
        <v>4</v>
      </c>
      <c r="S95" s="17">
        <f t="shared" si="12"/>
        <v>6.6666666666666666E-2</v>
      </c>
    </row>
    <row r="96" spans="1:19">
      <c r="A96" t="s">
        <v>80</v>
      </c>
      <c r="B96" t="s">
        <v>81</v>
      </c>
      <c r="C96" s="1">
        <v>45323</v>
      </c>
      <c r="D96" s="2">
        <v>2024</v>
      </c>
      <c r="E96" s="2" t="str">
        <f t="shared" si="7"/>
        <v>febrero</v>
      </c>
      <c r="F96" t="s">
        <v>82</v>
      </c>
      <c r="G96" t="s">
        <v>30</v>
      </c>
      <c r="H96" t="s">
        <v>18</v>
      </c>
      <c r="I96" s="3">
        <v>3</v>
      </c>
      <c r="J96" s="3">
        <v>540</v>
      </c>
      <c r="K96" s="3">
        <v>9</v>
      </c>
      <c r="L96" t="s">
        <v>83</v>
      </c>
      <c r="M96" t="s">
        <v>577</v>
      </c>
      <c r="N96" t="s">
        <v>505</v>
      </c>
      <c r="O96" s="15">
        <f t="shared" si="8"/>
        <v>1</v>
      </c>
      <c r="P96" s="16" t="str">
        <f t="shared" si="9"/>
        <v>9</v>
      </c>
      <c r="Q96" s="16">
        <f t="shared" si="10"/>
        <v>0</v>
      </c>
      <c r="R96" s="17">
        <f t="shared" si="11"/>
        <v>540</v>
      </c>
      <c r="S96" s="17">
        <f t="shared" si="12"/>
        <v>9</v>
      </c>
    </row>
    <row r="97" spans="1:19">
      <c r="A97" t="s">
        <v>80</v>
      </c>
      <c r="B97" t="s">
        <v>81</v>
      </c>
      <c r="C97" s="1">
        <v>45323</v>
      </c>
      <c r="D97" s="2">
        <v>2024</v>
      </c>
      <c r="E97" s="2" t="str">
        <f t="shared" si="7"/>
        <v>febrero</v>
      </c>
      <c r="F97" t="s">
        <v>82</v>
      </c>
      <c r="G97" t="s">
        <v>30</v>
      </c>
      <c r="H97" t="s">
        <v>18</v>
      </c>
      <c r="I97" s="3">
        <v>1</v>
      </c>
      <c r="J97" s="3">
        <v>180</v>
      </c>
      <c r="K97" s="3">
        <v>1</v>
      </c>
      <c r="L97" t="s">
        <v>23</v>
      </c>
      <c r="M97" t="s">
        <v>24</v>
      </c>
      <c r="N97" t="s">
        <v>505</v>
      </c>
      <c r="O97" s="15">
        <f t="shared" si="8"/>
        <v>1</v>
      </c>
      <c r="P97" s="16" t="str">
        <f t="shared" si="9"/>
        <v>1</v>
      </c>
      <c r="Q97" s="16">
        <f t="shared" si="10"/>
        <v>0</v>
      </c>
      <c r="R97" s="17">
        <f t="shared" si="11"/>
        <v>60</v>
      </c>
      <c r="S97" s="17">
        <f t="shared" si="12"/>
        <v>1</v>
      </c>
    </row>
    <row r="98" spans="1:19">
      <c r="A98" t="s">
        <v>80</v>
      </c>
      <c r="B98" t="s">
        <v>81</v>
      </c>
      <c r="C98" s="1">
        <v>45323</v>
      </c>
      <c r="D98" s="2">
        <v>2024</v>
      </c>
      <c r="E98" s="2" t="str">
        <f t="shared" si="7"/>
        <v>febrero</v>
      </c>
      <c r="F98" t="s">
        <v>82</v>
      </c>
      <c r="G98" t="s">
        <v>30</v>
      </c>
      <c r="H98" t="s">
        <v>84</v>
      </c>
      <c r="I98" s="3">
        <v>3</v>
      </c>
      <c r="J98" s="3">
        <v>120</v>
      </c>
      <c r="K98" s="3">
        <v>3</v>
      </c>
      <c r="L98" t="s">
        <v>35</v>
      </c>
      <c r="M98" t="s">
        <v>36</v>
      </c>
      <c r="N98" t="s">
        <v>507</v>
      </c>
      <c r="O98" s="15">
        <f t="shared" si="8"/>
        <v>1</v>
      </c>
      <c r="P98" s="16" t="str">
        <f t="shared" si="9"/>
        <v>3</v>
      </c>
      <c r="Q98" s="16">
        <f t="shared" si="10"/>
        <v>0</v>
      </c>
      <c r="R98" s="17">
        <f t="shared" si="11"/>
        <v>180</v>
      </c>
      <c r="S98" s="17">
        <f t="shared" si="12"/>
        <v>3</v>
      </c>
    </row>
    <row r="99" spans="1:19">
      <c r="A99" t="s">
        <v>80</v>
      </c>
      <c r="B99" t="s">
        <v>81</v>
      </c>
      <c r="C99" s="1">
        <v>45323</v>
      </c>
      <c r="D99" s="2">
        <v>2024</v>
      </c>
      <c r="E99" s="2" t="str">
        <f t="shared" si="7"/>
        <v>febrero</v>
      </c>
      <c r="F99" t="s">
        <v>82</v>
      </c>
      <c r="G99" t="s">
        <v>30</v>
      </c>
      <c r="H99" t="s">
        <v>467</v>
      </c>
      <c r="I99" s="3">
        <v>4</v>
      </c>
      <c r="J99" s="3">
        <v>180</v>
      </c>
      <c r="K99" s="3">
        <v>5</v>
      </c>
      <c r="L99" t="s">
        <v>35</v>
      </c>
      <c r="M99" t="s">
        <v>36</v>
      </c>
      <c r="N99" t="s">
        <v>507</v>
      </c>
      <c r="O99" s="15">
        <f t="shared" si="8"/>
        <v>1</v>
      </c>
      <c r="P99" s="16" t="str">
        <f t="shared" si="9"/>
        <v>5</v>
      </c>
      <c r="Q99" s="16">
        <f t="shared" si="10"/>
        <v>0</v>
      </c>
      <c r="R99" s="17">
        <f t="shared" si="11"/>
        <v>300</v>
      </c>
      <c r="S99" s="17">
        <f t="shared" si="12"/>
        <v>5</v>
      </c>
    </row>
    <row r="100" spans="1:19">
      <c r="A100" t="s">
        <v>85</v>
      </c>
      <c r="B100" t="s">
        <v>86</v>
      </c>
      <c r="C100" s="1">
        <v>45323</v>
      </c>
      <c r="D100" s="2">
        <v>2024</v>
      </c>
      <c r="E100" s="2" t="str">
        <f t="shared" si="7"/>
        <v>febrero</v>
      </c>
      <c r="F100" t="s">
        <v>87</v>
      </c>
      <c r="G100" t="s">
        <v>17</v>
      </c>
      <c r="H100" t="s">
        <v>18</v>
      </c>
      <c r="I100" s="3">
        <v>9</v>
      </c>
      <c r="J100" s="3">
        <v>2579</v>
      </c>
      <c r="K100" s="3">
        <v>28.28</v>
      </c>
      <c r="L100" t="s">
        <v>88</v>
      </c>
      <c r="M100" t="s">
        <v>89</v>
      </c>
      <c r="N100" t="s">
        <v>510</v>
      </c>
      <c r="O100" s="15">
        <f t="shared" si="8"/>
        <v>5</v>
      </c>
      <c r="P100" s="16" t="str">
        <f t="shared" si="9"/>
        <v>28</v>
      </c>
      <c r="Q100" s="16" t="str">
        <f t="shared" si="10"/>
        <v>,28</v>
      </c>
      <c r="R100" s="17">
        <f t="shared" si="11"/>
        <v>1680.28</v>
      </c>
      <c r="S100" s="17">
        <f t="shared" si="12"/>
        <v>28.004666666666665</v>
      </c>
    </row>
    <row r="101" spans="1:19">
      <c r="A101" t="s">
        <v>85</v>
      </c>
      <c r="B101" t="s">
        <v>86</v>
      </c>
      <c r="C101" s="1">
        <v>45323</v>
      </c>
      <c r="D101" s="2">
        <v>2024</v>
      </c>
      <c r="E101" s="2" t="str">
        <f t="shared" si="7"/>
        <v>febrero</v>
      </c>
      <c r="F101" t="s">
        <v>90</v>
      </c>
      <c r="G101" t="s">
        <v>91</v>
      </c>
      <c r="H101" t="s">
        <v>18</v>
      </c>
      <c r="I101" s="3">
        <v>0</v>
      </c>
      <c r="J101" s="3">
        <v>0</v>
      </c>
      <c r="K101" s="3">
        <v>0</v>
      </c>
      <c r="L101" t="s">
        <v>20</v>
      </c>
      <c r="M101" t="s">
        <v>576</v>
      </c>
      <c r="N101" t="s">
        <v>489</v>
      </c>
      <c r="O101" s="15">
        <f t="shared" si="8"/>
        <v>1</v>
      </c>
      <c r="P101" s="16" t="str">
        <f t="shared" si="9"/>
        <v>0</v>
      </c>
      <c r="Q101" s="16">
        <f t="shared" si="10"/>
        <v>0</v>
      </c>
      <c r="R101" s="17">
        <f t="shared" si="11"/>
        <v>0</v>
      </c>
      <c r="S101" s="17">
        <f t="shared" si="12"/>
        <v>0</v>
      </c>
    </row>
    <row r="102" spans="1:19">
      <c r="A102" t="s">
        <v>85</v>
      </c>
      <c r="B102" t="s">
        <v>86</v>
      </c>
      <c r="C102" s="1">
        <v>45352</v>
      </c>
      <c r="D102" s="2">
        <v>2024</v>
      </c>
      <c r="E102" s="2" t="str">
        <f t="shared" si="7"/>
        <v>marzo</v>
      </c>
      <c r="F102" t="s">
        <v>87</v>
      </c>
      <c r="G102" t="s">
        <v>17</v>
      </c>
      <c r="H102" t="s">
        <v>18</v>
      </c>
      <c r="I102" s="3">
        <v>5</v>
      </c>
      <c r="J102" s="3">
        <v>2579</v>
      </c>
      <c r="K102" s="3">
        <v>12.33</v>
      </c>
      <c r="L102" t="s">
        <v>88</v>
      </c>
      <c r="M102" t="s">
        <v>89</v>
      </c>
      <c r="N102" t="s">
        <v>510</v>
      </c>
      <c r="O102" s="15">
        <f t="shared" si="8"/>
        <v>5</v>
      </c>
      <c r="P102" s="16" t="str">
        <f t="shared" si="9"/>
        <v>12</v>
      </c>
      <c r="Q102" s="16" t="str">
        <f t="shared" si="10"/>
        <v>,33</v>
      </c>
      <c r="R102" s="17">
        <f t="shared" si="11"/>
        <v>720.33</v>
      </c>
      <c r="S102" s="17">
        <f t="shared" si="12"/>
        <v>12.005500000000001</v>
      </c>
    </row>
    <row r="103" spans="1:19">
      <c r="A103" t="s">
        <v>85</v>
      </c>
      <c r="B103" t="s">
        <v>86</v>
      </c>
      <c r="C103" s="1">
        <v>45383</v>
      </c>
      <c r="D103" s="2">
        <v>2024</v>
      </c>
      <c r="E103" s="2" t="str">
        <f t="shared" si="7"/>
        <v>abril</v>
      </c>
      <c r="F103" t="s">
        <v>92</v>
      </c>
      <c r="G103" t="s">
        <v>93</v>
      </c>
      <c r="H103" t="s">
        <v>18</v>
      </c>
      <c r="I103" s="3">
        <v>0</v>
      </c>
      <c r="J103" s="3">
        <v>0</v>
      </c>
      <c r="K103" s="3">
        <v>0</v>
      </c>
      <c r="L103" t="s">
        <v>20</v>
      </c>
      <c r="M103" t="s">
        <v>576</v>
      </c>
      <c r="N103" t="s">
        <v>489</v>
      </c>
      <c r="O103" s="15">
        <f t="shared" si="8"/>
        <v>1</v>
      </c>
      <c r="P103" s="16" t="str">
        <f t="shared" si="9"/>
        <v>0</v>
      </c>
      <c r="Q103" s="16">
        <f t="shared" si="10"/>
        <v>0</v>
      </c>
      <c r="R103" s="17">
        <f t="shared" si="11"/>
        <v>0</v>
      </c>
      <c r="S103" s="17">
        <f t="shared" si="12"/>
        <v>0</v>
      </c>
    </row>
    <row r="104" spans="1:19">
      <c r="A104" t="s">
        <v>85</v>
      </c>
      <c r="B104" t="s">
        <v>86</v>
      </c>
      <c r="C104" s="1">
        <v>45383</v>
      </c>
      <c r="D104" s="2">
        <v>2024</v>
      </c>
      <c r="E104" s="2" t="str">
        <f t="shared" si="7"/>
        <v>abril</v>
      </c>
      <c r="F104" t="s">
        <v>92</v>
      </c>
      <c r="G104" t="s">
        <v>93</v>
      </c>
      <c r="H104" t="s">
        <v>18</v>
      </c>
      <c r="I104" s="3">
        <v>2</v>
      </c>
      <c r="J104" s="3">
        <v>2579</v>
      </c>
      <c r="K104" s="3">
        <v>8.1300000000000008</v>
      </c>
      <c r="L104" t="s">
        <v>88</v>
      </c>
      <c r="M104" t="s">
        <v>89</v>
      </c>
      <c r="N104" t="s">
        <v>510</v>
      </c>
      <c r="O104" s="15">
        <f t="shared" si="8"/>
        <v>4</v>
      </c>
      <c r="P104" s="16" t="str">
        <f t="shared" si="9"/>
        <v>8,</v>
      </c>
      <c r="Q104" s="16" t="str">
        <f t="shared" si="10"/>
        <v>13</v>
      </c>
      <c r="R104" s="17">
        <f t="shared" si="11"/>
        <v>493</v>
      </c>
      <c r="S104" s="17">
        <f t="shared" si="12"/>
        <v>8.2166666666666668</v>
      </c>
    </row>
    <row r="105" spans="1:19">
      <c r="A105" t="s">
        <v>85</v>
      </c>
      <c r="B105" t="s">
        <v>86</v>
      </c>
      <c r="C105" s="1">
        <v>45413</v>
      </c>
      <c r="D105" s="2">
        <v>2024</v>
      </c>
      <c r="E105" s="2" t="str">
        <f t="shared" si="7"/>
        <v>mayo</v>
      </c>
      <c r="F105" t="s">
        <v>87</v>
      </c>
      <c r="G105" t="s">
        <v>17</v>
      </c>
      <c r="H105" t="s">
        <v>18</v>
      </c>
      <c r="I105" s="3">
        <v>0</v>
      </c>
      <c r="J105" s="3">
        <v>0</v>
      </c>
      <c r="K105" s="3">
        <v>0</v>
      </c>
      <c r="L105" t="s">
        <v>20</v>
      </c>
      <c r="M105" t="s">
        <v>576</v>
      </c>
      <c r="N105" t="s">
        <v>489</v>
      </c>
      <c r="O105" s="15">
        <f t="shared" si="8"/>
        <v>1</v>
      </c>
      <c r="P105" s="16" t="str">
        <f t="shared" si="9"/>
        <v>0</v>
      </c>
      <c r="Q105" s="16">
        <f t="shared" si="10"/>
        <v>0</v>
      </c>
      <c r="R105" s="17">
        <f t="shared" si="11"/>
        <v>0</v>
      </c>
      <c r="S105" s="17">
        <f t="shared" si="12"/>
        <v>0</v>
      </c>
    </row>
    <row r="106" spans="1:19">
      <c r="A106" t="s">
        <v>85</v>
      </c>
      <c r="B106" t="s">
        <v>86</v>
      </c>
      <c r="C106" s="1">
        <v>45413</v>
      </c>
      <c r="D106" s="2">
        <v>2024</v>
      </c>
      <c r="E106" s="2" t="str">
        <f t="shared" si="7"/>
        <v>mayo</v>
      </c>
      <c r="F106" t="s">
        <v>90</v>
      </c>
      <c r="G106" t="s">
        <v>91</v>
      </c>
      <c r="H106" t="s">
        <v>18</v>
      </c>
      <c r="I106" s="3">
        <v>12</v>
      </c>
      <c r="J106" s="3">
        <v>100</v>
      </c>
      <c r="K106" s="3">
        <v>21</v>
      </c>
      <c r="L106" t="s">
        <v>20</v>
      </c>
      <c r="M106" t="s">
        <v>576</v>
      </c>
      <c r="N106" t="s">
        <v>489</v>
      </c>
      <c r="O106" s="15">
        <f t="shared" si="8"/>
        <v>2</v>
      </c>
      <c r="P106" s="16" t="str">
        <f t="shared" si="9"/>
        <v>21</v>
      </c>
      <c r="Q106" s="16">
        <f t="shared" si="10"/>
        <v>0</v>
      </c>
      <c r="R106" s="17">
        <f t="shared" si="11"/>
        <v>1260</v>
      </c>
      <c r="S106" s="17">
        <f t="shared" si="12"/>
        <v>21</v>
      </c>
    </row>
    <row r="107" spans="1:19">
      <c r="A107" t="s">
        <v>85</v>
      </c>
      <c r="B107" t="s">
        <v>86</v>
      </c>
      <c r="C107" s="1">
        <v>45444</v>
      </c>
      <c r="D107" s="2">
        <v>2024</v>
      </c>
      <c r="E107" s="2" t="str">
        <f t="shared" si="7"/>
        <v>junio</v>
      </c>
      <c r="F107" t="s">
        <v>90</v>
      </c>
      <c r="G107" t="s">
        <v>91</v>
      </c>
      <c r="H107" t="s">
        <v>18</v>
      </c>
      <c r="I107" s="3">
        <v>0</v>
      </c>
      <c r="J107" s="3">
        <v>0</v>
      </c>
      <c r="K107" s="3">
        <v>0</v>
      </c>
      <c r="L107" t="s">
        <v>20</v>
      </c>
      <c r="M107" t="s">
        <v>576</v>
      </c>
      <c r="N107" t="s">
        <v>489</v>
      </c>
      <c r="O107" s="15">
        <f t="shared" si="8"/>
        <v>1</v>
      </c>
      <c r="P107" s="16" t="str">
        <f t="shared" si="9"/>
        <v>0</v>
      </c>
      <c r="Q107" s="16">
        <f t="shared" si="10"/>
        <v>0</v>
      </c>
      <c r="R107" s="17">
        <f t="shared" si="11"/>
        <v>0</v>
      </c>
      <c r="S107" s="17">
        <f t="shared" si="12"/>
        <v>0</v>
      </c>
    </row>
    <row r="108" spans="1:19">
      <c r="A108" t="s">
        <v>85</v>
      </c>
      <c r="B108" t="s">
        <v>86</v>
      </c>
      <c r="C108" s="1">
        <v>45505</v>
      </c>
      <c r="D108" s="2">
        <v>2024</v>
      </c>
      <c r="E108" s="2" t="str">
        <f t="shared" si="7"/>
        <v>agosto</v>
      </c>
      <c r="F108" t="s">
        <v>87</v>
      </c>
      <c r="G108" t="s">
        <v>17</v>
      </c>
      <c r="H108" t="s">
        <v>18</v>
      </c>
      <c r="I108" s="3">
        <v>4</v>
      </c>
      <c r="J108" s="3">
        <v>100</v>
      </c>
      <c r="K108" s="3">
        <v>3.15</v>
      </c>
      <c r="L108" t="s">
        <v>20</v>
      </c>
      <c r="M108" t="s">
        <v>576</v>
      </c>
      <c r="N108" t="s">
        <v>489</v>
      </c>
      <c r="O108" s="15">
        <f t="shared" si="8"/>
        <v>4</v>
      </c>
      <c r="P108" s="16" t="str">
        <f t="shared" si="9"/>
        <v>3,</v>
      </c>
      <c r="Q108" s="16" t="str">
        <f t="shared" si="10"/>
        <v>15</v>
      </c>
      <c r="R108" s="17">
        <f t="shared" si="11"/>
        <v>195</v>
      </c>
      <c r="S108" s="17">
        <f t="shared" si="12"/>
        <v>3.25</v>
      </c>
    </row>
    <row r="109" spans="1:19">
      <c r="A109" t="s">
        <v>94</v>
      </c>
      <c r="B109" t="s">
        <v>95</v>
      </c>
      <c r="C109" s="1">
        <v>45292</v>
      </c>
      <c r="D109" s="2">
        <v>2024</v>
      </c>
      <c r="E109" s="2" t="str">
        <f t="shared" si="7"/>
        <v>enero</v>
      </c>
      <c r="F109" t="s">
        <v>96</v>
      </c>
      <c r="G109" t="s">
        <v>97</v>
      </c>
      <c r="H109" t="s">
        <v>98</v>
      </c>
      <c r="I109" s="3">
        <v>2</v>
      </c>
      <c r="J109" s="3">
        <v>134</v>
      </c>
      <c r="K109" s="3">
        <v>0.39</v>
      </c>
      <c r="L109" t="s">
        <v>99</v>
      </c>
      <c r="M109" t="s">
        <v>558</v>
      </c>
      <c r="N109" t="s">
        <v>502</v>
      </c>
      <c r="O109" s="15">
        <f t="shared" si="8"/>
        <v>4</v>
      </c>
      <c r="P109" s="16" t="str">
        <f t="shared" si="9"/>
        <v>0,</v>
      </c>
      <c r="Q109" s="16" t="str">
        <f t="shared" si="10"/>
        <v>39</v>
      </c>
      <c r="R109" s="17">
        <f t="shared" si="11"/>
        <v>39</v>
      </c>
      <c r="S109" s="17">
        <f t="shared" si="12"/>
        <v>0.65</v>
      </c>
    </row>
    <row r="110" spans="1:19">
      <c r="A110" t="s">
        <v>94</v>
      </c>
      <c r="B110" t="s">
        <v>95</v>
      </c>
      <c r="C110" s="1">
        <v>45323</v>
      </c>
      <c r="D110" s="2">
        <v>2024</v>
      </c>
      <c r="E110" s="2" t="str">
        <f t="shared" si="7"/>
        <v>febrero</v>
      </c>
      <c r="F110" t="s">
        <v>96</v>
      </c>
      <c r="G110" t="s">
        <v>97</v>
      </c>
      <c r="H110" t="s">
        <v>98</v>
      </c>
      <c r="I110" s="3">
        <v>1</v>
      </c>
      <c r="J110" s="3">
        <v>252</v>
      </c>
      <c r="K110" s="3">
        <v>0.32</v>
      </c>
      <c r="L110" t="s">
        <v>39</v>
      </c>
      <c r="M110" t="s">
        <v>553</v>
      </c>
      <c r="N110" t="s">
        <v>553</v>
      </c>
      <c r="O110" s="15">
        <f t="shared" si="8"/>
        <v>4</v>
      </c>
      <c r="P110" s="16" t="str">
        <f t="shared" si="9"/>
        <v>0,</v>
      </c>
      <c r="Q110" s="16" t="str">
        <f t="shared" si="10"/>
        <v>32</v>
      </c>
      <c r="R110" s="17">
        <f t="shared" si="11"/>
        <v>32</v>
      </c>
      <c r="S110" s="17">
        <f t="shared" si="12"/>
        <v>0.53333333333333333</v>
      </c>
    </row>
    <row r="111" spans="1:19">
      <c r="A111" t="s">
        <v>94</v>
      </c>
      <c r="B111" t="s">
        <v>95</v>
      </c>
      <c r="C111" s="1">
        <v>45323</v>
      </c>
      <c r="D111" s="2">
        <v>2024</v>
      </c>
      <c r="E111" s="2" t="str">
        <f t="shared" si="7"/>
        <v>febrero</v>
      </c>
      <c r="F111" t="s">
        <v>96</v>
      </c>
      <c r="G111" t="s">
        <v>97</v>
      </c>
      <c r="H111" t="s">
        <v>98</v>
      </c>
      <c r="I111" s="3">
        <v>1</v>
      </c>
      <c r="J111" s="3">
        <v>350</v>
      </c>
      <c r="K111" s="3">
        <v>0.48</v>
      </c>
      <c r="L111" t="s">
        <v>33</v>
      </c>
      <c r="M111" t="s">
        <v>34</v>
      </c>
      <c r="N111" t="s">
        <v>508</v>
      </c>
      <c r="O111" s="15">
        <f t="shared" si="8"/>
        <v>4</v>
      </c>
      <c r="P111" s="16" t="str">
        <f t="shared" si="9"/>
        <v>0,</v>
      </c>
      <c r="Q111" s="16" t="str">
        <f t="shared" si="10"/>
        <v>48</v>
      </c>
      <c r="R111" s="17">
        <f t="shared" si="11"/>
        <v>48</v>
      </c>
      <c r="S111" s="17">
        <f t="shared" si="12"/>
        <v>0.8</v>
      </c>
    </row>
    <row r="112" spans="1:19">
      <c r="A112" t="s">
        <v>94</v>
      </c>
      <c r="B112" t="s">
        <v>95</v>
      </c>
      <c r="C112" s="1">
        <v>45323</v>
      </c>
      <c r="D112" s="2">
        <v>2024</v>
      </c>
      <c r="E112" s="2" t="str">
        <f t="shared" si="7"/>
        <v>febrero</v>
      </c>
      <c r="F112" t="s">
        <v>96</v>
      </c>
      <c r="G112" t="s">
        <v>97</v>
      </c>
      <c r="H112" t="s">
        <v>98</v>
      </c>
      <c r="I112" s="3">
        <v>1</v>
      </c>
      <c r="J112" s="3">
        <v>300</v>
      </c>
      <c r="K112" s="3">
        <v>0.39</v>
      </c>
      <c r="L112" t="s">
        <v>19</v>
      </c>
      <c r="M112" t="s">
        <v>587</v>
      </c>
      <c r="N112" t="s">
        <v>495</v>
      </c>
      <c r="O112" s="15">
        <f t="shared" si="8"/>
        <v>4</v>
      </c>
      <c r="P112" s="16" t="str">
        <f t="shared" si="9"/>
        <v>0,</v>
      </c>
      <c r="Q112" s="16" t="str">
        <f t="shared" si="10"/>
        <v>39</v>
      </c>
      <c r="R112" s="17">
        <f t="shared" si="11"/>
        <v>39</v>
      </c>
      <c r="S112" s="17">
        <f t="shared" si="12"/>
        <v>0.65</v>
      </c>
    </row>
    <row r="113" spans="1:19">
      <c r="A113" t="s">
        <v>94</v>
      </c>
      <c r="B113" t="s">
        <v>95</v>
      </c>
      <c r="C113" s="1">
        <v>45323</v>
      </c>
      <c r="D113" s="2">
        <v>2024</v>
      </c>
      <c r="E113" s="2" t="str">
        <f t="shared" si="7"/>
        <v>febrero</v>
      </c>
      <c r="F113" t="s">
        <v>96</v>
      </c>
      <c r="G113" t="s">
        <v>97</v>
      </c>
      <c r="H113" t="s">
        <v>98</v>
      </c>
      <c r="I113" s="3">
        <v>2</v>
      </c>
      <c r="J113" s="3">
        <v>476</v>
      </c>
      <c r="K113" s="3">
        <v>0.71</v>
      </c>
      <c r="L113" t="s">
        <v>99</v>
      </c>
      <c r="M113" t="s">
        <v>558</v>
      </c>
      <c r="N113" t="s">
        <v>502</v>
      </c>
      <c r="O113" s="15">
        <f t="shared" si="8"/>
        <v>4</v>
      </c>
      <c r="P113" s="16" t="str">
        <f t="shared" si="9"/>
        <v>0,</v>
      </c>
      <c r="Q113" s="16" t="str">
        <f t="shared" si="10"/>
        <v>71</v>
      </c>
      <c r="R113" s="17">
        <f t="shared" si="11"/>
        <v>71</v>
      </c>
      <c r="S113" s="17">
        <f t="shared" si="12"/>
        <v>1.1833333333333333</v>
      </c>
    </row>
    <row r="114" spans="1:19">
      <c r="A114" t="s">
        <v>94</v>
      </c>
      <c r="B114" t="s">
        <v>95</v>
      </c>
      <c r="C114" s="1">
        <v>45323</v>
      </c>
      <c r="D114" s="2">
        <v>2024</v>
      </c>
      <c r="E114" s="2" t="str">
        <f t="shared" si="7"/>
        <v>febrero</v>
      </c>
      <c r="F114" t="s">
        <v>96</v>
      </c>
      <c r="G114" t="s">
        <v>97</v>
      </c>
      <c r="H114" t="s">
        <v>98</v>
      </c>
      <c r="I114" s="3">
        <v>1</v>
      </c>
      <c r="J114" s="3">
        <v>689</v>
      </c>
      <c r="K114" s="3">
        <v>1.1499999999999999</v>
      </c>
      <c r="L114" t="s">
        <v>35</v>
      </c>
      <c r="M114" t="s">
        <v>36</v>
      </c>
      <c r="N114" t="s">
        <v>507</v>
      </c>
      <c r="O114" s="15">
        <f t="shared" si="8"/>
        <v>4</v>
      </c>
      <c r="P114" s="16" t="str">
        <f t="shared" si="9"/>
        <v>1,</v>
      </c>
      <c r="Q114" s="16" t="str">
        <f t="shared" si="10"/>
        <v>15</v>
      </c>
      <c r="R114" s="17">
        <f t="shared" si="11"/>
        <v>75</v>
      </c>
      <c r="S114" s="17">
        <f t="shared" si="12"/>
        <v>1.25</v>
      </c>
    </row>
    <row r="115" spans="1:19">
      <c r="A115" t="s">
        <v>94</v>
      </c>
      <c r="B115" t="s">
        <v>95</v>
      </c>
      <c r="C115" s="1">
        <v>45323</v>
      </c>
      <c r="D115" s="2">
        <v>2024</v>
      </c>
      <c r="E115" s="2" t="str">
        <f t="shared" si="7"/>
        <v>febrero</v>
      </c>
      <c r="F115" t="s">
        <v>96</v>
      </c>
      <c r="G115" t="s">
        <v>97</v>
      </c>
      <c r="H115" t="s">
        <v>98</v>
      </c>
      <c r="I115" s="3">
        <v>1</v>
      </c>
      <c r="J115" s="3">
        <v>124</v>
      </c>
      <c r="K115" s="3">
        <v>0.3</v>
      </c>
      <c r="L115" t="s">
        <v>25</v>
      </c>
      <c r="M115" t="s">
        <v>26</v>
      </c>
      <c r="N115" t="s">
        <v>506</v>
      </c>
      <c r="O115" s="15">
        <f t="shared" si="8"/>
        <v>3</v>
      </c>
      <c r="P115" s="16" t="str">
        <f t="shared" si="9"/>
        <v>0,</v>
      </c>
      <c r="Q115" s="16" t="str">
        <f t="shared" si="10"/>
        <v>3</v>
      </c>
      <c r="R115" s="17">
        <f t="shared" si="11"/>
        <v>3</v>
      </c>
      <c r="S115" s="17">
        <f t="shared" si="12"/>
        <v>0.05</v>
      </c>
    </row>
    <row r="116" spans="1:19">
      <c r="A116" t="s">
        <v>94</v>
      </c>
      <c r="B116" t="s">
        <v>95</v>
      </c>
      <c r="C116" s="1">
        <v>45352</v>
      </c>
      <c r="D116" s="2">
        <v>2024</v>
      </c>
      <c r="E116" s="2" t="str">
        <f t="shared" si="7"/>
        <v>marzo</v>
      </c>
      <c r="F116" t="s">
        <v>96</v>
      </c>
      <c r="G116" t="s">
        <v>97</v>
      </c>
      <c r="H116" t="s">
        <v>98</v>
      </c>
      <c r="I116" s="3">
        <v>1</v>
      </c>
      <c r="J116" s="3">
        <v>252</v>
      </c>
      <c r="K116" s="3">
        <v>0.31</v>
      </c>
      <c r="L116" t="s">
        <v>39</v>
      </c>
      <c r="M116" t="s">
        <v>553</v>
      </c>
      <c r="N116" t="s">
        <v>553</v>
      </c>
      <c r="O116" s="15">
        <f t="shared" si="8"/>
        <v>4</v>
      </c>
      <c r="P116" s="16" t="str">
        <f t="shared" si="9"/>
        <v>0,</v>
      </c>
      <c r="Q116" s="16" t="str">
        <f t="shared" si="10"/>
        <v>31</v>
      </c>
      <c r="R116" s="17">
        <f t="shared" si="11"/>
        <v>31</v>
      </c>
      <c r="S116" s="17">
        <f t="shared" si="12"/>
        <v>0.51666666666666672</v>
      </c>
    </row>
    <row r="117" spans="1:19">
      <c r="A117" t="s">
        <v>94</v>
      </c>
      <c r="B117" t="s">
        <v>95</v>
      </c>
      <c r="C117" s="1">
        <v>45352</v>
      </c>
      <c r="D117" s="2">
        <v>2024</v>
      </c>
      <c r="E117" s="2" t="str">
        <f t="shared" si="7"/>
        <v>marzo</v>
      </c>
      <c r="F117" t="s">
        <v>96</v>
      </c>
      <c r="G117" t="s">
        <v>97</v>
      </c>
      <c r="H117" t="s">
        <v>98</v>
      </c>
      <c r="I117" s="3">
        <v>1</v>
      </c>
      <c r="J117" s="3">
        <v>350</v>
      </c>
      <c r="K117" s="3">
        <v>0.44</v>
      </c>
      <c r="L117" t="s">
        <v>33</v>
      </c>
      <c r="M117" t="s">
        <v>34</v>
      </c>
      <c r="N117" t="s">
        <v>508</v>
      </c>
      <c r="O117" s="15">
        <f t="shared" si="8"/>
        <v>4</v>
      </c>
      <c r="P117" s="16" t="str">
        <f t="shared" si="9"/>
        <v>0,</v>
      </c>
      <c r="Q117" s="16" t="str">
        <f t="shared" si="10"/>
        <v>44</v>
      </c>
      <c r="R117" s="17">
        <f t="shared" si="11"/>
        <v>44</v>
      </c>
      <c r="S117" s="17">
        <f t="shared" si="12"/>
        <v>0.73333333333333328</v>
      </c>
    </row>
    <row r="118" spans="1:19">
      <c r="A118" t="s">
        <v>94</v>
      </c>
      <c r="B118" t="s">
        <v>95</v>
      </c>
      <c r="C118" s="1">
        <v>45352</v>
      </c>
      <c r="D118" s="2">
        <v>2024</v>
      </c>
      <c r="E118" s="2" t="str">
        <f t="shared" si="7"/>
        <v>marzo</v>
      </c>
      <c r="F118" t="s">
        <v>96</v>
      </c>
      <c r="G118" t="s">
        <v>97</v>
      </c>
      <c r="H118" t="s">
        <v>98</v>
      </c>
      <c r="I118" s="3">
        <v>1</v>
      </c>
      <c r="J118" s="3">
        <v>689</v>
      </c>
      <c r="K118" s="3">
        <v>1.1499999999999999</v>
      </c>
      <c r="L118" t="s">
        <v>35</v>
      </c>
      <c r="M118" t="s">
        <v>36</v>
      </c>
      <c r="N118" t="s">
        <v>507</v>
      </c>
      <c r="O118" s="15">
        <f t="shared" si="8"/>
        <v>4</v>
      </c>
      <c r="P118" s="16" t="str">
        <f t="shared" si="9"/>
        <v>1,</v>
      </c>
      <c r="Q118" s="16" t="str">
        <f t="shared" si="10"/>
        <v>15</v>
      </c>
      <c r="R118" s="17">
        <f t="shared" si="11"/>
        <v>75</v>
      </c>
      <c r="S118" s="17">
        <f t="shared" si="12"/>
        <v>1.25</v>
      </c>
    </row>
    <row r="119" spans="1:19">
      <c r="A119" t="s">
        <v>94</v>
      </c>
      <c r="B119" t="s">
        <v>95</v>
      </c>
      <c r="C119" s="1">
        <v>45352</v>
      </c>
      <c r="D119" s="2">
        <v>2024</v>
      </c>
      <c r="E119" s="2" t="str">
        <f t="shared" si="7"/>
        <v>marzo</v>
      </c>
      <c r="F119" t="s">
        <v>96</v>
      </c>
      <c r="G119" t="s">
        <v>97</v>
      </c>
      <c r="H119" t="s">
        <v>98</v>
      </c>
      <c r="I119" s="3">
        <v>1</v>
      </c>
      <c r="J119" s="3">
        <v>387</v>
      </c>
      <c r="K119" s="3">
        <v>0.44</v>
      </c>
      <c r="L119" t="s">
        <v>100</v>
      </c>
      <c r="M119" t="s">
        <v>101</v>
      </c>
      <c r="N119" t="s">
        <v>488</v>
      </c>
      <c r="O119" s="15">
        <f t="shared" si="8"/>
        <v>4</v>
      </c>
      <c r="P119" s="16" t="str">
        <f t="shared" si="9"/>
        <v>0,</v>
      </c>
      <c r="Q119" s="16" t="str">
        <f t="shared" si="10"/>
        <v>44</v>
      </c>
      <c r="R119" s="17">
        <f t="shared" si="11"/>
        <v>44</v>
      </c>
      <c r="S119" s="17">
        <f t="shared" si="12"/>
        <v>0.73333333333333328</v>
      </c>
    </row>
    <row r="120" spans="1:19">
      <c r="A120" t="s">
        <v>94</v>
      </c>
      <c r="B120" t="s">
        <v>95</v>
      </c>
      <c r="C120" s="1">
        <v>45413</v>
      </c>
      <c r="D120" s="2">
        <v>2024</v>
      </c>
      <c r="E120" s="2" t="str">
        <f t="shared" si="7"/>
        <v>mayo</v>
      </c>
      <c r="F120" t="s">
        <v>96</v>
      </c>
      <c r="G120" t="s">
        <v>97</v>
      </c>
      <c r="H120" t="s">
        <v>98</v>
      </c>
      <c r="I120" s="3">
        <v>1</v>
      </c>
      <c r="J120" s="3">
        <v>536</v>
      </c>
      <c r="K120" s="3">
        <v>1.1200000000000001</v>
      </c>
      <c r="L120" t="s">
        <v>102</v>
      </c>
      <c r="M120" t="s">
        <v>103</v>
      </c>
      <c r="N120" t="s">
        <v>501</v>
      </c>
      <c r="O120" s="15">
        <f t="shared" si="8"/>
        <v>4</v>
      </c>
      <c r="P120" s="16" t="str">
        <f t="shared" si="9"/>
        <v>1,</v>
      </c>
      <c r="Q120" s="16" t="str">
        <f t="shared" si="10"/>
        <v>12</v>
      </c>
      <c r="R120" s="17">
        <f t="shared" si="11"/>
        <v>72</v>
      </c>
      <c r="S120" s="17">
        <f t="shared" si="12"/>
        <v>1.2</v>
      </c>
    </row>
    <row r="121" spans="1:19">
      <c r="A121" t="s">
        <v>94</v>
      </c>
      <c r="B121" t="s">
        <v>95</v>
      </c>
      <c r="C121" s="1">
        <v>45413</v>
      </c>
      <c r="D121" s="2">
        <v>2024</v>
      </c>
      <c r="E121" s="2" t="str">
        <f t="shared" si="7"/>
        <v>mayo</v>
      </c>
      <c r="F121" t="s">
        <v>96</v>
      </c>
      <c r="G121" t="s">
        <v>97</v>
      </c>
      <c r="H121" t="s">
        <v>98</v>
      </c>
      <c r="I121" s="3">
        <v>1</v>
      </c>
      <c r="J121" s="3">
        <v>194</v>
      </c>
      <c r="K121" s="3">
        <v>0.31</v>
      </c>
      <c r="L121" t="s">
        <v>25</v>
      </c>
      <c r="M121" t="s">
        <v>26</v>
      </c>
      <c r="N121" t="s">
        <v>506</v>
      </c>
      <c r="O121" s="15">
        <f t="shared" si="8"/>
        <v>4</v>
      </c>
      <c r="P121" s="16" t="str">
        <f t="shared" si="9"/>
        <v>0,</v>
      </c>
      <c r="Q121" s="16" t="str">
        <f t="shared" si="10"/>
        <v>31</v>
      </c>
      <c r="R121" s="17">
        <f t="shared" si="11"/>
        <v>31</v>
      </c>
      <c r="S121" s="17">
        <f t="shared" si="12"/>
        <v>0.51666666666666672</v>
      </c>
    </row>
    <row r="122" spans="1:19">
      <c r="A122" t="s">
        <v>94</v>
      </c>
      <c r="B122" t="s">
        <v>95</v>
      </c>
      <c r="C122" s="1">
        <v>45444</v>
      </c>
      <c r="D122" s="2">
        <v>2024</v>
      </c>
      <c r="E122" s="2" t="str">
        <f t="shared" si="7"/>
        <v>junio</v>
      </c>
      <c r="F122" t="s">
        <v>96</v>
      </c>
      <c r="G122" t="s">
        <v>97</v>
      </c>
      <c r="H122" t="s">
        <v>98</v>
      </c>
      <c r="I122" s="3">
        <v>1</v>
      </c>
      <c r="J122" s="3">
        <v>558</v>
      </c>
      <c r="K122" s="3">
        <v>1</v>
      </c>
      <c r="L122" t="s">
        <v>33</v>
      </c>
      <c r="M122" t="s">
        <v>34</v>
      </c>
      <c r="N122" t="s">
        <v>508</v>
      </c>
      <c r="O122" s="15">
        <f t="shared" si="8"/>
        <v>1</v>
      </c>
      <c r="P122" s="16" t="str">
        <f t="shared" si="9"/>
        <v>1</v>
      </c>
      <c r="Q122" s="16">
        <f t="shared" si="10"/>
        <v>0</v>
      </c>
      <c r="R122" s="17">
        <f t="shared" si="11"/>
        <v>60</v>
      </c>
      <c r="S122" s="17">
        <f t="shared" si="12"/>
        <v>1</v>
      </c>
    </row>
    <row r="123" spans="1:19">
      <c r="A123" t="s">
        <v>94</v>
      </c>
      <c r="B123" t="s">
        <v>95</v>
      </c>
      <c r="C123" s="1">
        <v>45444</v>
      </c>
      <c r="D123" s="2">
        <v>2024</v>
      </c>
      <c r="E123" s="2" t="str">
        <f t="shared" si="7"/>
        <v>junio</v>
      </c>
      <c r="F123" t="s">
        <v>96</v>
      </c>
      <c r="G123" t="s">
        <v>97</v>
      </c>
      <c r="H123" t="s">
        <v>98</v>
      </c>
      <c r="I123" s="3">
        <v>3</v>
      </c>
      <c r="J123" s="3">
        <v>134</v>
      </c>
      <c r="K123" s="3">
        <v>1.1100000000000001</v>
      </c>
      <c r="L123" t="s">
        <v>99</v>
      </c>
      <c r="M123" t="s">
        <v>558</v>
      </c>
      <c r="N123" t="s">
        <v>502</v>
      </c>
      <c r="O123" s="15">
        <f t="shared" si="8"/>
        <v>4</v>
      </c>
      <c r="P123" s="16" t="str">
        <f t="shared" si="9"/>
        <v>1,</v>
      </c>
      <c r="Q123" s="16" t="str">
        <f t="shared" si="10"/>
        <v>11</v>
      </c>
      <c r="R123" s="17">
        <f t="shared" si="11"/>
        <v>71</v>
      </c>
      <c r="S123" s="17">
        <f t="shared" si="12"/>
        <v>1.1833333333333333</v>
      </c>
    </row>
    <row r="124" spans="1:19">
      <c r="A124" t="s">
        <v>94</v>
      </c>
      <c r="B124" t="s">
        <v>95</v>
      </c>
      <c r="C124" s="1">
        <v>45444</v>
      </c>
      <c r="D124" s="2">
        <v>2024</v>
      </c>
      <c r="E124" s="2" t="str">
        <f t="shared" si="7"/>
        <v>junio</v>
      </c>
      <c r="F124" t="s">
        <v>96</v>
      </c>
      <c r="G124" t="s">
        <v>97</v>
      </c>
      <c r="H124" t="s">
        <v>98</v>
      </c>
      <c r="I124" s="3">
        <v>1</v>
      </c>
      <c r="J124" s="3">
        <v>696</v>
      </c>
      <c r="K124" s="3">
        <v>1.17</v>
      </c>
      <c r="L124" t="s">
        <v>35</v>
      </c>
      <c r="M124" t="s">
        <v>36</v>
      </c>
      <c r="N124" t="s">
        <v>507</v>
      </c>
      <c r="O124" s="15">
        <f t="shared" si="8"/>
        <v>4</v>
      </c>
      <c r="P124" s="16" t="str">
        <f t="shared" si="9"/>
        <v>1,</v>
      </c>
      <c r="Q124" s="16" t="str">
        <f t="shared" si="10"/>
        <v>17</v>
      </c>
      <c r="R124" s="17">
        <f t="shared" si="11"/>
        <v>77</v>
      </c>
      <c r="S124" s="17">
        <f t="shared" si="12"/>
        <v>1.2833333333333334</v>
      </c>
    </row>
    <row r="125" spans="1:19">
      <c r="A125" t="s">
        <v>94</v>
      </c>
      <c r="B125" t="s">
        <v>95</v>
      </c>
      <c r="C125" s="1">
        <v>45444</v>
      </c>
      <c r="D125" s="2">
        <v>2024</v>
      </c>
      <c r="E125" s="2" t="str">
        <f t="shared" si="7"/>
        <v>junio</v>
      </c>
      <c r="F125" t="s">
        <v>96</v>
      </c>
      <c r="G125" t="s">
        <v>97</v>
      </c>
      <c r="H125" t="s">
        <v>98</v>
      </c>
      <c r="I125" s="3">
        <v>1</v>
      </c>
      <c r="J125" s="3">
        <v>194</v>
      </c>
      <c r="K125" s="3">
        <v>0.27</v>
      </c>
      <c r="L125" t="s">
        <v>25</v>
      </c>
      <c r="M125" t="s">
        <v>26</v>
      </c>
      <c r="N125" t="s">
        <v>506</v>
      </c>
      <c r="O125" s="15">
        <f t="shared" si="8"/>
        <v>4</v>
      </c>
      <c r="P125" s="16" t="str">
        <f t="shared" si="9"/>
        <v>0,</v>
      </c>
      <c r="Q125" s="16" t="str">
        <f t="shared" si="10"/>
        <v>27</v>
      </c>
      <c r="R125" s="17">
        <f t="shared" si="11"/>
        <v>27</v>
      </c>
      <c r="S125" s="17">
        <f t="shared" si="12"/>
        <v>0.45</v>
      </c>
    </row>
    <row r="126" spans="1:19">
      <c r="A126" t="s">
        <v>94</v>
      </c>
      <c r="B126" t="s">
        <v>95</v>
      </c>
      <c r="C126" s="1">
        <v>45474</v>
      </c>
      <c r="D126" s="2">
        <v>2024</v>
      </c>
      <c r="E126" s="2" t="str">
        <f t="shared" si="7"/>
        <v>julio</v>
      </c>
      <c r="F126" t="s">
        <v>96</v>
      </c>
      <c r="G126" t="s">
        <v>97</v>
      </c>
      <c r="H126" t="s">
        <v>98</v>
      </c>
      <c r="I126" s="3">
        <v>2</v>
      </c>
      <c r="J126" s="3">
        <v>252</v>
      </c>
      <c r="K126" s="3">
        <v>1.04</v>
      </c>
      <c r="L126" t="s">
        <v>39</v>
      </c>
      <c r="M126" t="s">
        <v>553</v>
      </c>
      <c r="N126" t="s">
        <v>553</v>
      </c>
      <c r="O126" s="15">
        <f t="shared" si="8"/>
        <v>4</v>
      </c>
      <c r="P126" s="16" t="str">
        <f t="shared" si="9"/>
        <v>1,</v>
      </c>
      <c r="Q126" s="16" t="str">
        <f t="shared" si="10"/>
        <v>04</v>
      </c>
      <c r="R126" s="17">
        <f t="shared" si="11"/>
        <v>64</v>
      </c>
      <c r="S126" s="17">
        <f t="shared" si="12"/>
        <v>1.0666666666666667</v>
      </c>
    </row>
    <row r="127" spans="1:19">
      <c r="A127" t="s">
        <v>94</v>
      </c>
      <c r="B127" t="s">
        <v>95</v>
      </c>
      <c r="C127" s="1">
        <v>45474</v>
      </c>
      <c r="D127" s="2">
        <v>2024</v>
      </c>
      <c r="E127" s="2" t="str">
        <f t="shared" si="7"/>
        <v>julio</v>
      </c>
      <c r="F127" t="s">
        <v>96</v>
      </c>
      <c r="G127" t="s">
        <v>97</v>
      </c>
      <c r="H127" t="s">
        <v>98</v>
      </c>
      <c r="I127" s="3">
        <v>2</v>
      </c>
      <c r="J127" s="3">
        <v>350</v>
      </c>
      <c r="K127" s="3">
        <v>2.12</v>
      </c>
      <c r="L127" t="s">
        <v>33</v>
      </c>
      <c r="M127" t="s">
        <v>34</v>
      </c>
      <c r="N127" t="s">
        <v>508</v>
      </c>
      <c r="O127" s="15">
        <f t="shared" si="8"/>
        <v>4</v>
      </c>
      <c r="P127" s="16" t="str">
        <f t="shared" si="9"/>
        <v>2,</v>
      </c>
      <c r="Q127" s="16" t="str">
        <f t="shared" si="10"/>
        <v>12</v>
      </c>
      <c r="R127" s="17">
        <f t="shared" si="11"/>
        <v>132</v>
      </c>
      <c r="S127" s="17">
        <f t="shared" si="12"/>
        <v>2.2000000000000002</v>
      </c>
    </row>
    <row r="128" spans="1:19">
      <c r="A128" t="s">
        <v>94</v>
      </c>
      <c r="B128" t="s">
        <v>95</v>
      </c>
      <c r="C128" s="1">
        <v>45474</v>
      </c>
      <c r="D128" s="2">
        <v>2024</v>
      </c>
      <c r="E128" s="2" t="str">
        <f t="shared" si="7"/>
        <v>julio</v>
      </c>
      <c r="F128" t="s">
        <v>96</v>
      </c>
      <c r="G128" t="s">
        <v>97</v>
      </c>
      <c r="H128" t="s">
        <v>98</v>
      </c>
      <c r="I128" s="3">
        <v>1</v>
      </c>
      <c r="J128" s="3">
        <v>437</v>
      </c>
      <c r="K128" s="3">
        <v>0.5</v>
      </c>
      <c r="L128" t="s">
        <v>88</v>
      </c>
      <c r="M128" t="s">
        <v>89</v>
      </c>
      <c r="N128" t="s">
        <v>510</v>
      </c>
      <c r="O128" s="15">
        <f t="shared" si="8"/>
        <v>3</v>
      </c>
      <c r="P128" s="16" t="str">
        <f t="shared" si="9"/>
        <v>0,</v>
      </c>
      <c r="Q128" s="16" t="str">
        <f t="shared" si="10"/>
        <v>5</v>
      </c>
      <c r="R128" s="17">
        <f t="shared" si="11"/>
        <v>5</v>
      </c>
      <c r="S128" s="17">
        <f t="shared" si="12"/>
        <v>8.3333333333333329E-2</v>
      </c>
    </row>
    <row r="129" spans="1:19">
      <c r="A129" t="s">
        <v>94</v>
      </c>
      <c r="B129" t="s">
        <v>95</v>
      </c>
      <c r="C129" s="1">
        <v>45474</v>
      </c>
      <c r="D129" s="2">
        <v>2024</v>
      </c>
      <c r="E129" s="2" t="str">
        <f t="shared" si="7"/>
        <v>julio</v>
      </c>
      <c r="F129" t="s">
        <v>96</v>
      </c>
      <c r="G129" t="s">
        <v>97</v>
      </c>
      <c r="H129" t="s">
        <v>98</v>
      </c>
      <c r="I129" s="3">
        <v>1</v>
      </c>
      <c r="J129" s="3">
        <v>252</v>
      </c>
      <c r="K129" s="3">
        <v>0.36</v>
      </c>
      <c r="L129" t="s">
        <v>35</v>
      </c>
      <c r="M129" t="s">
        <v>36</v>
      </c>
      <c r="N129" t="s">
        <v>507</v>
      </c>
      <c r="O129" s="15">
        <f t="shared" si="8"/>
        <v>4</v>
      </c>
      <c r="P129" s="16" t="str">
        <f t="shared" si="9"/>
        <v>0,</v>
      </c>
      <c r="Q129" s="16" t="str">
        <f t="shared" si="10"/>
        <v>36</v>
      </c>
      <c r="R129" s="17">
        <f t="shared" si="11"/>
        <v>36</v>
      </c>
      <c r="S129" s="17">
        <f t="shared" si="12"/>
        <v>0.6</v>
      </c>
    </row>
    <row r="130" spans="1:19">
      <c r="A130" t="s">
        <v>94</v>
      </c>
      <c r="B130" t="s">
        <v>95</v>
      </c>
      <c r="C130" s="1">
        <v>45474</v>
      </c>
      <c r="D130" s="2">
        <v>2024</v>
      </c>
      <c r="E130" s="2" t="str">
        <f t="shared" ref="E130:E193" si="13">TEXT(C130,"mmmm")</f>
        <v>julio</v>
      </c>
      <c r="F130" t="s">
        <v>96</v>
      </c>
      <c r="G130" t="s">
        <v>97</v>
      </c>
      <c r="H130" t="s">
        <v>98</v>
      </c>
      <c r="I130" s="3">
        <v>1</v>
      </c>
      <c r="J130" s="3">
        <v>61</v>
      </c>
      <c r="K130" s="3">
        <v>0.15</v>
      </c>
      <c r="L130" t="s">
        <v>31</v>
      </c>
      <c r="M130" t="s">
        <v>32</v>
      </c>
      <c r="N130" t="s">
        <v>507</v>
      </c>
      <c r="O130" s="15">
        <f t="shared" si="8"/>
        <v>4</v>
      </c>
      <c r="P130" s="16" t="str">
        <f t="shared" si="9"/>
        <v>0,</v>
      </c>
      <c r="Q130" s="16" t="str">
        <f t="shared" si="10"/>
        <v>15</v>
      </c>
      <c r="R130" s="17">
        <f t="shared" si="11"/>
        <v>15</v>
      </c>
      <c r="S130" s="17">
        <f t="shared" si="12"/>
        <v>0.25</v>
      </c>
    </row>
    <row r="131" spans="1:19">
      <c r="A131" t="s">
        <v>94</v>
      </c>
      <c r="B131" t="s">
        <v>95</v>
      </c>
      <c r="C131" s="1">
        <v>45474</v>
      </c>
      <c r="D131" s="2">
        <v>2024</v>
      </c>
      <c r="E131" s="2" t="str">
        <f t="shared" si="13"/>
        <v>julio</v>
      </c>
      <c r="F131" t="s">
        <v>96</v>
      </c>
      <c r="G131" t="s">
        <v>97</v>
      </c>
      <c r="H131" t="s">
        <v>98</v>
      </c>
      <c r="I131" s="3">
        <v>1</v>
      </c>
      <c r="J131" s="3">
        <v>270</v>
      </c>
      <c r="K131" s="3">
        <v>0.36</v>
      </c>
      <c r="L131" t="s">
        <v>109</v>
      </c>
      <c r="M131" t="s">
        <v>535</v>
      </c>
      <c r="N131" t="s">
        <v>535</v>
      </c>
      <c r="O131" s="15">
        <f t="shared" ref="O131:O194" si="14">LEN($K131)</f>
        <v>4</v>
      </c>
      <c r="P131" s="16" t="str">
        <f t="shared" ref="P131:P194" si="15">IF(O131="1",$K131,IF(O131=2,LEFT($K131,2),LEFT($K131,2)))</f>
        <v>0,</v>
      </c>
      <c r="Q131" s="16" t="str">
        <f t="shared" ref="Q131:Q194" si="16">IF(O131&lt;=2,0,MID($K131,3,3))</f>
        <v>36</v>
      </c>
      <c r="R131" s="17">
        <f t="shared" ref="R131:R194" si="17">+(P131*60)+Q131</f>
        <v>36</v>
      </c>
      <c r="S131" s="17">
        <f t="shared" ref="S131:S194" si="18">+R131/60</f>
        <v>0.6</v>
      </c>
    </row>
    <row r="132" spans="1:19">
      <c r="A132" t="s">
        <v>94</v>
      </c>
      <c r="B132" t="s">
        <v>95</v>
      </c>
      <c r="C132" s="1">
        <v>45505</v>
      </c>
      <c r="D132" s="2">
        <v>2024</v>
      </c>
      <c r="E132" s="2" t="str">
        <f t="shared" si="13"/>
        <v>agosto</v>
      </c>
      <c r="F132" t="s">
        <v>96</v>
      </c>
      <c r="G132" t="s">
        <v>97</v>
      </c>
      <c r="H132" t="s">
        <v>98</v>
      </c>
      <c r="I132" s="3">
        <v>2</v>
      </c>
      <c r="J132" s="3">
        <v>252</v>
      </c>
      <c r="K132" s="3">
        <v>1.05</v>
      </c>
      <c r="L132" t="s">
        <v>39</v>
      </c>
      <c r="M132" t="s">
        <v>553</v>
      </c>
      <c r="N132" t="s">
        <v>553</v>
      </c>
      <c r="O132" s="15">
        <f t="shared" si="14"/>
        <v>4</v>
      </c>
      <c r="P132" s="16" t="str">
        <f t="shared" si="15"/>
        <v>1,</v>
      </c>
      <c r="Q132" s="16" t="str">
        <f t="shared" si="16"/>
        <v>05</v>
      </c>
      <c r="R132" s="17">
        <f t="shared" si="17"/>
        <v>65</v>
      </c>
      <c r="S132" s="17">
        <f t="shared" si="18"/>
        <v>1.0833333333333333</v>
      </c>
    </row>
    <row r="133" spans="1:19">
      <c r="A133" t="s">
        <v>94</v>
      </c>
      <c r="B133" t="s">
        <v>95</v>
      </c>
      <c r="C133" s="1">
        <v>45505</v>
      </c>
      <c r="D133" s="2">
        <v>2024</v>
      </c>
      <c r="E133" s="2" t="str">
        <f t="shared" si="13"/>
        <v>agosto</v>
      </c>
      <c r="F133" t="s">
        <v>96</v>
      </c>
      <c r="G133" t="s">
        <v>97</v>
      </c>
      <c r="H133" t="s">
        <v>98</v>
      </c>
      <c r="I133" s="3">
        <v>2</v>
      </c>
      <c r="J133" s="3">
        <v>700</v>
      </c>
      <c r="K133" s="3">
        <v>0.92</v>
      </c>
      <c r="L133" t="s">
        <v>33</v>
      </c>
      <c r="M133" t="s">
        <v>34</v>
      </c>
      <c r="N133" t="s">
        <v>508</v>
      </c>
      <c r="O133" s="15">
        <f t="shared" si="14"/>
        <v>4</v>
      </c>
      <c r="P133" s="16" t="str">
        <f t="shared" si="15"/>
        <v>0,</v>
      </c>
      <c r="Q133" s="16" t="str">
        <f t="shared" si="16"/>
        <v>92</v>
      </c>
      <c r="R133" s="17">
        <f t="shared" si="17"/>
        <v>92</v>
      </c>
      <c r="S133" s="17">
        <f t="shared" si="18"/>
        <v>1.5333333333333334</v>
      </c>
    </row>
    <row r="134" spans="1:19">
      <c r="A134" t="s">
        <v>94</v>
      </c>
      <c r="B134" t="s">
        <v>95</v>
      </c>
      <c r="C134" s="1">
        <v>45505</v>
      </c>
      <c r="D134" s="2">
        <v>2024</v>
      </c>
      <c r="E134" s="2" t="str">
        <f t="shared" si="13"/>
        <v>agosto</v>
      </c>
      <c r="F134" t="s">
        <v>96</v>
      </c>
      <c r="G134" t="s">
        <v>97</v>
      </c>
      <c r="H134" t="s">
        <v>98</v>
      </c>
      <c r="I134" s="3">
        <v>1</v>
      </c>
      <c r="J134" s="3">
        <v>437</v>
      </c>
      <c r="K134" s="3">
        <v>0.5</v>
      </c>
      <c r="L134" t="s">
        <v>88</v>
      </c>
      <c r="M134" t="s">
        <v>89</v>
      </c>
      <c r="N134" t="s">
        <v>510</v>
      </c>
      <c r="O134" s="15">
        <f t="shared" si="14"/>
        <v>3</v>
      </c>
      <c r="P134" s="16" t="str">
        <f t="shared" si="15"/>
        <v>0,</v>
      </c>
      <c r="Q134" s="16" t="str">
        <f t="shared" si="16"/>
        <v>5</v>
      </c>
      <c r="R134" s="17">
        <f t="shared" si="17"/>
        <v>5</v>
      </c>
      <c r="S134" s="17">
        <f t="shared" si="18"/>
        <v>8.3333333333333329E-2</v>
      </c>
    </row>
    <row r="135" spans="1:19">
      <c r="A135" t="s">
        <v>104</v>
      </c>
      <c r="B135" t="s">
        <v>105</v>
      </c>
      <c r="C135" s="1">
        <v>45292</v>
      </c>
      <c r="D135" s="2">
        <v>2024</v>
      </c>
      <c r="E135" s="2" t="str">
        <f t="shared" si="13"/>
        <v>enero</v>
      </c>
      <c r="F135" t="s">
        <v>106</v>
      </c>
      <c r="G135" t="s">
        <v>107</v>
      </c>
      <c r="H135" t="s">
        <v>98</v>
      </c>
      <c r="I135" s="3">
        <v>20</v>
      </c>
      <c r="J135" s="3">
        <v>6391</v>
      </c>
      <c r="K135" s="3">
        <v>17.100000000000001</v>
      </c>
      <c r="L135" t="s">
        <v>108</v>
      </c>
      <c r="M135" t="s">
        <v>597</v>
      </c>
      <c r="N135" t="s">
        <v>494</v>
      </c>
      <c r="O135" s="15">
        <f t="shared" si="14"/>
        <v>4</v>
      </c>
      <c r="P135" s="16" t="str">
        <f t="shared" si="15"/>
        <v>17</v>
      </c>
      <c r="Q135" s="16" t="str">
        <f t="shared" si="16"/>
        <v>,1</v>
      </c>
      <c r="R135" s="17">
        <f t="shared" si="17"/>
        <v>1020.1</v>
      </c>
      <c r="S135" s="17">
        <f t="shared" si="18"/>
        <v>17.001666666666669</v>
      </c>
    </row>
    <row r="136" spans="1:19">
      <c r="A136" t="s">
        <v>104</v>
      </c>
      <c r="B136" t="s">
        <v>105</v>
      </c>
      <c r="C136" s="1">
        <v>45292</v>
      </c>
      <c r="D136" s="2">
        <v>2024</v>
      </c>
      <c r="E136" s="2" t="str">
        <f t="shared" si="13"/>
        <v>enero</v>
      </c>
      <c r="F136" t="s">
        <v>106</v>
      </c>
      <c r="G136" t="s">
        <v>107</v>
      </c>
      <c r="H136" t="s">
        <v>98</v>
      </c>
      <c r="I136" s="3">
        <v>1</v>
      </c>
      <c r="J136" s="3">
        <v>130</v>
      </c>
      <c r="K136" s="3">
        <v>0.35</v>
      </c>
      <c r="L136" t="s">
        <v>21</v>
      </c>
      <c r="M136" t="s">
        <v>584</v>
      </c>
      <c r="N136" t="s">
        <v>504</v>
      </c>
      <c r="O136" s="15">
        <f t="shared" si="14"/>
        <v>4</v>
      </c>
      <c r="P136" s="16" t="str">
        <f t="shared" si="15"/>
        <v>0,</v>
      </c>
      <c r="Q136" s="16" t="str">
        <f t="shared" si="16"/>
        <v>35</v>
      </c>
      <c r="R136" s="17">
        <f t="shared" si="17"/>
        <v>35</v>
      </c>
      <c r="S136" s="17">
        <f t="shared" si="18"/>
        <v>0.58333333333333337</v>
      </c>
    </row>
    <row r="137" spans="1:19">
      <c r="A137" t="s">
        <v>104</v>
      </c>
      <c r="B137" t="s">
        <v>105</v>
      </c>
      <c r="C137" s="1">
        <v>45292</v>
      </c>
      <c r="D137" s="2">
        <v>2024</v>
      </c>
      <c r="E137" s="2" t="str">
        <f t="shared" si="13"/>
        <v>enero</v>
      </c>
      <c r="F137" t="s">
        <v>106</v>
      </c>
      <c r="G137" t="s">
        <v>107</v>
      </c>
      <c r="H137" t="s">
        <v>98</v>
      </c>
      <c r="I137" s="3">
        <v>1</v>
      </c>
      <c r="J137" s="3">
        <v>996</v>
      </c>
      <c r="K137" s="3">
        <v>1</v>
      </c>
      <c r="L137" t="s">
        <v>35</v>
      </c>
      <c r="M137" t="s">
        <v>36</v>
      </c>
      <c r="N137" t="s">
        <v>507</v>
      </c>
      <c r="O137" s="15">
        <f t="shared" si="14"/>
        <v>1</v>
      </c>
      <c r="P137" s="16" t="str">
        <f t="shared" si="15"/>
        <v>1</v>
      </c>
      <c r="Q137" s="16">
        <f t="shared" si="16"/>
        <v>0</v>
      </c>
      <c r="R137" s="17">
        <f t="shared" si="17"/>
        <v>60</v>
      </c>
      <c r="S137" s="17">
        <f t="shared" si="18"/>
        <v>1</v>
      </c>
    </row>
    <row r="138" spans="1:19">
      <c r="A138" t="s">
        <v>104</v>
      </c>
      <c r="B138" t="s">
        <v>105</v>
      </c>
      <c r="C138" s="1">
        <v>45292</v>
      </c>
      <c r="D138" s="2">
        <v>2024</v>
      </c>
      <c r="E138" s="2" t="str">
        <f t="shared" si="13"/>
        <v>enero</v>
      </c>
      <c r="F138" t="s">
        <v>106</v>
      </c>
      <c r="G138" t="s">
        <v>107</v>
      </c>
      <c r="H138" t="s">
        <v>98</v>
      </c>
      <c r="I138" s="3">
        <v>1</v>
      </c>
      <c r="J138" s="3">
        <v>243</v>
      </c>
      <c r="K138" s="3">
        <v>2.2999999999999998</v>
      </c>
      <c r="L138" t="s">
        <v>100</v>
      </c>
      <c r="M138" t="s">
        <v>101</v>
      </c>
      <c r="N138" t="s">
        <v>488</v>
      </c>
      <c r="O138" s="15">
        <f t="shared" si="14"/>
        <v>3</v>
      </c>
      <c r="P138" s="16" t="str">
        <f t="shared" si="15"/>
        <v>2,</v>
      </c>
      <c r="Q138" s="16" t="str">
        <f t="shared" si="16"/>
        <v>3</v>
      </c>
      <c r="R138" s="17">
        <f t="shared" si="17"/>
        <v>123</v>
      </c>
      <c r="S138" s="17">
        <f t="shared" si="18"/>
        <v>2.0499999999999998</v>
      </c>
    </row>
    <row r="139" spans="1:19">
      <c r="A139" t="s">
        <v>104</v>
      </c>
      <c r="B139" t="s">
        <v>105</v>
      </c>
      <c r="C139" s="1">
        <v>45292</v>
      </c>
      <c r="D139" s="2">
        <v>2024</v>
      </c>
      <c r="E139" s="2" t="str">
        <f t="shared" si="13"/>
        <v>enero</v>
      </c>
      <c r="F139" t="s">
        <v>106</v>
      </c>
      <c r="G139" t="s">
        <v>107</v>
      </c>
      <c r="H139" t="s">
        <v>98</v>
      </c>
      <c r="I139" s="3">
        <v>1</v>
      </c>
      <c r="J139" s="3">
        <v>770</v>
      </c>
      <c r="K139" s="3">
        <v>1.25</v>
      </c>
      <c r="L139" t="s">
        <v>109</v>
      </c>
      <c r="M139" t="s">
        <v>535</v>
      </c>
      <c r="N139" t="s">
        <v>535</v>
      </c>
      <c r="O139" s="15">
        <f t="shared" si="14"/>
        <v>4</v>
      </c>
      <c r="P139" s="16" t="str">
        <f t="shared" si="15"/>
        <v>1,</v>
      </c>
      <c r="Q139" s="16" t="str">
        <f t="shared" si="16"/>
        <v>25</v>
      </c>
      <c r="R139" s="17">
        <f t="shared" si="17"/>
        <v>85</v>
      </c>
      <c r="S139" s="17">
        <f t="shared" si="18"/>
        <v>1.4166666666666667</v>
      </c>
    </row>
    <row r="140" spans="1:19">
      <c r="A140" t="s">
        <v>104</v>
      </c>
      <c r="B140" t="s">
        <v>105</v>
      </c>
      <c r="C140" s="1">
        <v>45292</v>
      </c>
      <c r="D140" s="2">
        <v>2024</v>
      </c>
      <c r="E140" s="2" t="str">
        <f t="shared" si="13"/>
        <v>enero</v>
      </c>
      <c r="F140" t="s">
        <v>106</v>
      </c>
      <c r="G140" t="s">
        <v>107</v>
      </c>
      <c r="H140" t="s">
        <v>98</v>
      </c>
      <c r="I140" s="3">
        <v>2</v>
      </c>
      <c r="J140" s="3">
        <v>268</v>
      </c>
      <c r="K140" s="3">
        <v>0.36</v>
      </c>
      <c r="L140" t="s">
        <v>25</v>
      </c>
      <c r="M140" t="s">
        <v>26</v>
      </c>
      <c r="N140" t="s">
        <v>506</v>
      </c>
      <c r="O140" s="15">
        <f t="shared" si="14"/>
        <v>4</v>
      </c>
      <c r="P140" s="16" t="str">
        <f t="shared" si="15"/>
        <v>0,</v>
      </c>
      <c r="Q140" s="16" t="str">
        <f t="shared" si="16"/>
        <v>36</v>
      </c>
      <c r="R140" s="17">
        <f t="shared" si="17"/>
        <v>36</v>
      </c>
      <c r="S140" s="17">
        <f t="shared" si="18"/>
        <v>0.6</v>
      </c>
    </row>
    <row r="141" spans="1:19">
      <c r="A141" t="s">
        <v>104</v>
      </c>
      <c r="B141" t="s">
        <v>105</v>
      </c>
      <c r="C141" s="1">
        <v>45292</v>
      </c>
      <c r="D141" s="2">
        <v>2024</v>
      </c>
      <c r="E141" s="2" t="str">
        <f t="shared" si="13"/>
        <v>enero</v>
      </c>
      <c r="F141" t="s">
        <v>106</v>
      </c>
      <c r="G141" t="s">
        <v>107</v>
      </c>
      <c r="H141" t="s">
        <v>98</v>
      </c>
      <c r="I141" s="3">
        <v>1</v>
      </c>
      <c r="J141" s="3">
        <v>485</v>
      </c>
      <c r="K141" s="3">
        <v>1.4</v>
      </c>
      <c r="L141" t="s">
        <v>110</v>
      </c>
      <c r="M141" t="s">
        <v>586</v>
      </c>
      <c r="N141" t="s">
        <v>503</v>
      </c>
      <c r="O141" s="15">
        <f t="shared" si="14"/>
        <v>3</v>
      </c>
      <c r="P141" s="16" t="str">
        <f t="shared" si="15"/>
        <v>1,</v>
      </c>
      <c r="Q141" s="16" t="str">
        <f t="shared" si="16"/>
        <v>4</v>
      </c>
      <c r="R141" s="17">
        <f t="shared" si="17"/>
        <v>64</v>
      </c>
      <c r="S141" s="17">
        <f t="shared" si="18"/>
        <v>1.0666666666666667</v>
      </c>
    </row>
    <row r="142" spans="1:19">
      <c r="A142" t="s">
        <v>104</v>
      </c>
      <c r="B142" t="s">
        <v>105</v>
      </c>
      <c r="C142" s="1">
        <v>45292</v>
      </c>
      <c r="D142" s="2">
        <v>2024</v>
      </c>
      <c r="E142" s="2" t="str">
        <f t="shared" si="13"/>
        <v>enero</v>
      </c>
      <c r="F142" t="s">
        <v>106</v>
      </c>
      <c r="G142" t="s">
        <v>107</v>
      </c>
      <c r="H142" t="s">
        <v>98</v>
      </c>
      <c r="I142" s="3">
        <v>3</v>
      </c>
      <c r="J142" s="3">
        <v>3924</v>
      </c>
      <c r="K142" s="3">
        <v>7.2</v>
      </c>
      <c r="L142" t="s">
        <v>111</v>
      </c>
      <c r="M142" t="s">
        <v>593</v>
      </c>
      <c r="N142" t="s">
        <v>511</v>
      </c>
      <c r="O142" s="15">
        <f t="shared" si="14"/>
        <v>3</v>
      </c>
      <c r="P142" s="16" t="str">
        <f t="shared" si="15"/>
        <v>7,</v>
      </c>
      <c r="Q142" s="16" t="str">
        <f t="shared" si="16"/>
        <v>2</v>
      </c>
      <c r="R142" s="17">
        <f t="shared" si="17"/>
        <v>422</v>
      </c>
      <c r="S142" s="17">
        <f t="shared" si="18"/>
        <v>7.0333333333333332</v>
      </c>
    </row>
    <row r="143" spans="1:19">
      <c r="A143" t="s">
        <v>104</v>
      </c>
      <c r="B143" t="s">
        <v>105</v>
      </c>
      <c r="C143" s="1">
        <v>45292</v>
      </c>
      <c r="D143" s="2">
        <v>2024</v>
      </c>
      <c r="E143" s="2" t="str">
        <f t="shared" si="13"/>
        <v>enero</v>
      </c>
      <c r="F143" t="s">
        <v>112</v>
      </c>
      <c r="G143" t="s">
        <v>113</v>
      </c>
      <c r="H143" t="s">
        <v>98</v>
      </c>
      <c r="I143" s="3">
        <v>1</v>
      </c>
      <c r="J143" s="3">
        <v>168</v>
      </c>
      <c r="K143" s="3">
        <v>2.5</v>
      </c>
      <c r="L143" t="s">
        <v>39</v>
      </c>
      <c r="M143" t="s">
        <v>553</v>
      </c>
      <c r="N143" t="s">
        <v>553</v>
      </c>
      <c r="O143" s="15">
        <f t="shared" si="14"/>
        <v>3</v>
      </c>
      <c r="P143" s="16" t="str">
        <f t="shared" si="15"/>
        <v>2,</v>
      </c>
      <c r="Q143" s="16" t="str">
        <f t="shared" si="16"/>
        <v>5</v>
      </c>
      <c r="R143" s="17">
        <f t="shared" si="17"/>
        <v>125</v>
      </c>
      <c r="S143" s="17">
        <f t="shared" si="18"/>
        <v>2.0833333333333335</v>
      </c>
    </row>
    <row r="144" spans="1:19">
      <c r="A144" t="s">
        <v>104</v>
      </c>
      <c r="B144" t="s">
        <v>105</v>
      </c>
      <c r="C144" s="1">
        <v>45292</v>
      </c>
      <c r="D144" s="2">
        <v>2024</v>
      </c>
      <c r="E144" s="2" t="str">
        <f t="shared" si="13"/>
        <v>enero</v>
      </c>
      <c r="F144" t="s">
        <v>112</v>
      </c>
      <c r="G144" t="s">
        <v>113</v>
      </c>
      <c r="H144" t="s">
        <v>98</v>
      </c>
      <c r="I144" s="3">
        <v>8</v>
      </c>
      <c r="J144" s="3">
        <v>2191</v>
      </c>
      <c r="K144" s="3">
        <v>6.5</v>
      </c>
      <c r="L144" t="s">
        <v>108</v>
      </c>
      <c r="M144" t="s">
        <v>597</v>
      </c>
      <c r="N144" t="s">
        <v>494</v>
      </c>
      <c r="O144" s="15">
        <f t="shared" si="14"/>
        <v>3</v>
      </c>
      <c r="P144" s="16" t="str">
        <f t="shared" si="15"/>
        <v>6,</v>
      </c>
      <c r="Q144" s="16" t="str">
        <f t="shared" si="16"/>
        <v>5</v>
      </c>
      <c r="R144" s="17">
        <f t="shared" si="17"/>
        <v>365</v>
      </c>
      <c r="S144" s="17">
        <f t="shared" si="18"/>
        <v>6.083333333333333</v>
      </c>
    </row>
    <row r="145" spans="1:19">
      <c r="A145" t="s">
        <v>104</v>
      </c>
      <c r="B145" t="s">
        <v>105</v>
      </c>
      <c r="C145" s="1">
        <v>45292</v>
      </c>
      <c r="D145" s="2">
        <v>2024</v>
      </c>
      <c r="E145" s="2" t="str">
        <f t="shared" si="13"/>
        <v>enero</v>
      </c>
      <c r="F145" t="s">
        <v>112</v>
      </c>
      <c r="G145" t="s">
        <v>113</v>
      </c>
      <c r="H145" t="s">
        <v>98</v>
      </c>
      <c r="I145" s="3">
        <v>1</v>
      </c>
      <c r="J145" s="3">
        <v>423</v>
      </c>
      <c r="K145" s="3">
        <v>0.35</v>
      </c>
      <c r="L145" t="s">
        <v>35</v>
      </c>
      <c r="M145" t="s">
        <v>36</v>
      </c>
      <c r="N145" t="s">
        <v>507</v>
      </c>
      <c r="O145" s="15">
        <f t="shared" si="14"/>
        <v>4</v>
      </c>
      <c r="P145" s="16" t="str">
        <f t="shared" si="15"/>
        <v>0,</v>
      </c>
      <c r="Q145" s="16" t="str">
        <f t="shared" si="16"/>
        <v>35</v>
      </c>
      <c r="R145" s="17">
        <f t="shared" si="17"/>
        <v>35</v>
      </c>
      <c r="S145" s="17">
        <f t="shared" si="18"/>
        <v>0.58333333333333337</v>
      </c>
    </row>
    <row r="146" spans="1:19">
      <c r="A146" t="s">
        <v>104</v>
      </c>
      <c r="B146" t="s">
        <v>105</v>
      </c>
      <c r="C146" s="1">
        <v>45292</v>
      </c>
      <c r="D146" s="2">
        <v>2024</v>
      </c>
      <c r="E146" s="2" t="str">
        <f t="shared" si="13"/>
        <v>enero</v>
      </c>
      <c r="F146" t="s">
        <v>112</v>
      </c>
      <c r="G146" t="s">
        <v>113</v>
      </c>
      <c r="H146" t="s">
        <v>98</v>
      </c>
      <c r="I146" s="3">
        <v>1</v>
      </c>
      <c r="J146" s="3">
        <v>176</v>
      </c>
      <c r="K146" s="3">
        <v>0.55000000000000004</v>
      </c>
      <c r="L146" t="s">
        <v>109</v>
      </c>
      <c r="M146" t="s">
        <v>535</v>
      </c>
      <c r="N146" t="s">
        <v>535</v>
      </c>
      <c r="O146" s="15">
        <f t="shared" si="14"/>
        <v>4</v>
      </c>
      <c r="P146" s="16" t="str">
        <f t="shared" si="15"/>
        <v>0,</v>
      </c>
      <c r="Q146" s="16" t="str">
        <f t="shared" si="16"/>
        <v>55</v>
      </c>
      <c r="R146" s="17">
        <f t="shared" si="17"/>
        <v>55</v>
      </c>
      <c r="S146" s="17">
        <f t="shared" si="18"/>
        <v>0.91666666666666663</v>
      </c>
    </row>
    <row r="147" spans="1:19">
      <c r="A147" t="s">
        <v>104</v>
      </c>
      <c r="B147" t="s">
        <v>105</v>
      </c>
      <c r="C147" s="1">
        <v>45292</v>
      </c>
      <c r="D147" s="2">
        <v>2024</v>
      </c>
      <c r="E147" s="2" t="str">
        <f t="shared" si="13"/>
        <v>enero</v>
      </c>
      <c r="F147" t="s">
        <v>112</v>
      </c>
      <c r="G147" t="s">
        <v>113</v>
      </c>
      <c r="H147" t="s">
        <v>98</v>
      </c>
      <c r="I147" s="3">
        <v>5</v>
      </c>
      <c r="J147" s="3">
        <v>864</v>
      </c>
      <c r="K147" s="3">
        <v>4.45</v>
      </c>
      <c r="L147" t="s">
        <v>114</v>
      </c>
      <c r="M147" t="s">
        <v>115</v>
      </c>
      <c r="N147" t="s">
        <v>535</v>
      </c>
      <c r="O147" s="15">
        <f t="shared" si="14"/>
        <v>4</v>
      </c>
      <c r="P147" s="16" t="str">
        <f t="shared" si="15"/>
        <v>4,</v>
      </c>
      <c r="Q147" s="16" t="str">
        <f t="shared" si="16"/>
        <v>45</v>
      </c>
      <c r="R147" s="17">
        <f t="shared" si="17"/>
        <v>285</v>
      </c>
      <c r="S147" s="17">
        <f t="shared" si="18"/>
        <v>4.75</v>
      </c>
    </row>
    <row r="148" spans="1:19">
      <c r="A148" t="s">
        <v>104</v>
      </c>
      <c r="B148" t="s">
        <v>105</v>
      </c>
      <c r="C148" s="1">
        <v>45292</v>
      </c>
      <c r="D148" s="2">
        <v>2024</v>
      </c>
      <c r="E148" s="2" t="str">
        <f t="shared" si="13"/>
        <v>enero</v>
      </c>
      <c r="F148" t="s">
        <v>112</v>
      </c>
      <c r="G148" t="s">
        <v>113</v>
      </c>
      <c r="H148" t="s">
        <v>98</v>
      </c>
      <c r="I148" s="3">
        <v>5</v>
      </c>
      <c r="J148" s="3">
        <v>3029</v>
      </c>
      <c r="K148" s="3">
        <v>10.55</v>
      </c>
      <c r="L148" t="s">
        <v>116</v>
      </c>
      <c r="M148" t="s">
        <v>117</v>
      </c>
      <c r="N148" t="s">
        <v>561</v>
      </c>
      <c r="O148" s="15">
        <f t="shared" si="14"/>
        <v>5</v>
      </c>
      <c r="P148" s="16" t="str">
        <f t="shared" si="15"/>
        <v>10</v>
      </c>
      <c r="Q148" s="16" t="str">
        <f t="shared" si="16"/>
        <v>,55</v>
      </c>
      <c r="R148" s="17">
        <f t="shared" si="17"/>
        <v>600.54999999999995</v>
      </c>
      <c r="S148" s="17">
        <f t="shared" si="18"/>
        <v>10.009166666666665</v>
      </c>
    </row>
    <row r="149" spans="1:19">
      <c r="A149" t="s">
        <v>104</v>
      </c>
      <c r="B149" t="s">
        <v>105</v>
      </c>
      <c r="C149" s="1">
        <v>45292</v>
      </c>
      <c r="D149" s="2">
        <v>2024</v>
      </c>
      <c r="E149" s="2" t="str">
        <f t="shared" si="13"/>
        <v>enero</v>
      </c>
      <c r="F149" t="s">
        <v>112</v>
      </c>
      <c r="G149" t="s">
        <v>113</v>
      </c>
      <c r="H149" t="s">
        <v>98</v>
      </c>
      <c r="I149" s="3">
        <v>10</v>
      </c>
      <c r="J149" s="3">
        <v>3934</v>
      </c>
      <c r="K149" s="3">
        <v>28</v>
      </c>
      <c r="L149" t="s">
        <v>118</v>
      </c>
      <c r="M149" t="s">
        <v>119</v>
      </c>
      <c r="N149" t="s">
        <v>490</v>
      </c>
      <c r="O149" s="15">
        <f t="shared" si="14"/>
        <v>2</v>
      </c>
      <c r="P149" s="16" t="str">
        <f t="shared" si="15"/>
        <v>28</v>
      </c>
      <c r="Q149" s="16">
        <f t="shared" si="16"/>
        <v>0</v>
      </c>
      <c r="R149" s="17">
        <f t="shared" si="17"/>
        <v>1680</v>
      </c>
      <c r="S149" s="17">
        <f t="shared" si="18"/>
        <v>28</v>
      </c>
    </row>
    <row r="150" spans="1:19">
      <c r="A150" t="s">
        <v>104</v>
      </c>
      <c r="B150" t="s">
        <v>105</v>
      </c>
      <c r="C150" s="1">
        <v>45292</v>
      </c>
      <c r="D150" s="2">
        <v>2024</v>
      </c>
      <c r="E150" s="2" t="str">
        <f t="shared" si="13"/>
        <v>enero</v>
      </c>
      <c r="F150" t="s">
        <v>112</v>
      </c>
      <c r="G150" t="s">
        <v>113</v>
      </c>
      <c r="H150" t="s">
        <v>98</v>
      </c>
      <c r="I150" s="3">
        <v>2</v>
      </c>
      <c r="J150" s="3">
        <v>1428</v>
      </c>
      <c r="K150" s="3">
        <v>3.35</v>
      </c>
      <c r="L150" t="s">
        <v>111</v>
      </c>
      <c r="M150" t="s">
        <v>593</v>
      </c>
      <c r="N150" t="s">
        <v>511</v>
      </c>
      <c r="O150" s="15">
        <f t="shared" si="14"/>
        <v>4</v>
      </c>
      <c r="P150" s="16" t="str">
        <f t="shared" si="15"/>
        <v>3,</v>
      </c>
      <c r="Q150" s="16" t="str">
        <f t="shared" si="16"/>
        <v>35</v>
      </c>
      <c r="R150" s="17">
        <f t="shared" si="17"/>
        <v>215</v>
      </c>
      <c r="S150" s="17">
        <f t="shared" si="18"/>
        <v>3.5833333333333335</v>
      </c>
    </row>
    <row r="151" spans="1:19">
      <c r="A151" t="s">
        <v>104</v>
      </c>
      <c r="B151" t="s">
        <v>105</v>
      </c>
      <c r="C151" s="1">
        <v>45292</v>
      </c>
      <c r="D151" s="2">
        <v>2024</v>
      </c>
      <c r="E151" s="2" t="str">
        <f t="shared" si="13"/>
        <v>enero</v>
      </c>
      <c r="F151" t="s">
        <v>120</v>
      </c>
      <c r="G151" t="s">
        <v>121</v>
      </c>
      <c r="H151" t="s">
        <v>98</v>
      </c>
      <c r="I151" s="3">
        <v>1</v>
      </c>
      <c r="J151" s="3">
        <v>629</v>
      </c>
      <c r="K151" s="3">
        <v>0.45</v>
      </c>
      <c r="L151" t="s">
        <v>122</v>
      </c>
      <c r="M151" t="s">
        <v>123</v>
      </c>
      <c r="N151" t="s">
        <v>512</v>
      </c>
      <c r="O151" s="15">
        <f t="shared" si="14"/>
        <v>4</v>
      </c>
      <c r="P151" s="16" t="str">
        <f t="shared" si="15"/>
        <v>0,</v>
      </c>
      <c r="Q151" s="16" t="str">
        <f t="shared" si="16"/>
        <v>45</v>
      </c>
      <c r="R151" s="17">
        <f t="shared" si="17"/>
        <v>45</v>
      </c>
      <c r="S151" s="17">
        <f t="shared" si="18"/>
        <v>0.75</v>
      </c>
    </row>
    <row r="152" spans="1:19">
      <c r="A152" t="s">
        <v>104</v>
      </c>
      <c r="B152" t="s">
        <v>105</v>
      </c>
      <c r="C152" s="1">
        <v>45292</v>
      </c>
      <c r="D152" s="2">
        <v>2024</v>
      </c>
      <c r="E152" s="2" t="str">
        <f t="shared" si="13"/>
        <v>enero</v>
      </c>
      <c r="F152" t="s">
        <v>120</v>
      </c>
      <c r="G152" t="s">
        <v>121</v>
      </c>
      <c r="H152" t="s">
        <v>98</v>
      </c>
      <c r="I152" s="3">
        <v>1</v>
      </c>
      <c r="J152" s="3">
        <v>145</v>
      </c>
      <c r="K152" s="3">
        <v>0.55000000000000004</v>
      </c>
      <c r="L152" t="s">
        <v>124</v>
      </c>
      <c r="M152" t="s">
        <v>602</v>
      </c>
      <c r="N152" t="s">
        <v>512</v>
      </c>
      <c r="O152" s="15">
        <f t="shared" si="14"/>
        <v>4</v>
      </c>
      <c r="P152" s="16" t="str">
        <f t="shared" si="15"/>
        <v>0,</v>
      </c>
      <c r="Q152" s="16" t="str">
        <f t="shared" si="16"/>
        <v>55</v>
      </c>
      <c r="R152" s="17">
        <f t="shared" si="17"/>
        <v>55</v>
      </c>
      <c r="S152" s="17">
        <f t="shared" si="18"/>
        <v>0.91666666666666663</v>
      </c>
    </row>
    <row r="153" spans="1:19">
      <c r="A153" t="s">
        <v>104</v>
      </c>
      <c r="B153" t="s">
        <v>105</v>
      </c>
      <c r="C153" s="1">
        <v>45292</v>
      </c>
      <c r="D153" s="2">
        <v>2024</v>
      </c>
      <c r="E153" s="2" t="str">
        <f t="shared" si="13"/>
        <v>enero</v>
      </c>
      <c r="F153" t="s">
        <v>120</v>
      </c>
      <c r="G153" t="s">
        <v>121</v>
      </c>
      <c r="H153" t="s">
        <v>98</v>
      </c>
      <c r="I153" s="3">
        <v>9</v>
      </c>
      <c r="J153" s="3">
        <v>2770</v>
      </c>
      <c r="K153" s="3">
        <v>8.15</v>
      </c>
      <c r="L153" t="s">
        <v>108</v>
      </c>
      <c r="M153" t="s">
        <v>597</v>
      </c>
      <c r="N153" t="s">
        <v>494</v>
      </c>
      <c r="O153" s="15">
        <f t="shared" si="14"/>
        <v>4</v>
      </c>
      <c r="P153" s="16" t="str">
        <f t="shared" si="15"/>
        <v>8,</v>
      </c>
      <c r="Q153" s="16" t="str">
        <f t="shared" si="16"/>
        <v>15</v>
      </c>
      <c r="R153" s="17">
        <f t="shared" si="17"/>
        <v>495</v>
      </c>
      <c r="S153" s="17">
        <f t="shared" si="18"/>
        <v>8.25</v>
      </c>
    </row>
    <row r="154" spans="1:19">
      <c r="A154" t="s">
        <v>104</v>
      </c>
      <c r="B154" t="s">
        <v>105</v>
      </c>
      <c r="C154" s="1">
        <v>45323</v>
      </c>
      <c r="D154" s="2">
        <v>2024</v>
      </c>
      <c r="E154" s="2" t="str">
        <f t="shared" si="13"/>
        <v>febrero</v>
      </c>
      <c r="F154" t="s">
        <v>125</v>
      </c>
      <c r="G154" t="s">
        <v>121</v>
      </c>
      <c r="H154" t="s">
        <v>98</v>
      </c>
      <c r="I154" s="3">
        <v>200</v>
      </c>
      <c r="J154" s="3">
        <v>5864</v>
      </c>
      <c r="K154" s="3">
        <v>23.15</v>
      </c>
      <c r="L154" t="s">
        <v>108</v>
      </c>
      <c r="M154" t="s">
        <v>597</v>
      </c>
      <c r="N154" t="s">
        <v>494</v>
      </c>
      <c r="O154" s="15">
        <f t="shared" si="14"/>
        <v>5</v>
      </c>
      <c r="P154" s="16" t="str">
        <f t="shared" si="15"/>
        <v>23</v>
      </c>
      <c r="Q154" s="16" t="str">
        <f t="shared" si="16"/>
        <v>,15</v>
      </c>
      <c r="R154" s="17">
        <f t="shared" si="17"/>
        <v>1380.15</v>
      </c>
      <c r="S154" s="17">
        <f t="shared" si="18"/>
        <v>23.002500000000001</v>
      </c>
    </row>
    <row r="155" spans="1:19">
      <c r="A155" t="s">
        <v>104</v>
      </c>
      <c r="B155" t="s">
        <v>105</v>
      </c>
      <c r="C155" s="1">
        <v>45323</v>
      </c>
      <c r="D155" s="2">
        <v>2024</v>
      </c>
      <c r="E155" s="2" t="str">
        <f t="shared" si="13"/>
        <v>febrero</v>
      </c>
      <c r="F155" t="s">
        <v>125</v>
      </c>
      <c r="G155" t="s">
        <v>121</v>
      </c>
      <c r="H155" t="s">
        <v>98</v>
      </c>
      <c r="I155" s="3">
        <v>1</v>
      </c>
      <c r="J155" s="3">
        <v>768</v>
      </c>
      <c r="K155" s="3">
        <v>1.1000000000000001</v>
      </c>
      <c r="L155" t="s">
        <v>126</v>
      </c>
      <c r="M155" t="s">
        <v>574</v>
      </c>
      <c r="N155" t="s">
        <v>494</v>
      </c>
      <c r="O155" s="15">
        <f t="shared" si="14"/>
        <v>3</v>
      </c>
      <c r="P155" s="16" t="str">
        <f t="shared" si="15"/>
        <v>1,</v>
      </c>
      <c r="Q155" s="16" t="str">
        <f t="shared" si="16"/>
        <v>1</v>
      </c>
      <c r="R155" s="17">
        <f t="shared" si="17"/>
        <v>61</v>
      </c>
      <c r="S155" s="17">
        <f t="shared" si="18"/>
        <v>1.0166666666666666</v>
      </c>
    </row>
    <row r="156" spans="1:19">
      <c r="A156" t="s">
        <v>104</v>
      </c>
      <c r="B156" t="s">
        <v>105</v>
      </c>
      <c r="C156" s="1">
        <v>45323</v>
      </c>
      <c r="D156" s="2">
        <v>2024</v>
      </c>
      <c r="E156" s="2" t="str">
        <f t="shared" si="13"/>
        <v>febrero</v>
      </c>
      <c r="F156" t="s">
        <v>125</v>
      </c>
      <c r="G156" t="s">
        <v>121</v>
      </c>
      <c r="H156" t="s">
        <v>98</v>
      </c>
      <c r="I156" s="3">
        <v>1</v>
      </c>
      <c r="J156" s="3">
        <v>351</v>
      </c>
      <c r="K156" s="3">
        <v>0.5</v>
      </c>
      <c r="L156" t="s">
        <v>127</v>
      </c>
      <c r="M156" t="s">
        <v>581</v>
      </c>
      <c r="N156" t="s">
        <v>504</v>
      </c>
      <c r="O156" s="15">
        <f t="shared" si="14"/>
        <v>3</v>
      </c>
      <c r="P156" s="16" t="str">
        <f t="shared" si="15"/>
        <v>0,</v>
      </c>
      <c r="Q156" s="16" t="str">
        <f t="shared" si="16"/>
        <v>5</v>
      </c>
      <c r="R156" s="17">
        <f t="shared" si="17"/>
        <v>5</v>
      </c>
      <c r="S156" s="17">
        <f t="shared" si="18"/>
        <v>8.3333333333333329E-2</v>
      </c>
    </row>
    <row r="157" spans="1:19">
      <c r="A157" t="s">
        <v>104</v>
      </c>
      <c r="B157" t="s">
        <v>105</v>
      </c>
      <c r="C157" s="1">
        <v>45323</v>
      </c>
      <c r="D157" s="2">
        <v>2024</v>
      </c>
      <c r="E157" s="2" t="str">
        <f t="shared" si="13"/>
        <v>febrero</v>
      </c>
      <c r="F157" t="s">
        <v>125</v>
      </c>
      <c r="G157" t="s">
        <v>121</v>
      </c>
      <c r="H157" t="s">
        <v>98</v>
      </c>
      <c r="I157" s="3">
        <v>2</v>
      </c>
      <c r="J157" s="3">
        <v>1071</v>
      </c>
      <c r="K157" s="3">
        <v>3.1</v>
      </c>
      <c r="L157" t="s">
        <v>109</v>
      </c>
      <c r="M157" t="s">
        <v>535</v>
      </c>
      <c r="N157" t="s">
        <v>535</v>
      </c>
      <c r="O157" s="15">
        <f t="shared" si="14"/>
        <v>3</v>
      </c>
      <c r="P157" s="16" t="str">
        <f t="shared" si="15"/>
        <v>3,</v>
      </c>
      <c r="Q157" s="16" t="str">
        <f t="shared" si="16"/>
        <v>1</v>
      </c>
      <c r="R157" s="17">
        <f t="shared" si="17"/>
        <v>181</v>
      </c>
      <c r="S157" s="17">
        <f t="shared" si="18"/>
        <v>3.0166666666666666</v>
      </c>
    </row>
    <row r="158" spans="1:19">
      <c r="A158" t="s">
        <v>104</v>
      </c>
      <c r="B158" t="s">
        <v>105</v>
      </c>
      <c r="C158" s="1">
        <v>45323</v>
      </c>
      <c r="D158" s="2">
        <v>2024</v>
      </c>
      <c r="E158" s="2" t="str">
        <f t="shared" si="13"/>
        <v>febrero</v>
      </c>
      <c r="F158" t="s">
        <v>125</v>
      </c>
      <c r="G158" t="s">
        <v>121</v>
      </c>
      <c r="H158" t="s">
        <v>98</v>
      </c>
      <c r="I158" s="3">
        <v>8</v>
      </c>
      <c r="J158" s="3">
        <v>3460</v>
      </c>
      <c r="K158" s="3">
        <v>10.45</v>
      </c>
      <c r="L158" t="s">
        <v>114</v>
      </c>
      <c r="M158" t="s">
        <v>115</v>
      </c>
      <c r="N158" t="s">
        <v>535</v>
      </c>
      <c r="O158" s="15">
        <f t="shared" si="14"/>
        <v>5</v>
      </c>
      <c r="P158" s="16" t="str">
        <f t="shared" si="15"/>
        <v>10</v>
      </c>
      <c r="Q158" s="16" t="str">
        <f t="shared" si="16"/>
        <v>,45</v>
      </c>
      <c r="R158" s="17">
        <f t="shared" si="17"/>
        <v>600.45000000000005</v>
      </c>
      <c r="S158" s="17">
        <f t="shared" si="18"/>
        <v>10.0075</v>
      </c>
    </row>
    <row r="159" spans="1:19">
      <c r="A159" t="s">
        <v>104</v>
      </c>
      <c r="B159" t="s">
        <v>105</v>
      </c>
      <c r="C159" s="1">
        <v>45323</v>
      </c>
      <c r="D159" s="2">
        <v>2024</v>
      </c>
      <c r="E159" s="2" t="str">
        <f t="shared" si="13"/>
        <v>febrero</v>
      </c>
      <c r="F159" t="s">
        <v>125</v>
      </c>
      <c r="G159" t="s">
        <v>121</v>
      </c>
      <c r="H159" t="s">
        <v>98</v>
      </c>
      <c r="I159" s="3">
        <v>1</v>
      </c>
      <c r="J159" s="3">
        <v>831</v>
      </c>
      <c r="K159" s="3">
        <v>1.05</v>
      </c>
      <c r="L159" t="s">
        <v>25</v>
      </c>
      <c r="M159" t="s">
        <v>26</v>
      </c>
      <c r="N159" t="s">
        <v>506</v>
      </c>
      <c r="O159" s="15">
        <f t="shared" si="14"/>
        <v>4</v>
      </c>
      <c r="P159" s="16" t="str">
        <f t="shared" si="15"/>
        <v>1,</v>
      </c>
      <c r="Q159" s="16" t="str">
        <f t="shared" si="16"/>
        <v>05</v>
      </c>
      <c r="R159" s="17">
        <f t="shared" si="17"/>
        <v>65</v>
      </c>
      <c r="S159" s="17">
        <f t="shared" si="18"/>
        <v>1.0833333333333333</v>
      </c>
    </row>
    <row r="160" spans="1:19">
      <c r="A160" t="s">
        <v>104</v>
      </c>
      <c r="B160" t="s">
        <v>105</v>
      </c>
      <c r="C160" s="1">
        <v>45323</v>
      </c>
      <c r="D160" s="2">
        <v>2024</v>
      </c>
      <c r="E160" s="2" t="str">
        <f t="shared" si="13"/>
        <v>febrero</v>
      </c>
      <c r="F160" t="s">
        <v>125</v>
      </c>
      <c r="G160" t="s">
        <v>121</v>
      </c>
      <c r="H160" t="s">
        <v>98</v>
      </c>
      <c r="I160" s="3">
        <v>3</v>
      </c>
      <c r="J160" s="3">
        <v>2250</v>
      </c>
      <c r="K160" s="3">
        <v>5</v>
      </c>
      <c r="L160" t="s">
        <v>128</v>
      </c>
      <c r="M160" t="s">
        <v>129</v>
      </c>
      <c r="N160" t="s">
        <v>511</v>
      </c>
      <c r="O160" s="15">
        <f t="shared" si="14"/>
        <v>1</v>
      </c>
      <c r="P160" s="16" t="str">
        <f t="shared" si="15"/>
        <v>5</v>
      </c>
      <c r="Q160" s="16">
        <f t="shared" si="16"/>
        <v>0</v>
      </c>
      <c r="R160" s="17">
        <f t="shared" si="17"/>
        <v>300</v>
      </c>
      <c r="S160" s="17">
        <f t="shared" si="18"/>
        <v>5</v>
      </c>
    </row>
    <row r="161" spans="1:19">
      <c r="A161" t="s">
        <v>104</v>
      </c>
      <c r="B161" t="s">
        <v>105</v>
      </c>
      <c r="C161" s="1">
        <v>45323</v>
      </c>
      <c r="D161" s="2">
        <v>2024</v>
      </c>
      <c r="E161" s="2" t="str">
        <f t="shared" si="13"/>
        <v>febrero</v>
      </c>
      <c r="F161" t="s">
        <v>106</v>
      </c>
      <c r="G161" t="s">
        <v>107</v>
      </c>
      <c r="H161" t="s">
        <v>98</v>
      </c>
      <c r="I161" s="3">
        <v>1</v>
      </c>
      <c r="J161" s="3">
        <v>574</v>
      </c>
      <c r="K161" s="3">
        <v>1.1000000000000001</v>
      </c>
      <c r="L161" t="s">
        <v>108</v>
      </c>
      <c r="M161" t="s">
        <v>597</v>
      </c>
      <c r="N161" t="s">
        <v>494</v>
      </c>
      <c r="O161" s="15">
        <f t="shared" si="14"/>
        <v>3</v>
      </c>
      <c r="P161" s="16" t="str">
        <f t="shared" si="15"/>
        <v>1,</v>
      </c>
      <c r="Q161" s="16" t="str">
        <f t="shared" si="16"/>
        <v>1</v>
      </c>
      <c r="R161" s="17">
        <f t="shared" si="17"/>
        <v>61</v>
      </c>
      <c r="S161" s="17">
        <f t="shared" si="18"/>
        <v>1.0166666666666666</v>
      </c>
    </row>
    <row r="162" spans="1:19">
      <c r="A162" t="s">
        <v>104</v>
      </c>
      <c r="B162" t="s">
        <v>105</v>
      </c>
      <c r="C162" s="1">
        <v>45323</v>
      </c>
      <c r="D162" s="2">
        <v>2024</v>
      </c>
      <c r="E162" s="2" t="str">
        <f t="shared" si="13"/>
        <v>febrero</v>
      </c>
      <c r="F162" t="s">
        <v>106</v>
      </c>
      <c r="G162" t="s">
        <v>107</v>
      </c>
      <c r="H162" t="s">
        <v>98</v>
      </c>
      <c r="I162" s="3">
        <v>1</v>
      </c>
      <c r="J162" s="3">
        <v>770</v>
      </c>
      <c r="K162" s="3">
        <v>1.3</v>
      </c>
      <c r="L162" t="s">
        <v>109</v>
      </c>
      <c r="M162" t="s">
        <v>535</v>
      </c>
      <c r="N162" t="s">
        <v>535</v>
      </c>
      <c r="O162" s="15">
        <f t="shared" si="14"/>
        <v>3</v>
      </c>
      <c r="P162" s="16" t="str">
        <f t="shared" si="15"/>
        <v>1,</v>
      </c>
      <c r="Q162" s="16" t="str">
        <f t="shared" si="16"/>
        <v>3</v>
      </c>
      <c r="R162" s="17">
        <f t="shared" si="17"/>
        <v>63</v>
      </c>
      <c r="S162" s="17">
        <f t="shared" si="18"/>
        <v>1.05</v>
      </c>
    </row>
    <row r="163" spans="1:19">
      <c r="A163" t="s">
        <v>104</v>
      </c>
      <c r="B163" t="s">
        <v>105</v>
      </c>
      <c r="C163" s="1">
        <v>45323</v>
      </c>
      <c r="D163" s="2">
        <v>2024</v>
      </c>
      <c r="E163" s="2" t="str">
        <f t="shared" si="13"/>
        <v>febrero</v>
      </c>
      <c r="F163" t="s">
        <v>106</v>
      </c>
      <c r="G163" t="s">
        <v>107</v>
      </c>
      <c r="H163" t="s">
        <v>98</v>
      </c>
      <c r="I163" s="3">
        <v>1</v>
      </c>
      <c r="J163" s="3">
        <v>750</v>
      </c>
      <c r="K163" s="3">
        <v>1.3</v>
      </c>
      <c r="L163" t="s">
        <v>128</v>
      </c>
      <c r="M163" t="s">
        <v>129</v>
      </c>
      <c r="N163" t="s">
        <v>511</v>
      </c>
      <c r="O163" s="15">
        <f t="shared" si="14"/>
        <v>3</v>
      </c>
      <c r="P163" s="16" t="str">
        <f t="shared" si="15"/>
        <v>1,</v>
      </c>
      <c r="Q163" s="16" t="str">
        <f t="shared" si="16"/>
        <v>3</v>
      </c>
      <c r="R163" s="17">
        <f t="shared" si="17"/>
        <v>63</v>
      </c>
      <c r="S163" s="17">
        <f t="shared" si="18"/>
        <v>1.05</v>
      </c>
    </row>
    <row r="164" spans="1:19">
      <c r="A164" t="s">
        <v>104</v>
      </c>
      <c r="B164" t="s">
        <v>105</v>
      </c>
      <c r="C164" s="1">
        <v>45323</v>
      </c>
      <c r="D164" s="2">
        <v>2024</v>
      </c>
      <c r="E164" s="2" t="str">
        <f t="shared" si="13"/>
        <v>febrero</v>
      </c>
      <c r="F164" t="s">
        <v>112</v>
      </c>
      <c r="G164" t="s">
        <v>113</v>
      </c>
      <c r="H164" t="s">
        <v>98</v>
      </c>
      <c r="I164" s="3">
        <v>4</v>
      </c>
      <c r="J164" s="3">
        <v>1601</v>
      </c>
      <c r="K164" s="3">
        <v>5.0999999999999996</v>
      </c>
      <c r="L164" t="s">
        <v>39</v>
      </c>
      <c r="M164" t="s">
        <v>553</v>
      </c>
      <c r="N164" t="s">
        <v>553</v>
      </c>
      <c r="O164" s="15">
        <f t="shared" si="14"/>
        <v>3</v>
      </c>
      <c r="P164" s="16" t="str">
        <f t="shared" si="15"/>
        <v>5,</v>
      </c>
      <c r="Q164" s="16" t="str">
        <f t="shared" si="16"/>
        <v>1</v>
      </c>
      <c r="R164" s="17">
        <f t="shared" si="17"/>
        <v>301</v>
      </c>
      <c r="S164" s="17">
        <f t="shared" si="18"/>
        <v>5.0166666666666666</v>
      </c>
    </row>
    <row r="165" spans="1:19">
      <c r="A165" t="s">
        <v>104</v>
      </c>
      <c r="B165" t="s">
        <v>105</v>
      </c>
      <c r="C165" s="1">
        <v>45323</v>
      </c>
      <c r="D165" s="2">
        <v>2024</v>
      </c>
      <c r="E165" s="2" t="str">
        <f t="shared" si="13"/>
        <v>febrero</v>
      </c>
      <c r="F165" t="s">
        <v>112</v>
      </c>
      <c r="G165" t="s">
        <v>113</v>
      </c>
      <c r="H165" t="s">
        <v>98</v>
      </c>
      <c r="I165" s="3">
        <v>1</v>
      </c>
      <c r="J165" s="3">
        <v>142</v>
      </c>
      <c r="K165" s="3">
        <v>1.1000000000000001</v>
      </c>
      <c r="L165" t="s">
        <v>130</v>
      </c>
      <c r="M165" t="s">
        <v>605</v>
      </c>
      <c r="N165" t="s">
        <v>491</v>
      </c>
      <c r="O165" s="15">
        <f t="shared" si="14"/>
        <v>3</v>
      </c>
      <c r="P165" s="16" t="str">
        <f t="shared" si="15"/>
        <v>1,</v>
      </c>
      <c r="Q165" s="16" t="str">
        <f t="shared" si="16"/>
        <v>1</v>
      </c>
      <c r="R165" s="17">
        <f t="shared" si="17"/>
        <v>61</v>
      </c>
      <c r="S165" s="17">
        <f t="shared" si="18"/>
        <v>1.0166666666666666</v>
      </c>
    </row>
    <row r="166" spans="1:19">
      <c r="A166" t="s">
        <v>104</v>
      </c>
      <c r="B166" t="s">
        <v>105</v>
      </c>
      <c r="C166" s="1">
        <v>45323</v>
      </c>
      <c r="D166" s="2">
        <v>2024</v>
      </c>
      <c r="E166" s="2" t="str">
        <f t="shared" si="13"/>
        <v>febrero</v>
      </c>
      <c r="F166" t="s">
        <v>112</v>
      </c>
      <c r="G166" t="s">
        <v>113</v>
      </c>
      <c r="H166" t="s">
        <v>98</v>
      </c>
      <c r="I166" s="3">
        <v>6</v>
      </c>
      <c r="J166" s="3">
        <v>689</v>
      </c>
      <c r="K166" s="3">
        <v>3.25</v>
      </c>
      <c r="L166" t="s">
        <v>108</v>
      </c>
      <c r="M166" t="s">
        <v>597</v>
      </c>
      <c r="N166" t="s">
        <v>494</v>
      </c>
      <c r="O166" s="15">
        <f t="shared" si="14"/>
        <v>4</v>
      </c>
      <c r="P166" s="16" t="str">
        <f t="shared" si="15"/>
        <v>3,</v>
      </c>
      <c r="Q166" s="16" t="str">
        <f t="shared" si="16"/>
        <v>25</v>
      </c>
      <c r="R166" s="17">
        <f t="shared" si="17"/>
        <v>205</v>
      </c>
      <c r="S166" s="17">
        <f t="shared" si="18"/>
        <v>3.4166666666666665</v>
      </c>
    </row>
    <row r="167" spans="1:19">
      <c r="A167" t="s">
        <v>104</v>
      </c>
      <c r="B167" t="s">
        <v>105</v>
      </c>
      <c r="C167" s="1">
        <v>45323</v>
      </c>
      <c r="D167" s="2">
        <v>2024</v>
      </c>
      <c r="E167" s="2" t="str">
        <f t="shared" si="13"/>
        <v>febrero</v>
      </c>
      <c r="F167" t="s">
        <v>112</v>
      </c>
      <c r="G167" t="s">
        <v>113</v>
      </c>
      <c r="H167" t="s">
        <v>98</v>
      </c>
      <c r="I167" s="3">
        <v>1</v>
      </c>
      <c r="J167" s="3">
        <v>618</v>
      </c>
      <c r="K167" s="3">
        <v>0.5</v>
      </c>
      <c r="L167" t="s">
        <v>35</v>
      </c>
      <c r="M167" t="s">
        <v>36</v>
      </c>
      <c r="N167" t="s">
        <v>507</v>
      </c>
      <c r="O167" s="15">
        <f t="shared" si="14"/>
        <v>3</v>
      </c>
      <c r="P167" s="16" t="str">
        <f t="shared" si="15"/>
        <v>0,</v>
      </c>
      <c r="Q167" s="16" t="str">
        <f t="shared" si="16"/>
        <v>5</v>
      </c>
      <c r="R167" s="17">
        <f t="shared" si="17"/>
        <v>5</v>
      </c>
      <c r="S167" s="17">
        <f t="shared" si="18"/>
        <v>8.3333333333333329E-2</v>
      </c>
    </row>
    <row r="168" spans="1:19">
      <c r="A168" t="s">
        <v>104</v>
      </c>
      <c r="B168" t="s">
        <v>105</v>
      </c>
      <c r="C168" s="1">
        <v>45323</v>
      </c>
      <c r="D168" s="2">
        <v>2024</v>
      </c>
      <c r="E168" s="2" t="str">
        <f t="shared" si="13"/>
        <v>febrero</v>
      </c>
      <c r="F168" t="s">
        <v>112</v>
      </c>
      <c r="G168" t="s">
        <v>113</v>
      </c>
      <c r="H168" t="s">
        <v>98</v>
      </c>
      <c r="I168" s="3">
        <v>1</v>
      </c>
      <c r="J168" s="3">
        <v>384</v>
      </c>
      <c r="K168" s="3">
        <v>1.1499999999999999</v>
      </c>
      <c r="L168" t="s">
        <v>109</v>
      </c>
      <c r="M168" t="s">
        <v>535</v>
      </c>
      <c r="N168" t="s">
        <v>535</v>
      </c>
      <c r="O168" s="15">
        <f t="shared" si="14"/>
        <v>4</v>
      </c>
      <c r="P168" s="16" t="str">
        <f t="shared" si="15"/>
        <v>1,</v>
      </c>
      <c r="Q168" s="16" t="str">
        <f t="shared" si="16"/>
        <v>15</v>
      </c>
      <c r="R168" s="17">
        <f t="shared" si="17"/>
        <v>75</v>
      </c>
      <c r="S168" s="17">
        <f t="shared" si="18"/>
        <v>1.25</v>
      </c>
    </row>
    <row r="169" spans="1:19">
      <c r="A169" t="s">
        <v>104</v>
      </c>
      <c r="B169" t="s">
        <v>105</v>
      </c>
      <c r="C169" s="1">
        <v>45323</v>
      </c>
      <c r="D169" s="2">
        <v>2024</v>
      </c>
      <c r="E169" s="2" t="str">
        <f t="shared" si="13"/>
        <v>febrero</v>
      </c>
      <c r="F169" t="s">
        <v>112</v>
      </c>
      <c r="G169" t="s">
        <v>113</v>
      </c>
      <c r="H169" t="s">
        <v>98</v>
      </c>
      <c r="I169" s="3">
        <v>7</v>
      </c>
      <c r="J169" s="3">
        <v>1164</v>
      </c>
      <c r="K169" s="3">
        <v>6.45</v>
      </c>
      <c r="L169" t="s">
        <v>114</v>
      </c>
      <c r="M169" t="s">
        <v>115</v>
      </c>
      <c r="N169" t="s">
        <v>535</v>
      </c>
      <c r="O169" s="15">
        <f t="shared" si="14"/>
        <v>4</v>
      </c>
      <c r="P169" s="16" t="str">
        <f t="shared" si="15"/>
        <v>6,</v>
      </c>
      <c r="Q169" s="16" t="str">
        <f t="shared" si="16"/>
        <v>45</v>
      </c>
      <c r="R169" s="17">
        <f t="shared" si="17"/>
        <v>405</v>
      </c>
      <c r="S169" s="17">
        <f t="shared" si="18"/>
        <v>6.75</v>
      </c>
    </row>
    <row r="170" spans="1:19">
      <c r="A170" t="s">
        <v>104</v>
      </c>
      <c r="B170" t="s">
        <v>105</v>
      </c>
      <c r="C170" s="1">
        <v>45323</v>
      </c>
      <c r="D170" s="2">
        <v>2024</v>
      </c>
      <c r="E170" s="2" t="str">
        <f t="shared" si="13"/>
        <v>febrero</v>
      </c>
      <c r="F170" t="s">
        <v>112</v>
      </c>
      <c r="G170" t="s">
        <v>113</v>
      </c>
      <c r="H170" t="s">
        <v>98</v>
      </c>
      <c r="I170" s="3">
        <v>1</v>
      </c>
      <c r="J170" s="3">
        <v>433</v>
      </c>
      <c r="K170" s="3">
        <v>2.5</v>
      </c>
      <c r="L170" t="s">
        <v>116</v>
      </c>
      <c r="M170" t="s">
        <v>117</v>
      </c>
      <c r="N170" t="s">
        <v>561</v>
      </c>
      <c r="O170" s="15">
        <f t="shared" si="14"/>
        <v>3</v>
      </c>
      <c r="P170" s="16" t="str">
        <f t="shared" si="15"/>
        <v>2,</v>
      </c>
      <c r="Q170" s="16" t="str">
        <f t="shared" si="16"/>
        <v>5</v>
      </c>
      <c r="R170" s="17">
        <f t="shared" si="17"/>
        <v>125</v>
      </c>
      <c r="S170" s="17">
        <f t="shared" si="18"/>
        <v>2.0833333333333335</v>
      </c>
    </row>
    <row r="171" spans="1:19">
      <c r="A171" t="s">
        <v>104</v>
      </c>
      <c r="B171" t="s">
        <v>105</v>
      </c>
      <c r="C171" s="1">
        <v>45323</v>
      </c>
      <c r="D171" s="2">
        <v>2024</v>
      </c>
      <c r="E171" s="2" t="str">
        <f t="shared" si="13"/>
        <v>febrero</v>
      </c>
      <c r="F171" t="s">
        <v>112</v>
      </c>
      <c r="G171" t="s">
        <v>113</v>
      </c>
      <c r="H171" t="s">
        <v>98</v>
      </c>
      <c r="I171" s="3">
        <v>6</v>
      </c>
      <c r="J171" s="3">
        <v>987</v>
      </c>
      <c r="K171" s="3">
        <v>17.45</v>
      </c>
      <c r="L171" t="s">
        <v>118</v>
      </c>
      <c r="M171" t="s">
        <v>119</v>
      </c>
      <c r="N171" t="s">
        <v>490</v>
      </c>
      <c r="O171" s="15">
        <f t="shared" si="14"/>
        <v>5</v>
      </c>
      <c r="P171" s="16" t="str">
        <f t="shared" si="15"/>
        <v>17</v>
      </c>
      <c r="Q171" s="16" t="str">
        <f t="shared" si="16"/>
        <v>,45</v>
      </c>
      <c r="R171" s="17">
        <f t="shared" si="17"/>
        <v>1020.45</v>
      </c>
      <c r="S171" s="17">
        <f t="shared" si="18"/>
        <v>17.0075</v>
      </c>
    </row>
    <row r="172" spans="1:19">
      <c r="A172" t="s">
        <v>104</v>
      </c>
      <c r="B172" t="s">
        <v>105</v>
      </c>
      <c r="C172" s="1">
        <v>45323</v>
      </c>
      <c r="D172" s="2">
        <v>2024</v>
      </c>
      <c r="E172" s="2" t="str">
        <f t="shared" si="13"/>
        <v>febrero</v>
      </c>
      <c r="F172" t="s">
        <v>112</v>
      </c>
      <c r="G172" t="s">
        <v>113</v>
      </c>
      <c r="H172" t="s">
        <v>98</v>
      </c>
      <c r="I172" s="3">
        <v>1</v>
      </c>
      <c r="J172" s="3">
        <v>67</v>
      </c>
      <c r="K172" s="3">
        <v>1.5</v>
      </c>
      <c r="L172" t="s">
        <v>131</v>
      </c>
      <c r="M172" t="s">
        <v>578</v>
      </c>
      <c r="N172" t="s">
        <v>612</v>
      </c>
      <c r="O172" s="15">
        <f t="shared" si="14"/>
        <v>3</v>
      </c>
      <c r="P172" s="16" t="str">
        <f t="shared" si="15"/>
        <v>1,</v>
      </c>
      <c r="Q172" s="16" t="str">
        <f t="shared" si="16"/>
        <v>5</v>
      </c>
      <c r="R172" s="17">
        <f t="shared" si="17"/>
        <v>65</v>
      </c>
      <c r="S172" s="17">
        <f t="shared" si="18"/>
        <v>1.0833333333333333</v>
      </c>
    </row>
    <row r="173" spans="1:19">
      <c r="A173" t="s">
        <v>104</v>
      </c>
      <c r="B173" t="s">
        <v>105</v>
      </c>
      <c r="C173" s="1">
        <v>45323</v>
      </c>
      <c r="D173" s="2">
        <v>2024</v>
      </c>
      <c r="E173" s="2" t="str">
        <f t="shared" si="13"/>
        <v>febrero</v>
      </c>
      <c r="F173" t="s">
        <v>112</v>
      </c>
      <c r="G173" t="s">
        <v>113</v>
      </c>
      <c r="H173" t="s">
        <v>98</v>
      </c>
      <c r="I173" s="3">
        <v>4</v>
      </c>
      <c r="J173" s="3">
        <v>628</v>
      </c>
      <c r="K173" s="3">
        <v>7.2</v>
      </c>
      <c r="L173" t="s">
        <v>111</v>
      </c>
      <c r="M173" t="s">
        <v>593</v>
      </c>
      <c r="N173" t="s">
        <v>511</v>
      </c>
      <c r="O173" s="15">
        <f t="shared" si="14"/>
        <v>3</v>
      </c>
      <c r="P173" s="16" t="str">
        <f t="shared" si="15"/>
        <v>7,</v>
      </c>
      <c r="Q173" s="16" t="str">
        <f t="shared" si="16"/>
        <v>2</v>
      </c>
      <c r="R173" s="17">
        <f t="shared" si="17"/>
        <v>422</v>
      </c>
      <c r="S173" s="17">
        <f t="shared" si="18"/>
        <v>7.0333333333333332</v>
      </c>
    </row>
    <row r="174" spans="1:19">
      <c r="A174" t="s">
        <v>104</v>
      </c>
      <c r="B174" t="s">
        <v>105</v>
      </c>
      <c r="C174" s="1">
        <v>45323</v>
      </c>
      <c r="D174" s="2">
        <v>2024</v>
      </c>
      <c r="E174" s="2" t="str">
        <f t="shared" si="13"/>
        <v>febrero</v>
      </c>
      <c r="F174" t="s">
        <v>120</v>
      </c>
      <c r="G174" t="s">
        <v>121</v>
      </c>
      <c r="H174" t="s">
        <v>98</v>
      </c>
      <c r="I174" s="3">
        <v>1</v>
      </c>
      <c r="J174" s="3">
        <v>750</v>
      </c>
      <c r="K174" s="3">
        <v>1.45</v>
      </c>
      <c r="L174" t="s">
        <v>128</v>
      </c>
      <c r="M174" t="s">
        <v>129</v>
      </c>
      <c r="N174" t="s">
        <v>511</v>
      </c>
      <c r="O174" s="15">
        <f t="shared" si="14"/>
        <v>4</v>
      </c>
      <c r="P174" s="16" t="str">
        <f t="shared" si="15"/>
        <v>1,</v>
      </c>
      <c r="Q174" s="16" t="str">
        <f t="shared" si="16"/>
        <v>45</v>
      </c>
      <c r="R174" s="17">
        <f t="shared" si="17"/>
        <v>105</v>
      </c>
      <c r="S174" s="17">
        <f t="shared" si="18"/>
        <v>1.75</v>
      </c>
    </row>
    <row r="175" spans="1:19">
      <c r="A175" t="s">
        <v>104</v>
      </c>
      <c r="B175" t="s">
        <v>105</v>
      </c>
      <c r="C175" s="1">
        <v>45352</v>
      </c>
      <c r="D175" s="2">
        <v>2024</v>
      </c>
      <c r="E175" s="2" t="str">
        <f t="shared" si="13"/>
        <v>marzo</v>
      </c>
      <c r="F175" t="s">
        <v>125</v>
      </c>
      <c r="G175" t="s">
        <v>121</v>
      </c>
      <c r="H175" t="s">
        <v>98</v>
      </c>
      <c r="I175" s="3">
        <v>1</v>
      </c>
      <c r="J175" s="3">
        <v>149</v>
      </c>
      <c r="K175" s="3">
        <v>0.45</v>
      </c>
      <c r="L175" t="s">
        <v>132</v>
      </c>
      <c r="M175" t="s">
        <v>133</v>
      </c>
      <c r="N175" t="s">
        <v>509</v>
      </c>
      <c r="O175" s="15">
        <f t="shared" si="14"/>
        <v>4</v>
      </c>
      <c r="P175" s="16" t="str">
        <f t="shared" si="15"/>
        <v>0,</v>
      </c>
      <c r="Q175" s="16" t="str">
        <f t="shared" si="16"/>
        <v>45</v>
      </c>
      <c r="R175" s="17">
        <f t="shared" si="17"/>
        <v>45</v>
      </c>
      <c r="S175" s="17">
        <f t="shared" si="18"/>
        <v>0.75</v>
      </c>
    </row>
    <row r="176" spans="1:19">
      <c r="A176" t="s">
        <v>104</v>
      </c>
      <c r="B176" t="s">
        <v>105</v>
      </c>
      <c r="C176" s="1">
        <v>45352</v>
      </c>
      <c r="D176" s="2">
        <v>2024</v>
      </c>
      <c r="E176" s="2" t="str">
        <f t="shared" si="13"/>
        <v>marzo</v>
      </c>
      <c r="F176" t="s">
        <v>125</v>
      </c>
      <c r="G176" t="s">
        <v>121</v>
      </c>
      <c r="H176" t="s">
        <v>98</v>
      </c>
      <c r="I176" s="3">
        <v>1</v>
      </c>
      <c r="J176" s="3">
        <v>629</v>
      </c>
      <c r="K176" s="3">
        <v>0.5</v>
      </c>
      <c r="L176" t="s">
        <v>122</v>
      </c>
      <c r="M176" t="s">
        <v>123</v>
      </c>
      <c r="N176" t="s">
        <v>512</v>
      </c>
      <c r="O176" s="15">
        <f t="shared" si="14"/>
        <v>3</v>
      </c>
      <c r="P176" s="16" t="str">
        <f t="shared" si="15"/>
        <v>0,</v>
      </c>
      <c r="Q176" s="16" t="str">
        <f t="shared" si="16"/>
        <v>5</v>
      </c>
      <c r="R176" s="17">
        <f t="shared" si="17"/>
        <v>5</v>
      </c>
      <c r="S176" s="17">
        <f t="shared" si="18"/>
        <v>8.3333333333333329E-2</v>
      </c>
    </row>
    <row r="177" spans="1:19">
      <c r="A177" t="s">
        <v>104</v>
      </c>
      <c r="B177" t="s">
        <v>105</v>
      </c>
      <c r="C177" s="1">
        <v>45352</v>
      </c>
      <c r="D177" s="2">
        <v>2024</v>
      </c>
      <c r="E177" s="2" t="str">
        <f t="shared" si="13"/>
        <v>marzo</v>
      </c>
      <c r="F177" t="s">
        <v>125</v>
      </c>
      <c r="G177" t="s">
        <v>121</v>
      </c>
      <c r="H177" t="s">
        <v>98</v>
      </c>
      <c r="I177" s="3">
        <v>20</v>
      </c>
      <c r="J177" s="3">
        <v>4097</v>
      </c>
      <c r="K177" s="3">
        <v>18.3</v>
      </c>
      <c r="L177" t="s">
        <v>108</v>
      </c>
      <c r="M177" t="s">
        <v>597</v>
      </c>
      <c r="N177" t="s">
        <v>494</v>
      </c>
      <c r="O177" s="15">
        <f t="shared" si="14"/>
        <v>4</v>
      </c>
      <c r="P177" s="16" t="str">
        <f t="shared" si="15"/>
        <v>18</v>
      </c>
      <c r="Q177" s="16" t="str">
        <f t="shared" si="16"/>
        <v>,3</v>
      </c>
      <c r="R177" s="17">
        <f t="shared" si="17"/>
        <v>1080.3</v>
      </c>
      <c r="S177" s="17">
        <f t="shared" si="18"/>
        <v>18.004999999999999</v>
      </c>
    </row>
    <row r="178" spans="1:19">
      <c r="A178" t="s">
        <v>104</v>
      </c>
      <c r="B178" t="s">
        <v>105</v>
      </c>
      <c r="C178" s="1">
        <v>45352</v>
      </c>
      <c r="D178" s="2">
        <v>2024</v>
      </c>
      <c r="E178" s="2" t="str">
        <f t="shared" si="13"/>
        <v>marzo</v>
      </c>
      <c r="F178" t="s">
        <v>125</v>
      </c>
      <c r="G178" t="s">
        <v>121</v>
      </c>
      <c r="H178" t="s">
        <v>98</v>
      </c>
      <c r="I178" s="3">
        <v>1</v>
      </c>
      <c r="J178" s="3">
        <v>771</v>
      </c>
      <c r="K178" s="3">
        <v>0.35</v>
      </c>
      <c r="L178" t="s">
        <v>134</v>
      </c>
      <c r="M178" t="s">
        <v>589</v>
      </c>
      <c r="N178" t="s">
        <v>494</v>
      </c>
      <c r="O178" s="15">
        <f t="shared" si="14"/>
        <v>4</v>
      </c>
      <c r="P178" s="16" t="str">
        <f t="shared" si="15"/>
        <v>0,</v>
      </c>
      <c r="Q178" s="16" t="str">
        <f t="shared" si="16"/>
        <v>35</v>
      </c>
      <c r="R178" s="17">
        <f t="shared" si="17"/>
        <v>35</v>
      </c>
      <c r="S178" s="17">
        <f t="shared" si="18"/>
        <v>0.58333333333333337</v>
      </c>
    </row>
    <row r="179" spans="1:19">
      <c r="A179" t="s">
        <v>104</v>
      </c>
      <c r="B179" t="s">
        <v>105</v>
      </c>
      <c r="C179" s="1">
        <v>45352</v>
      </c>
      <c r="D179" s="2">
        <v>2024</v>
      </c>
      <c r="E179" s="2" t="str">
        <f t="shared" si="13"/>
        <v>marzo</v>
      </c>
      <c r="F179" t="s">
        <v>125</v>
      </c>
      <c r="G179" t="s">
        <v>121</v>
      </c>
      <c r="H179" t="s">
        <v>98</v>
      </c>
      <c r="I179" s="3">
        <v>1</v>
      </c>
      <c r="J179" s="3">
        <v>130</v>
      </c>
      <c r="K179" s="3">
        <v>0.45</v>
      </c>
      <c r="L179" t="s">
        <v>21</v>
      </c>
      <c r="M179" t="s">
        <v>584</v>
      </c>
      <c r="N179" t="s">
        <v>504</v>
      </c>
      <c r="O179" s="15">
        <f t="shared" si="14"/>
        <v>4</v>
      </c>
      <c r="P179" s="16" t="str">
        <f t="shared" si="15"/>
        <v>0,</v>
      </c>
      <c r="Q179" s="16" t="str">
        <f t="shared" si="16"/>
        <v>45</v>
      </c>
      <c r="R179" s="17">
        <f t="shared" si="17"/>
        <v>45</v>
      </c>
      <c r="S179" s="17">
        <f t="shared" si="18"/>
        <v>0.75</v>
      </c>
    </row>
    <row r="180" spans="1:19">
      <c r="A180" t="s">
        <v>104</v>
      </c>
      <c r="B180" t="s">
        <v>105</v>
      </c>
      <c r="C180" s="1">
        <v>45352</v>
      </c>
      <c r="D180" s="2">
        <v>2024</v>
      </c>
      <c r="E180" s="2" t="str">
        <f t="shared" si="13"/>
        <v>marzo</v>
      </c>
      <c r="F180" t="s">
        <v>125</v>
      </c>
      <c r="G180" t="s">
        <v>121</v>
      </c>
      <c r="H180" t="s">
        <v>98</v>
      </c>
      <c r="I180" s="3">
        <v>1</v>
      </c>
      <c r="J180" s="3">
        <v>735</v>
      </c>
      <c r="K180" s="3">
        <v>1.4</v>
      </c>
      <c r="L180" t="s">
        <v>99</v>
      </c>
      <c r="M180" t="s">
        <v>558</v>
      </c>
      <c r="N180" t="s">
        <v>502</v>
      </c>
      <c r="O180" s="15">
        <f t="shared" si="14"/>
        <v>3</v>
      </c>
      <c r="P180" s="16" t="str">
        <f t="shared" si="15"/>
        <v>1,</v>
      </c>
      <c r="Q180" s="16" t="str">
        <f t="shared" si="16"/>
        <v>4</v>
      </c>
      <c r="R180" s="17">
        <f t="shared" si="17"/>
        <v>64</v>
      </c>
      <c r="S180" s="17">
        <f t="shared" si="18"/>
        <v>1.0666666666666667</v>
      </c>
    </row>
    <row r="181" spans="1:19">
      <c r="A181" t="s">
        <v>104</v>
      </c>
      <c r="B181" t="s">
        <v>105</v>
      </c>
      <c r="C181" s="1">
        <v>45352</v>
      </c>
      <c r="D181" s="2">
        <v>2024</v>
      </c>
      <c r="E181" s="2" t="str">
        <f t="shared" si="13"/>
        <v>marzo</v>
      </c>
      <c r="F181" t="s">
        <v>125</v>
      </c>
      <c r="G181" t="s">
        <v>121</v>
      </c>
      <c r="H181" t="s">
        <v>98</v>
      </c>
      <c r="I181" s="3">
        <v>3</v>
      </c>
      <c r="J181" s="3">
        <v>1931</v>
      </c>
      <c r="K181" s="3">
        <v>5.45</v>
      </c>
      <c r="L181" t="s">
        <v>109</v>
      </c>
      <c r="M181" t="s">
        <v>535</v>
      </c>
      <c r="N181" t="s">
        <v>535</v>
      </c>
      <c r="O181" s="15">
        <f t="shared" si="14"/>
        <v>4</v>
      </c>
      <c r="P181" s="16" t="str">
        <f t="shared" si="15"/>
        <v>5,</v>
      </c>
      <c r="Q181" s="16" t="str">
        <f t="shared" si="16"/>
        <v>45</v>
      </c>
      <c r="R181" s="17">
        <f t="shared" si="17"/>
        <v>345</v>
      </c>
      <c r="S181" s="17">
        <f t="shared" si="18"/>
        <v>5.75</v>
      </c>
    </row>
    <row r="182" spans="1:19">
      <c r="A182" t="s">
        <v>104</v>
      </c>
      <c r="B182" t="s">
        <v>105</v>
      </c>
      <c r="C182" s="1">
        <v>45352</v>
      </c>
      <c r="D182" s="2">
        <v>2024</v>
      </c>
      <c r="E182" s="2" t="str">
        <f t="shared" si="13"/>
        <v>marzo</v>
      </c>
      <c r="F182" t="s">
        <v>125</v>
      </c>
      <c r="G182" t="s">
        <v>121</v>
      </c>
      <c r="H182" t="s">
        <v>98</v>
      </c>
      <c r="I182" s="3">
        <v>15</v>
      </c>
      <c r="J182" s="3">
        <v>4893</v>
      </c>
      <c r="K182" s="3">
        <v>16.399999999999999</v>
      </c>
      <c r="L182" t="s">
        <v>114</v>
      </c>
      <c r="M182" t="s">
        <v>115</v>
      </c>
      <c r="N182" t="s">
        <v>535</v>
      </c>
      <c r="O182" s="15">
        <f t="shared" si="14"/>
        <v>4</v>
      </c>
      <c r="P182" s="16" t="str">
        <f t="shared" si="15"/>
        <v>16</v>
      </c>
      <c r="Q182" s="16" t="str">
        <f t="shared" si="16"/>
        <v>,4</v>
      </c>
      <c r="R182" s="17">
        <f t="shared" si="17"/>
        <v>960.4</v>
      </c>
      <c r="S182" s="17">
        <f t="shared" si="18"/>
        <v>16.006666666666668</v>
      </c>
    </row>
    <row r="183" spans="1:19">
      <c r="A183" t="s">
        <v>104</v>
      </c>
      <c r="B183" t="s">
        <v>105</v>
      </c>
      <c r="C183" s="1">
        <v>45352</v>
      </c>
      <c r="D183" s="2">
        <v>2024</v>
      </c>
      <c r="E183" s="2" t="str">
        <f t="shared" si="13"/>
        <v>marzo</v>
      </c>
      <c r="F183" t="s">
        <v>125</v>
      </c>
      <c r="G183" t="s">
        <v>121</v>
      </c>
      <c r="H183" t="s">
        <v>98</v>
      </c>
      <c r="I183" s="3">
        <v>1</v>
      </c>
      <c r="J183" s="3">
        <v>134</v>
      </c>
      <c r="K183" s="3">
        <v>1.05</v>
      </c>
      <c r="L183" t="s">
        <v>25</v>
      </c>
      <c r="M183" t="s">
        <v>26</v>
      </c>
      <c r="N183" t="s">
        <v>506</v>
      </c>
      <c r="O183" s="15">
        <f t="shared" si="14"/>
        <v>4</v>
      </c>
      <c r="P183" s="16" t="str">
        <f t="shared" si="15"/>
        <v>1,</v>
      </c>
      <c r="Q183" s="16" t="str">
        <f t="shared" si="16"/>
        <v>05</v>
      </c>
      <c r="R183" s="17">
        <f t="shared" si="17"/>
        <v>65</v>
      </c>
      <c r="S183" s="17">
        <f t="shared" si="18"/>
        <v>1.0833333333333333</v>
      </c>
    </row>
    <row r="184" spans="1:19">
      <c r="A184" t="s">
        <v>104</v>
      </c>
      <c r="B184" t="s">
        <v>105</v>
      </c>
      <c r="C184" s="1">
        <v>45352</v>
      </c>
      <c r="D184" s="2">
        <v>2024</v>
      </c>
      <c r="E184" s="2" t="str">
        <f t="shared" si="13"/>
        <v>marzo</v>
      </c>
      <c r="F184" t="s">
        <v>125</v>
      </c>
      <c r="G184" t="s">
        <v>121</v>
      </c>
      <c r="H184" t="s">
        <v>98</v>
      </c>
      <c r="I184" s="3">
        <v>1</v>
      </c>
      <c r="J184" s="3">
        <v>303</v>
      </c>
      <c r="K184" s="3">
        <v>1.2</v>
      </c>
      <c r="L184" t="s">
        <v>135</v>
      </c>
      <c r="M184" t="s">
        <v>136</v>
      </c>
      <c r="N184" t="s">
        <v>511</v>
      </c>
      <c r="O184" s="15">
        <f t="shared" si="14"/>
        <v>3</v>
      </c>
      <c r="P184" s="16" t="str">
        <f t="shared" si="15"/>
        <v>1,</v>
      </c>
      <c r="Q184" s="16" t="str">
        <f t="shared" si="16"/>
        <v>2</v>
      </c>
      <c r="R184" s="17">
        <f t="shared" si="17"/>
        <v>62</v>
      </c>
      <c r="S184" s="17">
        <f t="shared" si="18"/>
        <v>1.0333333333333334</v>
      </c>
    </row>
    <row r="185" spans="1:19">
      <c r="A185" t="s">
        <v>104</v>
      </c>
      <c r="B185" t="s">
        <v>105</v>
      </c>
      <c r="C185" s="1">
        <v>45352</v>
      </c>
      <c r="D185" s="2">
        <v>2024</v>
      </c>
      <c r="E185" s="2" t="str">
        <f t="shared" si="13"/>
        <v>marzo</v>
      </c>
      <c r="F185" t="s">
        <v>120</v>
      </c>
      <c r="G185" t="s">
        <v>121</v>
      </c>
      <c r="H185" t="s">
        <v>98</v>
      </c>
      <c r="I185" s="3">
        <v>1</v>
      </c>
      <c r="J185" s="3">
        <v>189</v>
      </c>
      <c r="K185" s="3">
        <v>1</v>
      </c>
      <c r="L185" t="s">
        <v>122</v>
      </c>
      <c r="M185" t="s">
        <v>123</v>
      </c>
      <c r="N185" t="s">
        <v>512</v>
      </c>
      <c r="O185" s="15">
        <f t="shared" si="14"/>
        <v>1</v>
      </c>
      <c r="P185" s="16" t="str">
        <f t="shared" si="15"/>
        <v>1</v>
      </c>
      <c r="Q185" s="16">
        <f t="shared" si="16"/>
        <v>0</v>
      </c>
      <c r="R185" s="17">
        <f t="shared" si="17"/>
        <v>60</v>
      </c>
      <c r="S185" s="17">
        <f t="shared" si="18"/>
        <v>1</v>
      </c>
    </row>
    <row r="186" spans="1:19">
      <c r="A186" t="s">
        <v>104</v>
      </c>
      <c r="B186" t="s">
        <v>105</v>
      </c>
      <c r="C186" s="1">
        <v>45352</v>
      </c>
      <c r="D186" s="2">
        <v>2024</v>
      </c>
      <c r="E186" s="2" t="str">
        <f t="shared" si="13"/>
        <v>marzo</v>
      </c>
      <c r="F186" t="s">
        <v>120</v>
      </c>
      <c r="G186" t="s">
        <v>121</v>
      </c>
      <c r="H186" t="s">
        <v>98</v>
      </c>
      <c r="I186" s="3">
        <v>2</v>
      </c>
      <c r="J186" s="3">
        <v>260</v>
      </c>
      <c r="K186" s="3">
        <v>1.35</v>
      </c>
      <c r="L186" t="s">
        <v>108</v>
      </c>
      <c r="M186" t="s">
        <v>597</v>
      </c>
      <c r="N186" t="s">
        <v>494</v>
      </c>
      <c r="O186" s="15">
        <f t="shared" si="14"/>
        <v>4</v>
      </c>
      <c r="P186" s="16" t="str">
        <f t="shared" si="15"/>
        <v>1,</v>
      </c>
      <c r="Q186" s="16" t="str">
        <f t="shared" si="16"/>
        <v>35</v>
      </c>
      <c r="R186" s="17">
        <f t="shared" si="17"/>
        <v>95</v>
      </c>
      <c r="S186" s="17">
        <f t="shared" si="18"/>
        <v>1.5833333333333333</v>
      </c>
    </row>
    <row r="187" spans="1:19">
      <c r="A187" t="s">
        <v>104</v>
      </c>
      <c r="B187" t="s">
        <v>105</v>
      </c>
      <c r="C187" s="1">
        <v>45352</v>
      </c>
      <c r="D187" s="2">
        <v>2024</v>
      </c>
      <c r="E187" s="2" t="str">
        <f t="shared" si="13"/>
        <v>marzo</v>
      </c>
      <c r="F187" t="s">
        <v>120</v>
      </c>
      <c r="G187" t="s">
        <v>121</v>
      </c>
      <c r="H187" t="s">
        <v>98</v>
      </c>
      <c r="I187" s="3">
        <v>1</v>
      </c>
      <c r="J187" s="3">
        <v>351</v>
      </c>
      <c r="K187" s="3">
        <v>1.05</v>
      </c>
      <c r="L187" t="s">
        <v>99</v>
      </c>
      <c r="M187" t="s">
        <v>558</v>
      </c>
      <c r="N187" t="s">
        <v>502</v>
      </c>
      <c r="O187" s="15">
        <f t="shared" si="14"/>
        <v>4</v>
      </c>
      <c r="P187" s="16" t="str">
        <f t="shared" si="15"/>
        <v>1,</v>
      </c>
      <c r="Q187" s="16" t="str">
        <f t="shared" si="16"/>
        <v>05</v>
      </c>
      <c r="R187" s="17">
        <f t="shared" si="17"/>
        <v>65</v>
      </c>
      <c r="S187" s="17">
        <f t="shared" si="18"/>
        <v>1.0833333333333333</v>
      </c>
    </row>
    <row r="188" spans="1:19">
      <c r="A188" t="s">
        <v>104</v>
      </c>
      <c r="B188" t="s">
        <v>105</v>
      </c>
      <c r="C188" s="1">
        <v>45352</v>
      </c>
      <c r="D188" s="2">
        <v>2024</v>
      </c>
      <c r="E188" s="2" t="str">
        <f t="shared" si="13"/>
        <v>marzo</v>
      </c>
      <c r="F188" t="s">
        <v>120</v>
      </c>
      <c r="G188" t="s">
        <v>121</v>
      </c>
      <c r="H188" t="s">
        <v>98</v>
      </c>
      <c r="I188" s="3">
        <v>1</v>
      </c>
      <c r="J188" s="3">
        <v>374</v>
      </c>
      <c r="K188" s="3">
        <v>0.45</v>
      </c>
      <c r="L188" t="s">
        <v>137</v>
      </c>
      <c r="M188" t="s">
        <v>566</v>
      </c>
      <c r="N188" t="s">
        <v>502</v>
      </c>
      <c r="O188" s="15">
        <f t="shared" si="14"/>
        <v>4</v>
      </c>
      <c r="P188" s="16" t="str">
        <f t="shared" si="15"/>
        <v>0,</v>
      </c>
      <c r="Q188" s="16" t="str">
        <f t="shared" si="16"/>
        <v>45</v>
      </c>
      <c r="R188" s="17">
        <f t="shared" si="17"/>
        <v>45</v>
      </c>
      <c r="S188" s="17">
        <f t="shared" si="18"/>
        <v>0.75</v>
      </c>
    </row>
    <row r="189" spans="1:19">
      <c r="A189" t="s">
        <v>104</v>
      </c>
      <c r="B189" t="s">
        <v>105</v>
      </c>
      <c r="C189" s="1">
        <v>45352</v>
      </c>
      <c r="D189" s="2">
        <v>2024</v>
      </c>
      <c r="E189" s="2" t="str">
        <f t="shared" si="13"/>
        <v>marzo</v>
      </c>
      <c r="F189" t="s">
        <v>120</v>
      </c>
      <c r="G189" t="s">
        <v>121</v>
      </c>
      <c r="H189" t="s">
        <v>98</v>
      </c>
      <c r="I189" s="3">
        <v>1</v>
      </c>
      <c r="J189" s="3">
        <v>618</v>
      </c>
      <c r="K189" s="3">
        <v>1.3</v>
      </c>
      <c r="L189" t="s">
        <v>35</v>
      </c>
      <c r="M189" t="s">
        <v>36</v>
      </c>
      <c r="N189" t="s">
        <v>507</v>
      </c>
      <c r="O189" s="15">
        <f t="shared" si="14"/>
        <v>3</v>
      </c>
      <c r="P189" s="16" t="str">
        <f t="shared" si="15"/>
        <v>1,</v>
      </c>
      <c r="Q189" s="16" t="str">
        <f t="shared" si="16"/>
        <v>3</v>
      </c>
      <c r="R189" s="17">
        <f t="shared" si="17"/>
        <v>63</v>
      </c>
      <c r="S189" s="17">
        <f t="shared" si="18"/>
        <v>1.05</v>
      </c>
    </row>
    <row r="190" spans="1:19">
      <c r="A190" t="s">
        <v>104</v>
      </c>
      <c r="B190" t="s">
        <v>105</v>
      </c>
      <c r="C190" s="1">
        <v>45352</v>
      </c>
      <c r="D190" s="2">
        <v>2024</v>
      </c>
      <c r="E190" s="2" t="str">
        <f t="shared" si="13"/>
        <v>marzo</v>
      </c>
      <c r="F190" t="s">
        <v>120</v>
      </c>
      <c r="G190" t="s">
        <v>121</v>
      </c>
      <c r="H190" t="s">
        <v>98</v>
      </c>
      <c r="I190" s="3">
        <v>7</v>
      </c>
      <c r="J190" s="3">
        <v>2197</v>
      </c>
      <c r="K190" s="3">
        <v>10.35</v>
      </c>
      <c r="L190" t="s">
        <v>109</v>
      </c>
      <c r="M190" t="s">
        <v>535</v>
      </c>
      <c r="N190" t="s">
        <v>535</v>
      </c>
      <c r="O190" s="15">
        <f t="shared" si="14"/>
        <v>5</v>
      </c>
      <c r="P190" s="16" t="str">
        <f t="shared" si="15"/>
        <v>10</v>
      </c>
      <c r="Q190" s="16" t="str">
        <f t="shared" si="16"/>
        <v>,35</v>
      </c>
      <c r="R190" s="17">
        <f t="shared" si="17"/>
        <v>600.35</v>
      </c>
      <c r="S190" s="17">
        <f t="shared" si="18"/>
        <v>10.005833333333333</v>
      </c>
    </row>
    <row r="191" spans="1:19">
      <c r="A191" t="s">
        <v>104</v>
      </c>
      <c r="B191" t="s">
        <v>105</v>
      </c>
      <c r="C191" s="1">
        <v>45352</v>
      </c>
      <c r="D191" s="2">
        <v>2024</v>
      </c>
      <c r="E191" s="2" t="str">
        <f t="shared" si="13"/>
        <v>marzo</v>
      </c>
      <c r="F191" t="s">
        <v>120</v>
      </c>
      <c r="G191" t="s">
        <v>121</v>
      </c>
      <c r="H191" t="s">
        <v>98</v>
      </c>
      <c r="I191" s="3">
        <v>21</v>
      </c>
      <c r="J191" s="3">
        <v>7961</v>
      </c>
      <c r="K191" s="3">
        <v>26.35</v>
      </c>
      <c r="L191" t="s">
        <v>114</v>
      </c>
      <c r="M191" t="s">
        <v>115</v>
      </c>
      <c r="N191" t="s">
        <v>535</v>
      </c>
      <c r="O191" s="15">
        <f t="shared" si="14"/>
        <v>5</v>
      </c>
      <c r="P191" s="16" t="str">
        <f t="shared" si="15"/>
        <v>26</v>
      </c>
      <c r="Q191" s="16" t="str">
        <f t="shared" si="16"/>
        <v>,35</v>
      </c>
      <c r="R191" s="17">
        <f t="shared" si="17"/>
        <v>1560.35</v>
      </c>
      <c r="S191" s="17">
        <f t="shared" si="18"/>
        <v>26.005833333333332</v>
      </c>
    </row>
    <row r="192" spans="1:19">
      <c r="A192" t="s">
        <v>104</v>
      </c>
      <c r="B192" t="s">
        <v>105</v>
      </c>
      <c r="C192" s="1">
        <v>45352</v>
      </c>
      <c r="D192" s="2">
        <v>2024</v>
      </c>
      <c r="E192" s="2" t="str">
        <f t="shared" si="13"/>
        <v>marzo</v>
      </c>
      <c r="F192" t="s">
        <v>120</v>
      </c>
      <c r="G192" t="s">
        <v>121</v>
      </c>
      <c r="H192" t="s">
        <v>98</v>
      </c>
      <c r="I192" s="3">
        <v>1</v>
      </c>
      <c r="J192" s="3">
        <v>750</v>
      </c>
      <c r="K192" s="3">
        <v>1.5</v>
      </c>
      <c r="L192" t="s">
        <v>128</v>
      </c>
      <c r="M192" t="s">
        <v>129</v>
      </c>
      <c r="N192" t="s">
        <v>511</v>
      </c>
      <c r="O192" s="15">
        <f t="shared" si="14"/>
        <v>3</v>
      </c>
      <c r="P192" s="16" t="str">
        <f t="shared" si="15"/>
        <v>1,</v>
      </c>
      <c r="Q192" s="16" t="str">
        <f t="shared" si="16"/>
        <v>5</v>
      </c>
      <c r="R192" s="17">
        <f t="shared" si="17"/>
        <v>65</v>
      </c>
      <c r="S192" s="17">
        <f t="shared" si="18"/>
        <v>1.0833333333333333</v>
      </c>
    </row>
    <row r="193" spans="1:19">
      <c r="A193" t="s">
        <v>104</v>
      </c>
      <c r="B193" t="s">
        <v>105</v>
      </c>
      <c r="C193" s="1">
        <v>45383</v>
      </c>
      <c r="D193" s="2">
        <v>2024</v>
      </c>
      <c r="E193" s="2" t="str">
        <f t="shared" si="13"/>
        <v>abril</v>
      </c>
      <c r="F193" t="s">
        <v>125</v>
      </c>
      <c r="G193" t="s">
        <v>121</v>
      </c>
      <c r="H193" t="s">
        <v>98</v>
      </c>
      <c r="I193" s="3">
        <v>1</v>
      </c>
      <c r="J193" s="3">
        <v>447</v>
      </c>
      <c r="K193" s="3">
        <v>1.1000000000000001</v>
      </c>
      <c r="L193" t="s">
        <v>19</v>
      </c>
      <c r="M193" t="s">
        <v>587</v>
      </c>
      <c r="N193" t="s">
        <v>495</v>
      </c>
      <c r="O193" s="15">
        <f t="shared" si="14"/>
        <v>3</v>
      </c>
      <c r="P193" s="16" t="str">
        <f t="shared" si="15"/>
        <v>1,</v>
      </c>
      <c r="Q193" s="16" t="str">
        <f t="shared" si="16"/>
        <v>1</v>
      </c>
      <c r="R193" s="17">
        <f t="shared" si="17"/>
        <v>61</v>
      </c>
      <c r="S193" s="17">
        <f t="shared" si="18"/>
        <v>1.0166666666666666</v>
      </c>
    </row>
    <row r="194" spans="1:19">
      <c r="A194" t="s">
        <v>104</v>
      </c>
      <c r="B194" t="s">
        <v>105</v>
      </c>
      <c r="C194" s="1">
        <v>45383</v>
      </c>
      <c r="D194" s="2">
        <v>2024</v>
      </c>
      <c r="E194" s="2" t="str">
        <f t="shared" ref="E194:E257" si="19">TEXT(C194,"mmmm")</f>
        <v>abril</v>
      </c>
      <c r="F194" t="s">
        <v>125</v>
      </c>
      <c r="G194" t="s">
        <v>121</v>
      </c>
      <c r="H194" t="s">
        <v>98</v>
      </c>
      <c r="I194" s="3">
        <v>19</v>
      </c>
      <c r="J194" s="3">
        <v>5030</v>
      </c>
      <c r="K194" s="3">
        <v>19.399999999999999</v>
      </c>
      <c r="L194" t="s">
        <v>108</v>
      </c>
      <c r="M194" t="s">
        <v>597</v>
      </c>
      <c r="N194" t="s">
        <v>494</v>
      </c>
      <c r="O194" s="15">
        <f t="shared" si="14"/>
        <v>4</v>
      </c>
      <c r="P194" s="16" t="str">
        <f t="shared" si="15"/>
        <v>19</v>
      </c>
      <c r="Q194" s="16" t="str">
        <f t="shared" si="16"/>
        <v>,4</v>
      </c>
      <c r="R194" s="17">
        <f t="shared" si="17"/>
        <v>1140.4000000000001</v>
      </c>
      <c r="S194" s="17">
        <f t="shared" si="18"/>
        <v>19.006666666666668</v>
      </c>
    </row>
    <row r="195" spans="1:19">
      <c r="A195" t="s">
        <v>104</v>
      </c>
      <c r="B195" t="s">
        <v>105</v>
      </c>
      <c r="C195" s="1">
        <v>45383</v>
      </c>
      <c r="D195" s="2">
        <v>2024</v>
      </c>
      <c r="E195" s="2" t="str">
        <f t="shared" si="19"/>
        <v>abril</v>
      </c>
      <c r="F195" t="s">
        <v>125</v>
      </c>
      <c r="G195" t="s">
        <v>121</v>
      </c>
      <c r="H195" t="s">
        <v>98</v>
      </c>
      <c r="I195" s="3">
        <v>2</v>
      </c>
      <c r="J195" s="3">
        <v>1462</v>
      </c>
      <c r="K195" s="3">
        <v>2.5</v>
      </c>
      <c r="L195" t="s">
        <v>99</v>
      </c>
      <c r="M195" t="s">
        <v>558</v>
      </c>
      <c r="N195" t="s">
        <v>502</v>
      </c>
      <c r="O195" s="15">
        <f t="shared" ref="O195:O258" si="20">LEN($K195)</f>
        <v>3</v>
      </c>
      <c r="P195" s="16" t="str">
        <f t="shared" ref="P195:P258" si="21">IF(O195="1",$K195,IF(O195=2,LEFT($K195,2),LEFT($K195,2)))</f>
        <v>2,</v>
      </c>
      <c r="Q195" s="16" t="str">
        <f t="shared" ref="Q195:Q258" si="22">IF(O195&lt;=2,0,MID($K195,3,3))</f>
        <v>5</v>
      </c>
      <c r="R195" s="17">
        <f t="shared" ref="R195:R258" si="23">+(P195*60)+Q195</f>
        <v>125</v>
      </c>
      <c r="S195" s="17">
        <f t="shared" ref="S195:S258" si="24">+R195/60</f>
        <v>2.0833333333333335</v>
      </c>
    </row>
    <row r="196" spans="1:19">
      <c r="A196" t="s">
        <v>104</v>
      </c>
      <c r="B196" t="s">
        <v>105</v>
      </c>
      <c r="C196" s="1">
        <v>45383</v>
      </c>
      <c r="D196" s="2">
        <v>2024</v>
      </c>
      <c r="E196" s="2" t="str">
        <f t="shared" si="19"/>
        <v>abril</v>
      </c>
      <c r="F196" t="s">
        <v>125</v>
      </c>
      <c r="G196" t="s">
        <v>121</v>
      </c>
      <c r="H196" t="s">
        <v>98</v>
      </c>
      <c r="I196" s="3">
        <v>1</v>
      </c>
      <c r="J196" s="3">
        <v>322</v>
      </c>
      <c r="K196" s="3">
        <v>1.35</v>
      </c>
      <c r="L196" t="s">
        <v>138</v>
      </c>
      <c r="M196" t="s">
        <v>139</v>
      </c>
      <c r="N196" t="s">
        <v>499</v>
      </c>
      <c r="O196" s="15">
        <f t="shared" si="20"/>
        <v>4</v>
      </c>
      <c r="P196" s="16" t="str">
        <f t="shared" si="21"/>
        <v>1,</v>
      </c>
      <c r="Q196" s="16" t="str">
        <f t="shared" si="22"/>
        <v>35</v>
      </c>
      <c r="R196" s="17">
        <f t="shared" si="23"/>
        <v>95</v>
      </c>
      <c r="S196" s="17">
        <f t="shared" si="24"/>
        <v>1.5833333333333333</v>
      </c>
    </row>
    <row r="197" spans="1:19">
      <c r="A197" t="s">
        <v>104</v>
      </c>
      <c r="B197" t="s">
        <v>105</v>
      </c>
      <c r="C197" s="1">
        <v>45383</v>
      </c>
      <c r="D197" s="2">
        <v>2024</v>
      </c>
      <c r="E197" s="2" t="str">
        <f t="shared" si="19"/>
        <v>abril</v>
      </c>
      <c r="F197" t="s">
        <v>125</v>
      </c>
      <c r="G197" t="s">
        <v>121</v>
      </c>
      <c r="H197" t="s">
        <v>98</v>
      </c>
      <c r="I197" s="3">
        <v>4</v>
      </c>
      <c r="J197" s="3">
        <v>1604</v>
      </c>
      <c r="K197" s="3">
        <v>5.2</v>
      </c>
      <c r="L197" t="s">
        <v>114</v>
      </c>
      <c r="M197" t="s">
        <v>115</v>
      </c>
      <c r="N197" t="s">
        <v>535</v>
      </c>
      <c r="O197" s="15">
        <f t="shared" si="20"/>
        <v>3</v>
      </c>
      <c r="P197" s="16" t="str">
        <f t="shared" si="21"/>
        <v>5,</v>
      </c>
      <c r="Q197" s="16" t="str">
        <f t="shared" si="22"/>
        <v>2</v>
      </c>
      <c r="R197" s="17">
        <f t="shared" si="23"/>
        <v>302</v>
      </c>
      <c r="S197" s="17">
        <f t="shared" si="24"/>
        <v>5.0333333333333332</v>
      </c>
    </row>
    <row r="198" spans="1:19">
      <c r="A198" t="s">
        <v>104</v>
      </c>
      <c r="B198" t="s">
        <v>105</v>
      </c>
      <c r="C198" s="1">
        <v>45383</v>
      </c>
      <c r="D198" s="2">
        <v>2024</v>
      </c>
      <c r="E198" s="2" t="str">
        <f t="shared" si="19"/>
        <v>abril</v>
      </c>
      <c r="F198" t="s">
        <v>125</v>
      </c>
      <c r="G198" t="s">
        <v>121</v>
      </c>
      <c r="H198" t="s">
        <v>98</v>
      </c>
      <c r="I198" s="3">
        <v>2</v>
      </c>
      <c r="J198" s="3">
        <v>1136</v>
      </c>
      <c r="K198" s="3">
        <v>3.05</v>
      </c>
      <c r="L198" t="s">
        <v>128</v>
      </c>
      <c r="M198" t="s">
        <v>129</v>
      </c>
      <c r="N198" t="s">
        <v>511</v>
      </c>
      <c r="O198" s="15">
        <f t="shared" si="20"/>
        <v>4</v>
      </c>
      <c r="P198" s="16" t="str">
        <f t="shared" si="21"/>
        <v>3,</v>
      </c>
      <c r="Q198" s="16" t="str">
        <f t="shared" si="22"/>
        <v>05</v>
      </c>
      <c r="R198" s="17">
        <f t="shared" si="23"/>
        <v>185</v>
      </c>
      <c r="S198" s="17">
        <f t="shared" si="24"/>
        <v>3.0833333333333335</v>
      </c>
    </row>
    <row r="199" spans="1:19">
      <c r="A199" t="s">
        <v>104</v>
      </c>
      <c r="B199" t="s">
        <v>105</v>
      </c>
      <c r="C199" s="1">
        <v>45383</v>
      </c>
      <c r="D199" s="2">
        <v>2024</v>
      </c>
      <c r="E199" s="2" t="str">
        <f t="shared" si="19"/>
        <v>abril</v>
      </c>
      <c r="F199" t="s">
        <v>112</v>
      </c>
      <c r="G199" t="s">
        <v>113</v>
      </c>
      <c r="H199" t="s">
        <v>98</v>
      </c>
      <c r="I199" s="3">
        <v>1</v>
      </c>
      <c r="J199" s="3">
        <v>459</v>
      </c>
      <c r="K199" s="3">
        <v>2</v>
      </c>
      <c r="L199" t="s">
        <v>140</v>
      </c>
      <c r="M199" t="s">
        <v>141</v>
      </c>
      <c r="N199" t="s">
        <v>513</v>
      </c>
      <c r="O199" s="15">
        <f t="shared" si="20"/>
        <v>1</v>
      </c>
      <c r="P199" s="16" t="str">
        <f t="shared" si="21"/>
        <v>2</v>
      </c>
      <c r="Q199" s="16">
        <f t="shared" si="22"/>
        <v>0</v>
      </c>
      <c r="R199" s="17">
        <f t="shared" si="23"/>
        <v>120</v>
      </c>
      <c r="S199" s="17">
        <f t="shared" si="24"/>
        <v>2</v>
      </c>
    </row>
    <row r="200" spans="1:19">
      <c r="A200" t="s">
        <v>104</v>
      </c>
      <c r="B200" t="s">
        <v>105</v>
      </c>
      <c r="C200" s="1">
        <v>45383</v>
      </c>
      <c r="D200" s="2">
        <v>2024</v>
      </c>
      <c r="E200" s="2" t="str">
        <f t="shared" si="19"/>
        <v>abril</v>
      </c>
      <c r="F200" t="s">
        <v>112</v>
      </c>
      <c r="G200" t="s">
        <v>113</v>
      </c>
      <c r="H200" t="s">
        <v>98</v>
      </c>
      <c r="I200" s="3">
        <v>1</v>
      </c>
      <c r="J200" s="3">
        <v>630</v>
      </c>
      <c r="K200" s="3">
        <v>1.25</v>
      </c>
      <c r="L200" t="s">
        <v>138</v>
      </c>
      <c r="M200" t="s">
        <v>139</v>
      </c>
      <c r="N200" t="s">
        <v>499</v>
      </c>
      <c r="O200" s="15">
        <f t="shared" si="20"/>
        <v>4</v>
      </c>
      <c r="P200" s="16" t="str">
        <f t="shared" si="21"/>
        <v>1,</v>
      </c>
      <c r="Q200" s="16" t="str">
        <f t="shared" si="22"/>
        <v>25</v>
      </c>
      <c r="R200" s="17">
        <f t="shared" si="23"/>
        <v>85</v>
      </c>
      <c r="S200" s="17">
        <f t="shared" si="24"/>
        <v>1.4166666666666667</v>
      </c>
    </row>
    <row r="201" spans="1:19">
      <c r="A201" t="s">
        <v>104</v>
      </c>
      <c r="B201" t="s">
        <v>105</v>
      </c>
      <c r="C201" s="1">
        <v>45383</v>
      </c>
      <c r="D201" s="2">
        <v>2024</v>
      </c>
      <c r="E201" s="2" t="str">
        <f t="shared" si="19"/>
        <v>abril</v>
      </c>
      <c r="F201" t="s">
        <v>112</v>
      </c>
      <c r="G201" t="s">
        <v>113</v>
      </c>
      <c r="H201" t="s">
        <v>98</v>
      </c>
      <c r="I201" s="3">
        <v>1</v>
      </c>
      <c r="J201" s="3">
        <v>384</v>
      </c>
      <c r="K201" s="3">
        <v>1.1000000000000001</v>
      </c>
      <c r="L201" t="s">
        <v>109</v>
      </c>
      <c r="M201" t="s">
        <v>535</v>
      </c>
      <c r="N201" t="s">
        <v>535</v>
      </c>
      <c r="O201" s="15">
        <f t="shared" si="20"/>
        <v>3</v>
      </c>
      <c r="P201" s="16" t="str">
        <f t="shared" si="21"/>
        <v>1,</v>
      </c>
      <c r="Q201" s="16" t="str">
        <f t="shared" si="22"/>
        <v>1</v>
      </c>
      <c r="R201" s="17">
        <f t="shared" si="23"/>
        <v>61</v>
      </c>
      <c r="S201" s="17">
        <f t="shared" si="24"/>
        <v>1.0166666666666666</v>
      </c>
    </row>
    <row r="202" spans="1:19">
      <c r="A202" t="s">
        <v>104</v>
      </c>
      <c r="B202" t="s">
        <v>105</v>
      </c>
      <c r="C202" s="1">
        <v>45383</v>
      </c>
      <c r="D202" s="2">
        <v>2024</v>
      </c>
      <c r="E202" s="2" t="str">
        <f t="shared" si="19"/>
        <v>abril</v>
      </c>
      <c r="F202" t="s">
        <v>112</v>
      </c>
      <c r="G202" t="s">
        <v>113</v>
      </c>
      <c r="H202" t="s">
        <v>98</v>
      </c>
      <c r="I202" s="3">
        <v>2</v>
      </c>
      <c r="J202" s="3">
        <v>677</v>
      </c>
      <c r="K202" s="3">
        <v>2.1</v>
      </c>
      <c r="L202" t="s">
        <v>114</v>
      </c>
      <c r="M202" t="s">
        <v>115</v>
      </c>
      <c r="N202" t="s">
        <v>535</v>
      </c>
      <c r="O202" s="15">
        <f t="shared" si="20"/>
        <v>3</v>
      </c>
      <c r="P202" s="16" t="str">
        <f t="shared" si="21"/>
        <v>2,</v>
      </c>
      <c r="Q202" s="16" t="str">
        <f t="shared" si="22"/>
        <v>1</v>
      </c>
      <c r="R202" s="17">
        <f t="shared" si="23"/>
        <v>121</v>
      </c>
      <c r="S202" s="17">
        <f t="shared" si="24"/>
        <v>2.0166666666666666</v>
      </c>
    </row>
    <row r="203" spans="1:19">
      <c r="A203" t="s">
        <v>104</v>
      </c>
      <c r="B203" t="s">
        <v>105</v>
      </c>
      <c r="C203" s="1">
        <v>45383</v>
      </c>
      <c r="D203" s="2">
        <v>2024</v>
      </c>
      <c r="E203" s="2" t="str">
        <f t="shared" si="19"/>
        <v>abril</v>
      </c>
      <c r="F203" t="s">
        <v>112</v>
      </c>
      <c r="G203" t="s">
        <v>113</v>
      </c>
      <c r="H203" t="s">
        <v>98</v>
      </c>
      <c r="I203" s="3">
        <v>1</v>
      </c>
      <c r="J203" s="3">
        <v>493</v>
      </c>
      <c r="K203" s="3">
        <v>0.55000000000000004</v>
      </c>
      <c r="L203" t="s">
        <v>25</v>
      </c>
      <c r="M203" t="s">
        <v>26</v>
      </c>
      <c r="N203" t="s">
        <v>506</v>
      </c>
      <c r="O203" s="15">
        <f t="shared" si="20"/>
        <v>4</v>
      </c>
      <c r="P203" s="16" t="str">
        <f t="shared" si="21"/>
        <v>0,</v>
      </c>
      <c r="Q203" s="16" t="str">
        <f t="shared" si="22"/>
        <v>55</v>
      </c>
      <c r="R203" s="17">
        <f t="shared" si="23"/>
        <v>55</v>
      </c>
      <c r="S203" s="17">
        <f t="shared" si="24"/>
        <v>0.91666666666666663</v>
      </c>
    </row>
    <row r="204" spans="1:19">
      <c r="A204" t="s">
        <v>104</v>
      </c>
      <c r="B204" t="s">
        <v>105</v>
      </c>
      <c r="C204" s="1">
        <v>45383</v>
      </c>
      <c r="D204" s="2">
        <v>2024</v>
      </c>
      <c r="E204" s="2" t="str">
        <f t="shared" si="19"/>
        <v>abril</v>
      </c>
      <c r="F204" t="s">
        <v>112</v>
      </c>
      <c r="G204" t="s">
        <v>113</v>
      </c>
      <c r="H204" t="s">
        <v>98</v>
      </c>
      <c r="I204" s="3">
        <v>1</v>
      </c>
      <c r="J204" s="3">
        <v>649</v>
      </c>
      <c r="K204" s="3">
        <v>2</v>
      </c>
      <c r="L204" t="s">
        <v>116</v>
      </c>
      <c r="M204" t="s">
        <v>117</v>
      </c>
      <c r="N204" t="s">
        <v>561</v>
      </c>
      <c r="O204" s="15">
        <f t="shared" si="20"/>
        <v>1</v>
      </c>
      <c r="P204" s="16" t="str">
        <f t="shared" si="21"/>
        <v>2</v>
      </c>
      <c r="Q204" s="16">
        <f t="shared" si="22"/>
        <v>0</v>
      </c>
      <c r="R204" s="17">
        <f t="shared" si="23"/>
        <v>120</v>
      </c>
      <c r="S204" s="17">
        <f t="shared" si="24"/>
        <v>2</v>
      </c>
    </row>
    <row r="205" spans="1:19">
      <c r="A205" t="s">
        <v>104</v>
      </c>
      <c r="B205" t="s">
        <v>105</v>
      </c>
      <c r="C205" s="1">
        <v>45383</v>
      </c>
      <c r="D205" s="2">
        <v>2024</v>
      </c>
      <c r="E205" s="2" t="str">
        <f t="shared" si="19"/>
        <v>abril</v>
      </c>
      <c r="F205" t="s">
        <v>112</v>
      </c>
      <c r="G205" t="s">
        <v>113</v>
      </c>
      <c r="H205" t="s">
        <v>98</v>
      </c>
      <c r="I205" s="3">
        <v>3</v>
      </c>
      <c r="J205" s="3">
        <v>1637</v>
      </c>
      <c r="K205" s="3">
        <v>8.0500000000000007</v>
      </c>
      <c r="L205" t="s">
        <v>118</v>
      </c>
      <c r="M205" t="s">
        <v>119</v>
      </c>
      <c r="N205" t="s">
        <v>490</v>
      </c>
      <c r="O205" s="15">
        <f t="shared" si="20"/>
        <v>4</v>
      </c>
      <c r="P205" s="16" t="str">
        <f t="shared" si="21"/>
        <v>8,</v>
      </c>
      <c r="Q205" s="16" t="str">
        <f t="shared" si="22"/>
        <v>05</v>
      </c>
      <c r="R205" s="17">
        <f t="shared" si="23"/>
        <v>485</v>
      </c>
      <c r="S205" s="17">
        <f t="shared" si="24"/>
        <v>8.0833333333333339</v>
      </c>
    </row>
    <row r="206" spans="1:19">
      <c r="A206" t="s">
        <v>104</v>
      </c>
      <c r="B206" t="s">
        <v>105</v>
      </c>
      <c r="C206" s="1">
        <v>45383</v>
      </c>
      <c r="D206" s="2">
        <v>2024</v>
      </c>
      <c r="E206" s="2" t="str">
        <f t="shared" si="19"/>
        <v>abril</v>
      </c>
      <c r="F206" t="s">
        <v>112</v>
      </c>
      <c r="G206" t="s">
        <v>113</v>
      </c>
      <c r="H206" t="s">
        <v>98</v>
      </c>
      <c r="I206" s="3">
        <v>1</v>
      </c>
      <c r="J206" s="3">
        <v>67</v>
      </c>
      <c r="K206" s="3">
        <v>2</v>
      </c>
      <c r="L206" t="s">
        <v>131</v>
      </c>
      <c r="M206" t="s">
        <v>578</v>
      </c>
      <c r="N206" t="s">
        <v>612</v>
      </c>
      <c r="O206" s="15">
        <f t="shared" si="20"/>
        <v>1</v>
      </c>
      <c r="P206" s="16" t="str">
        <f t="shared" si="21"/>
        <v>2</v>
      </c>
      <c r="Q206" s="16">
        <f t="shared" si="22"/>
        <v>0</v>
      </c>
      <c r="R206" s="17">
        <f t="shared" si="23"/>
        <v>120</v>
      </c>
      <c r="S206" s="17">
        <f t="shared" si="24"/>
        <v>2</v>
      </c>
    </row>
    <row r="207" spans="1:19">
      <c r="A207" t="s">
        <v>104</v>
      </c>
      <c r="B207" t="s">
        <v>105</v>
      </c>
      <c r="C207" s="1">
        <v>45383</v>
      </c>
      <c r="D207" s="2">
        <v>2024</v>
      </c>
      <c r="E207" s="2" t="str">
        <f t="shared" si="19"/>
        <v>abril</v>
      </c>
      <c r="F207" t="s">
        <v>112</v>
      </c>
      <c r="G207" t="s">
        <v>113</v>
      </c>
      <c r="H207" t="s">
        <v>98</v>
      </c>
      <c r="I207" s="3">
        <v>2</v>
      </c>
      <c r="J207" s="3">
        <v>871</v>
      </c>
      <c r="K207" s="3">
        <v>3.5</v>
      </c>
      <c r="L207" t="s">
        <v>111</v>
      </c>
      <c r="M207" t="s">
        <v>593</v>
      </c>
      <c r="N207" t="s">
        <v>511</v>
      </c>
      <c r="O207" s="15">
        <f t="shared" si="20"/>
        <v>3</v>
      </c>
      <c r="P207" s="16" t="str">
        <f t="shared" si="21"/>
        <v>3,</v>
      </c>
      <c r="Q207" s="16" t="str">
        <f t="shared" si="22"/>
        <v>5</v>
      </c>
      <c r="R207" s="17">
        <f t="shared" si="23"/>
        <v>185</v>
      </c>
      <c r="S207" s="17">
        <f t="shared" si="24"/>
        <v>3.0833333333333335</v>
      </c>
    </row>
    <row r="208" spans="1:19">
      <c r="A208" t="s">
        <v>104</v>
      </c>
      <c r="B208" t="s">
        <v>105</v>
      </c>
      <c r="C208" s="1">
        <v>45413</v>
      </c>
      <c r="D208" s="2">
        <v>2024</v>
      </c>
      <c r="E208" s="2" t="str">
        <f t="shared" si="19"/>
        <v>mayo</v>
      </c>
      <c r="F208" t="s">
        <v>125</v>
      </c>
      <c r="G208" t="s">
        <v>121</v>
      </c>
      <c r="H208" t="s">
        <v>98</v>
      </c>
      <c r="I208" s="3">
        <v>18</v>
      </c>
      <c r="J208" s="3">
        <v>3243</v>
      </c>
      <c r="K208" s="3">
        <v>16</v>
      </c>
      <c r="L208" t="s">
        <v>108</v>
      </c>
      <c r="M208" t="s">
        <v>597</v>
      </c>
      <c r="N208" t="s">
        <v>494</v>
      </c>
      <c r="O208" s="15">
        <f t="shared" si="20"/>
        <v>2</v>
      </c>
      <c r="P208" s="16" t="str">
        <f t="shared" si="21"/>
        <v>16</v>
      </c>
      <c r="Q208" s="16">
        <f t="shared" si="22"/>
        <v>0</v>
      </c>
      <c r="R208" s="17">
        <f t="shared" si="23"/>
        <v>960</v>
      </c>
      <c r="S208" s="17">
        <f t="shared" si="24"/>
        <v>16</v>
      </c>
    </row>
    <row r="209" spans="1:19">
      <c r="A209" t="s">
        <v>104</v>
      </c>
      <c r="B209" t="s">
        <v>105</v>
      </c>
      <c r="C209" s="1">
        <v>45413</v>
      </c>
      <c r="D209" s="2">
        <v>2024</v>
      </c>
      <c r="E209" s="2" t="str">
        <f t="shared" si="19"/>
        <v>mayo</v>
      </c>
      <c r="F209" t="s">
        <v>125</v>
      </c>
      <c r="G209" t="s">
        <v>121</v>
      </c>
      <c r="H209" t="s">
        <v>98</v>
      </c>
      <c r="I209" s="3">
        <v>1</v>
      </c>
      <c r="J209" s="3">
        <v>194</v>
      </c>
      <c r="K209" s="3">
        <v>1.1000000000000001</v>
      </c>
      <c r="L209" t="s">
        <v>142</v>
      </c>
      <c r="M209" t="s">
        <v>143</v>
      </c>
      <c r="N209" t="s">
        <v>514</v>
      </c>
      <c r="O209" s="15">
        <f t="shared" si="20"/>
        <v>3</v>
      </c>
      <c r="P209" s="16" t="str">
        <f t="shared" si="21"/>
        <v>1,</v>
      </c>
      <c r="Q209" s="16" t="str">
        <f t="shared" si="22"/>
        <v>1</v>
      </c>
      <c r="R209" s="17">
        <f t="shared" si="23"/>
        <v>61</v>
      </c>
      <c r="S209" s="17">
        <f t="shared" si="24"/>
        <v>1.0166666666666666</v>
      </c>
    </row>
    <row r="210" spans="1:19">
      <c r="A210" t="s">
        <v>104</v>
      </c>
      <c r="B210" t="s">
        <v>105</v>
      </c>
      <c r="C210" s="1">
        <v>45413</v>
      </c>
      <c r="D210" s="2">
        <v>2024</v>
      </c>
      <c r="E210" s="2" t="str">
        <f t="shared" si="19"/>
        <v>mayo</v>
      </c>
      <c r="F210" t="s">
        <v>125</v>
      </c>
      <c r="G210" t="s">
        <v>121</v>
      </c>
      <c r="H210" t="s">
        <v>98</v>
      </c>
      <c r="I210" s="3">
        <v>3</v>
      </c>
      <c r="J210" s="3">
        <v>1437</v>
      </c>
      <c r="K210" s="3">
        <v>3.45</v>
      </c>
      <c r="L210" t="s">
        <v>99</v>
      </c>
      <c r="M210" t="s">
        <v>558</v>
      </c>
      <c r="N210" t="s">
        <v>502</v>
      </c>
      <c r="O210" s="15">
        <f t="shared" si="20"/>
        <v>4</v>
      </c>
      <c r="P210" s="16" t="str">
        <f t="shared" si="21"/>
        <v>3,</v>
      </c>
      <c r="Q210" s="16" t="str">
        <f t="shared" si="22"/>
        <v>45</v>
      </c>
      <c r="R210" s="17">
        <f t="shared" si="23"/>
        <v>225</v>
      </c>
      <c r="S210" s="17">
        <f t="shared" si="24"/>
        <v>3.75</v>
      </c>
    </row>
    <row r="211" spans="1:19">
      <c r="A211" t="s">
        <v>104</v>
      </c>
      <c r="B211" t="s">
        <v>105</v>
      </c>
      <c r="C211" s="1">
        <v>45413</v>
      </c>
      <c r="D211" s="2">
        <v>2024</v>
      </c>
      <c r="E211" s="2" t="str">
        <f t="shared" si="19"/>
        <v>mayo</v>
      </c>
      <c r="F211" t="s">
        <v>125</v>
      </c>
      <c r="G211" t="s">
        <v>121</v>
      </c>
      <c r="H211" t="s">
        <v>98</v>
      </c>
      <c r="I211" s="3">
        <v>1</v>
      </c>
      <c r="J211" s="3">
        <v>338</v>
      </c>
      <c r="K211" s="3">
        <v>1.25</v>
      </c>
      <c r="L211" t="s">
        <v>137</v>
      </c>
      <c r="M211" t="s">
        <v>566</v>
      </c>
      <c r="N211" t="s">
        <v>502</v>
      </c>
      <c r="O211" s="15">
        <f t="shared" si="20"/>
        <v>4</v>
      </c>
      <c r="P211" s="16" t="str">
        <f t="shared" si="21"/>
        <v>1,</v>
      </c>
      <c r="Q211" s="16" t="str">
        <f t="shared" si="22"/>
        <v>25</v>
      </c>
      <c r="R211" s="17">
        <f t="shared" si="23"/>
        <v>85</v>
      </c>
      <c r="S211" s="17">
        <f t="shared" si="24"/>
        <v>1.4166666666666667</v>
      </c>
    </row>
    <row r="212" spans="1:19">
      <c r="A212" t="s">
        <v>104</v>
      </c>
      <c r="B212" t="s">
        <v>105</v>
      </c>
      <c r="C212" s="1">
        <v>45413</v>
      </c>
      <c r="D212" s="2">
        <v>2024</v>
      </c>
      <c r="E212" s="2" t="str">
        <f t="shared" si="19"/>
        <v>mayo</v>
      </c>
      <c r="F212" t="s">
        <v>125</v>
      </c>
      <c r="G212" t="s">
        <v>121</v>
      </c>
      <c r="H212" t="s">
        <v>98</v>
      </c>
      <c r="I212" s="3">
        <v>1</v>
      </c>
      <c r="J212" s="3">
        <v>122</v>
      </c>
      <c r="K212" s="3">
        <v>0.4</v>
      </c>
      <c r="L212" t="s">
        <v>144</v>
      </c>
      <c r="M212" t="s">
        <v>145</v>
      </c>
      <c r="N212" t="s">
        <v>515</v>
      </c>
      <c r="O212" s="15">
        <f t="shared" si="20"/>
        <v>3</v>
      </c>
      <c r="P212" s="16" t="str">
        <f t="shared" si="21"/>
        <v>0,</v>
      </c>
      <c r="Q212" s="16" t="str">
        <f t="shared" si="22"/>
        <v>4</v>
      </c>
      <c r="R212" s="17">
        <f t="shared" si="23"/>
        <v>4</v>
      </c>
      <c r="S212" s="17">
        <f t="shared" si="24"/>
        <v>6.6666666666666666E-2</v>
      </c>
    </row>
    <row r="213" spans="1:19">
      <c r="A213" t="s">
        <v>104</v>
      </c>
      <c r="B213" t="s">
        <v>105</v>
      </c>
      <c r="C213" s="1">
        <v>45413</v>
      </c>
      <c r="D213" s="2">
        <v>2024</v>
      </c>
      <c r="E213" s="2" t="str">
        <f t="shared" si="19"/>
        <v>mayo</v>
      </c>
      <c r="F213" t="s">
        <v>125</v>
      </c>
      <c r="G213" t="s">
        <v>121</v>
      </c>
      <c r="H213" t="s">
        <v>98</v>
      </c>
      <c r="I213" s="3">
        <v>1</v>
      </c>
      <c r="J213" s="3">
        <v>423</v>
      </c>
      <c r="K213" s="3">
        <v>0.55000000000000004</v>
      </c>
      <c r="L213" t="s">
        <v>35</v>
      </c>
      <c r="M213" t="s">
        <v>36</v>
      </c>
      <c r="N213" t="s">
        <v>507</v>
      </c>
      <c r="O213" s="15">
        <f t="shared" si="20"/>
        <v>4</v>
      </c>
      <c r="P213" s="16" t="str">
        <f t="shared" si="21"/>
        <v>0,</v>
      </c>
      <c r="Q213" s="16" t="str">
        <f t="shared" si="22"/>
        <v>55</v>
      </c>
      <c r="R213" s="17">
        <f t="shared" si="23"/>
        <v>55</v>
      </c>
      <c r="S213" s="17">
        <f t="shared" si="24"/>
        <v>0.91666666666666663</v>
      </c>
    </row>
    <row r="214" spans="1:19">
      <c r="A214" t="s">
        <v>104</v>
      </c>
      <c r="B214" t="s">
        <v>105</v>
      </c>
      <c r="C214" s="1">
        <v>45413</v>
      </c>
      <c r="D214" s="2">
        <v>2024</v>
      </c>
      <c r="E214" s="2" t="str">
        <f t="shared" si="19"/>
        <v>mayo</v>
      </c>
      <c r="F214" t="s">
        <v>125</v>
      </c>
      <c r="G214" t="s">
        <v>121</v>
      </c>
      <c r="H214" t="s">
        <v>98</v>
      </c>
      <c r="I214" s="3">
        <v>4</v>
      </c>
      <c r="J214" s="3">
        <v>2481</v>
      </c>
      <c r="K214" s="3">
        <v>7.4</v>
      </c>
      <c r="L214" t="s">
        <v>109</v>
      </c>
      <c r="M214" t="s">
        <v>535</v>
      </c>
      <c r="N214" t="s">
        <v>535</v>
      </c>
      <c r="O214" s="15">
        <f t="shared" si="20"/>
        <v>3</v>
      </c>
      <c r="P214" s="16" t="str">
        <f t="shared" si="21"/>
        <v>7,</v>
      </c>
      <c r="Q214" s="16" t="str">
        <f t="shared" si="22"/>
        <v>4</v>
      </c>
      <c r="R214" s="17">
        <f t="shared" si="23"/>
        <v>424</v>
      </c>
      <c r="S214" s="17">
        <f t="shared" si="24"/>
        <v>7.0666666666666664</v>
      </c>
    </row>
    <row r="215" spans="1:19">
      <c r="A215" t="s">
        <v>104</v>
      </c>
      <c r="B215" t="s">
        <v>105</v>
      </c>
      <c r="C215" s="1">
        <v>45413</v>
      </c>
      <c r="D215" s="2">
        <v>2024</v>
      </c>
      <c r="E215" s="2" t="str">
        <f t="shared" si="19"/>
        <v>mayo</v>
      </c>
      <c r="F215" t="s">
        <v>125</v>
      </c>
      <c r="G215" t="s">
        <v>121</v>
      </c>
      <c r="H215" t="s">
        <v>98</v>
      </c>
      <c r="I215" s="3">
        <v>8</v>
      </c>
      <c r="J215" s="3">
        <v>3444</v>
      </c>
      <c r="K215" s="3">
        <v>10.1</v>
      </c>
      <c r="L215" t="s">
        <v>114</v>
      </c>
      <c r="M215" t="s">
        <v>115</v>
      </c>
      <c r="N215" t="s">
        <v>535</v>
      </c>
      <c r="O215" s="15">
        <f t="shared" si="20"/>
        <v>4</v>
      </c>
      <c r="P215" s="16" t="str">
        <f t="shared" si="21"/>
        <v>10</v>
      </c>
      <c r="Q215" s="16" t="str">
        <f t="shared" si="22"/>
        <v>,1</v>
      </c>
      <c r="R215" s="17">
        <f t="shared" si="23"/>
        <v>600.1</v>
      </c>
      <c r="S215" s="17">
        <f t="shared" si="24"/>
        <v>10.001666666666667</v>
      </c>
    </row>
    <row r="216" spans="1:19">
      <c r="A216" t="s">
        <v>104</v>
      </c>
      <c r="B216" t="s">
        <v>105</v>
      </c>
      <c r="C216" s="1">
        <v>45413</v>
      </c>
      <c r="D216" s="2">
        <v>2024</v>
      </c>
      <c r="E216" s="2" t="str">
        <f t="shared" si="19"/>
        <v>mayo</v>
      </c>
      <c r="F216" t="s">
        <v>125</v>
      </c>
      <c r="G216" t="s">
        <v>121</v>
      </c>
      <c r="H216" t="s">
        <v>98</v>
      </c>
      <c r="I216" s="3">
        <v>3</v>
      </c>
      <c r="J216" s="3">
        <v>1366</v>
      </c>
      <c r="K216" s="3">
        <v>4.25</v>
      </c>
      <c r="L216" t="s">
        <v>128</v>
      </c>
      <c r="M216" t="s">
        <v>129</v>
      </c>
      <c r="N216" t="s">
        <v>511</v>
      </c>
      <c r="O216" s="15">
        <f t="shared" si="20"/>
        <v>4</v>
      </c>
      <c r="P216" s="16" t="str">
        <f t="shared" si="21"/>
        <v>4,</v>
      </c>
      <c r="Q216" s="16" t="str">
        <f t="shared" si="22"/>
        <v>25</v>
      </c>
      <c r="R216" s="17">
        <f t="shared" si="23"/>
        <v>265</v>
      </c>
      <c r="S216" s="17">
        <f t="shared" si="24"/>
        <v>4.416666666666667</v>
      </c>
    </row>
    <row r="217" spans="1:19">
      <c r="A217" t="s">
        <v>104</v>
      </c>
      <c r="B217" t="s">
        <v>105</v>
      </c>
      <c r="C217" s="1">
        <v>45413</v>
      </c>
      <c r="D217" s="2">
        <v>2024</v>
      </c>
      <c r="E217" s="2" t="str">
        <f t="shared" si="19"/>
        <v>mayo</v>
      </c>
      <c r="F217" t="s">
        <v>106</v>
      </c>
      <c r="G217" t="s">
        <v>107</v>
      </c>
      <c r="H217" t="s">
        <v>98</v>
      </c>
      <c r="I217" s="3">
        <v>5</v>
      </c>
      <c r="J217" s="3">
        <v>1779</v>
      </c>
      <c r="K217" s="3">
        <v>5.25</v>
      </c>
      <c r="L217" t="s">
        <v>108</v>
      </c>
      <c r="M217" t="s">
        <v>597</v>
      </c>
      <c r="N217" t="s">
        <v>494</v>
      </c>
      <c r="O217" s="15">
        <f t="shared" si="20"/>
        <v>4</v>
      </c>
      <c r="P217" s="16" t="str">
        <f t="shared" si="21"/>
        <v>5,</v>
      </c>
      <c r="Q217" s="16" t="str">
        <f t="shared" si="22"/>
        <v>25</v>
      </c>
      <c r="R217" s="17">
        <f t="shared" si="23"/>
        <v>325</v>
      </c>
      <c r="S217" s="17">
        <f t="shared" si="24"/>
        <v>5.416666666666667</v>
      </c>
    </row>
    <row r="218" spans="1:19">
      <c r="A218" t="s">
        <v>104</v>
      </c>
      <c r="B218" t="s">
        <v>105</v>
      </c>
      <c r="C218" s="1">
        <v>45413</v>
      </c>
      <c r="D218" s="2">
        <v>2024</v>
      </c>
      <c r="E218" s="2" t="str">
        <f t="shared" si="19"/>
        <v>mayo</v>
      </c>
      <c r="F218" t="s">
        <v>106</v>
      </c>
      <c r="G218" t="s">
        <v>107</v>
      </c>
      <c r="H218" t="s">
        <v>98</v>
      </c>
      <c r="I218" s="3">
        <v>1</v>
      </c>
      <c r="J218" s="3">
        <v>460</v>
      </c>
      <c r="K218" s="3">
        <v>0.45</v>
      </c>
      <c r="L218" t="s">
        <v>146</v>
      </c>
      <c r="M218" t="s">
        <v>147</v>
      </c>
      <c r="N218" t="s">
        <v>514</v>
      </c>
      <c r="O218" s="15">
        <f t="shared" si="20"/>
        <v>4</v>
      </c>
      <c r="P218" s="16" t="str">
        <f t="shared" si="21"/>
        <v>0,</v>
      </c>
      <c r="Q218" s="16" t="str">
        <f t="shared" si="22"/>
        <v>45</v>
      </c>
      <c r="R218" s="17">
        <f t="shared" si="23"/>
        <v>45</v>
      </c>
      <c r="S218" s="17">
        <f t="shared" si="24"/>
        <v>0.75</v>
      </c>
    </row>
    <row r="219" spans="1:19">
      <c r="A219" t="s">
        <v>104</v>
      </c>
      <c r="B219" t="s">
        <v>105</v>
      </c>
      <c r="C219" s="1">
        <v>45413</v>
      </c>
      <c r="D219" s="2">
        <v>2024</v>
      </c>
      <c r="E219" s="2" t="str">
        <f t="shared" si="19"/>
        <v>mayo</v>
      </c>
      <c r="F219" t="s">
        <v>112</v>
      </c>
      <c r="G219" t="s">
        <v>113</v>
      </c>
      <c r="H219" t="s">
        <v>98</v>
      </c>
      <c r="I219" s="3">
        <v>1</v>
      </c>
      <c r="J219" s="3">
        <v>699</v>
      </c>
      <c r="K219" s="3">
        <v>1.45</v>
      </c>
      <c r="L219" t="s">
        <v>39</v>
      </c>
      <c r="M219" t="s">
        <v>553</v>
      </c>
      <c r="N219" t="s">
        <v>553</v>
      </c>
      <c r="O219" s="15">
        <f t="shared" si="20"/>
        <v>4</v>
      </c>
      <c r="P219" s="16" t="str">
        <f t="shared" si="21"/>
        <v>1,</v>
      </c>
      <c r="Q219" s="16" t="str">
        <f t="shared" si="22"/>
        <v>45</v>
      </c>
      <c r="R219" s="17">
        <f t="shared" si="23"/>
        <v>105</v>
      </c>
      <c r="S219" s="17">
        <f t="shared" si="24"/>
        <v>1.75</v>
      </c>
    </row>
    <row r="220" spans="1:19">
      <c r="A220" t="s">
        <v>104</v>
      </c>
      <c r="B220" t="s">
        <v>105</v>
      </c>
      <c r="C220" s="1">
        <v>45413</v>
      </c>
      <c r="D220" s="2">
        <v>2024</v>
      </c>
      <c r="E220" s="2" t="str">
        <f t="shared" si="19"/>
        <v>mayo</v>
      </c>
      <c r="F220" t="s">
        <v>112</v>
      </c>
      <c r="G220" t="s">
        <v>113</v>
      </c>
      <c r="H220" t="s">
        <v>98</v>
      </c>
      <c r="I220" s="3">
        <v>9</v>
      </c>
      <c r="J220" s="3">
        <v>1848</v>
      </c>
      <c r="K220" s="3">
        <v>5.4</v>
      </c>
      <c r="L220" t="s">
        <v>108</v>
      </c>
      <c r="M220" t="s">
        <v>597</v>
      </c>
      <c r="N220" t="s">
        <v>494</v>
      </c>
      <c r="O220" s="15">
        <f t="shared" si="20"/>
        <v>3</v>
      </c>
      <c r="P220" s="16" t="str">
        <f t="shared" si="21"/>
        <v>5,</v>
      </c>
      <c r="Q220" s="16" t="str">
        <f t="shared" si="22"/>
        <v>4</v>
      </c>
      <c r="R220" s="17">
        <f t="shared" si="23"/>
        <v>304</v>
      </c>
      <c r="S220" s="17">
        <f t="shared" si="24"/>
        <v>5.0666666666666664</v>
      </c>
    </row>
    <row r="221" spans="1:19">
      <c r="A221" t="s">
        <v>104</v>
      </c>
      <c r="B221" t="s">
        <v>105</v>
      </c>
      <c r="C221" s="1">
        <v>45413</v>
      </c>
      <c r="D221" s="2">
        <v>2024</v>
      </c>
      <c r="E221" s="2" t="str">
        <f t="shared" si="19"/>
        <v>mayo</v>
      </c>
      <c r="F221" t="s">
        <v>112</v>
      </c>
      <c r="G221" t="s">
        <v>113</v>
      </c>
      <c r="H221" t="s">
        <v>98</v>
      </c>
      <c r="I221" s="3">
        <v>4</v>
      </c>
      <c r="J221" s="3">
        <v>1619</v>
      </c>
      <c r="K221" s="3">
        <v>4.2</v>
      </c>
      <c r="L221" t="s">
        <v>109</v>
      </c>
      <c r="M221" t="s">
        <v>535</v>
      </c>
      <c r="N221" t="s">
        <v>535</v>
      </c>
      <c r="O221" s="15">
        <f t="shared" si="20"/>
        <v>3</v>
      </c>
      <c r="P221" s="16" t="str">
        <f t="shared" si="21"/>
        <v>4,</v>
      </c>
      <c r="Q221" s="16" t="str">
        <f t="shared" si="22"/>
        <v>2</v>
      </c>
      <c r="R221" s="17">
        <f t="shared" si="23"/>
        <v>242</v>
      </c>
      <c r="S221" s="17">
        <f t="shared" si="24"/>
        <v>4.0333333333333332</v>
      </c>
    </row>
    <row r="222" spans="1:19">
      <c r="A222" t="s">
        <v>104</v>
      </c>
      <c r="B222" t="s">
        <v>105</v>
      </c>
      <c r="C222" s="1">
        <v>45413</v>
      </c>
      <c r="D222" s="2">
        <v>2024</v>
      </c>
      <c r="E222" s="2" t="str">
        <f t="shared" si="19"/>
        <v>mayo</v>
      </c>
      <c r="F222" t="s">
        <v>112</v>
      </c>
      <c r="G222" t="s">
        <v>113</v>
      </c>
      <c r="H222" t="s">
        <v>98</v>
      </c>
      <c r="I222" s="3">
        <v>12</v>
      </c>
      <c r="J222" s="3">
        <v>3536</v>
      </c>
      <c r="K222" s="3">
        <v>11.3</v>
      </c>
      <c r="L222" t="s">
        <v>114</v>
      </c>
      <c r="M222" t="s">
        <v>115</v>
      </c>
      <c r="N222" t="s">
        <v>535</v>
      </c>
      <c r="O222" s="15">
        <f t="shared" si="20"/>
        <v>4</v>
      </c>
      <c r="P222" s="16" t="str">
        <f t="shared" si="21"/>
        <v>11</v>
      </c>
      <c r="Q222" s="16" t="str">
        <f t="shared" si="22"/>
        <v>,3</v>
      </c>
      <c r="R222" s="17">
        <f t="shared" si="23"/>
        <v>660.3</v>
      </c>
      <c r="S222" s="17">
        <f t="shared" si="24"/>
        <v>11.004999999999999</v>
      </c>
    </row>
    <row r="223" spans="1:19">
      <c r="A223" t="s">
        <v>104</v>
      </c>
      <c r="B223" t="s">
        <v>105</v>
      </c>
      <c r="C223" s="1">
        <v>45413</v>
      </c>
      <c r="D223" s="2">
        <v>2024</v>
      </c>
      <c r="E223" s="2" t="str">
        <f t="shared" si="19"/>
        <v>mayo</v>
      </c>
      <c r="F223" t="s">
        <v>112</v>
      </c>
      <c r="G223" t="s">
        <v>113</v>
      </c>
      <c r="H223" t="s">
        <v>98</v>
      </c>
      <c r="I223" s="3">
        <v>1</v>
      </c>
      <c r="J223" s="3">
        <v>287</v>
      </c>
      <c r="K223" s="3">
        <v>0.35</v>
      </c>
      <c r="L223" t="s">
        <v>25</v>
      </c>
      <c r="M223" t="s">
        <v>26</v>
      </c>
      <c r="N223" t="s">
        <v>506</v>
      </c>
      <c r="O223" s="15">
        <f t="shared" si="20"/>
        <v>4</v>
      </c>
      <c r="P223" s="16" t="str">
        <f t="shared" si="21"/>
        <v>0,</v>
      </c>
      <c r="Q223" s="16" t="str">
        <f t="shared" si="22"/>
        <v>35</v>
      </c>
      <c r="R223" s="17">
        <f t="shared" si="23"/>
        <v>35</v>
      </c>
      <c r="S223" s="17">
        <f t="shared" si="24"/>
        <v>0.58333333333333337</v>
      </c>
    </row>
    <row r="224" spans="1:19">
      <c r="A224" t="s">
        <v>104</v>
      </c>
      <c r="B224" t="s">
        <v>105</v>
      </c>
      <c r="C224" s="1">
        <v>45413</v>
      </c>
      <c r="D224" s="2">
        <v>2024</v>
      </c>
      <c r="E224" s="2" t="str">
        <f t="shared" si="19"/>
        <v>mayo</v>
      </c>
      <c r="F224" t="s">
        <v>112</v>
      </c>
      <c r="G224" t="s">
        <v>113</v>
      </c>
      <c r="H224" t="s">
        <v>98</v>
      </c>
      <c r="I224" s="3">
        <v>1</v>
      </c>
      <c r="J224" s="3">
        <v>433</v>
      </c>
      <c r="K224" s="3">
        <v>2.4500000000000002</v>
      </c>
      <c r="L224" t="s">
        <v>116</v>
      </c>
      <c r="M224" t="s">
        <v>117</v>
      </c>
      <c r="N224" t="s">
        <v>561</v>
      </c>
      <c r="O224" s="15">
        <f t="shared" si="20"/>
        <v>4</v>
      </c>
      <c r="P224" s="16" t="str">
        <f t="shared" si="21"/>
        <v>2,</v>
      </c>
      <c r="Q224" s="16" t="str">
        <f t="shared" si="22"/>
        <v>45</v>
      </c>
      <c r="R224" s="17">
        <f t="shared" si="23"/>
        <v>165</v>
      </c>
      <c r="S224" s="17">
        <f t="shared" si="24"/>
        <v>2.75</v>
      </c>
    </row>
    <row r="225" spans="1:19">
      <c r="A225" t="s">
        <v>104</v>
      </c>
      <c r="B225" t="s">
        <v>105</v>
      </c>
      <c r="C225" s="1">
        <v>45413</v>
      </c>
      <c r="D225" s="2">
        <v>2024</v>
      </c>
      <c r="E225" s="2" t="str">
        <f t="shared" si="19"/>
        <v>mayo</v>
      </c>
      <c r="F225" t="s">
        <v>112</v>
      </c>
      <c r="G225" t="s">
        <v>113</v>
      </c>
      <c r="H225" t="s">
        <v>98</v>
      </c>
      <c r="I225" s="3">
        <v>1</v>
      </c>
      <c r="J225" s="3">
        <v>954</v>
      </c>
      <c r="K225" s="3">
        <v>0.2</v>
      </c>
      <c r="L225" t="s">
        <v>148</v>
      </c>
      <c r="M225" t="s">
        <v>149</v>
      </c>
      <c r="N225" t="s">
        <v>561</v>
      </c>
      <c r="O225" s="15">
        <f t="shared" si="20"/>
        <v>3</v>
      </c>
      <c r="P225" s="16" t="str">
        <f t="shared" si="21"/>
        <v>0,</v>
      </c>
      <c r="Q225" s="16" t="str">
        <f t="shared" si="22"/>
        <v>2</v>
      </c>
      <c r="R225" s="17">
        <f t="shared" si="23"/>
        <v>2</v>
      </c>
      <c r="S225" s="17">
        <f t="shared" si="24"/>
        <v>3.3333333333333333E-2</v>
      </c>
    </row>
    <row r="226" spans="1:19">
      <c r="A226" t="s">
        <v>104</v>
      </c>
      <c r="B226" t="s">
        <v>105</v>
      </c>
      <c r="C226" s="1">
        <v>45413</v>
      </c>
      <c r="D226" s="2">
        <v>2024</v>
      </c>
      <c r="E226" s="2" t="str">
        <f t="shared" si="19"/>
        <v>mayo</v>
      </c>
      <c r="F226" t="s">
        <v>112</v>
      </c>
      <c r="G226" t="s">
        <v>113</v>
      </c>
      <c r="H226" t="s">
        <v>98</v>
      </c>
      <c r="I226" s="3">
        <v>3</v>
      </c>
      <c r="J226" s="3">
        <v>699</v>
      </c>
      <c r="K226" s="3">
        <v>1.45</v>
      </c>
      <c r="L226" t="s">
        <v>118</v>
      </c>
      <c r="M226" t="s">
        <v>119</v>
      </c>
      <c r="N226" t="s">
        <v>490</v>
      </c>
      <c r="O226" s="15">
        <f t="shared" si="20"/>
        <v>4</v>
      </c>
      <c r="P226" s="16" t="str">
        <f t="shared" si="21"/>
        <v>1,</v>
      </c>
      <c r="Q226" s="16" t="str">
        <f t="shared" si="22"/>
        <v>45</v>
      </c>
      <c r="R226" s="17">
        <f t="shared" si="23"/>
        <v>105</v>
      </c>
      <c r="S226" s="17">
        <f t="shared" si="24"/>
        <v>1.75</v>
      </c>
    </row>
    <row r="227" spans="1:19">
      <c r="A227" t="s">
        <v>104</v>
      </c>
      <c r="B227" t="s">
        <v>105</v>
      </c>
      <c r="C227" s="1">
        <v>45413</v>
      </c>
      <c r="D227" s="2">
        <v>2024</v>
      </c>
      <c r="E227" s="2" t="str">
        <f t="shared" si="19"/>
        <v>mayo</v>
      </c>
      <c r="F227" t="s">
        <v>112</v>
      </c>
      <c r="G227" t="s">
        <v>113</v>
      </c>
      <c r="H227" t="s">
        <v>98</v>
      </c>
      <c r="I227" s="3">
        <v>1</v>
      </c>
      <c r="J227" s="3">
        <v>633</v>
      </c>
      <c r="K227" s="3">
        <v>1.25</v>
      </c>
      <c r="L227" t="s">
        <v>131</v>
      </c>
      <c r="M227" t="s">
        <v>578</v>
      </c>
      <c r="N227" t="s">
        <v>612</v>
      </c>
      <c r="O227" s="15">
        <f t="shared" si="20"/>
        <v>4</v>
      </c>
      <c r="P227" s="16" t="str">
        <f t="shared" si="21"/>
        <v>1,</v>
      </c>
      <c r="Q227" s="16" t="str">
        <f t="shared" si="22"/>
        <v>25</v>
      </c>
      <c r="R227" s="17">
        <f t="shared" si="23"/>
        <v>85</v>
      </c>
      <c r="S227" s="17">
        <f t="shared" si="24"/>
        <v>1.4166666666666667</v>
      </c>
    </row>
    <row r="228" spans="1:19">
      <c r="A228" t="s">
        <v>104</v>
      </c>
      <c r="B228" t="s">
        <v>105</v>
      </c>
      <c r="C228" s="1">
        <v>45413</v>
      </c>
      <c r="D228" s="2">
        <v>2024</v>
      </c>
      <c r="E228" s="2" t="str">
        <f t="shared" si="19"/>
        <v>mayo</v>
      </c>
      <c r="F228" t="s">
        <v>112</v>
      </c>
      <c r="G228" t="s">
        <v>113</v>
      </c>
      <c r="H228" t="s">
        <v>98</v>
      </c>
      <c r="I228" s="3">
        <v>1</v>
      </c>
      <c r="J228" s="3">
        <v>324</v>
      </c>
      <c r="K228" s="3">
        <v>1.3</v>
      </c>
      <c r="L228" t="s">
        <v>150</v>
      </c>
      <c r="M228" t="s">
        <v>607</v>
      </c>
      <c r="N228" t="s">
        <v>612</v>
      </c>
      <c r="O228" s="15">
        <f t="shared" si="20"/>
        <v>3</v>
      </c>
      <c r="P228" s="16" t="str">
        <f t="shared" si="21"/>
        <v>1,</v>
      </c>
      <c r="Q228" s="16" t="str">
        <f t="shared" si="22"/>
        <v>3</v>
      </c>
      <c r="R228" s="17">
        <f t="shared" si="23"/>
        <v>63</v>
      </c>
      <c r="S228" s="17">
        <f t="shared" si="24"/>
        <v>1.05</v>
      </c>
    </row>
    <row r="229" spans="1:19">
      <c r="A229" t="s">
        <v>104</v>
      </c>
      <c r="B229" t="s">
        <v>105</v>
      </c>
      <c r="C229" s="1">
        <v>45413</v>
      </c>
      <c r="D229" s="2">
        <v>2024</v>
      </c>
      <c r="E229" s="2" t="str">
        <f t="shared" si="19"/>
        <v>mayo</v>
      </c>
      <c r="F229" t="s">
        <v>112</v>
      </c>
      <c r="G229" t="s">
        <v>113</v>
      </c>
      <c r="H229" t="s">
        <v>98</v>
      </c>
      <c r="I229" s="3">
        <v>5</v>
      </c>
      <c r="J229" s="3">
        <v>1409</v>
      </c>
      <c r="K229" s="3">
        <v>9</v>
      </c>
      <c r="L229" t="s">
        <v>111</v>
      </c>
      <c r="M229" t="s">
        <v>593</v>
      </c>
      <c r="N229" t="s">
        <v>511</v>
      </c>
      <c r="O229" s="15">
        <f t="shared" si="20"/>
        <v>1</v>
      </c>
      <c r="P229" s="16" t="str">
        <f t="shared" si="21"/>
        <v>9</v>
      </c>
      <c r="Q229" s="16">
        <f t="shared" si="22"/>
        <v>0</v>
      </c>
      <c r="R229" s="17">
        <f t="shared" si="23"/>
        <v>540</v>
      </c>
      <c r="S229" s="17">
        <f t="shared" si="24"/>
        <v>9</v>
      </c>
    </row>
    <row r="230" spans="1:19">
      <c r="A230" t="s">
        <v>104</v>
      </c>
      <c r="B230" t="s">
        <v>105</v>
      </c>
      <c r="C230" s="1">
        <v>45413</v>
      </c>
      <c r="D230" s="2">
        <v>2024</v>
      </c>
      <c r="E230" s="2" t="str">
        <f t="shared" si="19"/>
        <v>mayo</v>
      </c>
      <c r="F230" t="s">
        <v>112</v>
      </c>
      <c r="G230" t="s">
        <v>113</v>
      </c>
      <c r="H230" t="s">
        <v>98</v>
      </c>
      <c r="I230" s="3">
        <v>3</v>
      </c>
      <c r="J230" s="3">
        <v>1251</v>
      </c>
      <c r="K230" s="3">
        <v>3.35</v>
      </c>
      <c r="L230" t="s">
        <v>128</v>
      </c>
      <c r="M230" t="s">
        <v>129</v>
      </c>
      <c r="N230" t="s">
        <v>511</v>
      </c>
      <c r="O230" s="15">
        <f t="shared" si="20"/>
        <v>4</v>
      </c>
      <c r="P230" s="16" t="str">
        <f t="shared" si="21"/>
        <v>3,</v>
      </c>
      <c r="Q230" s="16" t="str">
        <f t="shared" si="22"/>
        <v>35</v>
      </c>
      <c r="R230" s="17">
        <f t="shared" si="23"/>
        <v>215</v>
      </c>
      <c r="S230" s="17">
        <f t="shared" si="24"/>
        <v>3.5833333333333335</v>
      </c>
    </row>
    <row r="231" spans="1:19">
      <c r="A231" t="s">
        <v>104</v>
      </c>
      <c r="B231" t="s">
        <v>105</v>
      </c>
      <c r="C231" s="1">
        <v>45413</v>
      </c>
      <c r="D231" s="2">
        <v>2024</v>
      </c>
      <c r="E231" s="2" t="str">
        <f t="shared" si="19"/>
        <v>mayo</v>
      </c>
      <c r="F231" t="s">
        <v>120</v>
      </c>
      <c r="G231" t="s">
        <v>121</v>
      </c>
      <c r="H231" t="s">
        <v>98</v>
      </c>
      <c r="I231" s="3">
        <v>8</v>
      </c>
      <c r="J231" s="3">
        <v>1040</v>
      </c>
      <c r="K231" s="3">
        <v>7.1</v>
      </c>
      <c r="L231" t="s">
        <v>108</v>
      </c>
      <c r="M231" t="s">
        <v>597</v>
      </c>
      <c r="N231" t="s">
        <v>494</v>
      </c>
      <c r="O231" s="15">
        <f t="shared" si="20"/>
        <v>3</v>
      </c>
      <c r="P231" s="16" t="str">
        <f t="shared" si="21"/>
        <v>7,</v>
      </c>
      <c r="Q231" s="16" t="str">
        <f t="shared" si="22"/>
        <v>1</v>
      </c>
      <c r="R231" s="17">
        <f t="shared" si="23"/>
        <v>421</v>
      </c>
      <c r="S231" s="17">
        <f t="shared" si="24"/>
        <v>7.0166666666666666</v>
      </c>
    </row>
    <row r="232" spans="1:19">
      <c r="A232" t="s">
        <v>104</v>
      </c>
      <c r="B232" t="s">
        <v>105</v>
      </c>
      <c r="C232" s="1">
        <v>45413</v>
      </c>
      <c r="D232" s="2">
        <v>2024</v>
      </c>
      <c r="E232" s="2" t="str">
        <f t="shared" si="19"/>
        <v>mayo</v>
      </c>
      <c r="F232" t="s">
        <v>120</v>
      </c>
      <c r="G232" t="s">
        <v>121</v>
      </c>
      <c r="H232" t="s">
        <v>98</v>
      </c>
      <c r="I232" s="3">
        <v>1</v>
      </c>
      <c r="J232" s="3">
        <v>1111</v>
      </c>
      <c r="K232" s="3">
        <v>1.5</v>
      </c>
      <c r="L232" t="s">
        <v>99</v>
      </c>
      <c r="M232" t="s">
        <v>558</v>
      </c>
      <c r="N232" t="s">
        <v>502</v>
      </c>
      <c r="O232" s="15">
        <f t="shared" si="20"/>
        <v>3</v>
      </c>
      <c r="P232" s="16" t="str">
        <f t="shared" si="21"/>
        <v>1,</v>
      </c>
      <c r="Q232" s="16" t="str">
        <f t="shared" si="22"/>
        <v>5</v>
      </c>
      <c r="R232" s="17">
        <f t="shared" si="23"/>
        <v>65</v>
      </c>
      <c r="S232" s="17">
        <f t="shared" si="24"/>
        <v>1.0833333333333333</v>
      </c>
    </row>
    <row r="233" spans="1:19">
      <c r="A233" t="s">
        <v>104</v>
      </c>
      <c r="B233" t="s">
        <v>105</v>
      </c>
      <c r="C233" s="1">
        <v>45413</v>
      </c>
      <c r="D233" s="2">
        <v>2024</v>
      </c>
      <c r="E233" s="2" t="str">
        <f t="shared" si="19"/>
        <v>mayo</v>
      </c>
      <c r="F233" t="s">
        <v>120</v>
      </c>
      <c r="G233" t="s">
        <v>121</v>
      </c>
      <c r="H233" t="s">
        <v>98</v>
      </c>
      <c r="I233" s="3">
        <v>1</v>
      </c>
      <c r="J233" s="3">
        <v>277</v>
      </c>
      <c r="K233" s="3">
        <v>1.1499999999999999</v>
      </c>
      <c r="L233" t="s">
        <v>35</v>
      </c>
      <c r="M233" t="s">
        <v>36</v>
      </c>
      <c r="N233" t="s">
        <v>507</v>
      </c>
      <c r="O233" s="15">
        <f t="shared" si="20"/>
        <v>4</v>
      </c>
      <c r="P233" s="16" t="str">
        <f t="shared" si="21"/>
        <v>1,</v>
      </c>
      <c r="Q233" s="16" t="str">
        <f t="shared" si="22"/>
        <v>15</v>
      </c>
      <c r="R233" s="17">
        <f t="shared" si="23"/>
        <v>75</v>
      </c>
      <c r="S233" s="17">
        <f t="shared" si="24"/>
        <v>1.25</v>
      </c>
    </row>
    <row r="234" spans="1:19">
      <c r="A234" t="s">
        <v>104</v>
      </c>
      <c r="B234" t="s">
        <v>105</v>
      </c>
      <c r="C234" s="1">
        <v>45413</v>
      </c>
      <c r="D234" s="2">
        <v>2024</v>
      </c>
      <c r="E234" s="2" t="str">
        <f t="shared" si="19"/>
        <v>mayo</v>
      </c>
      <c r="F234" t="s">
        <v>120</v>
      </c>
      <c r="G234" t="s">
        <v>121</v>
      </c>
      <c r="H234" t="s">
        <v>98</v>
      </c>
      <c r="I234" s="3">
        <v>1</v>
      </c>
      <c r="J234" s="3">
        <v>831</v>
      </c>
      <c r="K234" s="3">
        <v>0.55000000000000004</v>
      </c>
      <c r="L234" t="s">
        <v>114</v>
      </c>
      <c r="M234" t="s">
        <v>115</v>
      </c>
      <c r="N234" t="s">
        <v>535</v>
      </c>
      <c r="O234" s="15">
        <f t="shared" si="20"/>
        <v>4</v>
      </c>
      <c r="P234" s="16" t="str">
        <f t="shared" si="21"/>
        <v>0,</v>
      </c>
      <c r="Q234" s="16" t="str">
        <f t="shared" si="22"/>
        <v>55</v>
      </c>
      <c r="R234" s="17">
        <f t="shared" si="23"/>
        <v>55</v>
      </c>
      <c r="S234" s="17">
        <f t="shared" si="24"/>
        <v>0.91666666666666663</v>
      </c>
    </row>
    <row r="235" spans="1:19">
      <c r="A235" t="s">
        <v>104</v>
      </c>
      <c r="B235" t="s">
        <v>105</v>
      </c>
      <c r="C235" s="1">
        <v>45413</v>
      </c>
      <c r="D235" s="2">
        <v>2024</v>
      </c>
      <c r="E235" s="2" t="str">
        <f t="shared" si="19"/>
        <v>mayo</v>
      </c>
      <c r="F235" t="s">
        <v>120</v>
      </c>
      <c r="G235" t="s">
        <v>121</v>
      </c>
      <c r="H235" t="s">
        <v>98</v>
      </c>
      <c r="I235" s="3">
        <v>1</v>
      </c>
      <c r="J235" s="3">
        <v>134</v>
      </c>
      <c r="K235" s="3">
        <v>1.05</v>
      </c>
      <c r="L235" t="s">
        <v>25</v>
      </c>
      <c r="M235" t="s">
        <v>26</v>
      </c>
      <c r="N235" t="s">
        <v>506</v>
      </c>
      <c r="O235" s="15">
        <f t="shared" si="20"/>
        <v>4</v>
      </c>
      <c r="P235" s="16" t="str">
        <f t="shared" si="21"/>
        <v>1,</v>
      </c>
      <c r="Q235" s="16" t="str">
        <f t="shared" si="22"/>
        <v>05</v>
      </c>
      <c r="R235" s="17">
        <f t="shared" si="23"/>
        <v>65</v>
      </c>
      <c r="S235" s="17">
        <f t="shared" si="24"/>
        <v>1.0833333333333333</v>
      </c>
    </row>
    <row r="236" spans="1:19">
      <c r="A236" t="s">
        <v>104</v>
      </c>
      <c r="B236" t="s">
        <v>105</v>
      </c>
      <c r="C236" s="1">
        <v>45444</v>
      </c>
      <c r="D236" s="2">
        <v>2024</v>
      </c>
      <c r="E236" s="2" t="str">
        <f t="shared" si="19"/>
        <v>junio</v>
      </c>
      <c r="F236" t="s">
        <v>125</v>
      </c>
      <c r="G236" t="s">
        <v>121</v>
      </c>
      <c r="H236" t="s">
        <v>98</v>
      </c>
      <c r="I236" s="3">
        <v>1</v>
      </c>
      <c r="J236" s="3">
        <v>379</v>
      </c>
      <c r="K236" s="3">
        <v>1.35</v>
      </c>
      <c r="L236" t="s">
        <v>19</v>
      </c>
      <c r="M236" t="s">
        <v>587</v>
      </c>
      <c r="N236" t="s">
        <v>495</v>
      </c>
      <c r="O236" s="15">
        <f t="shared" si="20"/>
        <v>4</v>
      </c>
      <c r="P236" s="16" t="str">
        <f t="shared" si="21"/>
        <v>1,</v>
      </c>
      <c r="Q236" s="16" t="str">
        <f t="shared" si="22"/>
        <v>35</v>
      </c>
      <c r="R236" s="17">
        <f t="shared" si="23"/>
        <v>95</v>
      </c>
      <c r="S236" s="17">
        <f t="shared" si="24"/>
        <v>1.5833333333333333</v>
      </c>
    </row>
    <row r="237" spans="1:19">
      <c r="A237" t="s">
        <v>104</v>
      </c>
      <c r="B237" t="s">
        <v>105</v>
      </c>
      <c r="C237" s="1">
        <v>45444</v>
      </c>
      <c r="D237" s="2">
        <v>2024</v>
      </c>
      <c r="E237" s="2" t="str">
        <f t="shared" si="19"/>
        <v>junio</v>
      </c>
      <c r="F237" t="s">
        <v>125</v>
      </c>
      <c r="G237" t="s">
        <v>121</v>
      </c>
      <c r="H237" t="s">
        <v>98</v>
      </c>
      <c r="I237" s="3">
        <v>1</v>
      </c>
      <c r="J237" s="3">
        <v>3241.3</v>
      </c>
      <c r="K237" s="3">
        <v>0</v>
      </c>
      <c r="L237" t="s">
        <v>20</v>
      </c>
      <c r="M237" t="s">
        <v>576</v>
      </c>
      <c r="N237" t="s">
        <v>489</v>
      </c>
      <c r="O237" s="15">
        <f t="shared" si="20"/>
        <v>1</v>
      </c>
      <c r="P237" s="16" t="str">
        <f t="shared" si="21"/>
        <v>0</v>
      </c>
      <c r="Q237" s="16">
        <f t="shared" si="22"/>
        <v>0</v>
      </c>
      <c r="R237" s="17">
        <f t="shared" si="23"/>
        <v>0</v>
      </c>
      <c r="S237" s="17">
        <f t="shared" si="24"/>
        <v>0</v>
      </c>
    </row>
    <row r="238" spans="1:19">
      <c r="A238" t="s">
        <v>104</v>
      </c>
      <c r="B238" t="s">
        <v>105</v>
      </c>
      <c r="C238" s="1">
        <v>45444</v>
      </c>
      <c r="D238" s="2">
        <v>2024</v>
      </c>
      <c r="E238" s="2" t="str">
        <f t="shared" si="19"/>
        <v>junio</v>
      </c>
      <c r="F238" t="s">
        <v>125</v>
      </c>
      <c r="G238" t="s">
        <v>121</v>
      </c>
      <c r="H238" t="s">
        <v>98</v>
      </c>
      <c r="I238" s="3">
        <v>14</v>
      </c>
      <c r="J238" s="3">
        <v>2818</v>
      </c>
      <c r="K238" s="3">
        <v>12.45</v>
      </c>
      <c r="L238" t="s">
        <v>108</v>
      </c>
      <c r="M238" t="s">
        <v>597</v>
      </c>
      <c r="N238" t="s">
        <v>494</v>
      </c>
      <c r="O238" s="15">
        <f t="shared" si="20"/>
        <v>5</v>
      </c>
      <c r="P238" s="16" t="str">
        <f t="shared" si="21"/>
        <v>12</v>
      </c>
      <c r="Q238" s="16" t="str">
        <f t="shared" si="22"/>
        <v>,45</v>
      </c>
      <c r="R238" s="17">
        <f t="shared" si="23"/>
        <v>720.45</v>
      </c>
      <c r="S238" s="17">
        <f t="shared" si="24"/>
        <v>12.0075</v>
      </c>
    </row>
    <row r="239" spans="1:19">
      <c r="A239" t="s">
        <v>104</v>
      </c>
      <c r="B239" t="s">
        <v>105</v>
      </c>
      <c r="C239" s="1">
        <v>45444</v>
      </c>
      <c r="D239" s="2">
        <v>2024</v>
      </c>
      <c r="E239" s="2" t="str">
        <f t="shared" si="19"/>
        <v>junio</v>
      </c>
      <c r="F239" t="s">
        <v>125</v>
      </c>
      <c r="G239" t="s">
        <v>121</v>
      </c>
      <c r="H239" t="s">
        <v>98</v>
      </c>
      <c r="I239" s="3">
        <v>1</v>
      </c>
      <c r="J239" s="3">
        <v>767</v>
      </c>
      <c r="K239" s="3">
        <v>0</v>
      </c>
      <c r="L239" t="s">
        <v>126</v>
      </c>
      <c r="M239" t="s">
        <v>574</v>
      </c>
      <c r="N239" t="s">
        <v>494</v>
      </c>
      <c r="O239" s="15">
        <f t="shared" si="20"/>
        <v>1</v>
      </c>
      <c r="P239" s="16" t="str">
        <f t="shared" si="21"/>
        <v>0</v>
      </c>
      <c r="Q239" s="16">
        <f t="shared" si="22"/>
        <v>0</v>
      </c>
      <c r="R239" s="17">
        <f t="shared" si="23"/>
        <v>0</v>
      </c>
      <c r="S239" s="17">
        <f t="shared" si="24"/>
        <v>0</v>
      </c>
    </row>
    <row r="240" spans="1:19">
      <c r="A240" t="s">
        <v>104</v>
      </c>
      <c r="B240" t="s">
        <v>105</v>
      </c>
      <c r="C240" s="1">
        <v>45444</v>
      </c>
      <c r="D240" s="2">
        <v>2024</v>
      </c>
      <c r="E240" s="2" t="str">
        <f t="shared" si="19"/>
        <v>junio</v>
      </c>
      <c r="F240" t="s">
        <v>125</v>
      </c>
      <c r="G240" t="s">
        <v>121</v>
      </c>
      <c r="H240" t="s">
        <v>98</v>
      </c>
      <c r="I240" s="3">
        <v>2</v>
      </c>
      <c r="J240" s="3">
        <v>1540</v>
      </c>
      <c r="K240" s="3">
        <v>3.5</v>
      </c>
      <c r="L240" t="s">
        <v>109</v>
      </c>
      <c r="M240" t="s">
        <v>535</v>
      </c>
      <c r="N240" t="s">
        <v>535</v>
      </c>
      <c r="O240" s="15">
        <f t="shared" si="20"/>
        <v>3</v>
      </c>
      <c r="P240" s="16" t="str">
        <f t="shared" si="21"/>
        <v>3,</v>
      </c>
      <c r="Q240" s="16" t="str">
        <f t="shared" si="22"/>
        <v>5</v>
      </c>
      <c r="R240" s="17">
        <f t="shared" si="23"/>
        <v>185</v>
      </c>
      <c r="S240" s="17">
        <f t="shared" si="24"/>
        <v>3.0833333333333335</v>
      </c>
    </row>
    <row r="241" spans="1:19">
      <c r="A241" t="s">
        <v>104</v>
      </c>
      <c r="B241" t="s">
        <v>105</v>
      </c>
      <c r="C241" s="1">
        <v>45444</v>
      </c>
      <c r="D241" s="2">
        <v>2024</v>
      </c>
      <c r="E241" s="2" t="str">
        <f t="shared" si="19"/>
        <v>junio</v>
      </c>
      <c r="F241" t="s">
        <v>125</v>
      </c>
      <c r="G241" t="s">
        <v>121</v>
      </c>
      <c r="H241" t="s">
        <v>98</v>
      </c>
      <c r="I241" s="3">
        <v>16</v>
      </c>
      <c r="J241" s="3">
        <v>6280</v>
      </c>
      <c r="K241" s="3">
        <v>21.55</v>
      </c>
      <c r="L241" t="s">
        <v>114</v>
      </c>
      <c r="M241" t="s">
        <v>115</v>
      </c>
      <c r="N241" t="s">
        <v>535</v>
      </c>
      <c r="O241" s="15">
        <f t="shared" si="20"/>
        <v>5</v>
      </c>
      <c r="P241" s="16" t="str">
        <f t="shared" si="21"/>
        <v>21</v>
      </c>
      <c r="Q241" s="16" t="str">
        <f t="shared" si="22"/>
        <v>,55</v>
      </c>
      <c r="R241" s="17">
        <f t="shared" si="23"/>
        <v>1260.55</v>
      </c>
      <c r="S241" s="17">
        <f t="shared" si="24"/>
        <v>21.009166666666665</v>
      </c>
    </row>
    <row r="242" spans="1:19">
      <c r="A242" t="s">
        <v>104</v>
      </c>
      <c r="B242" t="s">
        <v>105</v>
      </c>
      <c r="C242" s="1">
        <v>45444</v>
      </c>
      <c r="D242" s="2">
        <v>2024</v>
      </c>
      <c r="E242" s="2" t="str">
        <f t="shared" si="19"/>
        <v>junio</v>
      </c>
      <c r="F242" t="s">
        <v>125</v>
      </c>
      <c r="G242" t="s">
        <v>121</v>
      </c>
      <c r="H242" t="s">
        <v>98</v>
      </c>
      <c r="I242" s="3">
        <v>1</v>
      </c>
      <c r="J242" s="3">
        <v>134</v>
      </c>
      <c r="K242" s="3">
        <v>1</v>
      </c>
      <c r="L242" t="s">
        <v>25</v>
      </c>
      <c r="M242" t="s">
        <v>26</v>
      </c>
      <c r="N242" t="s">
        <v>506</v>
      </c>
      <c r="O242" s="15">
        <f t="shared" si="20"/>
        <v>1</v>
      </c>
      <c r="P242" s="16" t="str">
        <f t="shared" si="21"/>
        <v>1</v>
      </c>
      <c r="Q242" s="16">
        <f t="shared" si="22"/>
        <v>0</v>
      </c>
      <c r="R242" s="17">
        <f t="shared" si="23"/>
        <v>60</v>
      </c>
      <c r="S242" s="17">
        <f t="shared" si="24"/>
        <v>1</v>
      </c>
    </row>
    <row r="243" spans="1:19">
      <c r="A243" t="s">
        <v>104</v>
      </c>
      <c r="B243" t="s">
        <v>105</v>
      </c>
      <c r="C243" s="1">
        <v>45444</v>
      </c>
      <c r="D243" s="2">
        <v>2024</v>
      </c>
      <c r="E243" s="2" t="str">
        <f t="shared" si="19"/>
        <v>junio</v>
      </c>
      <c r="F243" t="s">
        <v>125</v>
      </c>
      <c r="G243" t="s">
        <v>121</v>
      </c>
      <c r="H243" t="s">
        <v>98</v>
      </c>
      <c r="I243" s="3">
        <v>3</v>
      </c>
      <c r="J243" s="3">
        <v>2250</v>
      </c>
      <c r="K243" s="3">
        <v>4.5</v>
      </c>
      <c r="L243" t="s">
        <v>128</v>
      </c>
      <c r="M243" t="s">
        <v>129</v>
      </c>
      <c r="N243" t="s">
        <v>511</v>
      </c>
      <c r="O243" s="15">
        <f t="shared" si="20"/>
        <v>3</v>
      </c>
      <c r="P243" s="16" t="str">
        <f t="shared" si="21"/>
        <v>4,</v>
      </c>
      <c r="Q243" s="16" t="str">
        <f t="shared" si="22"/>
        <v>5</v>
      </c>
      <c r="R243" s="17">
        <f t="shared" si="23"/>
        <v>245</v>
      </c>
      <c r="S243" s="17">
        <f t="shared" si="24"/>
        <v>4.083333333333333</v>
      </c>
    </row>
    <row r="244" spans="1:19">
      <c r="A244" t="s">
        <v>104</v>
      </c>
      <c r="B244" t="s">
        <v>105</v>
      </c>
      <c r="C244" s="1">
        <v>45444</v>
      </c>
      <c r="D244" s="2">
        <v>2024</v>
      </c>
      <c r="E244" s="2" t="str">
        <f t="shared" si="19"/>
        <v>junio</v>
      </c>
      <c r="F244" t="s">
        <v>125</v>
      </c>
      <c r="G244" t="s">
        <v>121</v>
      </c>
      <c r="H244" t="s">
        <v>98</v>
      </c>
      <c r="I244" s="3">
        <v>1</v>
      </c>
      <c r="J244" s="3">
        <v>794</v>
      </c>
      <c r="K244" s="3">
        <v>1.5</v>
      </c>
      <c r="L244" t="s">
        <v>135</v>
      </c>
      <c r="M244" t="s">
        <v>136</v>
      </c>
      <c r="N244" t="s">
        <v>511</v>
      </c>
      <c r="O244" s="15">
        <f t="shared" si="20"/>
        <v>3</v>
      </c>
      <c r="P244" s="16" t="str">
        <f t="shared" si="21"/>
        <v>1,</v>
      </c>
      <c r="Q244" s="16" t="str">
        <f t="shared" si="22"/>
        <v>5</v>
      </c>
      <c r="R244" s="17">
        <f t="shared" si="23"/>
        <v>65</v>
      </c>
      <c r="S244" s="17">
        <f t="shared" si="24"/>
        <v>1.0833333333333333</v>
      </c>
    </row>
    <row r="245" spans="1:19">
      <c r="A245" t="s">
        <v>104</v>
      </c>
      <c r="B245" t="s">
        <v>105</v>
      </c>
      <c r="C245" s="1">
        <v>45444</v>
      </c>
      <c r="D245" s="2">
        <v>2024</v>
      </c>
      <c r="E245" s="2" t="str">
        <f t="shared" si="19"/>
        <v>junio</v>
      </c>
      <c r="F245" t="s">
        <v>106</v>
      </c>
      <c r="G245" t="s">
        <v>107</v>
      </c>
      <c r="H245" t="s">
        <v>98</v>
      </c>
      <c r="I245" s="3">
        <v>9</v>
      </c>
      <c r="J245" s="3">
        <v>1510</v>
      </c>
      <c r="K245" s="3">
        <v>7.15</v>
      </c>
      <c r="L245" t="s">
        <v>108</v>
      </c>
      <c r="M245" t="s">
        <v>597</v>
      </c>
      <c r="N245" t="s">
        <v>494</v>
      </c>
      <c r="O245" s="15">
        <f t="shared" si="20"/>
        <v>4</v>
      </c>
      <c r="P245" s="16" t="str">
        <f t="shared" si="21"/>
        <v>7,</v>
      </c>
      <c r="Q245" s="16" t="str">
        <f t="shared" si="22"/>
        <v>15</v>
      </c>
      <c r="R245" s="17">
        <f t="shared" si="23"/>
        <v>435</v>
      </c>
      <c r="S245" s="17">
        <f t="shared" si="24"/>
        <v>7.25</v>
      </c>
    </row>
    <row r="246" spans="1:19">
      <c r="A246" t="s">
        <v>104</v>
      </c>
      <c r="B246" t="s">
        <v>105</v>
      </c>
      <c r="C246" s="1">
        <v>45444</v>
      </c>
      <c r="D246" s="2">
        <v>2024</v>
      </c>
      <c r="E246" s="2" t="str">
        <f t="shared" si="19"/>
        <v>junio</v>
      </c>
      <c r="F246" t="s">
        <v>106</v>
      </c>
      <c r="G246" t="s">
        <v>107</v>
      </c>
      <c r="H246" t="s">
        <v>98</v>
      </c>
      <c r="I246" s="3">
        <v>1</v>
      </c>
      <c r="J246" s="3">
        <v>325</v>
      </c>
      <c r="K246" s="3">
        <v>1.35</v>
      </c>
      <c r="L246" t="s">
        <v>99</v>
      </c>
      <c r="M246" t="s">
        <v>558</v>
      </c>
      <c r="N246" t="s">
        <v>502</v>
      </c>
      <c r="O246" s="15">
        <f t="shared" si="20"/>
        <v>4</v>
      </c>
      <c r="P246" s="16" t="str">
        <f t="shared" si="21"/>
        <v>1,</v>
      </c>
      <c r="Q246" s="16" t="str">
        <f t="shared" si="22"/>
        <v>35</v>
      </c>
      <c r="R246" s="17">
        <f t="shared" si="23"/>
        <v>95</v>
      </c>
      <c r="S246" s="17">
        <f t="shared" si="24"/>
        <v>1.5833333333333333</v>
      </c>
    </row>
    <row r="247" spans="1:19">
      <c r="A247" t="s">
        <v>104</v>
      </c>
      <c r="B247" t="s">
        <v>105</v>
      </c>
      <c r="C247" s="1">
        <v>45444</v>
      </c>
      <c r="D247" s="2">
        <v>2024</v>
      </c>
      <c r="E247" s="2" t="str">
        <f t="shared" si="19"/>
        <v>junio</v>
      </c>
      <c r="F247" t="s">
        <v>106</v>
      </c>
      <c r="G247" t="s">
        <v>107</v>
      </c>
      <c r="H247" t="s">
        <v>98</v>
      </c>
      <c r="I247" s="3">
        <v>7</v>
      </c>
      <c r="J247" s="3">
        <v>2861</v>
      </c>
      <c r="K247" s="3">
        <v>9.5500000000000007</v>
      </c>
      <c r="L247" t="s">
        <v>109</v>
      </c>
      <c r="M247" t="s">
        <v>535</v>
      </c>
      <c r="N247" t="s">
        <v>535</v>
      </c>
      <c r="O247" s="15">
        <f t="shared" si="20"/>
        <v>4</v>
      </c>
      <c r="P247" s="16" t="str">
        <f t="shared" si="21"/>
        <v>9,</v>
      </c>
      <c r="Q247" s="16" t="str">
        <f t="shared" si="22"/>
        <v>55</v>
      </c>
      <c r="R247" s="17">
        <f t="shared" si="23"/>
        <v>595</v>
      </c>
      <c r="S247" s="17">
        <f t="shared" si="24"/>
        <v>9.9166666666666661</v>
      </c>
    </row>
    <row r="248" spans="1:19">
      <c r="A248" t="s">
        <v>104</v>
      </c>
      <c r="B248" t="s">
        <v>105</v>
      </c>
      <c r="C248" s="1">
        <v>45444</v>
      </c>
      <c r="D248" s="2">
        <v>2024</v>
      </c>
      <c r="E248" s="2" t="str">
        <f t="shared" si="19"/>
        <v>junio</v>
      </c>
      <c r="F248" t="s">
        <v>106</v>
      </c>
      <c r="G248" t="s">
        <v>107</v>
      </c>
      <c r="H248" t="s">
        <v>98</v>
      </c>
      <c r="I248" s="3">
        <v>1</v>
      </c>
      <c r="J248" s="3">
        <v>595</v>
      </c>
      <c r="K248" s="3">
        <v>1.45</v>
      </c>
      <c r="L248" t="s">
        <v>114</v>
      </c>
      <c r="M248" t="s">
        <v>115</v>
      </c>
      <c r="N248" t="s">
        <v>535</v>
      </c>
      <c r="O248" s="15">
        <f t="shared" si="20"/>
        <v>4</v>
      </c>
      <c r="P248" s="16" t="str">
        <f t="shared" si="21"/>
        <v>1,</v>
      </c>
      <c r="Q248" s="16" t="str">
        <f t="shared" si="22"/>
        <v>45</v>
      </c>
      <c r="R248" s="17">
        <f t="shared" si="23"/>
        <v>105</v>
      </c>
      <c r="S248" s="17">
        <f t="shared" si="24"/>
        <v>1.75</v>
      </c>
    </row>
    <row r="249" spans="1:19">
      <c r="A249" t="s">
        <v>104</v>
      </c>
      <c r="B249" t="s">
        <v>105</v>
      </c>
      <c r="C249" s="1">
        <v>45444</v>
      </c>
      <c r="D249" s="2">
        <v>2024</v>
      </c>
      <c r="E249" s="2" t="str">
        <f t="shared" si="19"/>
        <v>junio</v>
      </c>
      <c r="F249" t="s">
        <v>106</v>
      </c>
      <c r="G249" t="s">
        <v>107</v>
      </c>
      <c r="H249" t="s">
        <v>98</v>
      </c>
      <c r="I249" s="3">
        <v>1</v>
      </c>
      <c r="J249" s="3">
        <v>134</v>
      </c>
      <c r="K249" s="3">
        <v>0.55000000000000004</v>
      </c>
      <c r="L249" t="s">
        <v>25</v>
      </c>
      <c r="M249" t="s">
        <v>26</v>
      </c>
      <c r="N249" t="s">
        <v>506</v>
      </c>
      <c r="O249" s="15">
        <f t="shared" si="20"/>
        <v>4</v>
      </c>
      <c r="P249" s="16" t="str">
        <f t="shared" si="21"/>
        <v>0,</v>
      </c>
      <c r="Q249" s="16" t="str">
        <f t="shared" si="22"/>
        <v>55</v>
      </c>
      <c r="R249" s="17">
        <f t="shared" si="23"/>
        <v>55</v>
      </c>
      <c r="S249" s="17">
        <f t="shared" si="24"/>
        <v>0.91666666666666663</v>
      </c>
    </row>
    <row r="250" spans="1:19">
      <c r="A250" t="s">
        <v>104</v>
      </c>
      <c r="B250" t="s">
        <v>105</v>
      </c>
      <c r="C250" s="1">
        <v>45444</v>
      </c>
      <c r="D250" s="2">
        <v>2024</v>
      </c>
      <c r="E250" s="2" t="str">
        <f t="shared" si="19"/>
        <v>junio</v>
      </c>
      <c r="F250" t="s">
        <v>106</v>
      </c>
      <c r="G250" t="s">
        <v>107</v>
      </c>
      <c r="H250" t="s">
        <v>98</v>
      </c>
      <c r="I250" s="3">
        <v>1</v>
      </c>
      <c r="J250" s="3">
        <v>633</v>
      </c>
      <c r="K250" s="3">
        <v>2.15</v>
      </c>
      <c r="L250" t="s">
        <v>131</v>
      </c>
      <c r="M250" t="s">
        <v>578</v>
      </c>
      <c r="N250" t="s">
        <v>612</v>
      </c>
      <c r="O250" s="15">
        <f t="shared" si="20"/>
        <v>4</v>
      </c>
      <c r="P250" s="16" t="str">
        <f t="shared" si="21"/>
        <v>2,</v>
      </c>
      <c r="Q250" s="16" t="str">
        <f t="shared" si="22"/>
        <v>15</v>
      </c>
      <c r="R250" s="17">
        <f t="shared" si="23"/>
        <v>135</v>
      </c>
      <c r="S250" s="17">
        <f t="shared" si="24"/>
        <v>2.25</v>
      </c>
    </row>
    <row r="251" spans="1:19">
      <c r="A251" t="s">
        <v>104</v>
      </c>
      <c r="B251" t="s">
        <v>105</v>
      </c>
      <c r="C251" s="1">
        <v>45444</v>
      </c>
      <c r="D251" s="2">
        <v>2024</v>
      </c>
      <c r="E251" s="2" t="str">
        <f t="shared" si="19"/>
        <v>junio</v>
      </c>
      <c r="F251" t="s">
        <v>106</v>
      </c>
      <c r="G251" t="s">
        <v>107</v>
      </c>
      <c r="H251" t="s">
        <v>98</v>
      </c>
      <c r="I251" s="3">
        <v>3</v>
      </c>
      <c r="J251" s="3">
        <v>3330</v>
      </c>
      <c r="K251" s="3">
        <v>7.45</v>
      </c>
      <c r="L251" t="s">
        <v>111</v>
      </c>
      <c r="M251" t="s">
        <v>593</v>
      </c>
      <c r="N251" t="s">
        <v>511</v>
      </c>
      <c r="O251" s="15">
        <f t="shared" si="20"/>
        <v>4</v>
      </c>
      <c r="P251" s="16" t="str">
        <f t="shared" si="21"/>
        <v>7,</v>
      </c>
      <c r="Q251" s="16" t="str">
        <f t="shared" si="22"/>
        <v>45</v>
      </c>
      <c r="R251" s="17">
        <f t="shared" si="23"/>
        <v>465</v>
      </c>
      <c r="S251" s="17">
        <f t="shared" si="24"/>
        <v>7.75</v>
      </c>
    </row>
    <row r="252" spans="1:19">
      <c r="A252" t="s">
        <v>104</v>
      </c>
      <c r="B252" t="s">
        <v>105</v>
      </c>
      <c r="C252" s="1">
        <v>45444</v>
      </c>
      <c r="D252" s="2">
        <v>2024</v>
      </c>
      <c r="E252" s="2" t="str">
        <f t="shared" si="19"/>
        <v>junio</v>
      </c>
      <c r="F252" t="s">
        <v>106</v>
      </c>
      <c r="G252" t="s">
        <v>107</v>
      </c>
      <c r="H252" t="s">
        <v>98</v>
      </c>
      <c r="I252" s="3">
        <v>4</v>
      </c>
      <c r="J252" s="3">
        <v>2636</v>
      </c>
      <c r="K252" s="3">
        <v>6</v>
      </c>
      <c r="L252" t="s">
        <v>128</v>
      </c>
      <c r="M252" t="s">
        <v>129</v>
      </c>
      <c r="N252" t="s">
        <v>511</v>
      </c>
      <c r="O252" s="15">
        <f t="shared" si="20"/>
        <v>1</v>
      </c>
      <c r="P252" s="16" t="str">
        <f t="shared" si="21"/>
        <v>6</v>
      </c>
      <c r="Q252" s="16">
        <f t="shared" si="22"/>
        <v>0</v>
      </c>
      <c r="R252" s="17">
        <f t="shared" si="23"/>
        <v>360</v>
      </c>
      <c r="S252" s="17">
        <f t="shared" si="24"/>
        <v>6</v>
      </c>
    </row>
    <row r="253" spans="1:19">
      <c r="A253" t="s">
        <v>104</v>
      </c>
      <c r="B253" t="s">
        <v>105</v>
      </c>
      <c r="C253" s="1">
        <v>45444</v>
      </c>
      <c r="D253" s="2">
        <v>2024</v>
      </c>
      <c r="E253" s="2" t="str">
        <f t="shared" si="19"/>
        <v>junio</v>
      </c>
      <c r="F253" t="s">
        <v>112</v>
      </c>
      <c r="G253" t="s">
        <v>113</v>
      </c>
      <c r="H253" t="s">
        <v>98</v>
      </c>
      <c r="I253" s="3">
        <v>2</v>
      </c>
      <c r="J253" s="3">
        <v>787</v>
      </c>
      <c r="K253" s="3">
        <v>4.4000000000000004</v>
      </c>
      <c r="L253" t="s">
        <v>39</v>
      </c>
      <c r="M253" t="s">
        <v>553</v>
      </c>
      <c r="N253" t="s">
        <v>553</v>
      </c>
      <c r="O253" s="15">
        <f t="shared" si="20"/>
        <v>3</v>
      </c>
      <c r="P253" s="16" t="str">
        <f t="shared" si="21"/>
        <v>4,</v>
      </c>
      <c r="Q253" s="16" t="str">
        <f t="shared" si="22"/>
        <v>4</v>
      </c>
      <c r="R253" s="17">
        <f t="shared" si="23"/>
        <v>244</v>
      </c>
      <c r="S253" s="17">
        <f t="shared" si="24"/>
        <v>4.0666666666666664</v>
      </c>
    </row>
    <row r="254" spans="1:19">
      <c r="A254" t="s">
        <v>104</v>
      </c>
      <c r="B254" t="s">
        <v>105</v>
      </c>
      <c r="C254" s="1">
        <v>45444</v>
      </c>
      <c r="D254" s="2">
        <v>2024</v>
      </c>
      <c r="E254" s="2" t="str">
        <f t="shared" si="19"/>
        <v>junio</v>
      </c>
      <c r="F254" t="s">
        <v>112</v>
      </c>
      <c r="G254" t="s">
        <v>113</v>
      </c>
      <c r="H254" t="s">
        <v>98</v>
      </c>
      <c r="I254" s="3">
        <v>1</v>
      </c>
      <c r="J254" s="3">
        <v>130</v>
      </c>
      <c r="K254" s="3">
        <v>0.35</v>
      </c>
      <c r="L254" t="s">
        <v>108</v>
      </c>
      <c r="M254" t="s">
        <v>597</v>
      </c>
      <c r="N254" t="s">
        <v>494</v>
      </c>
      <c r="O254" s="15">
        <f t="shared" si="20"/>
        <v>4</v>
      </c>
      <c r="P254" s="16" t="str">
        <f t="shared" si="21"/>
        <v>0,</v>
      </c>
      <c r="Q254" s="16" t="str">
        <f t="shared" si="22"/>
        <v>35</v>
      </c>
      <c r="R254" s="17">
        <f t="shared" si="23"/>
        <v>35</v>
      </c>
      <c r="S254" s="17">
        <f t="shared" si="24"/>
        <v>0.58333333333333337</v>
      </c>
    </row>
    <row r="255" spans="1:19">
      <c r="A255" t="s">
        <v>104</v>
      </c>
      <c r="B255" t="s">
        <v>105</v>
      </c>
      <c r="C255" s="1">
        <v>45444</v>
      </c>
      <c r="D255" s="2">
        <v>2024</v>
      </c>
      <c r="E255" s="2" t="str">
        <f t="shared" si="19"/>
        <v>junio</v>
      </c>
      <c r="F255" t="s">
        <v>112</v>
      </c>
      <c r="G255" t="s">
        <v>113</v>
      </c>
      <c r="H255" t="s">
        <v>98</v>
      </c>
      <c r="I255" s="3">
        <v>1</v>
      </c>
      <c r="J255" s="3">
        <v>150</v>
      </c>
      <c r="K255" s="3">
        <v>1.05</v>
      </c>
      <c r="L255" t="s">
        <v>114</v>
      </c>
      <c r="M255" t="s">
        <v>115</v>
      </c>
      <c r="N255" t="s">
        <v>535</v>
      </c>
      <c r="O255" s="15">
        <f t="shared" si="20"/>
        <v>4</v>
      </c>
      <c r="P255" s="16" t="str">
        <f t="shared" si="21"/>
        <v>1,</v>
      </c>
      <c r="Q255" s="16" t="str">
        <f t="shared" si="22"/>
        <v>05</v>
      </c>
      <c r="R255" s="17">
        <f t="shared" si="23"/>
        <v>65</v>
      </c>
      <c r="S255" s="17">
        <f t="shared" si="24"/>
        <v>1.0833333333333333</v>
      </c>
    </row>
    <row r="256" spans="1:19">
      <c r="A256" t="s">
        <v>104</v>
      </c>
      <c r="B256" t="s">
        <v>105</v>
      </c>
      <c r="C256" s="1">
        <v>45444</v>
      </c>
      <c r="D256" s="2">
        <v>2024</v>
      </c>
      <c r="E256" s="2" t="str">
        <f t="shared" si="19"/>
        <v>junio</v>
      </c>
      <c r="F256" t="s">
        <v>112</v>
      </c>
      <c r="G256" t="s">
        <v>113</v>
      </c>
      <c r="H256" t="s">
        <v>98</v>
      </c>
      <c r="I256" s="3">
        <v>1</v>
      </c>
      <c r="J256" s="3">
        <v>649</v>
      </c>
      <c r="K256" s="3">
        <v>2</v>
      </c>
      <c r="L256" t="s">
        <v>116</v>
      </c>
      <c r="M256" t="s">
        <v>117</v>
      </c>
      <c r="N256" t="s">
        <v>561</v>
      </c>
      <c r="O256" s="15">
        <f t="shared" si="20"/>
        <v>1</v>
      </c>
      <c r="P256" s="16" t="str">
        <f t="shared" si="21"/>
        <v>2</v>
      </c>
      <c r="Q256" s="16">
        <f t="shared" si="22"/>
        <v>0</v>
      </c>
      <c r="R256" s="17">
        <f t="shared" si="23"/>
        <v>120</v>
      </c>
      <c r="S256" s="17">
        <f t="shared" si="24"/>
        <v>2</v>
      </c>
    </row>
    <row r="257" spans="1:19">
      <c r="A257" t="s">
        <v>104</v>
      </c>
      <c r="B257" t="s">
        <v>105</v>
      </c>
      <c r="C257" s="1">
        <v>45444</v>
      </c>
      <c r="D257" s="2">
        <v>2024</v>
      </c>
      <c r="E257" s="2" t="str">
        <f t="shared" si="19"/>
        <v>junio</v>
      </c>
      <c r="F257" t="s">
        <v>112</v>
      </c>
      <c r="G257" t="s">
        <v>113</v>
      </c>
      <c r="H257" t="s">
        <v>98</v>
      </c>
      <c r="I257" s="3">
        <v>5</v>
      </c>
      <c r="J257" s="3">
        <v>3475</v>
      </c>
      <c r="K257" s="3">
        <v>15.3</v>
      </c>
      <c r="L257" t="s">
        <v>118</v>
      </c>
      <c r="M257" t="s">
        <v>119</v>
      </c>
      <c r="N257" t="s">
        <v>490</v>
      </c>
      <c r="O257" s="15">
        <f t="shared" si="20"/>
        <v>4</v>
      </c>
      <c r="P257" s="16" t="str">
        <f t="shared" si="21"/>
        <v>15</v>
      </c>
      <c r="Q257" s="16" t="str">
        <f t="shared" si="22"/>
        <v>,3</v>
      </c>
      <c r="R257" s="17">
        <f t="shared" si="23"/>
        <v>900.3</v>
      </c>
      <c r="S257" s="17">
        <f t="shared" si="24"/>
        <v>15.004999999999999</v>
      </c>
    </row>
    <row r="258" spans="1:19">
      <c r="A258" t="s">
        <v>104</v>
      </c>
      <c r="B258" t="s">
        <v>105</v>
      </c>
      <c r="C258" s="1">
        <v>45444</v>
      </c>
      <c r="D258" s="2">
        <v>2024</v>
      </c>
      <c r="E258" s="2" t="str">
        <f t="shared" ref="E258:E321" si="25">TEXT(C258,"mmmm")</f>
        <v>junio</v>
      </c>
      <c r="F258" t="s">
        <v>112</v>
      </c>
      <c r="G258" t="s">
        <v>113</v>
      </c>
      <c r="H258" t="s">
        <v>98</v>
      </c>
      <c r="I258" s="3">
        <v>2</v>
      </c>
      <c r="J258" s="3">
        <v>871</v>
      </c>
      <c r="K258" s="3">
        <v>3.45</v>
      </c>
      <c r="L258" t="s">
        <v>111</v>
      </c>
      <c r="M258" t="s">
        <v>593</v>
      </c>
      <c r="N258" t="s">
        <v>511</v>
      </c>
      <c r="O258" s="15">
        <f t="shared" si="20"/>
        <v>4</v>
      </c>
      <c r="P258" s="16" t="str">
        <f t="shared" si="21"/>
        <v>3,</v>
      </c>
      <c r="Q258" s="16" t="str">
        <f t="shared" si="22"/>
        <v>45</v>
      </c>
      <c r="R258" s="17">
        <f t="shared" si="23"/>
        <v>225</v>
      </c>
      <c r="S258" s="17">
        <f t="shared" si="24"/>
        <v>3.75</v>
      </c>
    </row>
    <row r="259" spans="1:19">
      <c r="A259" t="s">
        <v>104</v>
      </c>
      <c r="B259" t="s">
        <v>105</v>
      </c>
      <c r="C259" s="1">
        <v>45474</v>
      </c>
      <c r="D259" s="2">
        <v>2024</v>
      </c>
      <c r="E259" s="2" t="str">
        <f t="shared" si="25"/>
        <v>julio</v>
      </c>
      <c r="F259" t="s">
        <v>125</v>
      </c>
      <c r="G259" t="s">
        <v>121</v>
      </c>
      <c r="H259" t="s">
        <v>98</v>
      </c>
      <c r="I259" s="3">
        <v>2</v>
      </c>
      <c r="J259" s="3">
        <v>300</v>
      </c>
      <c r="K259" s="3">
        <v>1.5</v>
      </c>
      <c r="L259" t="s">
        <v>124</v>
      </c>
      <c r="M259" t="s">
        <v>602</v>
      </c>
      <c r="N259" t="s">
        <v>512</v>
      </c>
      <c r="O259" s="15">
        <f t="shared" ref="O259:O322" si="26">LEN($K259)</f>
        <v>3</v>
      </c>
      <c r="P259" s="16" t="str">
        <f t="shared" ref="P259:P322" si="27">IF(O259="1",$K259,IF(O259=2,LEFT($K259,2),LEFT($K259,2)))</f>
        <v>1,</v>
      </c>
      <c r="Q259" s="16" t="str">
        <f t="shared" ref="Q259:Q322" si="28">IF(O259&lt;=2,0,MID($K259,3,3))</f>
        <v>5</v>
      </c>
      <c r="R259" s="17">
        <f t="shared" ref="R259:R322" si="29">+(P259*60)+Q259</f>
        <v>65</v>
      </c>
      <c r="S259" s="17">
        <f t="shared" ref="S259:S322" si="30">+R259/60</f>
        <v>1.0833333333333333</v>
      </c>
    </row>
    <row r="260" spans="1:19">
      <c r="A260" t="s">
        <v>104</v>
      </c>
      <c r="B260" t="s">
        <v>105</v>
      </c>
      <c r="C260" s="1">
        <v>45474</v>
      </c>
      <c r="D260" s="2">
        <v>2024</v>
      </c>
      <c r="E260" s="2" t="str">
        <f t="shared" si="25"/>
        <v>julio</v>
      </c>
      <c r="F260" t="s">
        <v>125</v>
      </c>
      <c r="G260" t="s">
        <v>121</v>
      </c>
      <c r="H260" t="s">
        <v>98</v>
      </c>
      <c r="I260" s="3">
        <v>15</v>
      </c>
      <c r="J260" s="3">
        <v>2056</v>
      </c>
      <c r="K260" s="3">
        <v>12.25</v>
      </c>
      <c r="L260" t="s">
        <v>108</v>
      </c>
      <c r="M260" t="s">
        <v>597</v>
      </c>
      <c r="N260" t="s">
        <v>494</v>
      </c>
      <c r="O260" s="15">
        <f t="shared" si="26"/>
        <v>5</v>
      </c>
      <c r="P260" s="16" t="str">
        <f t="shared" si="27"/>
        <v>12</v>
      </c>
      <c r="Q260" s="16" t="str">
        <f t="shared" si="28"/>
        <v>,25</v>
      </c>
      <c r="R260" s="17">
        <f t="shared" si="29"/>
        <v>720.25</v>
      </c>
      <c r="S260" s="17">
        <f t="shared" si="30"/>
        <v>12.004166666666666</v>
      </c>
    </row>
    <row r="261" spans="1:19">
      <c r="A261" t="s">
        <v>104</v>
      </c>
      <c r="B261" t="s">
        <v>105</v>
      </c>
      <c r="C261" s="1">
        <v>45474</v>
      </c>
      <c r="D261" s="2">
        <v>2024</v>
      </c>
      <c r="E261" s="2" t="str">
        <f t="shared" si="25"/>
        <v>julio</v>
      </c>
      <c r="F261" t="s">
        <v>125</v>
      </c>
      <c r="G261" t="s">
        <v>121</v>
      </c>
      <c r="H261" t="s">
        <v>98</v>
      </c>
      <c r="I261" s="3">
        <v>1</v>
      </c>
      <c r="J261" s="3">
        <v>123</v>
      </c>
      <c r="K261" s="3">
        <v>0.4</v>
      </c>
      <c r="L261" t="s">
        <v>126</v>
      </c>
      <c r="M261" t="s">
        <v>574</v>
      </c>
      <c r="N261" t="s">
        <v>494</v>
      </c>
      <c r="O261" s="15">
        <f t="shared" si="26"/>
        <v>3</v>
      </c>
      <c r="P261" s="16" t="str">
        <f t="shared" si="27"/>
        <v>0,</v>
      </c>
      <c r="Q261" s="16" t="str">
        <f t="shared" si="28"/>
        <v>4</v>
      </c>
      <c r="R261" s="17">
        <f t="shared" si="29"/>
        <v>4</v>
      </c>
      <c r="S261" s="17">
        <f t="shared" si="30"/>
        <v>6.6666666666666666E-2</v>
      </c>
    </row>
    <row r="262" spans="1:19">
      <c r="A262" t="s">
        <v>104</v>
      </c>
      <c r="B262" t="s">
        <v>105</v>
      </c>
      <c r="C262" s="1">
        <v>45474</v>
      </c>
      <c r="D262" s="2">
        <v>2024</v>
      </c>
      <c r="E262" s="2" t="str">
        <f t="shared" si="25"/>
        <v>julio</v>
      </c>
      <c r="F262" t="s">
        <v>125</v>
      </c>
      <c r="G262" t="s">
        <v>121</v>
      </c>
      <c r="H262" t="s">
        <v>98</v>
      </c>
      <c r="I262" s="3">
        <v>1</v>
      </c>
      <c r="J262" s="3">
        <v>1493</v>
      </c>
      <c r="K262" s="3">
        <v>2.1</v>
      </c>
      <c r="L262" t="s">
        <v>134</v>
      </c>
      <c r="M262" t="s">
        <v>589</v>
      </c>
      <c r="N262" t="s">
        <v>494</v>
      </c>
      <c r="O262" s="15">
        <f t="shared" si="26"/>
        <v>3</v>
      </c>
      <c r="P262" s="16" t="str">
        <f t="shared" si="27"/>
        <v>2,</v>
      </c>
      <c r="Q262" s="16" t="str">
        <f t="shared" si="28"/>
        <v>1</v>
      </c>
      <c r="R262" s="17">
        <f t="shared" si="29"/>
        <v>121</v>
      </c>
      <c r="S262" s="17">
        <f t="shared" si="30"/>
        <v>2.0166666666666666</v>
      </c>
    </row>
    <row r="263" spans="1:19">
      <c r="A263" t="s">
        <v>104</v>
      </c>
      <c r="B263" t="s">
        <v>105</v>
      </c>
      <c r="C263" s="1">
        <v>45474</v>
      </c>
      <c r="D263" s="2">
        <v>2024</v>
      </c>
      <c r="E263" s="2" t="str">
        <f t="shared" si="25"/>
        <v>julio</v>
      </c>
      <c r="F263" t="s">
        <v>125</v>
      </c>
      <c r="G263" t="s">
        <v>121</v>
      </c>
      <c r="H263" t="s">
        <v>98</v>
      </c>
      <c r="I263" s="3">
        <v>1</v>
      </c>
      <c r="J263" s="3">
        <v>192</v>
      </c>
      <c r="K263" s="3">
        <v>1.2</v>
      </c>
      <c r="L263" t="s">
        <v>144</v>
      </c>
      <c r="M263" t="s">
        <v>145</v>
      </c>
      <c r="N263" t="s">
        <v>515</v>
      </c>
      <c r="O263" s="15">
        <f t="shared" si="26"/>
        <v>3</v>
      </c>
      <c r="P263" s="16" t="str">
        <f t="shared" si="27"/>
        <v>1,</v>
      </c>
      <c r="Q263" s="16" t="str">
        <f t="shared" si="28"/>
        <v>2</v>
      </c>
      <c r="R263" s="17">
        <f t="shared" si="29"/>
        <v>62</v>
      </c>
      <c r="S263" s="17">
        <f t="shared" si="30"/>
        <v>1.0333333333333334</v>
      </c>
    </row>
    <row r="264" spans="1:19">
      <c r="A264" t="s">
        <v>104</v>
      </c>
      <c r="B264" t="s">
        <v>105</v>
      </c>
      <c r="C264" s="1">
        <v>45474</v>
      </c>
      <c r="D264" s="2">
        <v>2024</v>
      </c>
      <c r="E264" s="2" t="str">
        <f t="shared" si="25"/>
        <v>julio</v>
      </c>
      <c r="F264" t="s">
        <v>125</v>
      </c>
      <c r="G264" t="s">
        <v>121</v>
      </c>
      <c r="H264" t="s">
        <v>98</v>
      </c>
      <c r="I264" s="3">
        <v>2</v>
      </c>
      <c r="J264" s="3">
        <v>1540</v>
      </c>
      <c r="K264" s="3">
        <v>4</v>
      </c>
      <c r="L264" t="s">
        <v>109</v>
      </c>
      <c r="M264" t="s">
        <v>535</v>
      </c>
      <c r="N264" t="s">
        <v>535</v>
      </c>
      <c r="O264" s="15">
        <f t="shared" si="26"/>
        <v>1</v>
      </c>
      <c r="P264" s="16" t="str">
        <f t="shared" si="27"/>
        <v>4</v>
      </c>
      <c r="Q264" s="16">
        <f t="shared" si="28"/>
        <v>0</v>
      </c>
      <c r="R264" s="17">
        <f t="shared" si="29"/>
        <v>240</v>
      </c>
      <c r="S264" s="17">
        <f t="shared" si="30"/>
        <v>4</v>
      </c>
    </row>
    <row r="265" spans="1:19">
      <c r="A265" t="s">
        <v>104</v>
      </c>
      <c r="B265" t="s">
        <v>105</v>
      </c>
      <c r="C265" s="1">
        <v>45474</v>
      </c>
      <c r="D265" s="2">
        <v>2024</v>
      </c>
      <c r="E265" s="2" t="str">
        <f t="shared" si="25"/>
        <v>julio</v>
      </c>
      <c r="F265" t="s">
        <v>125</v>
      </c>
      <c r="G265" t="s">
        <v>121</v>
      </c>
      <c r="H265" t="s">
        <v>98</v>
      </c>
      <c r="I265" s="3">
        <v>24</v>
      </c>
      <c r="J265" s="3">
        <v>11164</v>
      </c>
      <c r="K265" s="3">
        <v>32.4</v>
      </c>
      <c r="L265" t="s">
        <v>114</v>
      </c>
      <c r="M265" t="s">
        <v>115</v>
      </c>
      <c r="N265" t="s">
        <v>535</v>
      </c>
      <c r="O265" s="15">
        <f t="shared" si="26"/>
        <v>4</v>
      </c>
      <c r="P265" s="16" t="str">
        <f t="shared" si="27"/>
        <v>32</v>
      </c>
      <c r="Q265" s="16" t="str">
        <f t="shared" si="28"/>
        <v>,4</v>
      </c>
      <c r="R265" s="17">
        <f t="shared" si="29"/>
        <v>1920.4</v>
      </c>
      <c r="S265" s="17">
        <f t="shared" si="30"/>
        <v>32.006666666666668</v>
      </c>
    </row>
    <row r="266" spans="1:19">
      <c r="A266" t="s">
        <v>104</v>
      </c>
      <c r="B266" t="s">
        <v>105</v>
      </c>
      <c r="C266" s="1">
        <v>45474</v>
      </c>
      <c r="D266" s="2">
        <v>2024</v>
      </c>
      <c r="E266" s="2" t="str">
        <f t="shared" si="25"/>
        <v>julio</v>
      </c>
      <c r="F266" t="s">
        <v>125</v>
      </c>
      <c r="G266" t="s">
        <v>121</v>
      </c>
      <c r="H266" t="s">
        <v>98</v>
      </c>
      <c r="I266" s="3">
        <v>1</v>
      </c>
      <c r="J266" s="3">
        <v>130</v>
      </c>
      <c r="K266" s="3">
        <v>1.4</v>
      </c>
      <c r="L266" t="s">
        <v>25</v>
      </c>
      <c r="M266" t="s">
        <v>26</v>
      </c>
      <c r="N266" t="s">
        <v>506</v>
      </c>
      <c r="O266" s="15">
        <f t="shared" si="26"/>
        <v>3</v>
      </c>
      <c r="P266" s="16" t="str">
        <f t="shared" si="27"/>
        <v>1,</v>
      </c>
      <c r="Q266" s="16" t="str">
        <f t="shared" si="28"/>
        <v>4</v>
      </c>
      <c r="R266" s="17">
        <f t="shared" si="29"/>
        <v>64</v>
      </c>
      <c r="S266" s="17">
        <f t="shared" si="30"/>
        <v>1.0666666666666667</v>
      </c>
    </row>
    <row r="267" spans="1:19">
      <c r="A267" t="s">
        <v>104</v>
      </c>
      <c r="B267" t="s">
        <v>105</v>
      </c>
      <c r="C267" s="1">
        <v>45474</v>
      </c>
      <c r="D267" s="2">
        <v>2024</v>
      </c>
      <c r="E267" s="2" t="str">
        <f t="shared" si="25"/>
        <v>julio</v>
      </c>
      <c r="F267" t="s">
        <v>125</v>
      </c>
      <c r="G267" t="s">
        <v>121</v>
      </c>
      <c r="H267" t="s">
        <v>98</v>
      </c>
      <c r="I267" s="3">
        <v>3</v>
      </c>
      <c r="J267" s="3">
        <v>1886</v>
      </c>
      <c r="K267" s="3">
        <v>5.05</v>
      </c>
      <c r="L267" t="s">
        <v>128</v>
      </c>
      <c r="M267" t="s">
        <v>129</v>
      </c>
      <c r="N267" t="s">
        <v>511</v>
      </c>
      <c r="O267" s="15">
        <f t="shared" si="26"/>
        <v>4</v>
      </c>
      <c r="P267" s="16" t="str">
        <f t="shared" si="27"/>
        <v>5,</v>
      </c>
      <c r="Q267" s="16" t="str">
        <f t="shared" si="28"/>
        <v>05</v>
      </c>
      <c r="R267" s="17">
        <f t="shared" si="29"/>
        <v>305</v>
      </c>
      <c r="S267" s="17">
        <f t="shared" si="30"/>
        <v>5.083333333333333</v>
      </c>
    </row>
    <row r="268" spans="1:19">
      <c r="A268" t="s">
        <v>104</v>
      </c>
      <c r="B268" t="s">
        <v>105</v>
      </c>
      <c r="C268" s="1">
        <v>45474</v>
      </c>
      <c r="D268" s="2">
        <v>2024</v>
      </c>
      <c r="E268" s="2" t="str">
        <f t="shared" si="25"/>
        <v>julio</v>
      </c>
      <c r="F268" t="s">
        <v>106</v>
      </c>
      <c r="G268" t="s">
        <v>107</v>
      </c>
      <c r="H268" t="s">
        <v>98</v>
      </c>
      <c r="I268" s="3">
        <v>14</v>
      </c>
      <c r="J268" s="3">
        <v>3618</v>
      </c>
      <c r="K268" s="3">
        <v>14.15</v>
      </c>
      <c r="L268" t="s">
        <v>108</v>
      </c>
      <c r="M268" t="s">
        <v>597</v>
      </c>
      <c r="N268" t="s">
        <v>494</v>
      </c>
      <c r="O268" s="15">
        <f t="shared" si="26"/>
        <v>5</v>
      </c>
      <c r="P268" s="16" t="str">
        <f t="shared" si="27"/>
        <v>14</v>
      </c>
      <c r="Q268" s="16" t="str">
        <f t="shared" si="28"/>
        <v>,15</v>
      </c>
      <c r="R268" s="17">
        <f t="shared" si="29"/>
        <v>840.15</v>
      </c>
      <c r="S268" s="17">
        <f t="shared" si="30"/>
        <v>14.0025</v>
      </c>
    </row>
    <row r="269" spans="1:19">
      <c r="A269" t="s">
        <v>104</v>
      </c>
      <c r="B269" t="s">
        <v>105</v>
      </c>
      <c r="C269" s="1">
        <v>45474</v>
      </c>
      <c r="D269" s="2">
        <v>2024</v>
      </c>
      <c r="E269" s="2" t="str">
        <f t="shared" si="25"/>
        <v>julio</v>
      </c>
      <c r="F269" t="s">
        <v>106</v>
      </c>
      <c r="G269" t="s">
        <v>107</v>
      </c>
      <c r="H269" t="s">
        <v>98</v>
      </c>
      <c r="I269" s="3">
        <v>2</v>
      </c>
      <c r="J269" s="3">
        <v>1236</v>
      </c>
      <c r="K269" s="3">
        <v>2.4</v>
      </c>
      <c r="L269" t="s">
        <v>35</v>
      </c>
      <c r="M269" t="s">
        <v>36</v>
      </c>
      <c r="N269" t="s">
        <v>507</v>
      </c>
      <c r="O269" s="15">
        <f t="shared" si="26"/>
        <v>3</v>
      </c>
      <c r="P269" s="16" t="str">
        <f t="shared" si="27"/>
        <v>2,</v>
      </c>
      <c r="Q269" s="16" t="str">
        <f t="shared" si="28"/>
        <v>4</v>
      </c>
      <c r="R269" s="17">
        <f t="shared" si="29"/>
        <v>124</v>
      </c>
      <c r="S269" s="17">
        <f t="shared" si="30"/>
        <v>2.0666666666666669</v>
      </c>
    </row>
    <row r="270" spans="1:19">
      <c r="A270" t="s">
        <v>104</v>
      </c>
      <c r="B270" t="s">
        <v>105</v>
      </c>
      <c r="C270" s="1">
        <v>45474</v>
      </c>
      <c r="D270" s="2">
        <v>2024</v>
      </c>
      <c r="E270" s="2" t="str">
        <f t="shared" si="25"/>
        <v>julio</v>
      </c>
      <c r="F270" t="s">
        <v>106</v>
      </c>
      <c r="G270" t="s">
        <v>107</v>
      </c>
      <c r="H270" t="s">
        <v>98</v>
      </c>
      <c r="I270" s="3">
        <v>7</v>
      </c>
      <c r="J270" s="3">
        <v>4510</v>
      </c>
      <c r="K270" s="3">
        <v>12.4</v>
      </c>
      <c r="L270" t="s">
        <v>109</v>
      </c>
      <c r="M270" t="s">
        <v>535</v>
      </c>
      <c r="N270" t="s">
        <v>535</v>
      </c>
      <c r="O270" s="15">
        <f t="shared" si="26"/>
        <v>4</v>
      </c>
      <c r="P270" s="16" t="str">
        <f t="shared" si="27"/>
        <v>12</v>
      </c>
      <c r="Q270" s="16" t="str">
        <f t="shared" si="28"/>
        <v>,4</v>
      </c>
      <c r="R270" s="17">
        <f t="shared" si="29"/>
        <v>720.4</v>
      </c>
      <c r="S270" s="17">
        <f t="shared" si="30"/>
        <v>12.006666666666666</v>
      </c>
    </row>
    <row r="271" spans="1:19">
      <c r="A271" t="s">
        <v>104</v>
      </c>
      <c r="B271" t="s">
        <v>105</v>
      </c>
      <c r="C271" s="1">
        <v>45474</v>
      </c>
      <c r="D271" s="2">
        <v>2024</v>
      </c>
      <c r="E271" s="2" t="str">
        <f t="shared" si="25"/>
        <v>julio</v>
      </c>
      <c r="F271" t="s">
        <v>106</v>
      </c>
      <c r="G271" t="s">
        <v>107</v>
      </c>
      <c r="H271" t="s">
        <v>98</v>
      </c>
      <c r="I271" s="3">
        <v>1</v>
      </c>
      <c r="J271" s="3">
        <v>750</v>
      </c>
      <c r="K271" s="3">
        <v>1.35</v>
      </c>
      <c r="L271" t="s">
        <v>128</v>
      </c>
      <c r="M271" t="s">
        <v>129</v>
      </c>
      <c r="N271" t="s">
        <v>511</v>
      </c>
      <c r="O271" s="15">
        <f t="shared" si="26"/>
        <v>4</v>
      </c>
      <c r="P271" s="16" t="str">
        <f t="shared" si="27"/>
        <v>1,</v>
      </c>
      <c r="Q271" s="16" t="str">
        <f t="shared" si="28"/>
        <v>35</v>
      </c>
      <c r="R271" s="17">
        <f t="shared" si="29"/>
        <v>95</v>
      </c>
      <c r="S271" s="17">
        <f t="shared" si="30"/>
        <v>1.5833333333333333</v>
      </c>
    </row>
    <row r="272" spans="1:19">
      <c r="A272" t="s">
        <v>104</v>
      </c>
      <c r="B272" t="s">
        <v>105</v>
      </c>
      <c r="C272" s="1">
        <v>45474</v>
      </c>
      <c r="D272" s="2">
        <v>2024</v>
      </c>
      <c r="E272" s="2" t="str">
        <f t="shared" si="25"/>
        <v>julio</v>
      </c>
      <c r="F272" t="s">
        <v>112</v>
      </c>
      <c r="G272" t="s">
        <v>113</v>
      </c>
      <c r="H272" t="s">
        <v>98</v>
      </c>
      <c r="I272" s="3">
        <v>3</v>
      </c>
      <c r="J272" s="3">
        <v>763</v>
      </c>
      <c r="K272" s="3">
        <v>6.3</v>
      </c>
      <c r="L272" t="s">
        <v>39</v>
      </c>
      <c r="M272" t="s">
        <v>553</v>
      </c>
      <c r="N272" t="s">
        <v>553</v>
      </c>
      <c r="O272" s="15">
        <f t="shared" si="26"/>
        <v>3</v>
      </c>
      <c r="P272" s="16" t="str">
        <f t="shared" si="27"/>
        <v>6,</v>
      </c>
      <c r="Q272" s="16" t="str">
        <f t="shared" si="28"/>
        <v>3</v>
      </c>
      <c r="R272" s="17">
        <f t="shared" si="29"/>
        <v>363</v>
      </c>
      <c r="S272" s="17">
        <f t="shared" si="30"/>
        <v>6.05</v>
      </c>
    </row>
    <row r="273" spans="1:19">
      <c r="A273" t="s">
        <v>104</v>
      </c>
      <c r="B273" t="s">
        <v>105</v>
      </c>
      <c r="C273" s="1">
        <v>45474</v>
      </c>
      <c r="D273" s="2">
        <v>2024</v>
      </c>
      <c r="E273" s="2" t="str">
        <f t="shared" si="25"/>
        <v>julio</v>
      </c>
      <c r="F273" t="s">
        <v>112</v>
      </c>
      <c r="G273" t="s">
        <v>113</v>
      </c>
      <c r="H273" t="s">
        <v>98</v>
      </c>
      <c r="I273" s="3">
        <v>3</v>
      </c>
      <c r="J273" s="3">
        <v>973</v>
      </c>
      <c r="K273" s="3">
        <v>2.25</v>
      </c>
      <c r="L273" t="s">
        <v>108</v>
      </c>
      <c r="M273" t="s">
        <v>597</v>
      </c>
      <c r="N273" t="s">
        <v>494</v>
      </c>
      <c r="O273" s="15">
        <f t="shared" si="26"/>
        <v>4</v>
      </c>
      <c r="P273" s="16" t="str">
        <f t="shared" si="27"/>
        <v>2,</v>
      </c>
      <c r="Q273" s="16" t="str">
        <f t="shared" si="28"/>
        <v>25</v>
      </c>
      <c r="R273" s="17">
        <f t="shared" si="29"/>
        <v>145</v>
      </c>
      <c r="S273" s="17">
        <f t="shared" si="30"/>
        <v>2.4166666666666665</v>
      </c>
    </row>
    <row r="274" spans="1:19">
      <c r="A274" t="s">
        <v>104</v>
      </c>
      <c r="B274" t="s">
        <v>105</v>
      </c>
      <c r="C274" s="1">
        <v>45474</v>
      </c>
      <c r="D274" s="2">
        <v>2024</v>
      </c>
      <c r="E274" s="2" t="str">
        <f t="shared" si="25"/>
        <v>julio</v>
      </c>
      <c r="F274" t="s">
        <v>112</v>
      </c>
      <c r="G274" t="s">
        <v>113</v>
      </c>
      <c r="H274" t="s">
        <v>98</v>
      </c>
      <c r="I274" s="3">
        <v>1</v>
      </c>
      <c r="J274" s="3">
        <v>184</v>
      </c>
      <c r="K274" s="3">
        <v>2.25</v>
      </c>
      <c r="L274" t="s">
        <v>146</v>
      </c>
      <c r="M274" t="s">
        <v>147</v>
      </c>
      <c r="N274" t="s">
        <v>514</v>
      </c>
      <c r="O274" s="15">
        <f t="shared" si="26"/>
        <v>4</v>
      </c>
      <c r="P274" s="16" t="str">
        <f t="shared" si="27"/>
        <v>2,</v>
      </c>
      <c r="Q274" s="16" t="str">
        <f t="shared" si="28"/>
        <v>25</v>
      </c>
      <c r="R274" s="17">
        <f t="shared" si="29"/>
        <v>145</v>
      </c>
      <c r="S274" s="17">
        <f t="shared" si="30"/>
        <v>2.4166666666666665</v>
      </c>
    </row>
    <row r="275" spans="1:19">
      <c r="A275" t="s">
        <v>104</v>
      </c>
      <c r="B275" t="s">
        <v>105</v>
      </c>
      <c r="C275" s="1">
        <v>45474</v>
      </c>
      <c r="D275" s="2">
        <v>2024</v>
      </c>
      <c r="E275" s="2" t="str">
        <f t="shared" si="25"/>
        <v>julio</v>
      </c>
      <c r="F275" t="s">
        <v>112</v>
      </c>
      <c r="G275" t="s">
        <v>113</v>
      </c>
      <c r="H275" t="s">
        <v>98</v>
      </c>
      <c r="I275" s="3">
        <v>1</v>
      </c>
      <c r="J275" s="3">
        <v>1219</v>
      </c>
      <c r="K275" s="3">
        <v>2</v>
      </c>
      <c r="L275" t="s">
        <v>100</v>
      </c>
      <c r="M275" t="s">
        <v>101</v>
      </c>
      <c r="N275" t="s">
        <v>488</v>
      </c>
      <c r="O275" s="15">
        <f t="shared" si="26"/>
        <v>1</v>
      </c>
      <c r="P275" s="16" t="str">
        <f t="shared" si="27"/>
        <v>2</v>
      </c>
      <c r="Q275" s="16">
        <f t="shared" si="28"/>
        <v>0</v>
      </c>
      <c r="R275" s="17">
        <f t="shared" si="29"/>
        <v>120</v>
      </c>
      <c r="S275" s="17">
        <f t="shared" si="30"/>
        <v>2</v>
      </c>
    </row>
    <row r="276" spans="1:19">
      <c r="A276" t="s">
        <v>104</v>
      </c>
      <c r="B276" t="s">
        <v>105</v>
      </c>
      <c r="C276" s="1">
        <v>45474</v>
      </c>
      <c r="D276" s="2">
        <v>2024</v>
      </c>
      <c r="E276" s="2" t="str">
        <f t="shared" si="25"/>
        <v>julio</v>
      </c>
      <c r="F276" t="s">
        <v>112</v>
      </c>
      <c r="G276" t="s">
        <v>113</v>
      </c>
      <c r="H276" t="s">
        <v>98</v>
      </c>
      <c r="I276" s="3">
        <v>4</v>
      </c>
      <c r="J276" s="3">
        <v>1460</v>
      </c>
      <c r="K276" s="3">
        <v>4.4000000000000004</v>
      </c>
      <c r="L276" t="s">
        <v>109</v>
      </c>
      <c r="M276" t="s">
        <v>535</v>
      </c>
      <c r="N276" t="s">
        <v>535</v>
      </c>
      <c r="O276" s="15">
        <f t="shared" si="26"/>
        <v>3</v>
      </c>
      <c r="P276" s="16" t="str">
        <f t="shared" si="27"/>
        <v>4,</v>
      </c>
      <c r="Q276" s="16" t="str">
        <f t="shared" si="28"/>
        <v>4</v>
      </c>
      <c r="R276" s="17">
        <f t="shared" si="29"/>
        <v>244</v>
      </c>
      <c r="S276" s="17">
        <f t="shared" si="30"/>
        <v>4.0666666666666664</v>
      </c>
    </row>
    <row r="277" spans="1:19">
      <c r="A277" t="s">
        <v>104</v>
      </c>
      <c r="B277" t="s">
        <v>105</v>
      </c>
      <c r="C277" s="1">
        <v>45474</v>
      </c>
      <c r="D277" s="2">
        <v>2024</v>
      </c>
      <c r="E277" s="2" t="str">
        <f t="shared" si="25"/>
        <v>julio</v>
      </c>
      <c r="F277" t="s">
        <v>112</v>
      </c>
      <c r="G277" t="s">
        <v>113</v>
      </c>
      <c r="H277" t="s">
        <v>98</v>
      </c>
      <c r="I277" s="3">
        <v>7</v>
      </c>
      <c r="J277" s="3">
        <v>2222</v>
      </c>
      <c r="K277" s="3">
        <v>5.55</v>
      </c>
      <c r="L277" t="s">
        <v>114</v>
      </c>
      <c r="M277" t="s">
        <v>115</v>
      </c>
      <c r="N277" t="s">
        <v>535</v>
      </c>
      <c r="O277" s="15">
        <f t="shared" si="26"/>
        <v>4</v>
      </c>
      <c r="P277" s="16" t="str">
        <f t="shared" si="27"/>
        <v>5,</v>
      </c>
      <c r="Q277" s="16" t="str">
        <f t="shared" si="28"/>
        <v>55</v>
      </c>
      <c r="R277" s="17">
        <f t="shared" si="29"/>
        <v>355</v>
      </c>
      <c r="S277" s="17">
        <f t="shared" si="30"/>
        <v>5.916666666666667</v>
      </c>
    </row>
    <row r="278" spans="1:19">
      <c r="A278" t="s">
        <v>104</v>
      </c>
      <c r="B278" t="s">
        <v>105</v>
      </c>
      <c r="C278" s="1">
        <v>45474</v>
      </c>
      <c r="D278" s="2">
        <v>2024</v>
      </c>
      <c r="E278" s="2" t="str">
        <f t="shared" si="25"/>
        <v>julio</v>
      </c>
      <c r="F278" t="s">
        <v>112</v>
      </c>
      <c r="G278" t="s">
        <v>113</v>
      </c>
      <c r="H278" t="s">
        <v>98</v>
      </c>
      <c r="I278" s="3">
        <v>6</v>
      </c>
      <c r="J278" s="3">
        <v>3427</v>
      </c>
      <c r="K278" s="3">
        <v>14.2</v>
      </c>
      <c r="L278" t="s">
        <v>116</v>
      </c>
      <c r="M278" t="s">
        <v>117</v>
      </c>
      <c r="N278" t="s">
        <v>561</v>
      </c>
      <c r="O278" s="15">
        <f t="shared" si="26"/>
        <v>4</v>
      </c>
      <c r="P278" s="16" t="str">
        <f t="shared" si="27"/>
        <v>14</v>
      </c>
      <c r="Q278" s="16" t="str">
        <f t="shared" si="28"/>
        <v>,2</v>
      </c>
      <c r="R278" s="17">
        <f t="shared" si="29"/>
        <v>840.2</v>
      </c>
      <c r="S278" s="17">
        <f t="shared" si="30"/>
        <v>14.003333333333334</v>
      </c>
    </row>
    <row r="279" spans="1:19">
      <c r="A279" t="s">
        <v>104</v>
      </c>
      <c r="B279" t="s">
        <v>105</v>
      </c>
      <c r="C279" s="1">
        <v>45474</v>
      </c>
      <c r="D279" s="2">
        <v>2024</v>
      </c>
      <c r="E279" s="2" t="str">
        <f t="shared" si="25"/>
        <v>julio</v>
      </c>
      <c r="F279" t="s">
        <v>112</v>
      </c>
      <c r="G279" t="s">
        <v>113</v>
      </c>
      <c r="H279" t="s">
        <v>98</v>
      </c>
      <c r="I279" s="3">
        <v>5</v>
      </c>
      <c r="J279" s="3">
        <v>1967</v>
      </c>
      <c r="K279" s="3">
        <v>14</v>
      </c>
      <c r="L279" t="s">
        <v>118</v>
      </c>
      <c r="M279" t="s">
        <v>119</v>
      </c>
      <c r="N279" t="s">
        <v>490</v>
      </c>
      <c r="O279" s="15">
        <f t="shared" si="26"/>
        <v>2</v>
      </c>
      <c r="P279" s="16" t="str">
        <f t="shared" si="27"/>
        <v>14</v>
      </c>
      <c r="Q279" s="16">
        <f t="shared" si="28"/>
        <v>0</v>
      </c>
      <c r="R279" s="17">
        <f t="shared" si="29"/>
        <v>840</v>
      </c>
      <c r="S279" s="17">
        <f t="shared" si="30"/>
        <v>14</v>
      </c>
    </row>
    <row r="280" spans="1:19">
      <c r="A280" t="s">
        <v>104</v>
      </c>
      <c r="B280" t="s">
        <v>105</v>
      </c>
      <c r="C280" s="1">
        <v>45474</v>
      </c>
      <c r="D280" s="2">
        <v>2024</v>
      </c>
      <c r="E280" s="2" t="str">
        <f t="shared" si="25"/>
        <v>julio</v>
      </c>
      <c r="F280" t="s">
        <v>112</v>
      </c>
      <c r="G280" t="s">
        <v>113</v>
      </c>
      <c r="H280" t="s">
        <v>98</v>
      </c>
      <c r="I280" s="3">
        <v>1</v>
      </c>
      <c r="J280" s="3">
        <v>520</v>
      </c>
      <c r="K280" s="3">
        <v>1.25</v>
      </c>
      <c r="L280" t="s">
        <v>179</v>
      </c>
      <c r="M280" t="s">
        <v>180</v>
      </c>
      <c r="N280" t="s">
        <v>490</v>
      </c>
      <c r="O280" s="15">
        <f t="shared" si="26"/>
        <v>4</v>
      </c>
      <c r="P280" s="16" t="str">
        <f t="shared" si="27"/>
        <v>1,</v>
      </c>
      <c r="Q280" s="16" t="str">
        <f t="shared" si="28"/>
        <v>25</v>
      </c>
      <c r="R280" s="17">
        <f t="shared" si="29"/>
        <v>85</v>
      </c>
      <c r="S280" s="17">
        <f t="shared" si="30"/>
        <v>1.4166666666666667</v>
      </c>
    </row>
    <row r="281" spans="1:19">
      <c r="A281" t="s">
        <v>104</v>
      </c>
      <c r="B281" t="s">
        <v>105</v>
      </c>
      <c r="C281" s="1">
        <v>45474</v>
      </c>
      <c r="D281" s="2">
        <v>2024</v>
      </c>
      <c r="E281" s="2" t="str">
        <f t="shared" si="25"/>
        <v>julio</v>
      </c>
      <c r="F281" t="s">
        <v>112</v>
      </c>
      <c r="G281" t="s">
        <v>113</v>
      </c>
      <c r="H281" t="s">
        <v>98</v>
      </c>
      <c r="I281" s="3">
        <v>1</v>
      </c>
      <c r="J281" s="3">
        <v>324</v>
      </c>
      <c r="K281" s="3">
        <v>1.25</v>
      </c>
      <c r="L281" t="s">
        <v>150</v>
      </c>
      <c r="M281" t="s">
        <v>607</v>
      </c>
      <c r="N281" t="s">
        <v>612</v>
      </c>
      <c r="O281" s="15">
        <f t="shared" si="26"/>
        <v>4</v>
      </c>
      <c r="P281" s="16" t="str">
        <f t="shared" si="27"/>
        <v>1,</v>
      </c>
      <c r="Q281" s="16" t="str">
        <f t="shared" si="28"/>
        <v>25</v>
      </c>
      <c r="R281" s="17">
        <f t="shared" si="29"/>
        <v>85</v>
      </c>
      <c r="S281" s="17">
        <f t="shared" si="30"/>
        <v>1.4166666666666667</v>
      </c>
    </row>
    <row r="282" spans="1:19">
      <c r="A282" t="s">
        <v>104</v>
      </c>
      <c r="B282" t="s">
        <v>105</v>
      </c>
      <c r="C282" s="1">
        <v>45474</v>
      </c>
      <c r="D282" s="2">
        <v>2024</v>
      </c>
      <c r="E282" s="2" t="str">
        <f t="shared" si="25"/>
        <v>julio</v>
      </c>
      <c r="F282" t="s">
        <v>112</v>
      </c>
      <c r="G282" t="s">
        <v>113</v>
      </c>
      <c r="H282" t="s">
        <v>98</v>
      </c>
      <c r="I282" s="3">
        <v>1</v>
      </c>
      <c r="J282" s="3">
        <v>294</v>
      </c>
      <c r="K282" s="3">
        <v>1.45</v>
      </c>
      <c r="L282" t="s">
        <v>110</v>
      </c>
      <c r="M282" t="s">
        <v>586</v>
      </c>
      <c r="N282" t="s">
        <v>503</v>
      </c>
      <c r="O282" s="15">
        <f t="shared" si="26"/>
        <v>4</v>
      </c>
      <c r="P282" s="16" t="str">
        <f t="shared" si="27"/>
        <v>1,</v>
      </c>
      <c r="Q282" s="16" t="str">
        <f t="shared" si="28"/>
        <v>45</v>
      </c>
      <c r="R282" s="17">
        <f t="shared" si="29"/>
        <v>105</v>
      </c>
      <c r="S282" s="17">
        <f t="shared" si="30"/>
        <v>1.75</v>
      </c>
    </row>
    <row r="283" spans="1:19">
      <c r="A283" t="s">
        <v>104</v>
      </c>
      <c r="B283" t="s">
        <v>105</v>
      </c>
      <c r="C283" s="1">
        <v>45474</v>
      </c>
      <c r="D283" s="2">
        <v>2024</v>
      </c>
      <c r="E283" s="2" t="str">
        <f t="shared" si="25"/>
        <v>julio</v>
      </c>
      <c r="F283" t="s">
        <v>112</v>
      </c>
      <c r="G283" t="s">
        <v>113</v>
      </c>
      <c r="H283" t="s">
        <v>98</v>
      </c>
      <c r="I283" s="3">
        <v>3</v>
      </c>
      <c r="J283" s="3">
        <v>471</v>
      </c>
      <c r="K283" s="3">
        <v>5.45</v>
      </c>
      <c r="L283" t="s">
        <v>111</v>
      </c>
      <c r="M283" t="s">
        <v>593</v>
      </c>
      <c r="N283" t="s">
        <v>511</v>
      </c>
      <c r="O283" s="15">
        <f t="shared" si="26"/>
        <v>4</v>
      </c>
      <c r="P283" s="16" t="str">
        <f t="shared" si="27"/>
        <v>5,</v>
      </c>
      <c r="Q283" s="16" t="str">
        <f t="shared" si="28"/>
        <v>45</v>
      </c>
      <c r="R283" s="17">
        <f t="shared" si="29"/>
        <v>345</v>
      </c>
      <c r="S283" s="17">
        <f t="shared" si="30"/>
        <v>5.75</v>
      </c>
    </row>
    <row r="284" spans="1:19">
      <c r="A284" t="s">
        <v>104</v>
      </c>
      <c r="B284" t="s">
        <v>105</v>
      </c>
      <c r="C284" s="1">
        <v>45474</v>
      </c>
      <c r="D284" s="2">
        <v>2024</v>
      </c>
      <c r="E284" s="2" t="str">
        <f t="shared" si="25"/>
        <v>julio</v>
      </c>
      <c r="F284" t="s">
        <v>112</v>
      </c>
      <c r="G284" t="s">
        <v>113</v>
      </c>
      <c r="H284" t="s">
        <v>98</v>
      </c>
      <c r="I284" s="3">
        <v>2</v>
      </c>
      <c r="J284" s="3">
        <v>834</v>
      </c>
      <c r="K284" s="3">
        <v>2.2999999999999998</v>
      </c>
      <c r="L284" t="s">
        <v>128</v>
      </c>
      <c r="M284" t="s">
        <v>129</v>
      </c>
      <c r="N284" t="s">
        <v>511</v>
      </c>
      <c r="O284" s="15">
        <f t="shared" si="26"/>
        <v>3</v>
      </c>
      <c r="P284" s="16" t="str">
        <f t="shared" si="27"/>
        <v>2,</v>
      </c>
      <c r="Q284" s="16" t="str">
        <f t="shared" si="28"/>
        <v>3</v>
      </c>
      <c r="R284" s="17">
        <f t="shared" si="29"/>
        <v>123</v>
      </c>
      <c r="S284" s="17">
        <f t="shared" si="30"/>
        <v>2.0499999999999998</v>
      </c>
    </row>
    <row r="285" spans="1:19">
      <c r="A285" t="s">
        <v>104</v>
      </c>
      <c r="B285" t="s">
        <v>105</v>
      </c>
      <c r="C285" s="1">
        <v>45505</v>
      </c>
      <c r="D285" s="2">
        <v>2024</v>
      </c>
      <c r="E285" s="2" t="str">
        <f t="shared" si="25"/>
        <v>agosto</v>
      </c>
      <c r="F285" t="s">
        <v>125</v>
      </c>
      <c r="G285" t="s">
        <v>121</v>
      </c>
      <c r="H285" t="s">
        <v>98</v>
      </c>
      <c r="I285" s="3">
        <v>1</v>
      </c>
      <c r="J285" s="3">
        <v>379</v>
      </c>
      <c r="K285" s="3">
        <v>1.1000000000000001</v>
      </c>
      <c r="L285" t="s">
        <v>19</v>
      </c>
      <c r="M285" t="s">
        <v>587</v>
      </c>
      <c r="N285" t="s">
        <v>495</v>
      </c>
      <c r="O285" s="15">
        <f t="shared" si="26"/>
        <v>3</v>
      </c>
      <c r="P285" s="16" t="str">
        <f t="shared" si="27"/>
        <v>1,</v>
      </c>
      <c r="Q285" s="16" t="str">
        <f t="shared" si="28"/>
        <v>1</v>
      </c>
      <c r="R285" s="17">
        <f t="shared" si="29"/>
        <v>61</v>
      </c>
      <c r="S285" s="17">
        <f t="shared" si="30"/>
        <v>1.0166666666666666</v>
      </c>
    </row>
    <row r="286" spans="1:19">
      <c r="A286" t="s">
        <v>104</v>
      </c>
      <c r="B286" t="s">
        <v>105</v>
      </c>
      <c r="C286" s="1">
        <v>45505</v>
      </c>
      <c r="D286" s="2">
        <v>2024</v>
      </c>
      <c r="E286" s="2" t="str">
        <f t="shared" si="25"/>
        <v>agosto</v>
      </c>
      <c r="F286" t="s">
        <v>125</v>
      </c>
      <c r="G286" t="s">
        <v>121</v>
      </c>
      <c r="H286" t="s">
        <v>98</v>
      </c>
      <c r="I286" s="3">
        <v>22</v>
      </c>
      <c r="J286" s="3">
        <v>4846</v>
      </c>
      <c r="K286" s="3">
        <v>23.2</v>
      </c>
      <c r="L286" t="s">
        <v>108</v>
      </c>
      <c r="M286" t="s">
        <v>597</v>
      </c>
      <c r="N286" t="s">
        <v>494</v>
      </c>
      <c r="O286" s="15">
        <f t="shared" si="26"/>
        <v>4</v>
      </c>
      <c r="P286" s="16" t="str">
        <f t="shared" si="27"/>
        <v>23</v>
      </c>
      <c r="Q286" s="16" t="str">
        <f t="shared" si="28"/>
        <v>,2</v>
      </c>
      <c r="R286" s="17">
        <f t="shared" si="29"/>
        <v>1380.2</v>
      </c>
      <c r="S286" s="17">
        <f t="shared" si="30"/>
        <v>23.003333333333334</v>
      </c>
    </row>
    <row r="287" spans="1:19">
      <c r="A287" t="s">
        <v>104</v>
      </c>
      <c r="B287" t="s">
        <v>105</v>
      </c>
      <c r="C287" s="1">
        <v>45505</v>
      </c>
      <c r="D287" s="2">
        <v>2024</v>
      </c>
      <c r="E287" s="2" t="str">
        <f t="shared" si="25"/>
        <v>agosto</v>
      </c>
      <c r="F287" t="s">
        <v>125</v>
      </c>
      <c r="G287" t="s">
        <v>121</v>
      </c>
      <c r="H287" t="s">
        <v>98</v>
      </c>
      <c r="I287" s="3">
        <v>2</v>
      </c>
      <c r="J287" s="3">
        <v>702</v>
      </c>
      <c r="K287" s="3">
        <v>1.45</v>
      </c>
      <c r="L287" t="s">
        <v>99</v>
      </c>
      <c r="M287" t="s">
        <v>558</v>
      </c>
      <c r="N287" t="s">
        <v>502</v>
      </c>
      <c r="O287" s="15">
        <f t="shared" si="26"/>
        <v>4</v>
      </c>
      <c r="P287" s="16" t="str">
        <f t="shared" si="27"/>
        <v>1,</v>
      </c>
      <c r="Q287" s="16" t="str">
        <f t="shared" si="28"/>
        <v>45</v>
      </c>
      <c r="R287" s="17">
        <f t="shared" si="29"/>
        <v>105</v>
      </c>
      <c r="S287" s="17">
        <f t="shared" si="30"/>
        <v>1.75</v>
      </c>
    </row>
    <row r="288" spans="1:19">
      <c r="A288" t="s">
        <v>104</v>
      </c>
      <c r="B288" t="s">
        <v>105</v>
      </c>
      <c r="C288" s="1">
        <v>45505</v>
      </c>
      <c r="D288" s="2">
        <v>2024</v>
      </c>
      <c r="E288" s="2" t="str">
        <f t="shared" si="25"/>
        <v>agosto</v>
      </c>
      <c r="F288" t="s">
        <v>125</v>
      </c>
      <c r="G288" t="s">
        <v>121</v>
      </c>
      <c r="H288" t="s">
        <v>98</v>
      </c>
      <c r="I288" s="3">
        <v>1</v>
      </c>
      <c r="J288" s="3">
        <v>374</v>
      </c>
      <c r="K288" s="3">
        <v>0.45</v>
      </c>
      <c r="L288" t="s">
        <v>137</v>
      </c>
      <c r="M288" t="s">
        <v>566</v>
      </c>
      <c r="N288" t="s">
        <v>502</v>
      </c>
      <c r="O288" s="15">
        <f t="shared" si="26"/>
        <v>4</v>
      </c>
      <c r="P288" s="16" t="str">
        <f t="shared" si="27"/>
        <v>0,</v>
      </c>
      <c r="Q288" s="16" t="str">
        <f t="shared" si="28"/>
        <v>45</v>
      </c>
      <c r="R288" s="17">
        <f t="shared" si="29"/>
        <v>45</v>
      </c>
      <c r="S288" s="17">
        <f t="shared" si="30"/>
        <v>0.75</v>
      </c>
    </row>
    <row r="289" spans="1:19">
      <c r="A289" t="s">
        <v>104</v>
      </c>
      <c r="B289" t="s">
        <v>105</v>
      </c>
      <c r="C289" s="1">
        <v>45505</v>
      </c>
      <c r="D289" s="2">
        <v>2024</v>
      </c>
      <c r="E289" s="2" t="str">
        <f t="shared" si="25"/>
        <v>agosto</v>
      </c>
      <c r="F289" t="s">
        <v>125</v>
      </c>
      <c r="G289" t="s">
        <v>121</v>
      </c>
      <c r="H289" t="s">
        <v>98</v>
      </c>
      <c r="I289" s="3">
        <v>1</v>
      </c>
      <c r="J289" s="3">
        <v>423</v>
      </c>
      <c r="K289" s="3">
        <v>0.55000000000000004</v>
      </c>
      <c r="L289" t="s">
        <v>35</v>
      </c>
      <c r="M289" t="s">
        <v>36</v>
      </c>
      <c r="N289" t="s">
        <v>507</v>
      </c>
      <c r="O289" s="15">
        <f t="shared" si="26"/>
        <v>4</v>
      </c>
      <c r="P289" s="16" t="str">
        <f t="shared" si="27"/>
        <v>0,</v>
      </c>
      <c r="Q289" s="16" t="str">
        <f t="shared" si="28"/>
        <v>55</v>
      </c>
      <c r="R289" s="17">
        <f t="shared" si="29"/>
        <v>55</v>
      </c>
      <c r="S289" s="17">
        <f t="shared" si="30"/>
        <v>0.91666666666666663</v>
      </c>
    </row>
    <row r="290" spans="1:19">
      <c r="A290" t="s">
        <v>104</v>
      </c>
      <c r="B290" t="s">
        <v>105</v>
      </c>
      <c r="C290" s="1">
        <v>45505</v>
      </c>
      <c r="D290" s="2">
        <v>2024</v>
      </c>
      <c r="E290" s="2" t="str">
        <f t="shared" si="25"/>
        <v>agosto</v>
      </c>
      <c r="F290" t="s">
        <v>125</v>
      </c>
      <c r="G290" t="s">
        <v>121</v>
      </c>
      <c r="H290" t="s">
        <v>98</v>
      </c>
      <c r="I290" s="3">
        <v>2</v>
      </c>
      <c r="J290" s="3">
        <v>1071</v>
      </c>
      <c r="K290" s="3">
        <v>3.15</v>
      </c>
      <c r="L290" t="s">
        <v>109</v>
      </c>
      <c r="M290" t="s">
        <v>535</v>
      </c>
      <c r="N290" t="s">
        <v>535</v>
      </c>
      <c r="O290" s="15">
        <f t="shared" si="26"/>
        <v>4</v>
      </c>
      <c r="P290" s="16" t="str">
        <f t="shared" si="27"/>
        <v>3,</v>
      </c>
      <c r="Q290" s="16" t="str">
        <f t="shared" si="28"/>
        <v>15</v>
      </c>
      <c r="R290" s="17">
        <f t="shared" si="29"/>
        <v>195</v>
      </c>
      <c r="S290" s="17">
        <f t="shared" si="30"/>
        <v>3.25</v>
      </c>
    </row>
    <row r="291" spans="1:19">
      <c r="A291" t="s">
        <v>104</v>
      </c>
      <c r="B291" t="s">
        <v>105</v>
      </c>
      <c r="C291" s="1">
        <v>45505</v>
      </c>
      <c r="D291" s="2">
        <v>2024</v>
      </c>
      <c r="E291" s="2" t="str">
        <f t="shared" si="25"/>
        <v>agosto</v>
      </c>
      <c r="F291" t="s">
        <v>125</v>
      </c>
      <c r="G291" t="s">
        <v>121</v>
      </c>
      <c r="H291" t="s">
        <v>98</v>
      </c>
      <c r="I291" s="3">
        <v>11</v>
      </c>
      <c r="J291" s="3">
        <v>4469</v>
      </c>
      <c r="K291" s="3">
        <v>14.25</v>
      </c>
      <c r="L291" t="s">
        <v>114</v>
      </c>
      <c r="M291" t="s">
        <v>115</v>
      </c>
      <c r="N291" t="s">
        <v>535</v>
      </c>
      <c r="O291" s="15">
        <f t="shared" si="26"/>
        <v>5</v>
      </c>
      <c r="P291" s="16" t="str">
        <f t="shared" si="27"/>
        <v>14</v>
      </c>
      <c r="Q291" s="16" t="str">
        <f t="shared" si="28"/>
        <v>,25</v>
      </c>
      <c r="R291" s="17">
        <f t="shared" si="29"/>
        <v>840.25</v>
      </c>
      <c r="S291" s="17">
        <f t="shared" si="30"/>
        <v>14.004166666666666</v>
      </c>
    </row>
    <row r="292" spans="1:19">
      <c r="A292" t="s">
        <v>104</v>
      </c>
      <c r="B292" t="s">
        <v>105</v>
      </c>
      <c r="C292" s="1">
        <v>45505</v>
      </c>
      <c r="D292" s="2">
        <v>2024</v>
      </c>
      <c r="E292" s="2" t="str">
        <f t="shared" si="25"/>
        <v>agosto</v>
      </c>
      <c r="F292" t="s">
        <v>106</v>
      </c>
      <c r="G292" t="s">
        <v>107</v>
      </c>
      <c r="H292" t="s">
        <v>98</v>
      </c>
      <c r="I292" s="3">
        <v>19</v>
      </c>
      <c r="J292" s="3">
        <v>4147</v>
      </c>
      <c r="K292" s="3">
        <v>16.2</v>
      </c>
      <c r="L292" t="s">
        <v>108</v>
      </c>
      <c r="M292" t="s">
        <v>597</v>
      </c>
      <c r="N292" t="s">
        <v>494</v>
      </c>
      <c r="O292" s="15">
        <f t="shared" si="26"/>
        <v>4</v>
      </c>
      <c r="P292" s="16" t="str">
        <f t="shared" si="27"/>
        <v>16</v>
      </c>
      <c r="Q292" s="16" t="str">
        <f t="shared" si="28"/>
        <v>,2</v>
      </c>
      <c r="R292" s="17">
        <f t="shared" si="29"/>
        <v>960.2</v>
      </c>
      <c r="S292" s="17">
        <f t="shared" si="30"/>
        <v>16.003333333333334</v>
      </c>
    </row>
    <row r="293" spans="1:19">
      <c r="A293" t="s">
        <v>104</v>
      </c>
      <c r="B293" t="s">
        <v>105</v>
      </c>
      <c r="C293" s="1">
        <v>45505</v>
      </c>
      <c r="D293" s="2">
        <v>2024</v>
      </c>
      <c r="E293" s="2" t="str">
        <f t="shared" si="25"/>
        <v>agosto</v>
      </c>
      <c r="F293" t="s">
        <v>106</v>
      </c>
      <c r="G293" t="s">
        <v>107</v>
      </c>
      <c r="H293" t="s">
        <v>98</v>
      </c>
      <c r="I293" s="3">
        <v>1</v>
      </c>
      <c r="J293" s="3">
        <v>722</v>
      </c>
      <c r="K293" s="3">
        <v>1.35</v>
      </c>
      <c r="L293" t="s">
        <v>134</v>
      </c>
      <c r="M293" t="s">
        <v>589</v>
      </c>
      <c r="N293" t="s">
        <v>494</v>
      </c>
      <c r="O293" s="15">
        <f t="shared" si="26"/>
        <v>4</v>
      </c>
      <c r="P293" s="16" t="str">
        <f t="shared" si="27"/>
        <v>1,</v>
      </c>
      <c r="Q293" s="16" t="str">
        <f t="shared" si="28"/>
        <v>35</v>
      </c>
      <c r="R293" s="17">
        <f t="shared" si="29"/>
        <v>95</v>
      </c>
      <c r="S293" s="17">
        <f t="shared" si="30"/>
        <v>1.5833333333333333</v>
      </c>
    </row>
    <row r="294" spans="1:19">
      <c r="A294" t="s">
        <v>104</v>
      </c>
      <c r="B294" t="s">
        <v>105</v>
      </c>
      <c r="C294" s="1">
        <v>45505</v>
      </c>
      <c r="D294" s="2">
        <v>2024</v>
      </c>
      <c r="E294" s="2" t="str">
        <f t="shared" si="25"/>
        <v>agosto</v>
      </c>
      <c r="F294" t="s">
        <v>106</v>
      </c>
      <c r="G294" t="s">
        <v>107</v>
      </c>
      <c r="H294" t="s">
        <v>98</v>
      </c>
      <c r="I294" s="3">
        <v>7</v>
      </c>
      <c r="J294" s="3">
        <v>3799</v>
      </c>
      <c r="K294" s="3">
        <v>10.4</v>
      </c>
      <c r="L294" t="s">
        <v>109</v>
      </c>
      <c r="M294" t="s">
        <v>535</v>
      </c>
      <c r="N294" t="s">
        <v>535</v>
      </c>
      <c r="O294" s="15">
        <f t="shared" si="26"/>
        <v>4</v>
      </c>
      <c r="P294" s="16" t="str">
        <f t="shared" si="27"/>
        <v>10</v>
      </c>
      <c r="Q294" s="16" t="str">
        <f t="shared" si="28"/>
        <v>,4</v>
      </c>
      <c r="R294" s="17">
        <f t="shared" si="29"/>
        <v>600.4</v>
      </c>
      <c r="S294" s="17">
        <f t="shared" si="30"/>
        <v>10.006666666666666</v>
      </c>
    </row>
    <row r="295" spans="1:19">
      <c r="A295" t="s">
        <v>104</v>
      </c>
      <c r="B295" t="s">
        <v>105</v>
      </c>
      <c r="C295" s="1">
        <v>45505</v>
      </c>
      <c r="D295" s="2">
        <v>2024</v>
      </c>
      <c r="E295" s="2" t="str">
        <f t="shared" si="25"/>
        <v>agosto</v>
      </c>
      <c r="F295" t="s">
        <v>106</v>
      </c>
      <c r="G295" t="s">
        <v>107</v>
      </c>
      <c r="H295" t="s">
        <v>98</v>
      </c>
      <c r="I295" s="3">
        <v>1</v>
      </c>
      <c r="J295" s="3">
        <v>520</v>
      </c>
      <c r="K295" s="3">
        <v>1.2</v>
      </c>
      <c r="L295" t="s">
        <v>173</v>
      </c>
      <c r="M295" t="s">
        <v>598</v>
      </c>
      <c r="N295" t="s">
        <v>497</v>
      </c>
      <c r="O295" s="15">
        <f t="shared" si="26"/>
        <v>3</v>
      </c>
      <c r="P295" s="16" t="str">
        <f t="shared" si="27"/>
        <v>1,</v>
      </c>
      <c r="Q295" s="16" t="str">
        <f t="shared" si="28"/>
        <v>2</v>
      </c>
      <c r="R295" s="17">
        <f t="shared" si="29"/>
        <v>62</v>
      </c>
      <c r="S295" s="17">
        <f t="shared" si="30"/>
        <v>1.0333333333333334</v>
      </c>
    </row>
    <row r="296" spans="1:19">
      <c r="A296" t="s">
        <v>104</v>
      </c>
      <c r="B296" t="s">
        <v>105</v>
      </c>
      <c r="C296" s="1">
        <v>45505</v>
      </c>
      <c r="D296" s="2">
        <v>2024</v>
      </c>
      <c r="E296" s="2" t="str">
        <f t="shared" si="25"/>
        <v>agosto</v>
      </c>
      <c r="F296" t="s">
        <v>106</v>
      </c>
      <c r="G296" t="s">
        <v>107</v>
      </c>
      <c r="H296" t="s">
        <v>98</v>
      </c>
      <c r="I296" s="3">
        <v>5</v>
      </c>
      <c r="J296" s="3">
        <v>6540</v>
      </c>
      <c r="K296" s="3">
        <v>12.45</v>
      </c>
      <c r="L296" t="s">
        <v>111</v>
      </c>
      <c r="M296" t="s">
        <v>593</v>
      </c>
      <c r="N296" t="s">
        <v>511</v>
      </c>
      <c r="O296" s="15">
        <f t="shared" si="26"/>
        <v>5</v>
      </c>
      <c r="P296" s="16" t="str">
        <f t="shared" si="27"/>
        <v>12</v>
      </c>
      <c r="Q296" s="16" t="str">
        <f t="shared" si="28"/>
        <v>,45</v>
      </c>
      <c r="R296" s="17">
        <f t="shared" si="29"/>
        <v>720.45</v>
      </c>
      <c r="S296" s="17">
        <f t="shared" si="30"/>
        <v>12.0075</v>
      </c>
    </row>
    <row r="297" spans="1:19">
      <c r="A297" t="s">
        <v>104</v>
      </c>
      <c r="B297" t="s">
        <v>105</v>
      </c>
      <c r="C297" s="1">
        <v>45505</v>
      </c>
      <c r="D297" s="2">
        <v>2024</v>
      </c>
      <c r="E297" s="2" t="str">
        <f t="shared" si="25"/>
        <v>agosto</v>
      </c>
      <c r="F297" t="s">
        <v>112</v>
      </c>
      <c r="G297" t="s">
        <v>113</v>
      </c>
      <c r="H297" t="s">
        <v>98</v>
      </c>
      <c r="I297" s="3">
        <v>5</v>
      </c>
      <c r="J297" s="3">
        <v>2634</v>
      </c>
      <c r="K297" s="3">
        <v>7.5</v>
      </c>
      <c r="L297" t="s">
        <v>39</v>
      </c>
      <c r="M297" t="s">
        <v>553</v>
      </c>
      <c r="N297" t="s">
        <v>553</v>
      </c>
      <c r="O297" s="15">
        <f t="shared" si="26"/>
        <v>3</v>
      </c>
      <c r="P297" s="16" t="str">
        <f t="shared" si="27"/>
        <v>7,</v>
      </c>
      <c r="Q297" s="16" t="str">
        <f t="shared" si="28"/>
        <v>5</v>
      </c>
      <c r="R297" s="17">
        <f t="shared" si="29"/>
        <v>425</v>
      </c>
      <c r="S297" s="17">
        <f t="shared" si="30"/>
        <v>7.083333333333333</v>
      </c>
    </row>
    <row r="298" spans="1:19">
      <c r="A298" t="s">
        <v>104</v>
      </c>
      <c r="B298" t="s">
        <v>105</v>
      </c>
      <c r="C298" s="1">
        <v>45505</v>
      </c>
      <c r="D298" s="2">
        <v>2024</v>
      </c>
      <c r="E298" s="2" t="str">
        <f t="shared" si="25"/>
        <v>agosto</v>
      </c>
      <c r="F298" t="s">
        <v>112</v>
      </c>
      <c r="G298" t="s">
        <v>113</v>
      </c>
      <c r="H298" t="s">
        <v>98</v>
      </c>
      <c r="I298" s="3">
        <v>2</v>
      </c>
      <c r="J298" s="3">
        <v>275</v>
      </c>
      <c r="K298" s="3">
        <v>4.0999999999999996</v>
      </c>
      <c r="L298" t="s">
        <v>108</v>
      </c>
      <c r="M298" t="s">
        <v>597</v>
      </c>
      <c r="N298" t="s">
        <v>494</v>
      </c>
      <c r="O298" s="15">
        <f t="shared" si="26"/>
        <v>3</v>
      </c>
      <c r="P298" s="16" t="str">
        <f t="shared" si="27"/>
        <v>4,</v>
      </c>
      <c r="Q298" s="16" t="str">
        <f t="shared" si="28"/>
        <v>1</v>
      </c>
      <c r="R298" s="17">
        <f t="shared" si="29"/>
        <v>241</v>
      </c>
      <c r="S298" s="17">
        <f t="shared" si="30"/>
        <v>4.0166666666666666</v>
      </c>
    </row>
    <row r="299" spans="1:19">
      <c r="A299" t="s">
        <v>104</v>
      </c>
      <c r="B299" t="s">
        <v>105</v>
      </c>
      <c r="C299" s="1">
        <v>45505</v>
      </c>
      <c r="D299" s="2">
        <v>2024</v>
      </c>
      <c r="E299" s="2" t="str">
        <f t="shared" si="25"/>
        <v>agosto</v>
      </c>
      <c r="F299" t="s">
        <v>112</v>
      </c>
      <c r="G299" t="s">
        <v>113</v>
      </c>
      <c r="H299" t="s">
        <v>98</v>
      </c>
      <c r="I299" s="3">
        <v>1</v>
      </c>
      <c r="J299" s="3">
        <v>351</v>
      </c>
      <c r="K299" s="3">
        <v>0.4</v>
      </c>
      <c r="L299" t="s">
        <v>99</v>
      </c>
      <c r="M299" t="s">
        <v>558</v>
      </c>
      <c r="N299" t="s">
        <v>502</v>
      </c>
      <c r="O299" s="15">
        <f t="shared" si="26"/>
        <v>3</v>
      </c>
      <c r="P299" s="16" t="str">
        <f t="shared" si="27"/>
        <v>0,</v>
      </c>
      <c r="Q299" s="16" t="str">
        <f t="shared" si="28"/>
        <v>4</v>
      </c>
      <c r="R299" s="17">
        <f t="shared" si="29"/>
        <v>4</v>
      </c>
      <c r="S299" s="17">
        <f t="shared" si="30"/>
        <v>6.6666666666666666E-2</v>
      </c>
    </row>
    <row r="300" spans="1:19">
      <c r="A300" t="s">
        <v>104</v>
      </c>
      <c r="B300" t="s">
        <v>105</v>
      </c>
      <c r="C300" s="1">
        <v>45505</v>
      </c>
      <c r="D300" s="2">
        <v>2024</v>
      </c>
      <c r="E300" s="2" t="str">
        <f t="shared" si="25"/>
        <v>agosto</v>
      </c>
      <c r="F300" t="s">
        <v>112</v>
      </c>
      <c r="G300" t="s">
        <v>113</v>
      </c>
      <c r="H300" t="s">
        <v>98</v>
      </c>
      <c r="I300" s="3">
        <v>4</v>
      </c>
      <c r="J300" s="3">
        <v>1453</v>
      </c>
      <c r="K300" s="3">
        <v>4.5</v>
      </c>
      <c r="L300" t="s">
        <v>109</v>
      </c>
      <c r="M300" t="s">
        <v>535</v>
      </c>
      <c r="N300" t="s">
        <v>535</v>
      </c>
      <c r="O300" s="15">
        <f t="shared" si="26"/>
        <v>3</v>
      </c>
      <c r="P300" s="16" t="str">
        <f t="shared" si="27"/>
        <v>4,</v>
      </c>
      <c r="Q300" s="16" t="str">
        <f t="shared" si="28"/>
        <v>5</v>
      </c>
      <c r="R300" s="17">
        <f t="shared" si="29"/>
        <v>245</v>
      </c>
      <c r="S300" s="17">
        <f t="shared" si="30"/>
        <v>4.083333333333333</v>
      </c>
    </row>
    <row r="301" spans="1:19">
      <c r="A301" t="s">
        <v>104</v>
      </c>
      <c r="B301" t="s">
        <v>105</v>
      </c>
      <c r="C301" s="1">
        <v>45505</v>
      </c>
      <c r="D301" s="2">
        <v>2024</v>
      </c>
      <c r="E301" s="2" t="str">
        <f t="shared" si="25"/>
        <v>agosto</v>
      </c>
      <c r="F301" t="s">
        <v>112</v>
      </c>
      <c r="G301" t="s">
        <v>113</v>
      </c>
      <c r="H301" t="s">
        <v>98</v>
      </c>
      <c r="I301" s="3">
        <v>4</v>
      </c>
      <c r="J301" s="3">
        <v>1245</v>
      </c>
      <c r="K301" s="3">
        <v>3.35</v>
      </c>
      <c r="L301" t="s">
        <v>114</v>
      </c>
      <c r="M301" t="s">
        <v>115</v>
      </c>
      <c r="N301" t="s">
        <v>535</v>
      </c>
      <c r="O301" s="15">
        <f t="shared" si="26"/>
        <v>4</v>
      </c>
      <c r="P301" s="16" t="str">
        <f t="shared" si="27"/>
        <v>3,</v>
      </c>
      <c r="Q301" s="16" t="str">
        <f t="shared" si="28"/>
        <v>35</v>
      </c>
      <c r="R301" s="17">
        <f t="shared" si="29"/>
        <v>215</v>
      </c>
      <c r="S301" s="17">
        <f t="shared" si="30"/>
        <v>3.5833333333333335</v>
      </c>
    </row>
    <row r="302" spans="1:19">
      <c r="A302" t="s">
        <v>104</v>
      </c>
      <c r="B302" t="s">
        <v>105</v>
      </c>
      <c r="C302" s="1">
        <v>45505</v>
      </c>
      <c r="D302" s="2">
        <v>2024</v>
      </c>
      <c r="E302" s="2" t="str">
        <f t="shared" si="25"/>
        <v>agosto</v>
      </c>
      <c r="F302" t="s">
        <v>112</v>
      </c>
      <c r="G302" t="s">
        <v>113</v>
      </c>
      <c r="H302" t="s">
        <v>98</v>
      </c>
      <c r="I302" s="3">
        <v>1</v>
      </c>
      <c r="J302" s="3">
        <v>649</v>
      </c>
      <c r="K302" s="3">
        <v>2.0499999999999998</v>
      </c>
      <c r="L302" t="s">
        <v>116</v>
      </c>
      <c r="M302" t="s">
        <v>117</v>
      </c>
      <c r="N302" t="s">
        <v>561</v>
      </c>
      <c r="O302" s="15">
        <f t="shared" si="26"/>
        <v>4</v>
      </c>
      <c r="P302" s="16" t="str">
        <f t="shared" si="27"/>
        <v>2,</v>
      </c>
      <c r="Q302" s="16" t="str">
        <f t="shared" si="28"/>
        <v>05</v>
      </c>
      <c r="R302" s="17">
        <f t="shared" si="29"/>
        <v>125</v>
      </c>
      <c r="S302" s="17">
        <f t="shared" si="30"/>
        <v>2.0833333333333335</v>
      </c>
    </row>
    <row r="303" spans="1:19">
      <c r="A303" t="s">
        <v>104</v>
      </c>
      <c r="B303" t="s">
        <v>105</v>
      </c>
      <c r="C303" s="1">
        <v>45505</v>
      </c>
      <c r="D303" s="2">
        <v>2024</v>
      </c>
      <c r="E303" s="2" t="str">
        <f t="shared" si="25"/>
        <v>agosto</v>
      </c>
      <c r="F303" t="s">
        <v>112</v>
      </c>
      <c r="G303" t="s">
        <v>113</v>
      </c>
      <c r="H303" t="s">
        <v>98</v>
      </c>
      <c r="I303" s="3">
        <v>5</v>
      </c>
      <c r="J303" s="3">
        <v>825</v>
      </c>
      <c r="K303" s="3">
        <v>14.3</v>
      </c>
      <c r="L303" t="s">
        <v>118</v>
      </c>
      <c r="M303" t="s">
        <v>119</v>
      </c>
      <c r="N303" t="s">
        <v>490</v>
      </c>
      <c r="O303" s="15">
        <f t="shared" si="26"/>
        <v>4</v>
      </c>
      <c r="P303" s="16" t="str">
        <f t="shared" si="27"/>
        <v>14</v>
      </c>
      <c r="Q303" s="16" t="str">
        <f t="shared" si="28"/>
        <v>,3</v>
      </c>
      <c r="R303" s="17">
        <f t="shared" si="29"/>
        <v>840.3</v>
      </c>
      <c r="S303" s="17">
        <f t="shared" si="30"/>
        <v>14.004999999999999</v>
      </c>
    </row>
    <row r="304" spans="1:19">
      <c r="A304" t="s">
        <v>104</v>
      </c>
      <c r="B304" t="s">
        <v>105</v>
      </c>
      <c r="C304" s="1">
        <v>45505</v>
      </c>
      <c r="D304" s="2">
        <v>2024</v>
      </c>
      <c r="E304" s="2" t="str">
        <f t="shared" si="25"/>
        <v>agosto</v>
      </c>
      <c r="F304" t="s">
        <v>112</v>
      </c>
      <c r="G304" t="s">
        <v>113</v>
      </c>
      <c r="H304" t="s">
        <v>98</v>
      </c>
      <c r="I304" s="3">
        <v>4</v>
      </c>
      <c r="J304" s="3">
        <v>1027</v>
      </c>
      <c r="K304" s="3">
        <v>8</v>
      </c>
      <c r="L304" t="s">
        <v>111</v>
      </c>
      <c r="M304" t="s">
        <v>593</v>
      </c>
      <c r="N304" t="s">
        <v>511</v>
      </c>
      <c r="O304" s="15">
        <f t="shared" si="26"/>
        <v>1</v>
      </c>
      <c r="P304" s="16" t="str">
        <f t="shared" si="27"/>
        <v>8</v>
      </c>
      <c r="Q304" s="16">
        <f t="shared" si="28"/>
        <v>0</v>
      </c>
      <c r="R304" s="17">
        <f t="shared" si="29"/>
        <v>480</v>
      </c>
      <c r="S304" s="17">
        <f t="shared" si="30"/>
        <v>8</v>
      </c>
    </row>
    <row r="305" spans="1:19">
      <c r="A305" t="s">
        <v>104</v>
      </c>
      <c r="B305" t="s">
        <v>105</v>
      </c>
      <c r="C305" s="1">
        <v>45505</v>
      </c>
      <c r="D305" s="2">
        <v>2024</v>
      </c>
      <c r="E305" s="2" t="str">
        <f t="shared" si="25"/>
        <v>agosto</v>
      </c>
      <c r="F305" t="s">
        <v>112</v>
      </c>
      <c r="G305" t="s">
        <v>113</v>
      </c>
      <c r="H305" t="s">
        <v>98</v>
      </c>
      <c r="I305" s="3">
        <v>1</v>
      </c>
      <c r="J305" s="3">
        <v>363</v>
      </c>
      <c r="K305" s="3">
        <v>1.45</v>
      </c>
      <c r="L305" t="s">
        <v>135</v>
      </c>
      <c r="M305" t="s">
        <v>136</v>
      </c>
      <c r="N305" t="s">
        <v>511</v>
      </c>
      <c r="O305" s="15">
        <f t="shared" si="26"/>
        <v>4</v>
      </c>
      <c r="P305" s="16" t="str">
        <f t="shared" si="27"/>
        <v>1,</v>
      </c>
      <c r="Q305" s="16" t="str">
        <f t="shared" si="28"/>
        <v>45</v>
      </c>
      <c r="R305" s="17">
        <f t="shared" si="29"/>
        <v>105</v>
      </c>
      <c r="S305" s="17">
        <f t="shared" si="30"/>
        <v>1.75</v>
      </c>
    </row>
    <row r="306" spans="1:19">
      <c r="A306" t="s">
        <v>104</v>
      </c>
      <c r="B306" t="s">
        <v>105</v>
      </c>
      <c r="C306" s="1">
        <v>45505</v>
      </c>
      <c r="D306" s="2">
        <v>2024</v>
      </c>
      <c r="E306" s="2" t="str">
        <f t="shared" si="25"/>
        <v>agosto</v>
      </c>
      <c r="F306" t="s">
        <v>120</v>
      </c>
      <c r="G306" t="s">
        <v>121</v>
      </c>
      <c r="H306" t="s">
        <v>98</v>
      </c>
      <c r="I306" s="3">
        <v>1</v>
      </c>
      <c r="J306" s="3">
        <v>523</v>
      </c>
      <c r="K306" s="3">
        <v>1.35</v>
      </c>
      <c r="L306" t="s">
        <v>20</v>
      </c>
      <c r="M306" t="s">
        <v>576</v>
      </c>
      <c r="N306" t="s">
        <v>489</v>
      </c>
      <c r="O306" s="15">
        <f t="shared" si="26"/>
        <v>4</v>
      </c>
      <c r="P306" s="16" t="str">
        <f t="shared" si="27"/>
        <v>1,</v>
      </c>
      <c r="Q306" s="16" t="str">
        <f t="shared" si="28"/>
        <v>35</v>
      </c>
      <c r="R306" s="17">
        <f t="shared" si="29"/>
        <v>95</v>
      </c>
      <c r="S306" s="17">
        <f t="shared" si="30"/>
        <v>1.5833333333333333</v>
      </c>
    </row>
    <row r="307" spans="1:19">
      <c r="A307" t="s">
        <v>104</v>
      </c>
      <c r="B307" t="s">
        <v>105</v>
      </c>
      <c r="C307" s="1">
        <v>45505</v>
      </c>
      <c r="D307" s="2">
        <v>2024</v>
      </c>
      <c r="E307" s="2" t="str">
        <f t="shared" si="25"/>
        <v>agosto</v>
      </c>
      <c r="F307" t="s">
        <v>120</v>
      </c>
      <c r="G307" t="s">
        <v>121</v>
      </c>
      <c r="H307" t="s">
        <v>98</v>
      </c>
      <c r="I307" s="3">
        <v>3</v>
      </c>
      <c r="J307" s="3">
        <v>500</v>
      </c>
      <c r="K307" s="3">
        <v>3</v>
      </c>
      <c r="L307" t="s">
        <v>108</v>
      </c>
      <c r="M307" t="s">
        <v>597</v>
      </c>
      <c r="N307" t="s">
        <v>494</v>
      </c>
      <c r="O307" s="15">
        <f t="shared" si="26"/>
        <v>1</v>
      </c>
      <c r="P307" s="16" t="str">
        <f t="shared" si="27"/>
        <v>3</v>
      </c>
      <c r="Q307" s="16">
        <f t="shared" si="28"/>
        <v>0</v>
      </c>
      <c r="R307" s="17">
        <f t="shared" si="29"/>
        <v>180</v>
      </c>
      <c r="S307" s="17">
        <f t="shared" si="30"/>
        <v>3</v>
      </c>
    </row>
    <row r="308" spans="1:19">
      <c r="A308" t="s">
        <v>104</v>
      </c>
      <c r="B308" t="s">
        <v>105</v>
      </c>
      <c r="C308" s="1">
        <v>45505</v>
      </c>
      <c r="D308" s="2">
        <v>2024</v>
      </c>
      <c r="E308" s="2" t="str">
        <f t="shared" si="25"/>
        <v>agosto</v>
      </c>
      <c r="F308" t="s">
        <v>120</v>
      </c>
      <c r="G308" t="s">
        <v>121</v>
      </c>
      <c r="H308" t="s">
        <v>98</v>
      </c>
      <c r="I308" s="3">
        <v>1</v>
      </c>
      <c r="J308" s="3">
        <v>193</v>
      </c>
      <c r="K308" s="3">
        <v>1.35</v>
      </c>
      <c r="L308" t="s">
        <v>146</v>
      </c>
      <c r="M308" t="s">
        <v>147</v>
      </c>
      <c r="N308" t="s">
        <v>514</v>
      </c>
      <c r="O308" s="15">
        <f t="shared" si="26"/>
        <v>4</v>
      </c>
      <c r="P308" s="16" t="str">
        <f t="shared" si="27"/>
        <v>1,</v>
      </c>
      <c r="Q308" s="16" t="str">
        <f t="shared" si="28"/>
        <v>35</v>
      </c>
      <c r="R308" s="17">
        <f t="shared" si="29"/>
        <v>95</v>
      </c>
      <c r="S308" s="17">
        <f t="shared" si="30"/>
        <v>1.5833333333333333</v>
      </c>
    </row>
    <row r="309" spans="1:19">
      <c r="A309" t="s">
        <v>104</v>
      </c>
      <c r="B309" t="s">
        <v>105</v>
      </c>
      <c r="C309" s="1">
        <v>45505</v>
      </c>
      <c r="D309" s="2">
        <v>2024</v>
      </c>
      <c r="E309" s="2" t="str">
        <f t="shared" si="25"/>
        <v>agosto</v>
      </c>
      <c r="F309" t="s">
        <v>120</v>
      </c>
      <c r="G309" t="s">
        <v>121</v>
      </c>
      <c r="H309" t="s">
        <v>98</v>
      </c>
      <c r="I309" s="3">
        <v>2</v>
      </c>
      <c r="J309" s="3">
        <v>1071</v>
      </c>
      <c r="K309" s="3">
        <v>3.1</v>
      </c>
      <c r="L309" t="s">
        <v>109</v>
      </c>
      <c r="M309" t="s">
        <v>535</v>
      </c>
      <c r="N309" t="s">
        <v>535</v>
      </c>
      <c r="O309" s="15">
        <f t="shared" si="26"/>
        <v>3</v>
      </c>
      <c r="P309" s="16" t="str">
        <f t="shared" si="27"/>
        <v>3,</v>
      </c>
      <c r="Q309" s="16" t="str">
        <f t="shared" si="28"/>
        <v>1</v>
      </c>
      <c r="R309" s="17">
        <f t="shared" si="29"/>
        <v>181</v>
      </c>
      <c r="S309" s="17">
        <f t="shared" si="30"/>
        <v>3.0166666666666666</v>
      </c>
    </row>
    <row r="310" spans="1:19">
      <c r="A310" t="s">
        <v>104</v>
      </c>
      <c r="B310" t="s">
        <v>105</v>
      </c>
      <c r="C310" s="1">
        <v>45505</v>
      </c>
      <c r="D310" s="2">
        <v>2024</v>
      </c>
      <c r="E310" s="2" t="str">
        <f t="shared" si="25"/>
        <v>agosto</v>
      </c>
      <c r="F310" t="s">
        <v>120</v>
      </c>
      <c r="G310" t="s">
        <v>121</v>
      </c>
      <c r="H310" t="s">
        <v>98</v>
      </c>
      <c r="I310" s="3">
        <v>5</v>
      </c>
      <c r="J310" s="3">
        <v>1675</v>
      </c>
      <c r="K310" s="3">
        <v>7.05</v>
      </c>
      <c r="L310" t="s">
        <v>114</v>
      </c>
      <c r="M310" t="s">
        <v>115</v>
      </c>
      <c r="N310" t="s">
        <v>535</v>
      </c>
      <c r="O310" s="15">
        <f t="shared" si="26"/>
        <v>4</v>
      </c>
      <c r="P310" s="16" t="str">
        <f t="shared" si="27"/>
        <v>7,</v>
      </c>
      <c r="Q310" s="16" t="str">
        <f t="shared" si="28"/>
        <v>05</v>
      </c>
      <c r="R310" s="17">
        <f t="shared" si="29"/>
        <v>425</v>
      </c>
      <c r="S310" s="17">
        <f t="shared" si="30"/>
        <v>7.083333333333333</v>
      </c>
    </row>
    <row r="311" spans="1:19">
      <c r="A311" t="s">
        <v>151</v>
      </c>
      <c r="B311" t="s">
        <v>152</v>
      </c>
      <c r="C311" s="1">
        <v>45292</v>
      </c>
      <c r="D311" s="2">
        <v>2024</v>
      </c>
      <c r="E311" s="2" t="str">
        <f t="shared" si="25"/>
        <v>enero</v>
      </c>
      <c r="F311" t="s">
        <v>153</v>
      </c>
      <c r="G311" t="s">
        <v>17</v>
      </c>
      <c r="H311" t="s">
        <v>379</v>
      </c>
      <c r="I311" s="3">
        <v>1</v>
      </c>
      <c r="J311" s="3">
        <v>180</v>
      </c>
      <c r="K311" s="3">
        <v>1</v>
      </c>
      <c r="L311" t="s">
        <v>20</v>
      </c>
      <c r="M311" t="s">
        <v>576</v>
      </c>
      <c r="N311" t="s">
        <v>489</v>
      </c>
      <c r="O311" s="15">
        <f t="shared" si="26"/>
        <v>1</v>
      </c>
      <c r="P311" s="16" t="str">
        <f t="shared" si="27"/>
        <v>1</v>
      </c>
      <c r="Q311" s="16">
        <f t="shared" si="28"/>
        <v>0</v>
      </c>
      <c r="R311" s="17">
        <f t="shared" si="29"/>
        <v>60</v>
      </c>
      <c r="S311" s="17">
        <f t="shared" si="30"/>
        <v>1</v>
      </c>
    </row>
    <row r="312" spans="1:19">
      <c r="A312" t="s">
        <v>151</v>
      </c>
      <c r="B312" t="s">
        <v>152</v>
      </c>
      <c r="C312" s="1">
        <v>45292</v>
      </c>
      <c r="D312" s="2">
        <v>2024</v>
      </c>
      <c r="E312" s="2" t="str">
        <f t="shared" si="25"/>
        <v>enero</v>
      </c>
      <c r="F312" t="s">
        <v>154</v>
      </c>
      <c r="G312" t="s">
        <v>30</v>
      </c>
      <c r="H312" t="s">
        <v>379</v>
      </c>
      <c r="I312" s="3">
        <v>1</v>
      </c>
      <c r="J312" s="3">
        <v>774</v>
      </c>
      <c r="K312" s="3">
        <v>4.3</v>
      </c>
      <c r="L312" t="s">
        <v>130</v>
      </c>
      <c r="M312" t="s">
        <v>605</v>
      </c>
      <c r="N312" t="s">
        <v>491</v>
      </c>
      <c r="O312" s="15">
        <f t="shared" si="26"/>
        <v>3</v>
      </c>
      <c r="P312" s="16" t="str">
        <f t="shared" si="27"/>
        <v>4,</v>
      </c>
      <c r="Q312" s="16" t="str">
        <f t="shared" si="28"/>
        <v>3</v>
      </c>
      <c r="R312" s="17">
        <f t="shared" si="29"/>
        <v>243</v>
      </c>
      <c r="S312" s="17">
        <f t="shared" si="30"/>
        <v>4.05</v>
      </c>
    </row>
    <row r="313" spans="1:19">
      <c r="A313" t="s">
        <v>151</v>
      </c>
      <c r="B313" t="s">
        <v>152</v>
      </c>
      <c r="C313" s="1">
        <v>45292</v>
      </c>
      <c r="D313" s="2">
        <v>2024</v>
      </c>
      <c r="E313" s="2" t="str">
        <f t="shared" si="25"/>
        <v>enero</v>
      </c>
      <c r="F313" t="s">
        <v>154</v>
      </c>
      <c r="G313" t="s">
        <v>30</v>
      </c>
      <c r="H313" t="s">
        <v>379</v>
      </c>
      <c r="I313" s="3">
        <v>4</v>
      </c>
      <c r="J313" s="3">
        <v>3060</v>
      </c>
      <c r="K313" s="3">
        <v>17</v>
      </c>
      <c r="L313" t="s">
        <v>20</v>
      </c>
      <c r="M313" t="s">
        <v>576</v>
      </c>
      <c r="N313" t="s">
        <v>489</v>
      </c>
      <c r="O313" s="15">
        <f t="shared" si="26"/>
        <v>2</v>
      </c>
      <c r="P313" s="16" t="str">
        <f t="shared" si="27"/>
        <v>17</v>
      </c>
      <c r="Q313" s="16">
        <f t="shared" si="28"/>
        <v>0</v>
      </c>
      <c r="R313" s="17">
        <f t="shared" si="29"/>
        <v>1020</v>
      </c>
      <c r="S313" s="17">
        <f t="shared" si="30"/>
        <v>17</v>
      </c>
    </row>
    <row r="314" spans="1:19">
      <c r="A314" t="s">
        <v>151</v>
      </c>
      <c r="B314" t="s">
        <v>152</v>
      </c>
      <c r="C314" s="1">
        <v>45292</v>
      </c>
      <c r="D314" s="2">
        <v>2024</v>
      </c>
      <c r="E314" s="2" t="str">
        <f t="shared" si="25"/>
        <v>enero</v>
      </c>
      <c r="F314" t="s">
        <v>154</v>
      </c>
      <c r="G314" t="s">
        <v>30</v>
      </c>
      <c r="H314" t="s">
        <v>379</v>
      </c>
      <c r="I314" s="3">
        <v>1</v>
      </c>
      <c r="J314" s="3">
        <v>234</v>
      </c>
      <c r="K314" s="3">
        <v>1.3</v>
      </c>
      <c r="L314" t="s">
        <v>21</v>
      </c>
      <c r="M314" t="s">
        <v>584</v>
      </c>
      <c r="N314" t="s">
        <v>504</v>
      </c>
      <c r="O314" s="15">
        <f t="shared" si="26"/>
        <v>3</v>
      </c>
      <c r="P314" s="16" t="str">
        <f t="shared" si="27"/>
        <v>1,</v>
      </c>
      <c r="Q314" s="16" t="str">
        <f t="shared" si="28"/>
        <v>3</v>
      </c>
      <c r="R314" s="17">
        <f t="shared" si="29"/>
        <v>63</v>
      </c>
      <c r="S314" s="17">
        <f t="shared" si="30"/>
        <v>1.05</v>
      </c>
    </row>
    <row r="315" spans="1:19">
      <c r="A315" t="s">
        <v>151</v>
      </c>
      <c r="B315" t="s">
        <v>152</v>
      </c>
      <c r="C315" s="1">
        <v>45292</v>
      </c>
      <c r="D315" s="2">
        <v>2024</v>
      </c>
      <c r="E315" s="2" t="str">
        <f t="shared" si="25"/>
        <v>enero</v>
      </c>
      <c r="F315" t="s">
        <v>154</v>
      </c>
      <c r="G315" t="s">
        <v>30</v>
      </c>
      <c r="H315" t="s">
        <v>379</v>
      </c>
      <c r="I315" s="3">
        <v>2</v>
      </c>
      <c r="J315" s="3">
        <v>1260</v>
      </c>
      <c r="K315" s="3">
        <v>7</v>
      </c>
      <c r="L315" t="s">
        <v>35</v>
      </c>
      <c r="M315" t="s">
        <v>36</v>
      </c>
      <c r="N315" t="s">
        <v>507</v>
      </c>
      <c r="O315" s="15">
        <f t="shared" si="26"/>
        <v>1</v>
      </c>
      <c r="P315" s="16" t="str">
        <f t="shared" si="27"/>
        <v>7</v>
      </c>
      <c r="Q315" s="16">
        <f t="shared" si="28"/>
        <v>0</v>
      </c>
      <c r="R315" s="17">
        <f t="shared" si="29"/>
        <v>420</v>
      </c>
      <c r="S315" s="17">
        <f t="shared" si="30"/>
        <v>7</v>
      </c>
    </row>
    <row r="316" spans="1:19">
      <c r="A316" t="s">
        <v>151</v>
      </c>
      <c r="B316" t="s">
        <v>152</v>
      </c>
      <c r="C316" s="1">
        <v>45292</v>
      </c>
      <c r="D316" s="2">
        <v>2024</v>
      </c>
      <c r="E316" s="2" t="str">
        <f t="shared" si="25"/>
        <v>enero</v>
      </c>
      <c r="F316" t="s">
        <v>154</v>
      </c>
      <c r="G316" t="s">
        <v>30</v>
      </c>
      <c r="H316" t="s">
        <v>379</v>
      </c>
      <c r="I316" s="3">
        <v>3</v>
      </c>
      <c r="J316" s="3">
        <v>540</v>
      </c>
      <c r="K316" s="3">
        <v>3</v>
      </c>
      <c r="L316" t="s">
        <v>155</v>
      </c>
      <c r="M316" t="s">
        <v>156</v>
      </c>
      <c r="N316" t="s">
        <v>507</v>
      </c>
      <c r="O316" s="15">
        <f t="shared" si="26"/>
        <v>1</v>
      </c>
      <c r="P316" s="16" t="str">
        <f t="shared" si="27"/>
        <v>3</v>
      </c>
      <c r="Q316" s="16">
        <f t="shared" si="28"/>
        <v>0</v>
      </c>
      <c r="R316" s="17">
        <f t="shared" si="29"/>
        <v>180</v>
      </c>
      <c r="S316" s="17">
        <f t="shared" si="30"/>
        <v>3</v>
      </c>
    </row>
    <row r="317" spans="1:19">
      <c r="A317" t="s">
        <v>151</v>
      </c>
      <c r="B317" t="s">
        <v>152</v>
      </c>
      <c r="C317" s="1">
        <v>45292</v>
      </c>
      <c r="D317" s="2">
        <v>2024</v>
      </c>
      <c r="E317" s="2" t="str">
        <f t="shared" si="25"/>
        <v>enero</v>
      </c>
      <c r="F317" t="s">
        <v>154</v>
      </c>
      <c r="G317" t="s">
        <v>30</v>
      </c>
      <c r="H317" t="s">
        <v>379</v>
      </c>
      <c r="I317" s="3">
        <v>2</v>
      </c>
      <c r="J317" s="3">
        <v>1134</v>
      </c>
      <c r="K317" s="3">
        <v>6.3</v>
      </c>
      <c r="L317" t="s">
        <v>23</v>
      </c>
      <c r="M317" t="s">
        <v>24</v>
      </c>
      <c r="N317" t="s">
        <v>505</v>
      </c>
      <c r="O317" s="15">
        <f t="shared" si="26"/>
        <v>3</v>
      </c>
      <c r="P317" s="16" t="str">
        <f t="shared" si="27"/>
        <v>6,</v>
      </c>
      <c r="Q317" s="16" t="str">
        <f t="shared" si="28"/>
        <v>3</v>
      </c>
      <c r="R317" s="17">
        <f t="shared" si="29"/>
        <v>363</v>
      </c>
      <c r="S317" s="17">
        <f t="shared" si="30"/>
        <v>6.05</v>
      </c>
    </row>
    <row r="318" spans="1:19">
      <c r="A318" t="s">
        <v>151</v>
      </c>
      <c r="B318" t="s">
        <v>152</v>
      </c>
      <c r="C318" s="1">
        <v>45292</v>
      </c>
      <c r="D318" s="2">
        <v>2024</v>
      </c>
      <c r="E318" s="2" t="str">
        <f t="shared" si="25"/>
        <v>enero</v>
      </c>
      <c r="F318" t="s">
        <v>154</v>
      </c>
      <c r="G318" t="s">
        <v>30</v>
      </c>
      <c r="H318" t="s">
        <v>379</v>
      </c>
      <c r="I318" s="3">
        <v>7</v>
      </c>
      <c r="J318" s="3">
        <v>0</v>
      </c>
      <c r="K318" s="3">
        <v>0</v>
      </c>
      <c r="L318" t="s">
        <v>157</v>
      </c>
      <c r="M318" t="s">
        <v>158</v>
      </c>
      <c r="N318" t="s">
        <v>500</v>
      </c>
      <c r="O318" s="15">
        <f t="shared" si="26"/>
        <v>1</v>
      </c>
      <c r="P318" s="16" t="str">
        <f t="shared" si="27"/>
        <v>0</v>
      </c>
      <c r="Q318" s="16">
        <f t="shared" si="28"/>
        <v>0</v>
      </c>
      <c r="R318" s="17">
        <f t="shared" si="29"/>
        <v>0</v>
      </c>
      <c r="S318" s="17">
        <f t="shared" si="30"/>
        <v>0</v>
      </c>
    </row>
    <row r="319" spans="1:19">
      <c r="A319" t="s">
        <v>151</v>
      </c>
      <c r="B319" t="s">
        <v>152</v>
      </c>
      <c r="C319" s="1">
        <v>45323</v>
      </c>
      <c r="D319" s="2">
        <v>2024</v>
      </c>
      <c r="E319" s="2" t="str">
        <f t="shared" si="25"/>
        <v>febrero</v>
      </c>
      <c r="F319" t="s">
        <v>153</v>
      </c>
      <c r="G319" t="s">
        <v>17</v>
      </c>
      <c r="H319" t="s">
        <v>379</v>
      </c>
      <c r="I319" s="3">
        <v>9</v>
      </c>
      <c r="J319" s="3">
        <v>5859</v>
      </c>
      <c r="K319" s="3">
        <v>32.549999999999997</v>
      </c>
      <c r="L319" t="s">
        <v>33</v>
      </c>
      <c r="M319" t="s">
        <v>34</v>
      </c>
      <c r="N319" t="s">
        <v>508</v>
      </c>
      <c r="O319" s="15">
        <f t="shared" si="26"/>
        <v>5</v>
      </c>
      <c r="P319" s="16" t="str">
        <f t="shared" si="27"/>
        <v>32</v>
      </c>
      <c r="Q319" s="16" t="str">
        <f t="shared" si="28"/>
        <v>,55</v>
      </c>
      <c r="R319" s="17">
        <f t="shared" si="29"/>
        <v>1920.55</v>
      </c>
      <c r="S319" s="17">
        <f t="shared" si="30"/>
        <v>32.009166666666665</v>
      </c>
    </row>
    <row r="320" spans="1:19">
      <c r="A320" t="s">
        <v>151</v>
      </c>
      <c r="B320" t="s">
        <v>152</v>
      </c>
      <c r="C320" s="1">
        <v>45323</v>
      </c>
      <c r="D320" s="2">
        <v>2024</v>
      </c>
      <c r="E320" s="2" t="str">
        <f t="shared" si="25"/>
        <v>febrero</v>
      </c>
      <c r="F320" t="s">
        <v>153</v>
      </c>
      <c r="G320" t="s">
        <v>17</v>
      </c>
      <c r="H320" t="s">
        <v>379</v>
      </c>
      <c r="I320" s="3">
        <v>2</v>
      </c>
      <c r="J320" s="3">
        <v>936</v>
      </c>
      <c r="K320" s="3">
        <v>5.2</v>
      </c>
      <c r="L320" t="s">
        <v>20</v>
      </c>
      <c r="M320" t="s">
        <v>576</v>
      </c>
      <c r="N320" t="s">
        <v>489</v>
      </c>
      <c r="O320" s="15">
        <f t="shared" si="26"/>
        <v>3</v>
      </c>
      <c r="P320" s="16" t="str">
        <f t="shared" si="27"/>
        <v>5,</v>
      </c>
      <c r="Q320" s="16" t="str">
        <f t="shared" si="28"/>
        <v>2</v>
      </c>
      <c r="R320" s="17">
        <f t="shared" si="29"/>
        <v>302</v>
      </c>
      <c r="S320" s="17">
        <f t="shared" si="30"/>
        <v>5.0333333333333332</v>
      </c>
    </row>
    <row r="321" spans="1:19">
      <c r="A321" t="s">
        <v>151</v>
      </c>
      <c r="B321" t="s">
        <v>152</v>
      </c>
      <c r="C321" s="1">
        <v>45323</v>
      </c>
      <c r="D321" s="2">
        <v>2024</v>
      </c>
      <c r="E321" s="2" t="str">
        <f t="shared" si="25"/>
        <v>febrero</v>
      </c>
      <c r="F321" t="s">
        <v>153</v>
      </c>
      <c r="G321" t="s">
        <v>17</v>
      </c>
      <c r="H321" t="s">
        <v>379</v>
      </c>
      <c r="I321" s="3">
        <v>1</v>
      </c>
      <c r="J321" s="3">
        <v>621</v>
      </c>
      <c r="K321" s="3">
        <v>3.45</v>
      </c>
      <c r="L321" t="s">
        <v>35</v>
      </c>
      <c r="M321" t="s">
        <v>36</v>
      </c>
      <c r="N321" t="s">
        <v>507</v>
      </c>
      <c r="O321" s="15">
        <f t="shared" si="26"/>
        <v>4</v>
      </c>
      <c r="P321" s="16" t="str">
        <f t="shared" si="27"/>
        <v>3,</v>
      </c>
      <c r="Q321" s="16" t="str">
        <f t="shared" si="28"/>
        <v>45</v>
      </c>
      <c r="R321" s="17">
        <f t="shared" si="29"/>
        <v>225</v>
      </c>
      <c r="S321" s="17">
        <f t="shared" si="30"/>
        <v>3.75</v>
      </c>
    </row>
    <row r="322" spans="1:19">
      <c r="A322" t="s">
        <v>151</v>
      </c>
      <c r="B322" t="s">
        <v>152</v>
      </c>
      <c r="C322" s="1">
        <v>45323</v>
      </c>
      <c r="D322" s="2">
        <v>2024</v>
      </c>
      <c r="E322" s="2" t="str">
        <f t="shared" ref="E322:E385" si="31">TEXT(C322,"mmmm")</f>
        <v>febrero</v>
      </c>
      <c r="F322" t="s">
        <v>153</v>
      </c>
      <c r="G322" t="s">
        <v>17</v>
      </c>
      <c r="H322" t="s">
        <v>379</v>
      </c>
      <c r="I322" s="3">
        <v>1</v>
      </c>
      <c r="J322" s="3">
        <v>540</v>
      </c>
      <c r="K322" s="3">
        <v>3</v>
      </c>
      <c r="L322" t="s">
        <v>83</v>
      </c>
      <c r="M322" t="s">
        <v>577</v>
      </c>
      <c r="N322" t="s">
        <v>505</v>
      </c>
      <c r="O322" s="15">
        <f t="shared" si="26"/>
        <v>1</v>
      </c>
      <c r="P322" s="16" t="str">
        <f t="shared" si="27"/>
        <v>3</v>
      </c>
      <c r="Q322" s="16">
        <f t="shared" si="28"/>
        <v>0</v>
      </c>
      <c r="R322" s="17">
        <f t="shared" si="29"/>
        <v>180</v>
      </c>
      <c r="S322" s="17">
        <f t="shared" si="30"/>
        <v>3</v>
      </c>
    </row>
    <row r="323" spans="1:19">
      <c r="A323" t="s">
        <v>151</v>
      </c>
      <c r="B323" t="s">
        <v>152</v>
      </c>
      <c r="C323" s="1">
        <v>45323</v>
      </c>
      <c r="D323" s="2">
        <v>2024</v>
      </c>
      <c r="E323" s="2" t="str">
        <f t="shared" si="31"/>
        <v>febrero</v>
      </c>
      <c r="F323" t="s">
        <v>154</v>
      </c>
      <c r="G323" t="s">
        <v>30</v>
      </c>
      <c r="H323" t="s">
        <v>379</v>
      </c>
      <c r="I323" s="3">
        <v>12</v>
      </c>
      <c r="J323" s="3">
        <v>6867</v>
      </c>
      <c r="K323" s="3">
        <v>38.15</v>
      </c>
      <c r="L323" t="s">
        <v>33</v>
      </c>
      <c r="M323" t="s">
        <v>34</v>
      </c>
      <c r="N323" t="s">
        <v>508</v>
      </c>
      <c r="O323" s="15">
        <f t="shared" ref="O323:O386" si="32">LEN($K323)</f>
        <v>5</v>
      </c>
      <c r="P323" s="16" t="str">
        <f t="shared" ref="P323:P386" si="33">IF(O323="1",$K323,IF(O323=2,LEFT($K323,2),LEFT($K323,2)))</f>
        <v>38</v>
      </c>
      <c r="Q323" s="16" t="str">
        <f t="shared" ref="Q323:Q386" si="34">IF(O323&lt;=2,0,MID($K323,3,3))</f>
        <v>,15</v>
      </c>
      <c r="R323" s="17">
        <f t="shared" ref="R323:R386" si="35">+(P323*60)+Q323</f>
        <v>2280.15</v>
      </c>
      <c r="S323" s="17">
        <f t="shared" ref="S323:S386" si="36">+R323/60</f>
        <v>38.002500000000005</v>
      </c>
    </row>
    <row r="324" spans="1:19">
      <c r="A324" t="s">
        <v>151</v>
      </c>
      <c r="B324" t="s">
        <v>152</v>
      </c>
      <c r="C324" s="1">
        <v>45323</v>
      </c>
      <c r="D324" s="2">
        <v>2024</v>
      </c>
      <c r="E324" s="2" t="str">
        <f t="shared" si="31"/>
        <v>febrero</v>
      </c>
      <c r="F324" t="s">
        <v>154</v>
      </c>
      <c r="G324" t="s">
        <v>30</v>
      </c>
      <c r="H324" t="s">
        <v>379</v>
      </c>
      <c r="I324" s="3">
        <v>2</v>
      </c>
      <c r="J324" s="3">
        <v>414</v>
      </c>
      <c r="K324" s="3">
        <v>2.2999999999999998</v>
      </c>
      <c r="L324" t="s">
        <v>20</v>
      </c>
      <c r="M324" t="s">
        <v>576</v>
      </c>
      <c r="N324" t="s">
        <v>489</v>
      </c>
      <c r="O324" s="15">
        <f t="shared" si="32"/>
        <v>3</v>
      </c>
      <c r="P324" s="16" t="str">
        <f t="shared" si="33"/>
        <v>2,</v>
      </c>
      <c r="Q324" s="16" t="str">
        <f t="shared" si="34"/>
        <v>3</v>
      </c>
      <c r="R324" s="17">
        <f t="shared" si="35"/>
        <v>123</v>
      </c>
      <c r="S324" s="17">
        <f t="shared" si="36"/>
        <v>2.0499999999999998</v>
      </c>
    </row>
    <row r="325" spans="1:19">
      <c r="A325" t="s">
        <v>151</v>
      </c>
      <c r="B325" t="s">
        <v>152</v>
      </c>
      <c r="C325" s="1">
        <v>45323</v>
      </c>
      <c r="D325" s="2">
        <v>2024</v>
      </c>
      <c r="E325" s="2" t="str">
        <f t="shared" si="31"/>
        <v>febrero</v>
      </c>
      <c r="F325" t="s">
        <v>154</v>
      </c>
      <c r="G325" t="s">
        <v>30</v>
      </c>
      <c r="H325" t="s">
        <v>379</v>
      </c>
      <c r="I325" s="3">
        <v>1</v>
      </c>
      <c r="J325" s="3">
        <v>414</v>
      </c>
      <c r="K325" s="3">
        <v>2.2999999999999998</v>
      </c>
      <c r="L325" t="s">
        <v>159</v>
      </c>
      <c r="M325" t="s">
        <v>160</v>
      </c>
      <c r="N325" t="s">
        <v>496</v>
      </c>
      <c r="O325" s="15">
        <f t="shared" si="32"/>
        <v>3</v>
      </c>
      <c r="P325" s="16" t="str">
        <f t="shared" si="33"/>
        <v>2,</v>
      </c>
      <c r="Q325" s="16" t="str">
        <f t="shared" si="34"/>
        <v>3</v>
      </c>
      <c r="R325" s="17">
        <f t="shared" si="35"/>
        <v>123</v>
      </c>
      <c r="S325" s="17">
        <f t="shared" si="36"/>
        <v>2.0499999999999998</v>
      </c>
    </row>
    <row r="326" spans="1:19">
      <c r="A326" t="s">
        <v>151</v>
      </c>
      <c r="B326" t="s">
        <v>152</v>
      </c>
      <c r="C326" s="1">
        <v>45323</v>
      </c>
      <c r="D326" s="2">
        <v>2024</v>
      </c>
      <c r="E326" s="2" t="str">
        <f t="shared" si="31"/>
        <v>febrero</v>
      </c>
      <c r="F326" t="s">
        <v>154</v>
      </c>
      <c r="G326" t="s">
        <v>30</v>
      </c>
      <c r="H326" t="s">
        <v>379</v>
      </c>
      <c r="I326" s="3">
        <v>1</v>
      </c>
      <c r="J326" s="3">
        <v>414</v>
      </c>
      <c r="K326" s="3">
        <v>2.2999999999999998</v>
      </c>
      <c r="L326" t="s">
        <v>21</v>
      </c>
      <c r="M326" t="s">
        <v>584</v>
      </c>
      <c r="N326" t="s">
        <v>504</v>
      </c>
      <c r="O326" s="15">
        <f t="shared" si="32"/>
        <v>3</v>
      </c>
      <c r="P326" s="16" t="str">
        <f t="shared" si="33"/>
        <v>2,</v>
      </c>
      <c r="Q326" s="16" t="str">
        <f t="shared" si="34"/>
        <v>3</v>
      </c>
      <c r="R326" s="17">
        <f t="shared" si="35"/>
        <v>123</v>
      </c>
      <c r="S326" s="17">
        <f t="shared" si="36"/>
        <v>2.0499999999999998</v>
      </c>
    </row>
    <row r="327" spans="1:19">
      <c r="A327" t="s">
        <v>151</v>
      </c>
      <c r="B327" t="s">
        <v>152</v>
      </c>
      <c r="C327" s="1">
        <v>45352</v>
      </c>
      <c r="D327" s="2">
        <v>2024</v>
      </c>
      <c r="E327" s="2" t="str">
        <f t="shared" si="31"/>
        <v>marzo</v>
      </c>
      <c r="F327" t="s">
        <v>153</v>
      </c>
      <c r="G327" t="s">
        <v>17</v>
      </c>
      <c r="H327" t="s">
        <v>379</v>
      </c>
      <c r="I327" s="3">
        <v>1</v>
      </c>
      <c r="J327" s="3">
        <v>180</v>
      </c>
      <c r="K327" s="3">
        <v>1</v>
      </c>
      <c r="L327" t="s">
        <v>39</v>
      </c>
      <c r="M327" t="s">
        <v>553</v>
      </c>
      <c r="N327" t="s">
        <v>553</v>
      </c>
      <c r="O327" s="15">
        <f t="shared" si="32"/>
        <v>1</v>
      </c>
      <c r="P327" s="16" t="str">
        <f t="shared" si="33"/>
        <v>1</v>
      </c>
      <c r="Q327" s="16">
        <f t="shared" si="34"/>
        <v>0</v>
      </c>
      <c r="R327" s="17">
        <f t="shared" si="35"/>
        <v>60</v>
      </c>
      <c r="S327" s="17">
        <f t="shared" si="36"/>
        <v>1</v>
      </c>
    </row>
    <row r="328" spans="1:19">
      <c r="A328" t="s">
        <v>151</v>
      </c>
      <c r="B328" t="s">
        <v>152</v>
      </c>
      <c r="C328" s="1">
        <v>45352</v>
      </c>
      <c r="D328" s="2">
        <v>2024</v>
      </c>
      <c r="E328" s="2" t="str">
        <f t="shared" si="31"/>
        <v>marzo</v>
      </c>
      <c r="F328" t="s">
        <v>153</v>
      </c>
      <c r="G328" t="s">
        <v>17</v>
      </c>
      <c r="H328" t="s">
        <v>379</v>
      </c>
      <c r="I328" s="3">
        <v>6</v>
      </c>
      <c r="J328" s="3">
        <v>2160</v>
      </c>
      <c r="K328" s="3">
        <v>12</v>
      </c>
      <c r="L328" t="s">
        <v>19</v>
      </c>
      <c r="M328" t="s">
        <v>587</v>
      </c>
      <c r="N328" t="s">
        <v>495</v>
      </c>
      <c r="O328" s="15">
        <f t="shared" si="32"/>
        <v>2</v>
      </c>
      <c r="P328" s="16" t="str">
        <f t="shared" si="33"/>
        <v>12</v>
      </c>
      <c r="Q328" s="16">
        <f t="shared" si="34"/>
        <v>0</v>
      </c>
      <c r="R328" s="17">
        <f t="shared" si="35"/>
        <v>720</v>
      </c>
      <c r="S328" s="17">
        <f t="shared" si="36"/>
        <v>12</v>
      </c>
    </row>
    <row r="329" spans="1:19">
      <c r="A329" t="s">
        <v>151</v>
      </c>
      <c r="B329" t="s">
        <v>152</v>
      </c>
      <c r="C329" s="1">
        <v>45352</v>
      </c>
      <c r="D329" s="2">
        <v>2024</v>
      </c>
      <c r="E329" s="2" t="str">
        <f t="shared" si="31"/>
        <v>marzo</v>
      </c>
      <c r="F329" t="s">
        <v>153</v>
      </c>
      <c r="G329" t="s">
        <v>17</v>
      </c>
      <c r="H329" t="s">
        <v>379</v>
      </c>
      <c r="I329" s="3">
        <v>2</v>
      </c>
      <c r="J329" s="3">
        <v>1080</v>
      </c>
      <c r="K329" s="3">
        <v>6</v>
      </c>
      <c r="L329" t="s">
        <v>21</v>
      </c>
      <c r="M329" t="s">
        <v>584</v>
      </c>
      <c r="N329" t="s">
        <v>504</v>
      </c>
      <c r="O329" s="15">
        <f t="shared" si="32"/>
        <v>1</v>
      </c>
      <c r="P329" s="16" t="str">
        <f t="shared" si="33"/>
        <v>6</v>
      </c>
      <c r="Q329" s="16">
        <f t="shared" si="34"/>
        <v>0</v>
      </c>
      <c r="R329" s="17">
        <f t="shared" si="35"/>
        <v>360</v>
      </c>
      <c r="S329" s="17">
        <f t="shared" si="36"/>
        <v>6</v>
      </c>
    </row>
    <row r="330" spans="1:19">
      <c r="A330" t="s">
        <v>151</v>
      </c>
      <c r="B330" t="s">
        <v>152</v>
      </c>
      <c r="C330" s="1">
        <v>45352</v>
      </c>
      <c r="D330" s="2">
        <v>2024</v>
      </c>
      <c r="E330" s="2" t="str">
        <f t="shared" si="31"/>
        <v>marzo</v>
      </c>
      <c r="F330" t="s">
        <v>153</v>
      </c>
      <c r="G330" t="s">
        <v>17</v>
      </c>
      <c r="H330" t="s">
        <v>379</v>
      </c>
      <c r="I330" s="3">
        <v>5</v>
      </c>
      <c r="J330" s="3">
        <v>2727</v>
      </c>
      <c r="K330" s="3">
        <v>15.15</v>
      </c>
      <c r="L330" t="s">
        <v>31</v>
      </c>
      <c r="M330" t="s">
        <v>32</v>
      </c>
      <c r="N330" t="s">
        <v>507</v>
      </c>
      <c r="O330" s="15">
        <f t="shared" si="32"/>
        <v>5</v>
      </c>
      <c r="P330" s="16" t="str">
        <f t="shared" si="33"/>
        <v>15</v>
      </c>
      <c r="Q330" s="16" t="str">
        <f t="shared" si="34"/>
        <v>,15</v>
      </c>
      <c r="R330" s="17">
        <f t="shared" si="35"/>
        <v>900.15</v>
      </c>
      <c r="S330" s="17">
        <f t="shared" si="36"/>
        <v>15.0025</v>
      </c>
    </row>
    <row r="331" spans="1:19">
      <c r="A331" t="s">
        <v>151</v>
      </c>
      <c r="B331" t="s">
        <v>152</v>
      </c>
      <c r="C331" s="1">
        <v>45352</v>
      </c>
      <c r="D331" s="2">
        <v>2024</v>
      </c>
      <c r="E331" s="2" t="str">
        <f t="shared" si="31"/>
        <v>marzo</v>
      </c>
      <c r="F331" t="s">
        <v>153</v>
      </c>
      <c r="G331" t="s">
        <v>17</v>
      </c>
      <c r="H331" t="s">
        <v>379</v>
      </c>
      <c r="I331" s="3">
        <v>3</v>
      </c>
      <c r="J331" s="3">
        <v>1854</v>
      </c>
      <c r="K331" s="3">
        <v>10.3</v>
      </c>
      <c r="L331" t="s">
        <v>157</v>
      </c>
      <c r="M331" t="s">
        <v>158</v>
      </c>
      <c r="N331" t="s">
        <v>500</v>
      </c>
      <c r="O331" s="15">
        <f t="shared" si="32"/>
        <v>4</v>
      </c>
      <c r="P331" s="16" t="str">
        <f t="shared" si="33"/>
        <v>10</v>
      </c>
      <c r="Q331" s="16" t="str">
        <f t="shared" si="34"/>
        <v>,3</v>
      </c>
      <c r="R331" s="17">
        <f t="shared" si="35"/>
        <v>600.29999999999995</v>
      </c>
      <c r="S331" s="17">
        <f t="shared" si="36"/>
        <v>10.004999999999999</v>
      </c>
    </row>
    <row r="332" spans="1:19">
      <c r="A332" t="s">
        <v>151</v>
      </c>
      <c r="B332" t="s">
        <v>152</v>
      </c>
      <c r="C332" s="1">
        <v>45352</v>
      </c>
      <c r="D332" s="2">
        <v>2024</v>
      </c>
      <c r="E332" s="2" t="str">
        <f t="shared" si="31"/>
        <v>marzo</v>
      </c>
      <c r="F332" t="s">
        <v>154</v>
      </c>
      <c r="G332" t="s">
        <v>30</v>
      </c>
      <c r="H332" t="s">
        <v>379</v>
      </c>
      <c r="I332" s="3">
        <v>4</v>
      </c>
      <c r="J332" s="3">
        <v>3060</v>
      </c>
      <c r="K332" s="3">
        <v>17</v>
      </c>
      <c r="L332" t="s">
        <v>33</v>
      </c>
      <c r="M332" t="s">
        <v>34</v>
      </c>
      <c r="N332" t="s">
        <v>508</v>
      </c>
      <c r="O332" s="15">
        <f t="shared" si="32"/>
        <v>2</v>
      </c>
      <c r="P332" s="16" t="str">
        <f t="shared" si="33"/>
        <v>17</v>
      </c>
      <c r="Q332" s="16">
        <f t="shared" si="34"/>
        <v>0</v>
      </c>
      <c r="R332" s="17">
        <f t="shared" si="35"/>
        <v>1020</v>
      </c>
      <c r="S332" s="17">
        <f t="shared" si="36"/>
        <v>17</v>
      </c>
    </row>
    <row r="333" spans="1:19">
      <c r="A333" t="s">
        <v>151</v>
      </c>
      <c r="B333" t="s">
        <v>152</v>
      </c>
      <c r="C333" s="1">
        <v>45352</v>
      </c>
      <c r="D333" s="2">
        <v>2024</v>
      </c>
      <c r="E333" s="2" t="str">
        <f t="shared" si="31"/>
        <v>marzo</v>
      </c>
      <c r="F333" t="s">
        <v>154</v>
      </c>
      <c r="G333" t="s">
        <v>30</v>
      </c>
      <c r="H333" t="s">
        <v>379</v>
      </c>
      <c r="I333" s="3">
        <v>1</v>
      </c>
      <c r="J333" s="3">
        <v>810</v>
      </c>
      <c r="K333" s="3">
        <v>4.5</v>
      </c>
      <c r="L333" t="s">
        <v>21</v>
      </c>
      <c r="M333" t="s">
        <v>584</v>
      </c>
      <c r="N333" t="s">
        <v>504</v>
      </c>
      <c r="O333" s="15">
        <f t="shared" si="32"/>
        <v>3</v>
      </c>
      <c r="P333" s="16" t="str">
        <f t="shared" si="33"/>
        <v>4,</v>
      </c>
      <c r="Q333" s="16" t="str">
        <f t="shared" si="34"/>
        <v>5</v>
      </c>
      <c r="R333" s="17">
        <f t="shared" si="35"/>
        <v>245</v>
      </c>
      <c r="S333" s="17">
        <f t="shared" si="36"/>
        <v>4.083333333333333</v>
      </c>
    </row>
    <row r="334" spans="1:19">
      <c r="A334" t="s">
        <v>151</v>
      </c>
      <c r="B334" t="s">
        <v>152</v>
      </c>
      <c r="C334" s="1">
        <v>45383</v>
      </c>
      <c r="D334" s="2">
        <v>2024</v>
      </c>
      <c r="E334" s="2" t="str">
        <f t="shared" si="31"/>
        <v>abril</v>
      </c>
      <c r="F334" t="s">
        <v>153</v>
      </c>
      <c r="G334" t="s">
        <v>17</v>
      </c>
      <c r="H334" t="s">
        <v>379</v>
      </c>
      <c r="I334" s="3">
        <v>4</v>
      </c>
      <c r="J334" s="3">
        <v>1134</v>
      </c>
      <c r="K334" s="3">
        <v>6.3</v>
      </c>
      <c r="L334" t="s">
        <v>39</v>
      </c>
      <c r="M334" t="s">
        <v>553</v>
      </c>
      <c r="N334" t="s">
        <v>553</v>
      </c>
      <c r="O334" s="15">
        <f t="shared" si="32"/>
        <v>3</v>
      </c>
      <c r="P334" s="16" t="str">
        <f t="shared" si="33"/>
        <v>6,</v>
      </c>
      <c r="Q334" s="16" t="str">
        <f t="shared" si="34"/>
        <v>3</v>
      </c>
      <c r="R334" s="17">
        <f t="shared" si="35"/>
        <v>363</v>
      </c>
      <c r="S334" s="17">
        <f t="shared" si="36"/>
        <v>6.05</v>
      </c>
    </row>
    <row r="335" spans="1:19">
      <c r="A335" t="s">
        <v>151</v>
      </c>
      <c r="B335" t="s">
        <v>152</v>
      </c>
      <c r="C335" s="1">
        <v>45383</v>
      </c>
      <c r="D335" s="2">
        <v>2024</v>
      </c>
      <c r="E335" s="2" t="str">
        <f t="shared" si="31"/>
        <v>abril</v>
      </c>
      <c r="F335" t="s">
        <v>153</v>
      </c>
      <c r="G335" t="s">
        <v>17</v>
      </c>
      <c r="H335" t="s">
        <v>379</v>
      </c>
      <c r="I335" s="3">
        <v>1</v>
      </c>
      <c r="J335" s="3">
        <v>621</v>
      </c>
      <c r="K335" s="3">
        <v>3.45</v>
      </c>
      <c r="L335" t="s">
        <v>21</v>
      </c>
      <c r="M335" t="s">
        <v>584</v>
      </c>
      <c r="N335" t="s">
        <v>504</v>
      </c>
      <c r="O335" s="15">
        <f t="shared" si="32"/>
        <v>4</v>
      </c>
      <c r="P335" s="16" t="str">
        <f t="shared" si="33"/>
        <v>3,</v>
      </c>
      <c r="Q335" s="16" t="str">
        <f t="shared" si="34"/>
        <v>45</v>
      </c>
      <c r="R335" s="17">
        <f t="shared" si="35"/>
        <v>225</v>
      </c>
      <c r="S335" s="17">
        <f t="shared" si="36"/>
        <v>3.75</v>
      </c>
    </row>
    <row r="336" spans="1:19">
      <c r="A336" t="s">
        <v>151</v>
      </c>
      <c r="B336" t="s">
        <v>152</v>
      </c>
      <c r="C336" s="1">
        <v>45383</v>
      </c>
      <c r="D336" s="2">
        <v>2024</v>
      </c>
      <c r="E336" s="2" t="str">
        <f t="shared" si="31"/>
        <v>abril</v>
      </c>
      <c r="F336" t="s">
        <v>154</v>
      </c>
      <c r="G336" t="s">
        <v>30</v>
      </c>
      <c r="H336" t="s">
        <v>379</v>
      </c>
      <c r="I336" s="3">
        <v>3</v>
      </c>
      <c r="J336" s="3">
        <v>1440</v>
      </c>
      <c r="K336" s="3">
        <v>8</v>
      </c>
      <c r="L336" t="s">
        <v>39</v>
      </c>
      <c r="M336" t="s">
        <v>553</v>
      </c>
      <c r="N336" t="s">
        <v>553</v>
      </c>
      <c r="O336" s="15">
        <f t="shared" si="32"/>
        <v>1</v>
      </c>
      <c r="P336" s="16" t="str">
        <f t="shared" si="33"/>
        <v>8</v>
      </c>
      <c r="Q336" s="16">
        <f t="shared" si="34"/>
        <v>0</v>
      </c>
      <c r="R336" s="17">
        <f t="shared" si="35"/>
        <v>480</v>
      </c>
      <c r="S336" s="17">
        <f t="shared" si="36"/>
        <v>8</v>
      </c>
    </row>
    <row r="337" spans="1:19">
      <c r="A337" t="s">
        <v>151</v>
      </c>
      <c r="B337" t="s">
        <v>152</v>
      </c>
      <c r="C337" s="1">
        <v>45383</v>
      </c>
      <c r="D337" s="2">
        <v>2024</v>
      </c>
      <c r="E337" s="2" t="str">
        <f t="shared" si="31"/>
        <v>abril</v>
      </c>
      <c r="F337" t="s">
        <v>154</v>
      </c>
      <c r="G337" t="s">
        <v>30</v>
      </c>
      <c r="H337" t="s">
        <v>379</v>
      </c>
      <c r="I337" s="3">
        <v>8</v>
      </c>
      <c r="J337" s="3">
        <v>4374</v>
      </c>
      <c r="K337" s="3">
        <v>24.3</v>
      </c>
      <c r="L337" t="s">
        <v>146</v>
      </c>
      <c r="M337" t="s">
        <v>147</v>
      </c>
      <c r="N337" t="s">
        <v>514</v>
      </c>
      <c r="O337" s="15">
        <f t="shared" si="32"/>
        <v>4</v>
      </c>
      <c r="P337" s="16" t="str">
        <f t="shared" si="33"/>
        <v>24</v>
      </c>
      <c r="Q337" s="16" t="str">
        <f t="shared" si="34"/>
        <v>,3</v>
      </c>
      <c r="R337" s="17">
        <f t="shared" si="35"/>
        <v>1440.3</v>
      </c>
      <c r="S337" s="17">
        <f t="shared" si="36"/>
        <v>24.004999999999999</v>
      </c>
    </row>
    <row r="338" spans="1:19">
      <c r="A338" t="s">
        <v>151</v>
      </c>
      <c r="B338" t="s">
        <v>152</v>
      </c>
      <c r="C338" s="1">
        <v>45383</v>
      </c>
      <c r="D338" s="2">
        <v>2024</v>
      </c>
      <c r="E338" s="2" t="str">
        <f t="shared" si="31"/>
        <v>abril</v>
      </c>
      <c r="F338" t="s">
        <v>154</v>
      </c>
      <c r="G338" t="s">
        <v>30</v>
      </c>
      <c r="H338" t="s">
        <v>379</v>
      </c>
      <c r="I338" s="3">
        <v>1</v>
      </c>
      <c r="J338" s="3">
        <v>234</v>
      </c>
      <c r="K338" s="3">
        <v>1.3</v>
      </c>
      <c r="L338" t="s">
        <v>21</v>
      </c>
      <c r="M338" t="s">
        <v>584</v>
      </c>
      <c r="N338" t="s">
        <v>504</v>
      </c>
      <c r="O338" s="15">
        <f t="shared" si="32"/>
        <v>3</v>
      </c>
      <c r="P338" s="16" t="str">
        <f t="shared" si="33"/>
        <v>1,</v>
      </c>
      <c r="Q338" s="16" t="str">
        <f t="shared" si="34"/>
        <v>3</v>
      </c>
      <c r="R338" s="17">
        <f t="shared" si="35"/>
        <v>63</v>
      </c>
      <c r="S338" s="17">
        <f t="shared" si="36"/>
        <v>1.05</v>
      </c>
    </row>
    <row r="339" spans="1:19">
      <c r="A339" t="s">
        <v>151</v>
      </c>
      <c r="B339" t="s">
        <v>152</v>
      </c>
      <c r="C339" s="1">
        <v>45413</v>
      </c>
      <c r="D339" s="2">
        <v>2024</v>
      </c>
      <c r="E339" s="2" t="str">
        <f t="shared" si="31"/>
        <v>mayo</v>
      </c>
      <c r="F339" t="s">
        <v>153</v>
      </c>
      <c r="G339" t="s">
        <v>17</v>
      </c>
      <c r="H339" t="s">
        <v>379</v>
      </c>
      <c r="I339" s="3">
        <v>2</v>
      </c>
      <c r="J339" s="3">
        <v>540</v>
      </c>
      <c r="K339" s="3">
        <v>3</v>
      </c>
      <c r="L339" t="s">
        <v>20</v>
      </c>
      <c r="M339" t="s">
        <v>576</v>
      </c>
      <c r="N339" t="s">
        <v>489</v>
      </c>
      <c r="O339" s="15">
        <f t="shared" si="32"/>
        <v>1</v>
      </c>
      <c r="P339" s="16" t="str">
        <f t="shared" si="33"/>
        <v>3</v>
      </c>
      <c r="Q339" s="16">
        <f t="shared" si="34"/>
        <v>0</v>
      </c>
      <c r="R339" s="17">
        <f t="shared" si="35"/>
        <v>180</v>
      </c>
      <c r="S339" s="17">
        <f t="shared" si="36"/>
        <v>3</v>
      </c>
    </row>
    <row r="340" spans="1:19">
      <c r="A340" t="s">
        <v>151</v>
      </c>
      <c r="B340" t="s">
        <v>152</v>
      </c>
      <c r="C340" s="1">
        <v>45413</v>
      </c>
      <c r="D340" s="2">
        <v>2024</v>
      </c>
      <c r="E340" s="2" t="str">
        <f t="shared" si="31"/>
        <v>mayo</v>
      </c>
      <c r="F340" t="s">
        <v>153</v>
      </c>
      <c r="G340" t="s">
        <v>17</v>
      </c>
      <c r="H340" t="s">
        <v>379</v>
      </c>
      <c r="I340" s="3">
        <v>2</v>
      </c>
      <c r="J340" s="3">
        <v>954</v>
      </c>
      <c r="K340" s="3">
        <v>5.3</v>
      </c>
      <c r="L340" t="s">
        <v>88</v>
      </c>
      <c r="M340" t="s">
        <v>89</v>
      </c>
      <c r="N340" t="s">
        <v>510</v>
      </c>
      <c r="O340" s="15">
        <f t="shared" si="32"/>
        <v>3</v>
      </c>
      <c r="P340" s="16" t="str">
        <f t="shared" si="33"/>
        <v>5,</v>
      </c>
      <c r="Q340" s="16" t="str">
        <f t="shared" si="34"/>
        <v>3</v>
      </c>
      <c r="R340" s="17">
        <f t="shared" si="35"/>
        <v>303</v>
      </c>
      <c r="S340" s="17">
        <f t="shared" si="36"/>
        <v>5.05</v>
      </c>
    </row>
    <row r="341" spans="1:19">
      <c r="A341" t="s">
        <v>151</v>
      </c>
      <c r="B341" t="s">
        <v>152</v>
      </c>
      <c r="C341" s="1">
        <v>45413</v>
      </c>
      <c r="D341" s="2">
        <v>2024</v>
      </c>
      <c r="E341" s="2" t="str">
        <f t="shared" si="31"/>
        <v>mayo</v>
      </c>
      <c r="F341" t="s">
        <v>153</v>
      </c>
      <c r="G341" t="s">
        <v>17</v>
      </c>
      <c r="H341" t="s">
        <v>379</v>
      </c>
      <c r="I341" s="3">
        <v>5</v>
      </c>
      <c r="J341" s="3">
        <v>1980</v>
      </c>
      <c r="K341" s="3">
        <v>11</v>
      </c>
      <c r="L341" t="s">
        <v>23</v>
      </c>
      <c r="M341" t="s">
        <v>24</v>
      </c>
      <c r="N341" t="s">
        <v>505</v>
      </c>
      <c r="O341" s="15">
        <f t="shared" si="32"/>
        <v>2</v>
      </c>
      <c r="P341" s="16" t="str">
        <f t="shared" si="33"/>
        <v>11</v>
      </c>
      <c r="Q341" s="16">
        <f t="shared" si="34"/>
        <v>0</v>
      </c>
      <c r="R341" s="17">
        <f t="shared" si="35"/>
        <v>660</v>
      </c>
      <c r="S341" s="17">
        <f t="shared" si="36"/>
        <v>11</v>
      </c>
    </row>
    <row r="342" spans="1:19">
      <c r="A342" t="s">
        <v>151</v>
      </c>
      <c r="B342" t="s">
        <v>152</v>
      </c>
      <c r="C342" s="1">
        <v>45413</v>
      </c>
      <c r="D342" s="2">
        <v>2024</v>
      </c>
      <c r="E342" s="2" t="str">
        <f t="shared" si="31"/>
        <v>mayo</v>
      </c>
      <c r="F342" t="s">
        <v>154</v>
      </c>
      <c r="G342" t="s">
        <v>30</v>
      </c>
      <c r="H342" t="s">
        <v>379</v>
      </c>
      <c r="I342" s="3">
        <v>3</v>
      </c>
      <c r="J342" s="3">
        <v>1800</v>
      </c>
      <c r="K342" s="3">
        <v>10</v>
      </c>
      <c r="L342" t="s">
        <v>33</v>
      </c>
      <c r="M342" t="s">
        <v>34</v>
      </c>
      <c r="N342" t="s">
        <v>508</v>
      </c>
      <c r="O342" s="15">
        <f t="shared" si="32"/>
        <v>2</v>
      </c>
      <c r="P342" s="16" t="str">
        <f t="shared" si="33"/>
        <v>10</v>
      </c>
      <c r="Q342" s="16">
        <f t="shared" si="34"/>
        <v>0</v>
      </c>
      <c r="R342" s="17">
        <f t="shared" si="35"/>
        <v>600</v>
      </c>
      <c r="S342" s="17">
        <f t="shared" si="36"/>
        <v>10</v>
      </c>
    </row>
    <row r="343" spans="1:19">
      <c r="A343" t="s">
        <v>151</v>
      </c>
      <c r="B343" t="s">
        <v>152</v>
      </c>
      <c r="C343" s="1">
        <v>45413</v>
      </c>
      <c r="D343" s="2">
        <v>2024</v>
      </c>
      <c r="E343" s="2" t="str">
        <f t="shared" si="31"/>
        <v>mayo</v>
      </c>
      <c r="F343" t="s">
        <v>154</v>
      </c>
      <c r="G343" t="s">
        <v>30</v>
      </c>
      <c r="H343" t="s">
        <v>379</v>
      </c>
      <c r="I343" s="3">
        <v>1</v>
      </c>
      <c r="J343" s="3">
        <v>774</v>
      </c>
      <c r="K343" s="3">
        <v>4.3</v>
      </c>
      <c r="L343" t="s">
        <v>20</v>
      </c>
      <c r="M343" t="s">
        <v>576</v>
      </c>
      <c r="N343" t="s">
        <v>489</v>
      </c>
      <c r="O343" s="15">
        <f t="shared" si="32"/>
        <v>3</v>
      </c>
      <c r="P343" s="16" t="str">
        <f t="shared" si="33"/>
        <v>4,</v>
      </c>
      <c r="Q343" s="16" t="str">
        <f t="shared" si="34"/>
        <v>3</v>
      </c>
      <c r="R343" s="17">
        <f t="shared" si="35"/>
        <v>243</v>
      </c>
      <c r="S343" s="17">
        <f t="shared" si="36"/>
        <v>4.05</v>
      </c>
    </row>
    <row r="344" spans="1:19">
      <c r="A344" t="s">
        <v>151</v>
      </c>
      <c r="B344" t="s">
        <v>152</v>
      </c>
      <c r="C344" s="1">
        <v>45413</v>
      </c>
      <c r="D344" s="2">
        <v>2024</v>
      </c>
      <c r="E344" s="2" t="str">
        <f t="shared" si="31"/>
        <v>mayo</v>
      </c>
      <c r="F344" t="s">
        <v>154</v>
      </c>
      <c r="G344" t="s">
        <v>30</v>
      </c>
      <c r="H344" t="s">
        <v>379</v>
      </c>
      <c r="I344" s="3">
        <v>1</v>
      </c>
      <c r="J344" s="3">
        <v>540</v>
      </c>
      <c r="K344" s="3">
        <v>3</v>
      </c>
      <c r="L344" t="s">
        <v>140</v>
      </c>
      <c r="M344" t="s">
        <v>141</v>
      </c>
      <c r="N344" t="s">
        <v>513</v>
      </c>
      <c r="O344" s="15">
        <f t="shared" si="32"/>
        <v>1</v>
      </c>
      <c r="P344" s="16" t="str">
        <f t="shared" si="33"/>
        <v>3</v>
      </c>
      <c r="Q344" s="16">
        <f t="shared" si="34"/>
        <v>0</v>
      </c>
      <c r="R344" s="17">
        <f t="shared" si="35"/>
        <v>180</v>
      </c>
      <c r="S344" s="17">
        <f t="shared" si="36"/>
        <v>3</v>
      </c>
    </row>
    <row r="345" spans="1:19">
      <c r="A345" t="s">
        <v>151</v>
      </c>
      <c r="B345" t="s">
        <v>152</v>
      </c>
      <c r="C345" s="1">
        <v>45413</v>
      </c>
      <c r="D345" s="2">
        <v>2024</v>
      </c>
      <c r="E345" s="2" t="str">
        <f t="shared" si="31"/>
        <v>mayo</v>
      </c>
      <c r="F345" t="s">
        <v>154</v>
      </c>
      <c r="G345" t="s">
        <v>30</v>
      </c>
      <c r="H345" t="s">
        <v>379</v>
      </c>
      <c r="I345" s="3">
        <v>3</v>
      </c>
      <c r="J345" s="3">
        <v>1080</v>
      </c>
      <c r="K345" s="3">
        <v>6</v>
      </c>
      <c r="L345" t="s">
        <v>146</v>
      </c>
      <c r="M345" t="s">
        <v>147</v>
      </c>
      <c r="N345" t="s">
        <v>514</v>
      </c>
      <c r="O345" s="15">
        <f t="shared" si="32"/>
        <v>1</v>
      </c>
      <c r="P345" s="16" t="str">
        <f t="shared" si="33"/>
        <v>6</v>
      </c>
      <c r="Q345" s="16">
        <f t="shared" si="34"/>
        <v>0</v>
      </c>
      <c r="R345" s="17">
        <f t="shared" si="35"/>
        <v>360</v>
      </c>
      <c r="S345" s="17">
        <f t="shared" si="36"/>
        <v>6</v>
      </c>
    </row>
    <row r="346" spans="1:19">
      <c r="A346" t="s">
        <v>151</v>
      </c>
      <c r="B346" t="s">
        <v>152</v>
      </c>
      <c r="C346" s="1">
        <v>45444</v>
      </c>
      <c r="D346" s="2">
        <v>2024</v>
      </c>
      <c r="E346" s="2" t="str">
        <f t="shared" si="31"/>
        <v>junio</v>
      </c>
      <c r="F346" t="s">
        <v>153</v>
      </c>
      <c r="G346" t="s">
        <v>17</v>
      </c>
      <c r="H346" t="s">
        <v>379</v>
      </c>
      <c r="I346" s="3">
        <v>2</v>
      </c>
      <c r="J346" s="3">
        <v>414</v>
      </c>
      <c r="K346" s="3">
        <v>2.2999999999999998</v>
      </c>
      <c r="L346" t="s">
        <v>161</v>
      </c>
      <c r="M346" t="s">
        <v>591</v>
      </c>
      <c r="N346" t="s">
        <v>512</v>
      </c>
      <c r="O346" s="15">
        <f t="shared" si="32"/>
        <v>3</v>
      </c>
      <c r="P346" s="16" t="str">
        <f t="shared" si="33"/>
        <v>2,</v>
      </c>
      <c r="Q346" s="16" t="str">
        <f t="shared" si="34"/>
        <v>3</v>
      </c>
      <c r="R346" s="17">
        <f t="shared" si="35"/>
        <v>123</v>
      </c>
      <c r="S346" s="17">
        <f t="shared" si="36"/>
        <v>2.0499999999999998</v>
      </c>
    </row>
    <row r="347" spans="1:19">
      <c r="A347" t="s">
        <v>151</v>
      </c>
      <c r="B347" t="s">
        <v>152</v>
      </c>
      <c r="C347" s="1">
        <v>45444</v>
      </c>
      <c r="D347" s="2">
        <v>2024</v>
      </c>
      <c r="E347" s="2" t="str">
        <f t="shared" si="31"/>
        <v>junio</v>
      </c>
      <c r="F347" t="s">
        <v>153</v>
      </c>
      <c r="G347" t="s">
        <v>17</v>
      </c>
      <c r="H347" t="s">
        <v>379</v>
      </c>
      <c r="I347" s="3">
        <v>1</v>
      </c>
      <c r="J347" s="3">
        <v>540</v>
      </c>
      <c r="K347" s="3">
        <v>3</v>
      </c>
      <c r="L347" t="s">
        <v>88</v>
      </c>
      <c r="M347" t="s">
        <v>89</v>
      </c>
      <c r="N347" t="s">
        <v>510</v>
      </c>
      <c r="O347" s="15">
        <f t="shared" si="32"/>
        <v>1</v>
      </c>
      <c r="P347" s="16" t="str">
        <f t="shared" si="33"/>
        <v>3</v>
      </c>
      <c r="Q347" s="16">
        <f t="shared" si="34"/>
        <v>0</v>
      </c>
      <c r="R347" s="17">
        <f t="shared" si="35"/>
        <v>180</v>
      </c>
      <c r="S347" s="17">
        <f t="shared" si="36"/>
        <v>3</v>
      </c>
    </row>
    <row r="348" spans="1:19">
      <c r="A348" t="s">
        <v>151</v>
      </c>
      <c r="B348" t="s">
        <v>152</v>
      </c>
      <c r="C348" s="1">
        <v>45444</v>
      </c>
      <c r="D348" s="2">
        <v>2024</v>
      </c>
      <c r="E348" s="2" t="str">
        <f t="shared" si="31"/>
        <v>junio</v>
      </c>
      <c r="F348" t="s">
        <v>153</v>
      </c>
      <c r="G348" t="s">
        <v>17</v>
      </c>
      <c r="H348" t="s">
        <v>379</v>
      </c>
      <c r="I348" s="3">
        <v>2</v>
      </c>
      <c r="J348" s="3">
        <v>594</v>
      </c>
      <c r="K348" s="3">
        <v>3.3</v>
      </c>
      <c r="L348" t="s">
        <v>21</v>
      </c>
      <c r="M348" t="s">
        <v>584</v>
      </c>
      <c r="N348" t="s">
        <v>504</v>
      </c>
      <c r="O348" s="15">
        <f t="shared" si="32"/>
        <v>3</v>
      </c>
      <c r="P348" s="16" t="str">
        <f t="shared" si="33"/>
        <v>3,</v>
      </c>
      <c r="Q348" s="16" t="str">
        <f t="shared" si="34"/>
        <v>3</v>
      </c>
      <c r="R348" s="17">
        <f t="shared" si="35"/>
        <v>183</v>
      </c>
      <c r="S348" s="17">
        <f t="shared" si="36"/>
        <v>3.05</v>
      </c>
    </row>
    <row r="349" spans="1:19">
      <c r="A349" t="s">
        <v>151</v>
      </c>
      <c r="B349" t="s">
        <v>152</v>
      </c>
      <c r="C349" s="1">
        <v>45444</v>
      </c>
      <c r="D349" s="2">
        <v>2024</v>
      </c>
      <c r="E349" s="2" t="str">
        <f t="shared" si="31"/>
        <v>junio</v>
      </c>
      <c r="F349" t="s">
        <v>153</v>
      </c>
      <c r="G349" t="s">
        <v>17</v>
      </c>
      <c r="H349" t="s">
        <v>379</v>
      </c>
      <c r="I349" s="3">
        <v>3</v>
      </c>
      <c r="J349" s="3">
        <v>720</v>
      </c>
      <c r="K349" s="3">
        <v>4</v>
      </c>
      <c r="L349" t="s">
        <v>23</v>
      </c>
      <c r="M349" t="s">
        <v>24</v>
      </c>
      <c r="N349" t="s">
        <v>505</v>
      </c>
      <c r="O349" s="15">
        <f t="shared" si="32"/>
        <v>1</v>
      </c>
      <c r="P349" s="16" t="str">
        <f t="shared" si="33"/>
        <v>4</v>
      </c>
      <c r="Q349" s="16">
        <f t="shared" si="34"/>
        <v>0</v>
      </c>
      <c r="R349" s="17">
        <f t="shared" si="35"/>
        <v>240</v>
      </c>
      <c r="S349" s="17">
        <f t="shared" si="36"/>
        <v>4</v>
      </c>
    </row>
    <row r="350" spans="1:19">
      <c r="A350" t="s">
        <v>151</v>
      </c>
      <c r="B350" t="s">
        <v>152</v>
      </c>
      <c r="C350" s="1">
        <v>45444</v>
      </c>
      <c r="D350" s="2">
        <v>2024</v>
      </c>
      <c r="E350" s="2" t="str">
        <f t="shared" si="31"/>
        <v>junio</v>
      </c>
      <c r="F350" t="s">
        <v>153</v>
      </c>
      <c r="G350" t="s">
        <v>17</v>
      </c>
      <c r="H350" t="s">
        <v>379</v>
      </c>
      <c r="I350" s="3">
        <v>8</v>
      </c>
      <c r="J350" s="3">
        <v>2340</v>
      </c>
      <c r="K350" s="3">
        <v>13</v>
      </c>
      <c r="L350" t="s">
        <v>157</v>
      </c>
      <c r="M350" t="s">
        <v>158</v>
      </c>
      <c r="N350" t="s">
        <v>500</v>
      </c>
      <c r="O350" s="15">
        <f t="shared" si="32"/>
        <v>2</v>
      </c>
      <c r="P350" s="16" t="str">
        <f t="shared" si="33"/>
        <v>13</v>
      </c>
      <c r="Q350" s="16">
        <f t="shared" si="34"/>
        <v>0</v>
      </c>
      <c r="R350" s="17">
        <f t="shared" si="35"/>
        <v>780</v>
      </c>
      <c r="S350" s="17">
        <f t="shared" si="36"/>
        <v>13</v>
      </c>
    </row>
    <row r="351" spans="1:19">
      <c r="A351" t="s">
        <v>151</v>
      </c>
      <c r="B351" t="s">
        <v>152</v>
      </c>
      <c r="C351" s="1">
        <v>45474</v>
      </c>
      <c r="D351" s="2">
        <v>2024</v>
      </c>
      <c r="E351" s="2" t="str">
        <f t="shared" si="31"/>
        <v>julio</v>
      </c>
      <c r="F351" t="s">
        <v>154</v>
      </c>
      <c r="G351" t="s">
        <v>30</v>
      </c>
      <c r="H351" t="s">
        <v>379</v>
      </c>
      <c r="I351" s="3">
        <v>1</v>
      </c>
      <c r="J351" s="3">
        <v>540</v>
      </c>
      <c r="K351" s="3">
        <v>3</v>
      </c>
      <c r="L351" t="s">
        <v>39</v>
      </c>
      <c r="M351" t="s">
        <v>553</v>
      </c>
      <c r="N351" t="s">
        <v>553</v>
      </c>
      <c r="O351" s="15">
        <f t="shared" si="32"/>
        <v>1</v>
      </c>
      <c r="P351" s="16" t="str">
        <f t="shared" si="33"/>
        <v>3</v>
      </c>
      <c r="Q351" s="16">
        <f t="shared" si="34"/>
        <v>0</v>
      </c>
      <c r="R351" s="17">
        <f t="shared" si="35"/>
        <v>180</v>
      </c>
      <c r="S351" s="17">
        <f t="shared" si="36"/>
        <v>3</v>
      </c>
    </row>
    <row r="352" spans="1:19">
      <c r="A352" t="s">
        <v>151</v>
      </c>
      <c r="B352" t="s">
        <v>152</v>
      </c>
      <c r="C352" s="1">
        <v>45474</v>
      </c>
      <c r="D352" s="2">
        <v>2024</v>
      </c>
      <c r="E352" s="2" t="str">
        <f t="shared" si="31"/>
        <v>julio</v>
      </c>
      <c r="F352" t="s">
        <v>154</v>
      </c>
      <c r="G352" t="s">
        <v>30</v>
      </c>
      <c r="H352" t="s">
        <v>379</v>
      </c>
      <c r="I352" s="3">
        <v>3</v>
      </c>
      <c r="J352" s="3">
        <v>927</v>
      </c>
      <c r="K352" s="3">
        <v>4.1500000000000004</v>
      </c>
      <c r="L352" t="s">
        <v>21</v>
      </c>
      <c r="M352" t="s">
        <v>584</v>
      </c>
      <c r="N352" t="s">
        <v>504</v>
      </c>
      <c r="O352" s="15">
        <f t="shared" si="32"/>
        <v>4</v>
      </c>
      <c r="P352" s="16" t="str">
        <f t="shared" si="33"/>
        <v>4,</v>
      </c>
      <c r="Q352" s="16" t="str">
        <f t="shared" si="34"/>
        <v>15</v>
      </c>
      <c r="R352" s="17">
        <f t="shared" si="35"/>
        <v>255</v>
      </c>
      <c r="S352" s="17">
        <f t="shared" si="36"/>
        <v>4.25</v>
      </c>
    </row>
    <row r="353" spans="1:19">
      <c r="A353" t="s">
        <v>151</v>
      </c>
      <c r="B353" t="s">
        <v>152</v>
      </c>
      <c r="C353" s="1">
        <v>45474</v>
      </c>
      <c r="D353" s="2">
        <v>2024</v>
      </c>
      <c r="E353" s="2" t="str">
        <f t="shared" si="31"/>
        <v>julio</v>
      </c>
      <c r="F353" t="s">
        <v>154</v>
      </c>
      <c r="G353" t="s">
        <v>30</v>
      </c>
      <c r="H353" t="s">
        <v>379</v>
      </c>
      <c r="I353" s="3">
        <v>2</v>
      </c>
      <c r="J353" s="3">
        <v>720</v>
      </c>
      <c r="K353" s="3">
        <v>4</v>
      </c>
      <c r="L353" t="s">
        <v>49</v>
      </c>
      <c r="M353" t="s">
        <v>50</v>
      </c>
      <c r="N353" t="s">
        <v>504</v>
      </c>
      <c r="O353" s="15">
        <f t="shared" si="32"/>
        <v>1</v>
      </c>
      <c r="P353" s="16" t="str">
        <f t="shared" si="33"/>
        <v>4</v>
      </c>
      <c r="Q353" s="16">
        <f t="shared" si="34"/>
        <v>0</v>
      </c>
      <c r="R353" s="17">
        <f t="shared" si="35"/>
        <v>240</v>
      </c>
      <c r="S353" s="17">
        <f t="shared" si="36"/>
        <v>4</v>
      </c>
    </row>
    <row r="354" spans="1:19">
      <c r="A354" t="s">
        <v>151</v>
      </c>
      <c r="B354" t="s">
        <v>152</v>
      </c>
      <c r="C354" s="1">
        <v>45505</v>
      </c>
      <c r="D354" s="2">
        <v>2024</v>
      </c>
      <c r="E354" s="2" t="str">
        <f t="shared" si="31"/>
        <v>agosto</v>
      </c>
      <c r="F354" t="s">
        <v>153</v>
      </c>
      <c r="G354" t="s">
        <v>17</v>
      </c>
      <c r="H354" t="s">
        <v>379</v>
      </c>
      <c r="I354" s="3">
        <v>4</v>
      </c>
      <c r="J354" s="3">
        <v>1674</v>
      </c>
      <c r="K354" s="3">
        <v>9.3000000000000007</v>
      </c>
      <c r="L354" t="s">
        <v>39</v>
      </c>
      <c r="M354" t="s">
        <v>553</v>
      </c>
      <c r="N354" t="s">
        <v>553</v>
      </c>
      <c r="O354" s="15">
        <f t="shared" si="32"/>
        <v>3</v>
      </c>
      <c r="P354" s="16" t="str">
        <f t="shared" si="33"/>
        <v>9,</v>
      </c>
      <c r="Q354" s="16" t="str">
        <f t="shared" si="34"/>
        <v>3</v>
      </c>
      <c r="R354" s="17">
        <f t="shared" si="35"/>
        <v>543</v>
      </c>
      <c r="S354" s="17">
        <f t="shared" si="36"/>
        <v>9.0500000000000007</v>
      </c>
    </row>
    <row r="355" spans="1:19">
      <c r="A355" t="s">
        <v>151</v>
      </c>
      <c r="B355" t="s">
        <v>152</v>
      </c>
      <c r="C355" s="1">
        <v>45505</v>
      </c>
      <c r="D355" s="2">
        <v>2024</v>
      </c>
      <c r="E355" s="2" t="str">
        <f t="shared" si="31"/>
        <v>agosto</v>
      </c>
      <c r="F355" t="s">
        <v>153</v>
      </c>
      <c r="G355" t="s">
        <v>17</v>
      </c>
      <c r="H355" t="s">
        <v>379</v>
      </c>
      <c r="I355" s="3">
        <v>3</v>
      </c>
      <c r="J355" s="3">
        <v>954</v>
      </c>
      <c r="K355" s="3">
        <v>5.3</v>
      </c>
      <c r="L355" t="s">
        <v>161</v>
      </c>
      <c r="M355" t="s">
        <v>591</v>
      </c>
      <c r="N355" t="s">
        <v>512</v>
      </c>
      <c r="O355" s="15">
        <f t="shared" si="32"/>
        <v>3</v>
      </c>
      <c r="P355" s="16" t="str">
        <f t="shared" si="33"/>
        <v>5,</v>
      </c>
      <c r="Q355" s="16" t="str">
        <f t="shared" si="34"/>
        <v>3</v>
      </c>
      <c r="R355" s="17">
        <f t="shared" si="35"/>
        <v>303</v>
      </c>
      <c r="S355" s="17">
        <f t="shared" si="36"/>
        <v>5.05</v>
      </c>
    </row>
    <row r="356" spans="1:19">
      <c r="A356" t="s">
        <v>151</v>
      </c>
      <c r="B356" t="s">
        <v>152</v>
      </c>
      <c r="C356" s="1">
        <v>45505</v>
      </c>
      <c r="D356" s="2">
        <v>2024</v>
      </c>
      <c r="E356" s="2" t="str">
        <f t="shared" si="31"/>
        <v>agosto</v>
      </c>
      <c r="F356" t="s">
        <v>153</v>
      </c>
      <c r="G356" t="s">
        <v>17</v>
      </c>
      <c r="H356" t="s">
        <v>379</v>
      </c>
      <c r="I356" s="3">
        <v>2</v>
      </c>
      <c r="J356" s="3">
        <v>1134</v>
      </c>
      <c r="K356" s="3">
        <v>6.3</v>
      </c>
      <c r="L356" t="s">
        <v>33</v>
      </c>
      <c r="M356" t="s">
        <v>34</v>
      </c>
      <c r="N356" t="s">
        <v>508</v>
      </c>
      <c r="O356" s="15">
        <f t="shared" si="32"/>
        <v>3</v>
      </c>
      <c r="P356" s="16" t="str">
        <f t="shared" si="33"/>
        <v>6,</v>
      </c>
      <c r="Q356" s="16" t="str">
        <f t="shared" si="34"/>
        <v>3</v>
      </c>
      <c r="R356" s="17">
        <f t="shared" si="35"/>
        <v>363</v>
      </c>
      <c r="S356" s="17">
        <f t="shared" si="36"/>
        <v>6.05</v>
      </c>
    </row>
    <row r="357" spans="1:19">
      <c r="A357" t="s">
        <v>151</v>
      </c>
      <c r="B357" t="s">
        <v>152</v>
      </c>
      <c r="C357" s="1">
        <v>45505</v>
      </c>
      <c r="D357" s="2">
        <v>2024</v>
      </c>
      <c r="E357" s="2" t="str">
        <f t="shared" si="31"/>
        <v>agosto</v>
      </c>
      <c r="F357" t="s">
        <v>153</v>
      </c>
      <c r="G357" t="s">
        <v>17</v>
      </c>
      <c r="H357" t="s">
        <v>379</v>
      </c>
      <c r="I357" s="3">
        <v>6</v>
      </c>
      <c r="J357" s="3">
        <v>2907</v>
      </c>
      <c r="K357" s="3">
        <v>16.149999999999999</v>
      </c>
      <c r="L357" t="s">
        <v>21</v>
      </c>
      <c r="M357" t="s">
        <v>584</v>
      </c>
      <c r="N357" t="s">
        <v>504</v>
      </c>
      <c r="O357" s="15">
        <f t="shared" si="32"/>
        <v>5</v>
      </c>
      <c r="P357" s="16" t="str">
        <f t="shared" si="33"/>
        <v>16</v>
      </c>
      <c r="Q357" s="16" t="str">
        <f t="shared" si="34"/>
        <v>,15</v>
      </c>
      <c r="R357" s="17">
        <f t="shared" si="35"/>
        <v>960.15</v>
      </c>
      <c r="S357" s="17">
        <f t="shared" si="36"/>
        <v>16.002500000000001</v>
      </c>
    </row>
    <row r="358" spans="1:19">
      <c r="A358" t="s">
        <v>151</v>
      </c>
      <c r="B358" t="s">
        <v>152</v>
      </c>
      <c r="C358" s="1">
        <v>45505</v>
      </c>
      <c r="D358" s="2">
        <v>2024</v>
      </c>
      <c r="E358" s="2" t="str">
        <f t="shared" si="31"/>
        <v>agosto</v>
      </c>
      <c r="F358" t="s">
        <v>153</v>
      </c>
      <c r="G358" t="s">
        <v>17</v>
      </c>
      <c r="H358" t="s">
        <v>379</v>
      </c>
      <c r="I358" s="3">
        <v>5</v>
      </c>
      <c r="J358" s="3">
        <v>3060</v>
      </c>
      <c r="K358" s="3">
        <v>17</v>
      </c>
      <c r="L358" t="s">
        <v>99</v>
      </c>
      <c r="M358" t="s">
        <v>558</v>
      </c>
      <c r="N358" t="s">
        <v>502</v>
      </c>
      <c r="O358" s="15">
        <f t="shared" si="32"/>
        <v>2</v>
      </c>
      <c r="P358" s="16" t="str">
        <f t="shared" si="33"/>
        <v>17</v>
      </c>
      <c r="Q358" s="16">
        <f t="shared" si="34"/>
        <v>0</v>
      </c>
      <c r="R358" s="17">
        <f t="shared" si="35"/>
        <v>1020</v>
      </c>
      <c r="S358" s="17">
        <f t="shared" si="36"/>
        <v>17</v>
      </c>
    </row>
    <row r="359" spans="1:19">
      <c r="A359" t="s">
        <v>151</v>
      </c>
      <c r="B359" t="s">
        <v>152</v>
      </c>
      <c r="C359" s="1">
        <v>45505</v>
      </c>
      <c r="D359" s="2">
        <v>2024</v>
      </c>
      <c r="E359" s="2" t="str">
        <f t="shared" si="31"/>
        <v>agosto</v>
      </c>
      <c r="F359" t="s">
        <v>153</v>
      </c>
      <c r="G359" t="s">
        <v>17</v>
      </c>
      <c r="H359" t="s">
        <v>379</v>
      </c>
      <c r="I359" s="3">
        <v>4</v>
      </c>
      <c r="J359" s="3">
        <v>1260</v>
      </c>
      <c r="K359" s="3">
        <v>7</v>
      </c>
      <c r="L359" t="s">
        <v>157</v>
      </c>
      <c r="M359" t="s">
        <v>158</v>
      </c>
      <c r="N359" t="s">
        <v>500</v>
      </c>
      <c r="O359" s="15">
        <f t="shared" si="32"/>
        <v>1</v>
      </c>
      <c r="P359" s="16" t="str">
        <f t="shared" si="33"/>
        <v>7</v>
      </c>
      <c r="Q359" s="16">
        <f t="shared" si="34"/>
        <v>0</v>
      </c>
      <c r="R359" s="17">
        <f t="shared" si="35"/>
        <v>420</v>
      </c>
      <c r="S359" s="17">
        <f t="shared" si="36"/>
        <v>7</v>
      </c>
    </row>
    <row r="360" spans="1:19">
      <c r="A360" t="s">
        <v>162</v>
      </c>
      <c r="B360" t="s">
        <v>163</v>
      </c>
      <c r="C360" s="1">
        <v>45292</v>
      </c>
      <c r="D360" s="2">
        <v>2024</v>
      </c>
      <c r="E360" s="2" t="str">
        <f t="shared" si="31"/>
        <v>enero</v>
      </c>
      <c r="F360" t="s">
        <v>164</v>
      </c>
      <c r="G360" t="s">
        <v>30</v>
      </c>
      <c r="H360" t="s">
        <v>98</v>
      </c>
      <c r="I360" s="3">
        <v>1</v>
      </c>
      <c r="J360" s="3">
        <v>227</v>
      </c>
      <c r="K360" s="3">
        <v>1.05</v>
      </c>
      <c r="L360" t="s">
        <v>20</v>
      </c>
      <c r="M360" t="s">
        <v>576</v>
      </c>
      <c r="N360" t="s">
        <v>489</v>
      </c>
      <c r="O360" s="15">
        <f t="shared" si="32"/>
        <v>4</v>
      </c>
      <c r="P360" s="16" t="str">
        <f t="shared" si="33"/>
        <v>1,</v>
      </c>
      <c r="Q360" s="16" t="str">
        <f t="shared" si="34"/>
        <v>05</v>
      </c>
      <c r="R360" s="17">
        <f t="shared" si="35"/>
        <v>65</v>
      </c>
      <c r="S360" s="17">
        <f t="shared" si="36"/>
        <v>1.0833333333333333</v>
      </c>
    </row>
    <row r="361" spans="1:19">
      <c r="A361" t="s">
        <v>162</v>
      </c>
      <c r="B361" t="s">
        <v>163</v>
      </c>
      <c r="C361" s="1">
        <v>45292</v>
      </c>
      <c r="D361" s="2">
        <v>2024</v>
      </c>
      <c r="E361" s="2" t="str">
        <f t="shared" si="31"/>
        <v>enero</v>
      </c>
      <c r="F361" t="s">
        <v>164</v>
      </c>
      <c r="G361" t="s">
        <v>30</v>
      </c>
      <c r="H361" t="s">
        <v>98</v>
      </c>
      <c r="I361" s="3">
        <v>1</v>
      </c>
      <c r="J361" s="3">
        <v>833</v>
      </c>
      <c r="K361" s="3">
        <v>1</v>
      </c>
      <c r="L361" t="s">
        <v>165</v>
      </c>
      <c r="M361" t="s">
        <v>166</v>
      </c>
      <c r="N361" t="s">
        <v>510</v>
      </c>
      <c r="O361" s="15">
        <f t="shared" si="32"/>
        <v>1</v>
      </c>
      <c r="P361" s="16" t="str">
        <f t="shared" si="33"/>
        <v>1</v>
      </c>
      <c r="Q361" s="16">
        <f t="shared" si="34"/>
        <v>0</v>
      </c>
      <c r="R361" s="17">
        <f t="shared" si="35"/>
        <v>60</v>
      </c>
      <c r="S361" s="17">
        <f t="shared" si="36"/>
        <v>1</v>
      </c>
    </row>
    <row r="362" spans="1:19">
      <c r="A362" t="s">
        <v>162</v>
      </c>
      <c r="B362" t="s">
        <v>163</v>
      </c>
      <c r="C362" s="1">
        <v>45292</v>
      </c>
      <c r="D362" s="2">
        <v>2024</v>
      </c>
      <c r="E362" s="2" t="str">
        <f t="shared" si="31"/>
        <v>enero</v>
      </c>
      <c r="F362" t="s">
        <v>164</v>
      </c>
      <c r="G362" t="s">
        <v>30</v>
      </c>
      <c r="H362" t="s">
        <v>98</v>
      </c>
      <c r="I362" s="3">
        <v>1</v>
      </c>
      <c r="J362" s="3">
        <v>317</v>
      </c>
      <c r="K362" s="3">
        <v>2.0499999999999998</v>
      </c>
      <c r="L362" t="s">
        <v>146</v>
      </c>
      <c r="M362" t="s">
        <v>147</v>
      </c>
      <c r="N362" t="s">
        <v>514</v>
      </c>
      <c r="O362" s="15">
        <f t="shared" si="32"/>
        <v>4</v>
      </c>
      <c r="P362" s="16" t="str">
        <f t="shared" si="33"/>
        <v>2,</v>
      </c>
      <c r="Q362" s="16" t="str">
        <f t="shared" si="34"/>
        <v>05</v>
      </c>
      <c r="R362" s="17">
        <f t="shared" si="35"/>
        <v>125</v>
      </c>
      <c r="S362" s="17">
        <f t="shared" si="36"/>
        <v>2.0833333333333335</v>
      </c>
    </row>
    <row r="363" spans="1:19">
      <c r="A363" t="s">
        <v>162</v>
      </c>
      <c r="B363" t="s">
        <v>163</v>
      </c>
      <c r="C363" s="1">
        <v>45292</v>
      </c>
      <c r="D363" s="2">
        <v>2024</v>
      </c>
      <c r="E363" s="2" t="str">
        <f t="shared" si="31"/>
        <v>enero</v>
      </c>
      <c r="F363" t="s">
        <v>164</v>
      </c>
      <c r="G363" t="s">
        <v>30</v>
      </c>
      <c r="H363" t="s">
        <v>98</v>
      </c>
      <c r="I363" s="3">
        <v>1</v>
      </c>
      <c r="J363" s="3">
        <v>137</v>
      </c>
      <c r="K363" s="3">
        <v>1.3</v>
      </c>
      <c r="L363" t="s">
        <v>114</v>
      </c>
      <c r="M363" t="s">
        <v>115</v>
      </c>
      <c r="N363" t="s">
        <v>535</v>
      </c>
      <c r="O363" s="15">
        <f t="shared" si="32"/>
        <v>3</v>
      </c>
      <c r="P363" s="16" t="str">
        <f t="shared" si="33"/>
        <v>1,</v>
      </c>
      <c r="Q363" s="16" t="str">
        <f t="shared" si="34"/>
        <v>3</v>
      </c>
      <c r="R363" s="17">
        <f t="shared" si="35"/>
        <v>63</v>
      </c>
      <c r="S363" s="17">
        <f t="shared" si="36"/>
        <v>1.05</v>
      </c>
    </row>
    <row r="364" spans="1:19">
      <c r="A364" t="s">
        <v>162</v>
      </c>
      <c r="B364" t="s">
        <v>163</v>
      </c>
      <c r="C364" s="1">
        <v>45292</v>
      </c>
      <c r="D364" s="2">
        <v>2024</v>
      </c>
      <c r="E364" s="2" t="str">
        <f t="shared" si="31"/>
        <v>enero</v>
      </c>
      <c r="F364" t="s">
        <v>164</v>
      </c>
      <c r="G364" t="s">
        <v>30</v>
      </c>
      <c r="H364" t="s">
        <v>98</v>
      </c>
      <c r="I364" s="3">
        <v>1</v>
      </c>
      <c r="J364" s="3">
        <v>629</v>
      </c>
      <c r="K364" s="3">
        <v>2</v>
      </c>
      <c r="L364" t="s">
        <v>167</v>
      </c>
      <c r="M364" t="s">
        <v>168</v>
      </c>
      <c r="N364" t="s">
        <v>490</v>
      </c>
      <c r="O364" s="15">
        <f t="shared" si="32"/>
        <v>1</v>
      </c>
      <c r="P364" s="16" t="str">
        <f t="shared" si="33"/>
        <v>2</v>
      </c>
      <c r="Q364" s="16">
        <f t="shared" si="34"/>
        <v>0</v>
      </c>
      <c r="R364" s="17">
        <f t="shared" si="35"/>
        <v>120</v>
      </c>
      <c r="S364" s="17">
        <f t="shared" si="36"/>
        <v>2</v>
      </c>
    </row>
    <row r="365" spans="1:19">
      <c r="A365" t="s">
        <v>162</v>
      </c>
      <c r="B365" t="s">
        <v>163</v>
      </c>
      <c r="C365" s="1">
        <v>45292</v>
      </c>
      <c r="D365" s="2">
        <v>2024</v>
      </c>
      <c r="E365" s="2" t="str">
        <f t="shared" si="31"/>
        <v>enero</v>
      </c>
      <c r="F365" t="s">
        <v>164</v>
      </c>
      <c r="G365" t="s">
        <v>30</v>
      </c>
      <c r="H365" t="s">
        <v>98</v>
      </c>
      <c r="I365" s="3">
        <v>1</v>
      </c>
      <c r="J365" s="3">
        <v>110</v>
      </c>
      <c r="K365" s="3">
        <v>0.5</v>
      </c>
      <c r="L365" t="s">
        <v>169</v>
      </c>
      <c r="M365" t="s">
        <v>170</v>
      </c>
      <c r="N365" t="s">
        <v>490</v>
      </c>
      <c r="O365" s="15">
        <f t="shared" si="32"/>
        <v>3</v>
      </c>
      <c r="P365" s="16" t="str">
        <f t="shared" si="33"/>
        <v>0,</v>
      </c>
      <c r="Q365" s="16" t="str">
        <f t="shared" si="34"/>
        <v>5</v>
      </c>
      <c r="R365" s="17">
        <f t="shared" si="35"/>
        <v>5</v>
      </c>
      <c r="S365" s="17">
        <f t="shared" si="36"/>
        <v>8.3333333333333329E-2</v>
      </c>
    </row>
    <row r="366" spans="1:19">
      <c r="A366" t="s">
        <v>162</v>
      </c>
      <c r="B366" t="s">
        <v>163</v>
      </c>
      <c r="C366" s="1">
        <v>45292</v>
      </c>
      <c r="D366" s="2">
        <v>2024</v>
      </c>
      <c r="E366" s="2" t="str">
        <f t="shared" si="31"/>
        <v>enero</v>
      </c>
      <c r="F366" t="s">
        <v>164</v>
      </c>
      <c r="G366" t="s">
        <v>30</v>
      </c>
      <c r="H366" t="s">
        <v>98</v>
      </c>
      <c r="I366" s="3">
        <v>5</v>
      </c>
      <c r="J366" s="3">
        <v>3336</v>
      </c>
      <c r="K366" s="3">
        <v>12.45</v>
      </c>
      <c r="L366" t="s">
        <v>131</v>
      </c>
      <c r="M366" t="s">
        <v>578</v>
      </c>
      <c r="N366" t="s">
        <v>612</v>
      </c>
      <c r="O366" s="15">
        <f t="shared" si="32"/>
        <v>5</v>
      </c>
      <c r="P366" s="16" t="str">
        <f t="shared" si="33"/>
        <v>12</v>
      </c>
      <c r="Q366" s="16" t="str">
        <f t="shared" si="34"/>
        <v>,45</v>
      </c>
      <c r="R366" s="17">
        <f t="shared" si="35"/>
        <v>720.45</v>
      </c>
      <c r="S366" s="17">
        <f t="shared" si="36"/>
        <v>12.0075</v>
      </c>
    </row>
    <row r="367" spans="1:19">
      <c r="A367" t="s">
        <v>162</v>
      </c>
      <c r="B367" t="s">
        <v>163</v>
      </c>
      <c r="C367" s="1">
        <v>45292</v>
      </c>
      <c r="D367" s="2">
        <v>2024</v>
      </c>
      <c r="E367" s="2" t="str">
        <f t="shared" si="31"/>
        <v>enero</v>
      </c>
      <c r="F367" t="s">
        <v>164</v>
      </c>
      <c r="G367" t="s">
        <v>30</v>
      </c>
      <c r="H367" t="s">
        <v>98</v>
      </c>
      <c r="I367" s="3">
        <v>1</v>
      </c>
      <c r="J367" s="3">
        <v>480</v>
      </c>
      <c r="K367" s="3">
        <v>1.3</v>
      </c>
      <c r="L367" t="s">
        <v>150</v>
      </c>
      <c r="M367" t="s">
        <v>607</v>
      </c>
      <c r="N367" t="s">
        <v>612</v>
      </c>
      <c r="O367" s="15">
        <f t="shared" si="32"/>
        <v>3</v>
      </c>
      <c r="P367" s="16" t="str">
        <f t="shared" si="33"/>
        <v>1,</v>
      </c>
      <c r="Q367" s="16" t="str">
        <f t="shared" si="34"/>
        <v>3</v>
      </c>
      <c r="R367" s="17">
        <f t="shared" si="35"/>
        <v>63</v>
      </c>
      <c r="S367" s="17">
        <f t="shared" si="36"/>
        <v>1.05</v>
      </c>
    </row>
    <row r="368" spans="1:19">
      <c r="A368" t="s">
        <v>162</v>
      </c>
      <c r="B368" t="s">
        <v>163</v>
      </c>
      <c r="C368" s="1">
        <v>45292</v>
      </c>
      <c r="D368" s="2">
        <v>2024</v>
      </c>
      <c r="E368" s="2" t="str">
        <f t="shared" si="31"/>
        <v>enero</v>
      </c>
      <c r="F368" t="s">
        <v>164</v>
      </c>
      <c r="G368" t="s">
        <v>30</v>
      </c>
      <c r="H368" t="s">
        <v>98</v>
      </c>
      <c r="I368" s="3">
        <v>1</v>
      </c>
      <c r="J368" s="3">
        <v>725</v>
      </c>
      <c r="K368" s="3">
        <v>0.55000000000000004</v>
      </c>
      <c r="L368" t="s">
        <v>171</v>
      </c>
      <c r="M368" t="s">
        <v>172</v>
      </c>
      <c r="N368" t="s">
        <v>612</v>
      </c>
      <c r="O368" s="15">
        <f t="shared" si="32"/>
        <v>4</v>
      </c>
      <c r="P368" s="16" t="str">
        <f t="shared" si="33"/>
        <v>0,</v>
      </c>
      <c r="Q368" s="16" t="str">
        <f t="shared" si="34"/>
        <v>55</v>
      </c>
      <c r="R368" s="17">
        <f t="shared" si="35"/>
        <v>55</v>
      </c>
      <c r="S368" s="17">
        <f t="shared" si="36"/>
        <v>0.91666666666666663</v>
      </c>
    </row>
    <row r="369" spans="1:19">
      <c r="A369" t="s">
        <v>162</v>
      </c>
      <c r="B369" t="s">
        <v>163</v>
      </c>
      <c r="C369" s="1">
        <v>45292</v>
      </c>
      <c r="D369" s="2">
        <v>2024</v>
      </c>
      <c r="E369" s="2" t="str">
        <f t="shared" si="31"/>
        <v>enero</v>
      </c>
      <c r="F369" t="s">
        <v>164</v>
      </c>
      <c r="G369" t="s">
        <v>30</v>
      </c>
      <c r="H369" t="s">
        <v>98</v>
      </c>
      <c r="I369" s="3">
        <v>5</v>
      </c>
      <c r="J369" s="3">
        <v>1522</v>
      </c>
      <c r="K369" s="3">
        <v>7.45</v>
      </c>
      <c r="L369" t="s">
        <v>173</v>
      </c>
      <c r="M369" t="s">
        <v>598</v>
      </c>
      <c r="N369" t="s">
        <v>497</v>
      </c>
      <c r="O369" s="15">
        <f t="shared" si="32"/>
        <v>4</v>
      </c>
      <c r="P369" s="16" t="str">
        <f t="shared" si="33"/>
        <v>7,</v>
      </c>
      <c r="Q369" s="16" t="str">
        <f t="shared" si="34"/>
        <v>45</v>
      </c>
      <c r="R369" s="17">
        <f t="shared" si="35"/>
        <v>465</v>
      </c>
      <c r="S369" s="17">
        <f t="shared" si="36"/>
        <v>7.75</v>
      </c>
    </row>
    <row r="370" spans="1:19">
      <c r="A370" t="s">
        <v>162</v>
      </c>
      <c r="B370" t="s">
        <v>163</v>
      </c>
      <c r="C370" s="1">
        <v>45292</v>
      </c>
      <c r="D370" s="2">
        <v>2024</v>
      </c>
      <c r="E370" s="2" t="str">
        <f t="shared" si="31"/>
        <v>enero</v>
      </c>
      <c r="F370" t="s">
        <v>164</v>
      </c>
      <c r="G370" t="s">
        <v>30</v>
      </c>
      <c r="H370" t="s">
        <v>98</v>
      </c>
      <c r="I370" s="3">
        <v>4</v>
      </c>
      <c r="J370" s="3">
        <v>1138</v>
      </c>
      <c r="K370" s="3">
        <v>5.15</v>
      </c>
      <c r="L370" t="s">
        <v>174</v>
      </c>
      <c r="M370" t="s">
        <v>175</v>
      </c>
      <c r="N370" t="s">
        <v>497</v>
      </c>
      <c r="O370" s="15">
        <f t="shared" si="32"/>
        <v>4</v>
      </c>
      <c r="P370" s="16" t="str">
        <f t="shared" si="33"/>
        <v>5,</v>
      </c>
      <c r="Q370" s="16" t="str">
        <f t="shared" si="34"/>
        <v>15</v>
      </c>
      <c r="R370" s="17">
        <f t="shared" si="35"/>
        <v>315</v>
      </c>
      <c r="S370" s="17">
        <f t="shared" si="36"/>
        <v>5.25</v>
      </c>
    </row>
    <row r="371" spans="1:19">
      <c r="A371" t="s">
        <v>162</v>
      </c>
      <c r="B371" t="s">
        <v>163</v>
      </c>
      <c r="C371" s="1">
        <v>45292</v>
      </c>
      <c r="D371" s="2">
        <v>2024</v>
      </c>
      <c r="E371" s="2" t="str">
        <f t="shared" si="31"/>
        <v>enero</v>
      </c>
      <c r="F371" t="s">
        <v>164</v>
      </c>
      <c r="G371" t="s">
        <v>30</v>
      </c>
      <c r="H371" t="s">
        <v>98</v>
      </c>
      <c r="I371" s="3">
        <v>4</v>
      </c>
      <c r="J371" s="3">
        <v>1829</v>
      </c>
      <c r="K371" s="3">
        <v>5.55</v>
      </c>
      <c r="L371" t="s">
        <v>110</v>
      </c>
      <c r="M371" t="s">
        <v>586</v>
      </c>
      <c r="N371" t="s">
        <v>503</v>
      </c>
      <c r="O371" s="15">
        <f t="shared" si="32"/>
        <v>4</v>
      </c>
      <c r="P371" s="16" t="str">
        <f t="shared" si="33"/>
        <v>5,</v>
      </c>
      <c r="Q371" s="16" t="str">
        <f t="shared" si="34"/>
        <v>55</v>
      </c>
      <c r="R371" s="17">
        <f t="shared" si="35"/>
        <v>355</v>
      </c>
      <c r="S371" s="17">
        <f t="shared" si="36"/>
        <v>5.916666666666667</v>
      </c>
    </row>
    <row r="372" spans="1:19">
      <c r="A372" t="s">
        <v>162</v>
      </c>
      <c r="B372" t="s">
        <v>163</v>
      </c>
      <c r="C372" s="1">
        <v>45292</v>
      </c>
      <c r="D372" s="2">
        <v>2024</v>
      </c>
      <c r="E372" s="2" t="str">
        <f t="shared" si="31"/>
        <v>enero</v>
      </c>
      <c r="F372" t="s">
        <v>164</v>
      </c>
      <c r="G372" t="s">
        <v>30</v>
      </c>
      <c r="H372" t="s">
        <v>98</v>
      </c>
      <c r="I372" s="3">
        <v>2</v>
      </c>
      <c r="J372" s="3">
        <v>1050</v>
      </c>
      <c r="K372" s="3">
        <v>6.2</v>
      </c>
      <c r="L372" t="s">
        <v>111</v>
      </c>
      <c r="M372" t="s">
        <v>593</v>
      </c>
      <c r="N372" t="s">
        <v>511</v>
      </c>
      <c r="O372" s="15">
        <f t="shared" si="32"/>
        <v>3</v>
      </c>
      <c r="P372" s="16" t="str">
        <f t="shared" si="33"/>
        <v>6,</v>
      </c>
      <c r="Q372" s="16" t="str">
        <f t="shared" si="34"/>
        <v>2</v>
      </c>
      <c r="R372" s="17">
        <f t="shared" si="35"/>
        <v>362</v>
      </c>
      <c r="S372" s="17">
        <f t="shared" si="36"/>
        <v>6.0333333333333332</v>
      </c>
    </row>
    <row r="373" spans="1:19">
      <c r="A373" t="s">
        <v>162</v>
      </c>
      <c r="B373" t="s">
        <v>163</v>
      </c>
      <c r="C373" s="1">
        <v>45292</v>
      </c>
      <c r="D373" s="2">
        <v>2024</v>
      </c>
      <c r="E373" s="2" t="str">
        <f t="shared" si="31"/>
        <v>enero</v>
      </c>
      <c r="F373" t="s">
        <v>164</v>
      </c>
      <c r="G373" t="s">
        <v>30</v>
      </c>
      <c r="H373" t="s">
        <v>98</v>
      </c>
      <c r="I373" s="3">
        <v>10</v>
      </c>
      <c r="J373" s="3">
        <v>4404</v>
      </c>
      <c r="K373" s="3">
        <v>16.05</v>
      </c>
      <c r="L373" t="s">
        <v>135</v>
      </c>
      <c r="M373" t="s">
        <v>136</v>
      </c>
      <c r="N373" t="s">
        <v>511</v>
      </c>
      <c r="O373" s="15">
        <f t="shared" si="32"/>
        <v>5</v>
      </c>
      <c r="P373" s="16" t="str">
        <f t="shared" si="33"/>
        <v>16</v>
      </c>
      <c r="Q373" s="16" t="str">
        <f t="shared" si="34"/>
        <v>,05</v>
      </c>
      <c r="R373" s="17">
        <f t="shared" si="35"/>
        <v>960.05</v>
      </c>
      <c r="S373" s="17">
        <f t="shared" si="36"/>
        <v>16.000833333333333</v>
      </c>
    </row>
    <row r="374" spans="1:19">
      <c r="A374" t="s">
        <v>162</v>
      </c>
      <c r="B374" t="s">
        <v>163</v>
      </c>
      <c r="C374" s="1">
        <v>45292</v>
      </c>
      <c r="D374" s="2">
        <v>2024</v>
      </c>
      <c r="E374" s="2" t="str">
        <f t="shared" si="31"/>
        <v>enero</v>
      </c>
      <c r="F374" t="s">
        <v>176</v>
      </c>
      <c r="G374" t="s">
        <v>121</v>
      </c>
      <c r="H374" t="s">
        <v>98</v>
      </c>
      <c r="I374" s="3">
        <v>1</v>
      </c>
      <c r="J374" s="3">
        <v>760</v>
      </c>
      <c r="K374" s="3">
        <v>2.2000000000000002</v>
      </c>
      <c r="L374" t="s">
        <v>20</v>
      </c>
      <c r="M374" t="s">
        <v>576</v>
      </c>
      <c r="N374" t="s">
        <v>489</v>
      </c>
      <c r="O374" s="15">
        <f t="shared" si="32"/>
        <v>3</v>
      </c>
      <c r="P374" s="16" t="str">
        <f t="shared" si="33"/>
        <v>2,</v>
      </c>
      <c r="Q374" s="16" t="str">
        <f t="shared" si="34"/>
        <v>2</v>
      </c>
      <c r="R374" s="17">
        <f t="shared" si="35"/>
        <v>122</v>
      </c>
      <c r="S374" s="17">
        <f t="shared" si="36"/>
        <v>2.0333333333333332</v>
      </c>
    </row>
    <row r="375" spans="1:19">
      <c r="A375" t="s">
        <v>162</v>
      </c>
      <c r="B375" t="s">
        <v>163</v>
      </c>
      <c r="C375" s="1">
        <v>45292</v>
      </c>
      <c r="D375" s="2">
        <v>2024</v>
      </c>
      <c r="E375" s="2" t="str">
        <f t="shared" si="31"/>
        <v>enero</v>
      </c>
      <c r="F375" t="s">
        <v>176</v>
      </c>
      <c r="G375" t="s">
        <v>121</v>
      </c>
      <c r="H375" t="s">
        <v>98</v>
      </c>
      <c r="I375" s="3">
        <v>1</v>
      </c>
      <c r="J375" s="3">
        <v>398</v>
      </c>
      <c r="K375" s="3">
        <v>1.5</v>
      </c>
      <c r="L375" t="s">
        <v>140</v>
      </c>
      <c r="M375" t="s">
        <v>141</v>
      </c>
      <c r="N375" t="s">
        <v>513</v>
      </c>
      <c r="O375" s="15">
        <f t="shared" si="32"/>
        <v>3</v>
      </c>
      <c r="P375" s="16" t="str">
        <f t="shared" si="33"/>
        <v>1,</v>
      </c>
      <c r="Q375" s="16" t="str">
        <f t="shared" si="34"/>
        <v>5</v>
      </c>
      <c r="R375" s="17">
        <f t="shared" si="35"/>
        <v>65</v>
      </c>
      <c r="S375" s="17">
        <f t="shared" si="36"/>
        <v>1.0833333333333333</v>
      </c>
    </row>
    <row r="376" spans="1:19">
      <c r="A376" t="s">
        <v>162</v>
      </c>
      <c r="B376" t="s">
        <v>163</v>
      </c>
      <c r="C376" s="1">
        <v>45292</v>
      </c>
      <c r="D376" s="2">
        <v>2024</v>
      </c>
      <c r="E376" s="2" t="str">
        <f t="shared" si="31"/>
        <v>enero</v>
      </c>
      <c r="F376" t="s">
        <v>176</v>
      </c>
      <c r="G376" t="s">
        <v>121</v>
      </c>
      <c r="H376" t="s">
        <v>98</v>
      </c>
      <c r="I376" s="3">
        <v>1</v>
      </c>
      <c r="J376" s="3">
        <v>92</v>
      </c>
      <c r="K376" s="3">
        <v>0.3</v>
      </c>
      <c r="L376" t="s">
        <v>146</v>
      </c>
      <c r="M376" t="s">
        <v>147</v>
      </c>
      <c r="N376" t="s">
        <v>514</v>
      </c>
      <c r="O376" s="15">
        <f t="shared" si="32"/>
        <v>3</v>
      </c>
      <c r="P376" s="16" t="str">
        <f t="shared" si="33"/>
        <v>0,</v>
      </c>
      <c r="Q376" s="16" t="str">
        <f t="shared" si="34"/>
        <v>3</v>
      </c>
      <c r="R376" s="17">
        <f t="shared" si="35"/>
        <v>3</v>
      </c>
      <c r="S376" s="17">
        <f t="shared" si="36"/>
        <v>0.05</v>
      </c>
    </row>
    <row r="377" spans="1:19">
      <c r="A377" t="s">
        <v>162</v>
      </c>
      <c r="B377" t="s">
        <v>163</v>
      </c>
      <c r="C377" s="1">
        <v>45292</v>
      </c>
      <c r="D377" s="2">
        <v>2024</v>
      </c>
      <c r="E377" s="2" t="str">
        <f t="shared" si="31"/>
        <v>enero</v>
      </c>
      <c r="F377" t="s">
        <v>176</v>
      </c>
      <c r="G377" t="s">
        <v>121</v>
      </c>
      <c r="H377" t="s">
        <v>98</v>
      </c>
      <c r="I377" s="3">
        <v>1</v>
      </c>
      <c r="J377" s="3">
        <v>228</v>
      </c>
      <c r="K377" s="3">
        <v>0.4</v>
      </c>
      <c r="L377" t="s">
        <v>142</v>
      </c>
      <c r="M377" t="s">
        <v>143</v>
      </c>
      <c r="N377" t="s">
        <v>514</v>
      </c>
      <c r="O377" s="15">
        <f t="shared" si="32"/>
        <v>3</v>
      </c>
      <c r="P377" s="16" t="str">
        <f t="shared" si="33"/>
        <v>0,</v>
      </c>
      <c r="Q377" s="16" t="str">
        <f t="shared" si="34"/>
        <v>4</v>
      </c>
      <c r="R377" s="17">
        <f t="shared" si="35"/>
        <v>4</v>
      </c>
      <c r="S377" s="17">
        <f t="shared" si="36"/>
        <v>6.6666666666666666E-2</v>
      </c>
    </row>
    <row r="378" spans="1:19">
      <c r="A378" t="s">
        <v>162</v>
      </c>
      <c r="B378" t="s">
        <v>163</v>
      </c>
      <c r="C378" s="1">
        <v>45292</v>
      </c>
      <c r="D378" s="2">
        <v>2024</v>
      </c>
      <c r="E378" s="2" t="str">
        <f t="shared" si="31"/>
        <v>enero</v>
      </c>
      <c r="F378" t="s">
        <v>176</v>
      </c>
      <c r="G378" t="s">
        <v>121</v>
      </c>
      <c r="H378" t="s">
        <v>98</v>
      </c>
      <c r="I378" s="3">
        <v>1</v>
      </c>
      <c r="J378" s="3">
        <v>540</v>
      </c>
      <c r="K378" s="3">
        <v>1.5</v>
      </c>
      <c r="L378" t="s">
        <v>102</v>
      </c>
      <c r="M378" t="s">
        <v>103</v>
      </c>
      <c r="N378" t="s">
        <v>501</v>
      </c>
      <c r="O378" s="15">
        <f t="shared" si="32"/>
        <v>3</v>
      </c>
      <c r="P378" s="16" t="str">
        <f t="shared" si="33"/>
        <v>1,</v>
      </c>
      <c r="Q378" s="16" t="str">
        <f t="shared" si="34"/>
        <v>5</v>
      </c>
      <c r="R378" s="17">
        <f t="shared" si="35"/>
        <v>65</v>
      </c>
      <c r="S378" s="17">
        <f t="shared" si="36"/>
        <v>1.0833333333333333</v>
      </c>
    </row>
    <row r="379" spans="1:19">
      <c r="A379" t="s">
        <v>162</v>
      </c>
      <c r="B379" t="s">
        <v>163</v>
      </c>
      <c r="C379" s="1">
        <v>45292</v>
      </c>
      <c r="D379" s="2">
        <v>2024</v>
      </c>
      <c r="E379" s="2" t="str">
        <f t="shared" si="31"/>
        <v>enero</v>
      </c>
      <c r="F379" t="s">
        <v>176</v>
      </c>
      <c r="G379" t="s">
        <v>121</v>
      </c>
      <c r="H379" t="s">
        <v>98</v>
      </c>
      <c r="I379" s="3">
        <v>4</v>
      </c>
      <c r="J379" s="3">
        <v>1446</v>
      </c>
      <c r="K379" s="3">
        <v>5.0999999999999996</v>
      </c>
      <c r="L379" t="s">
        <v>99</v>
      </c>
      <c r="M379" t="s">
        <v>558</v>
      </c>
      <c r="N379" t="s">
        <v>502</v>
      </c>
      <c r="O379" s="15">
        <f t="shared" si="32"/>
        <v>3</v>
      </c>
      <c r="P379" s="16" t="str">
        <f t="shared" si="33"/>
        <v>5,</v>
      </c>
      <c r="Q379" s="16" t="str">
        <f t="shared" si="34"/>
        <v>1</v>
      </c>
      <c r="R379" s="17">
        <f t="shared" si="35"/>
        <v>301</v>
      </c>
      <c r="S379" s="17">
        <f t="shared" si="36"/>
        <v>5.0166666666666666</v>
      </c>
    </row>
    <row r="380" spans="1:19">
      <c r="A380" t="s">
        <v>162</v>
      </c>
      <c r="B380" t="s">
        <v>163</v>
      </c>
      <c r="C380" s="1">
        <v>45292</v>
      </c>
      <c r="D380" s="2">
        <v>2024</v>
      </c>
      <c r="E380" s="2" t="str">
        <f t="shared" si="31"/>
        <v>enero</v>
      </c>
      <c r="F380" t="s">
        <v>176</v>
      </c>
      <c r="G380" t="s">
        <v>121</v>
      </c>
      <c r="H380" t="s">
        <v>98</v>
      </c>
      <c r="I380" s="3">
        <v>1</v>
      </c>
      <c r="J380" s="3">
        <v>555</v>
      </c>
      <c r="K380" s="3">
        <v>2.1</v>
      </c>
      <c r="L380" t="s">
        <v>177</v>
      </c>
      <c r="M380" t="s">
        <v>592</v>
      </c>
      <c r="N380" t="s">
        <v>498</v>
      </c>
      <c r="O380" s="15">
        <f t="shared" si="32"/>
        <v>3</v>
      </c>
      <c r="P380" s="16" t="str">
        <f t="shared" si="33"/>
        <v>2,</v>
      </c>
      <c r="Q380" s="16" t="str">
        <f t="shared" si="34"/>
        <v>1</v>
      </c>
      <c r="R380" s="17">
        <f t="shared" si="35"/>
        <v>121</v>
      </c>
      <c r="S380" s="17">
        <f t="shared" si="36"/>
        <v>2.0166666666666666</v>
      </c>
    </row>
    <row r="381" spans="1:19">
      <c r="A381" t="s">
        <v>162</v>
      </c>
      <c r="B381" t="s">
        <v>163</v>
      </c>
      <c r="C381" s="1">
        <v>45292</v>
      </c>
      <c r="D381" s="2">
        <v>2024</v>
      </c>
      <c r="E381" s="2" t="str">
        <f t="shared" si="31"/>
        <v>enero</v>
      </c>
      <c r="F381" t="s">
        <v>176</v>
      </c>
      <c r="G381" t="s">
        <v>121</v>
      </c>
      <c r="H381" t="s">
        <v>98</v>
      </c>
      <c r="I381" s="3">
        <v>2</v>
      </c>
      <c r="J381" s="3">
        <v>2030</v>
      </c>
      <c r="K381" s="3">
        <v>6</v>
      </c>
      <c r="L381" t="s">
        <v>118</v>
      </c>
      <c r="M381" t="s">
        <v>119</v>
      </c>
      <c r="N381" t="s">
        <v>490</v>
      </c>
      <c r="O381" s="15">
        <f t="shared" si="32"/>
        <v>1</v>
      </c>
      <c r="P381" s="16" t="str">
        <f t="shared" si="33"/>
        <v>6</v>
      </c>
      <c r="Q381" s="16">
        <f t="shared" si="34"/>
        <v>0</v>
      </c>
      <c r="R381" s="17">
        <f t="shared" si="35"/>
        <v>360</v>
      </c>
      <c r="S381" s="17">
        <f t="shared" si="36"/>
        <v>6</v>
      </c>
    </row>
    <row r="382" spans="1:19">
      <c r="A382" t="s">
        <v>162</v>
      </c>
      <c r="B382" t="s">
        <v>163</v>
      </c>
      <c r="C382" s="1">
        <v>45292</v>
      </c>
      <c r="D382" s="2">
        <v>2024</v>
      </c>
      <c r="E382" s="2" t="str">
        <f t="shared" si="31"/>
        <v>enero</v>
      </c>
      <c r="F382" t="s">
        <v>176</v>
      </c>
      <c r="G382" t="s">
        <v>121</v>
      </c>
      <c r="H382" t="s">
        <v>98</v>
      </c>
      <c r="I382" s="3">
        <v>3</v>
      </c>
      <c r="J382" s="3">
        <v>2013</v>
      </c>
      <c r="K382" s="3">
        <v>6.4</v>
      </c>
      <c r="L382" t="s">
        <v>131</v>
      </c>
      <c r="M382" t="s">
        <v>578</v>
      </c>
      <c r="N382" t="s">
        <v>612</v>
      </c>
      <c r="O382" s="15">
        <f t="shared" si="32"/>
        <v>3</v>
      </c>
      <c r="P382" s="16" t="str">
        <f t="shared" si="33"/>
        <v>6,</v>
      </c>
      <c r="Q382" s="16" t="str">
        <f t="shared" si="34"/>
        <v>4</v>
      </c>
      <c r="R382" s="17">
        <f t="shared" si="35"/>
        <v>364</v>
      </c>
      <c r="S382" s="17">
        <f t="shared" si="36"/>
        <v>6.0666666666666664</v>
      </c>
    </row>
    <row r="383" spans="1:19">
      <c r="A383" t="s">
        <v>162</v>
      </c>
      <c r="B383" t="s">
        <v>163</v>
      </c>
      <c r="C383" s="1">
        <v>45292</v>
      </c>
      <c r="D383" s="2">
        <v>2024</v>
      </c>
      <c r="E383" s="2" t="str">
        <f t="shared" si="31"/>
        <v>enero</v>
      </c>
      <c r="F383" t="s">
        <v>176</v>
      </c>
      <c r="G383" t="s">
        <v>121</v>
      </c>
      <c r="H383" t="s">
        <v>98</v>
      </c>
      <c r="I383" s="3">
        <v>1</v>
      </c>
      <c r="J383" s="3">
        <v>720</v>
      </c>
      <c r="K383" s="3">
        <v>2.2999999999999998</v>
      </c>
      <c r="L383" t="s">
        <v>171</v>
      </c>
      <c r="M383" t="s">
        <v>172</v>
      </c>
      <c r="N383" t="s">
        <v>612</v>
      </c>
      <c r="O383" s="15">
        <f t="shared" si="32"/>
        <v>3</v>
      </c>
      <c r="P383" s="16" t="str">
        <f t="shared" si="33"/>
        <v>2,</v>
      </c>
      <c r="Q383" s="16" t="str">
        <f t="shared" si="34"/>
        <v>3</v>
      </c>
      <c r="R383" s="17">
        <f t="shared" si="35"/>
        <v>123</v>
      </c>
      <c r="S383" s="17">
        <f t="shared" si="36"/>
        <v>2.0499999999999998</v>
      </c>
    </row>
    <row r="384" spans="1:19">
      <c r="A384" t="s">
        <v>162</v>
      </c>
      <c r="B384" t="s">
        <v>163</v>
      </c>
      <c r="C384" s="1">
        <v>45292</v>
      </c>
      <c r="D384" s="2">
        <v>2024</v>
      </c>
      <c r="E384" s="2" t="str">
        <f t="shared" si="31"/>
        <v>enero</v>
      </c>
      <c r="F384" t="s">
        <v>176</v>
      </c>
      <c r="G384" t="s">
        <v>121</v>
      </c>
      <c r="H384" t="s">
        <v>98</v>
      </c>
      <c r="I384" s="3">
        <v>2</v>
      </c>
      <c r="J384" s="3">
        <v>1008</v>
      </c>
      <c r="K384" s="3">
        <v>3.2</v>
      </c>
      <c r="L384" t="s">
        <v>110</v>
      </c>
      <c r="M384" t="s">
        <v>586</v>
      </c>
      <c r="N384" t="s">
        <v>503</v>
      </c>
      <c r="O384" s="15">
        <f t="shared" si="32"/>
        <v>3</v>
      </c>
      <c r="P384" s="16" t="str">
        <f t="shared" si="33"/>
        <v>3,</v>
      </c>
      <c r="Q384" s="16" t="str">
        <f t="shared" si="34"/>
        <v>2</v>
      </c>
      <c r="R384" s="17">
        <f t="shared" si="35"/>
        <v>182</v>
      </c>
      <c r="S384" s="17">
        <f t="shared" si="36"/>
        <v>3.0333333333333332</v>
      </c>
    </row>
    <row r="385" spans="1:19">
      <c r="A385" t="s">
        <v>162</v>
      </c>
      <c r="B385" t="s">
        <v>163</v>
      </c>
      <c r="C385" s="1">
        <v>45292</v>
      </c>
      <c r="D385" s="2">
        <v>2024</v>
      </c>
      <c r="E385" s="2" t="str">
        <f t="shared" si="31"/>
        <v>enero</v>
      </c>
      <c r="F385" t="s">
        <v>176</v>
      </c>
      <c r="G385" t="s">
        <v>121</v>
      </c>
      <c r="H385" t="s">
        <v>98</v>
      </c>
      <c r="I385" s="3">
        <v>2</v>
      </c>
      <c r="J385" s="3">
        <v>1050</v>
      </c>
      <c r="K385" s="3">
        <v>5.25</v>
      </c>
      <c r="L385" t="s">
        <v>111</v>
      </c>
      <c r="M385" t="s">
        <v>593</v>
      </c>
      <c r="N385" t="s">
        <v>511</v>
      </c>
      <c r="O385" s="15">
        <f t="shared" si="32"/>
        <v>4</v>
      </c>
      <c r="P385" s="16" t="str">
        <f t="shared" si="33"/>
        <v>5,</v>
      </c>
      <c r="Q385" s="16" t="str">
        <f t="shared" si="34"/>
        <v>25</v>
      </c>
      <c r="R385" s="17">
        <f t="shared" si="35"/>
        <v>325</v>
      </c>
      <c r="S385" s="17">
        <f t="shared" si="36"/>
        <v>5.416666666666667</v>
      </c>
    </row>
    <row r="386" spans="1:19">
      <c r="A386" t="s">
        <v>162</v>
      </c>
      <c r="B386" t="s">
        <v>163</v>
      </c>
      <c r="C386" s="1">
        <v>45292</v>
      </c>
      <c r="D386" s="2">
        <v>2024</v>
      </c>
      <c r="E386" s="2" t="str">
        <f t="shared" ref="E386:E449" si="37">TEXT(C386,"mmmm")</f>
        <v>enero</v>
      </c>
      <c r="F386" t="s">
        <v>176</v>
      </c>
      <c r="G386" t="s">
        <v>121</v>
      </c>
      <c r="H386" t="s">
        <v>98</v>
      </c>
      <c r="I386" s="3">
        <v>1</v>
      </c>
      <c r="J386" s="3">
        <v>386</v>
      </c>
      <c r="K386" s="3">
        <v>1.2</v>
      </c>
      <c r="L386" t="s">
        <v>128</v>
      </c>
      <c r="M386" t="s">
        <v>129</v>
      </c>
      <c r="N386" t="s">
        <v>511</v>
      </c>
      <c r="O386" s="15">
        <f t="shared" si="32"/>
        <v>3</v>
      </c>
      <c r="P386" s="16" t="str">
        <f t="shared" si="33"/>
        <v>1,</v>
      </c>
      <c r="Q386" s="16" t="str">
        <f t="shared" si="34"/>
        <v>2</v>
      </c>
      <c r="R386" s="17">
        <f t="shared" si="35"/>
        <v>62</v>
      </c>
      <c r="S386" s="17">
        <f t="shared" si="36"/>
        <v>1.0333333333333334</v>
      </c>
    </row>
    <row r="387" spans="1:19">
      <c r="A387" t="s">
        <v>162</v>
      </c>
      <c r="B387" t="s">
        <v>163</v>
      </c>
      <c r="C387" s="1">
        <v>45292</v>
      </c>
      <c r="D387" s="2">
        <v>2024</v>
      </c>
      <c r="E387" s="2" t="str">
        <f t="shared" si="37"/>
        <v>enero</v>
      </c>
      <c r="F387" t="s">
        <v>176</v>
      </c>
      <c r="G387" t="s">
        <v>121</v>
      </c>
      <c r="H387" t="s">
        <v>98</v>
      </c>
      <c r="I387" s="3">
        <v>6</v>
      </c>
      <c r="J387" s="3">
        <v>2814</v>
      </c>
      <c r="K387" s="3">
        <v>9.1</v>
      </c>
      <c r="L387" t="s">
        <v>135</v>
      </c>
      <c r="M387" t="s">
        <v>136</v>
      </c>
      <c r="N387" t="s">
        <v>511</v>
      </c>
      <c r="O387" s="15">
        <f t="shared" ref="O387:O450" si="38">LEN($K387)</f>
        <v>3</v>
      </c>
      <c r="P387" s="16" t="str">
        <f t="shared" ref="P387:P450" si="39">IF(O387="1",$K387,IF(O387=2,LEFT($K387,2),LEFT($K387,2)))</f>
        <v>9,</v>
      </c>
      <c r="Q387" s="16" t="str">
        <f t="shared" ref="Q387:Q450" si="40">IF(O387&lt;=2,0,MID($K387,3,3))</f>
        <v>1</v>
      </c>
      <c r="R387" s="17">
        <f t="shared" ref="R387:R450" si="41">+(P387*60)+Q387</f>
        <v>541</v>
      </c>
      <c r="S387" s="17">
        <f t="shared" ref="S387:S450" si="42">+R387/60</f>
        <v>9.0166666666666675</v>
      </c>
    </row>
    <row r="388" spans="1:19">
      <c r="A388" t="s">
        <v>162</v>
      </c>
      <c r="B388" t="s">
        <v>163</v>
      </c>
      <c r="C388" s="1">
        <v>45292</v>
      </c>
      <c r="D388" s="2">
        <v>2024</v>
      </c>
      <c r="E388" s="2" t="str">
        <f t="shared" si="37"/>
        <v>enero</v>
      </c>
      <c r="F388" t="s">
        <v>178</v>
      </c>
      <c r="G388" t="s">
        <v>113</v>
      </c>
      <c r="H388" t="s">
        <v>98</v>
      </c>
      <c r="I388" s="3">
        <v>1</v>
      </c>
      <c r="J388" s="3">
        <v>1202</v>
      </c>
      <c r="K388" s="3">
        <v>2.2000000000000002</v>
      </c>
      <c r="L388" t="s">
        <v>20</v>
      </c>
      <c r="M388" t="s">
        <v>576</v>
      </c>
      <c r="N388" t="s">
        <v>489</v>
      </c>
      <c r="O388" s="15">
        <f t="shared" si="38"/>
        <v>3</v>
      </c>
      <c r="P388" s="16" t="str">
        <f t="shared" si="39"/>
        <v>2,</v>
      </c>
      <c r="Q388" s="16" t="str">
        <f t="shared" si="40"/>
        <v>2</v>
      </c>
      <c r="R388" s="17">
        <f t="shared" si="41"/>
        <v>122</v>
      </c>
      <c r="S388" s="17">
        <f t="shared" si="42"/>
        <v>2.0333333333333332</v>
      </c>
    </row>
    <row r="389" spans="1:19">
      <c r="A389" t="s">
        <v>162</v>
      </c>
      <c r="B389" t="s">
        <v>163</v>
      </c>
      <c r="C389" s="1">
        <v>45292</v>
      </c>
      <c r="D389" s="2">
        <v>2024</v>
      </c>
      <c r="E389" s="2" t="str">
        <f t="shared" si="37"/>
        <v>enero</v>
      </c>
      <c r="F389" t="s">
        <v>178</v>
      </c>
      <c r="G389" t="s">
        <v>113</v>
      </c>
      <c r="H389" t="s">
        <v>98</v>
      </c>
      <c r="I389" s="3">
        <v>1</v>
      </c>
      <c r="J389" s="3">
        <v>262</v>
      </c>
      <c r="K389" s="3">
        <v>0.25</v>
      </c>
      <c r="L389" t="s">
        <v>102</v>
      </c>
      <c r="M389" t="s">
        <v>103</v>
      </c>
      <c r="N389" t="s">
        <v>501</v>
      </c>
      <c r="O389" s="15">
        <f t="shared" si="38"/>
        <v>4</v>
      </c>
      <c r="P389" s="16" t="str">
        <f t="shared" si="39"/>
        <v>0,</v>
      </c>
      <c r="Q389" s="16" t="str">
        <f t="shared" si="40"/>
        <v>25</v>
      </c>
      <c r="R389" s="17">
        <f t="shared" si="41"/>
        <v>25</v>
      </c>
      <c r="S389" s="17">
        <f t="shared" si="42"/>
        <v>0.41666666666666669</v>
      </c>
    </row>
    <row r="390" spans="1:19">
      <c r="A390" t="s">
        <v>162</v>
      </c>
      <c r="B390" t="s">
        <v>163</v>
      </c>
      <c r="C390" s="1">
        <v>45292</v>
      </c>
      <c r="D390" s="2">
        <v>2024</v>
      </c>
      <c r="E390" s="2" t="str">
        <f t="shared" si="37"/>
        <v>enero</v>
      </c>
      <c r="F390" t="s">
        <v>178</v>
      </c>
      <c r="G390" t="s">
        <v>113</v>
      </c>
      <c r="H390" t="s">
        <v>98</v>
      </c>
      <c r="I390" s="3">
        <v>1</v>
      </c>
      <c r="J390" s="3">
        <v>527</v>
      </c>
      <c r="K390" s="3">
        <v>1.1000000000000001</v>
      </c>
      <c r="L390" t="s">
        <v>138</v>
      </c>
      <c r="M390" t="s">
        <v>139</v>
      </c>
      <c r="N390" t="s">
        <v>499</v>
      </c>
      <c r="O390" s="15">
        <f t="shared" si="38"/>
        <v>3</v>
      </c>
      <c r="P390" s="16" t="str">
        <f t="shared" si="39"/>
        <v>1,</v>
      </c>
      <c r="Q390" s="16" t="str">
        <f t="shared" si="40"/>
        <v>1</v>
      </c>
      <c r="R390" s="17">
        <f t="shared" si="41"/>
        <v>61</v>
      </c>
      <c r="S390" s="17">
        <f t="shared" si="42"/>
        <v>1.0166666666666666</v>
      </c>
    </row>
    <row r="391" spans="1:19">
      <c r="A391" t="s">
        <v>162</v>
      </c>
      <c r="B391" t="s">
        <v>163</v>
      </c>
      <c r="C391" s="1">
        <v>45292</v>
      </c>
      <c r="D391" s="2">
        <v>2024</v>
      </c>
      <c r="E391" s="2" t="str">
        <f t="shared" si="37"/>
        <v>enero</v>
      </c>
      <c r="F391" t="s">
        <v>178</v>
      </c>
      <c r="G391" t="s">
        <v>113</v>
      </c>
      <c r="H391" t="s">
        <v>98</v>
      </c>
      <c r="I391" s="3">
        <v>4</v>
      </c>
      <c r="J391" s="3">
        <v>3309</v>
      </c>
      <c r="K391" s="3">
        <v>6.3</v>
      </c>
      <c r="L391" t="s">
        <v>116</v>
      </c>
      <c r="M391" t="s">
        <v>117</v>
      </c>
      <c r="N391" t="s">
        <v>561</v>
      </c>
      <c r="O391" s="15">
        <f t="shared" si="38"/>
        <v>3</v>
      </c>
      <c r="P391" s="16" t="str">
        <f t="shared" si="39"/>
        <v>6,</v>
      </c>
      <c r="Q391" s="16" t="str">
        <f t="shared" si="40"/>
        <v>3</v>
      </c>
      <c r="R391" s="17">
        <f t="shared" si="41"/>
        <v>363</v>
      </c>
      <c r="S391" s="17">
        <f t="shared" si="42"/>
        <v>6.05</v>
      </c>
    </row>
    <row r="392" spans="1:19">
      <c r="A392" t="s">
        <v>162</v>
      </c>
      <c r="B392" t="s">
        <v>163</v>
      </c>
      <c r="C392" s="1">
        <v>45292</v>
      </c>
      <c r="D392" s="2">
        <v>2024</v>
      </c>
      <c r="E392" s="2" t="str">
        <f t="shared" si="37"/>
        <v>enero</v>
      </c>
      <c r="F392" t="s">
        <v>178</v>
      </c>
      <c r="G392" t="s">
        <v>113</v>
      </c>
      <c r="H392" t="s">
        <v>98</v>
      </c>
      <c r="I392" s="3">
        <v>1</v>
      </c>
      <c r="J392" s="3">
        <v>1015</v>
      </c>
      <c r="K392" s="3">
        <v>2</v>
      </c>
      <c r="L392" t="s">
        <v>118</v>
      </c>
      <c r="M392" t="s">
        <v>119</v>
      </c>
      <c r="N392" t="s">
        <v>490</v>
      </c>
      <c r="O392" s="15">
        <f t="shared" si="38"/>
        <v>1</v>
      </c>
      <c r="P392" s="16" t="str">
        <f t="shared" si="39"/>
        <v>2</v>
      </c>
      <c r="Q392" s="16">
        <f t="shared" si="40"/>
        <v>0</v>
      </c>
      <c r="R392" s="17">
        <f t="shared" si="41"/>
        <v>120</v>
      </c>
      <c r="S392" s="17">
        <f t="shared" si="42"/>
        <v>2</v>
      </c>
    </row>
    <row r="393" spans="1:19">
      <c r="A393" t="s">
        <v>162</v>
      </c>
      <c r="B393" t="s">
        <v>163</v>
      </c>
      <c r="C393" s="1">
        <v>45292</v>
      </c>
      <c r="D393" s="2">
        <v>2024</v>
      </c>
      <c r="E393" s="2" t="str">
        <f t="shared" si="37"/>
        <v>enero</v>
      </c>
      <c r="F393" t="s">
        <v>178</v>
      </c>
      <c r="G393" t="s">
        <v>113</v>
      </c>
      <c r="H393" t="s">
        <v>98</v>
      </c>
      <c r="I393" s="3">
        <v>1</v>
      </c>
      <c r="J393" s="3">
        <v>512</v>
      </c>
      <c r="K393" s="3">
        <v>0.5</v>
      </c>
      <c r="L393" t="s">
        <v>179</v>
      </c>
      <c r="M393" t="s">
        <v>180</v>
      </c>
      <c r="N393" t="s">
        <v>490</v>
      </c>
      <c r="O393" s="15">
        <f t="shared" si="38"/>
        <v>3</v>
      </c>
      <c r="P393" s="16" t="str">
        <f t="shared" si="39"/>
        <v>0,</v>
      </c>
      <c r="Q393" s="16" t="str">
        <f t="shared" si="40"/>
        <v>5</v>
      </c>
      <c r="R393" s="17">
        <f t="shared" si="41"/>
        <v>5</v>
      </c>
      <c r="S393" s="17">
        <f t="shared" si="42"/>
        <v>8.3333333333333329E-2</v>
      </c>
    </row>
    <row r="394" spans="1:19">
      <c r="A394" t="s">
        <v>162</v>
      </c>
      <c r="B394" t="s">
        <v>163</v>
      </c>
      <c r="C394" s="1">
        <v>45292</v>
      </c>
      <c r="D394" s="2">
        <v>2024</v>
      </c>
      <c r="E394" s="2" t="str">
        <f t="shared" si="37"/>
        <v>enero</v>
      </c>
      <c r="F394" t="s">
        <v>178</v>
      </c>
      <c r="G394" t="s">
        <v>113</v>
      </c>
      <c r="H394" t="s">
        <v>98</v>
      </c>
      <c r="I394" s="3">
        <v>2</v>
      </c>
      <c r="J394" s="3">
        <v>1258</v>
      </c>
      <c r="K394" s="3">
        <v>3</v>
      </c>
      <c r="L394" t="s">
        <v>167</v>
      </c>
      <c r="M394" t="s">
        <v>168</v>
      </c>
      <c r="N394" t="s">
        <v>490</v>
      </c>
      <c r="O394" s="15">
        <f t="shared" si="38"/>
        <v>1</v>
      </c>
      <c r="P394" s="16" t="str">
        <f t="shared" si="39"/>
        <v>3</v>
      </c>
      <c r="Q394" s="16">
        <f t="shared" si="40"/>
        <v>0</v>
      </c>
      <c r="R394" s="17">
        <f t="shared" si="41"/>
        <v>180</v>
      </c>
      <c r="S394" s="17">
        <f t="shared" si="42"/>
        <v>3</v>
      </c>
    </row>
    <row r="395" spans="1:19">
      <c r="A395" t="s">
        <v>162</v>
      </c>
      <c r="B395" t="s">
        <v>163</v>
      </c>
      <c r="C395" s="1">
        <v>45292</v>
      </c>
      <c r="D395" s="2">
        <v>2024</v>
      </c>
      <c r="E395" s="2" t="str">
        <f t="shared" si="37"/>
        <v>enero</v>
      </c>
      <c r="F395" t="s">
        <v>178</v>
      </c>
      <c r="G395" t="s">
        <v>113</v>
      </c>
      <c r="H395" t="s">
        <v>98</v>
      </c>
      <c r="I395" s="3">
        <v>1</v>
      </c>
      <c r="J395" s="3">
        <v>426</v>
      </c>
      <c r="K395" s="3">
        <v>1</v>
      </c>
      <c r="L395" t="s">
        <v>135</v>
      </c>
      <c r="M395" t="s">
        <v>136</v>
      </c>
      <c r="N395" t="s">
        <v>511</v>
      </c>
      <c r="O395" s="15">
        <f t="shared" si="38"/>
        <v>1</v>
      </c>
      <c r="P395" s="16" t="str">
        <f t="shared" si="39"/>
        <v>1</v>
      </c>
      <c r="Q395" s="16">
        <f t="shared" si="40"/>
        <v>0</v>
      </c>
      <c r="R395" s="17">
        <f t="shared" si="41"/>
        <v>60</v>
      </c>
      <c r="S395" s="17">
        <f t="shared" si="42"/>
        <v>1</v>
      </c>
    </row>
    <row r="396" spans="1:19">
      <c r="A396" t="s">
        <v>162</v>
      </c>
      <c r="B396" t="s">
        <v>163</v>
      </c>
      <c r="C396" s="1">
        <v>45292</v>
      </c>
      <c r="D396" s="2">
        <v>2024</v>
      </c>
      <c r="E396" s="2" t="str">
        <f t="shared" si="37"/>
        <v>enero</v>
      </c>
      <c r="F396" t="s">
        <v>181</v>
      </c>
      <c r="G396" t="s">
        <v>121</v>
      </c>
      <c r="H396" t="s">
        <v>98</v>
      </c>
      <c r="I396" s="3">
        <v>1</v>
      </c>
      <c r="J396" s="3">
        <v>143</v>
      </c>
      <c r="K396" s="3">
        <v>0.45</v>
      </c>
      <c r="L396" t="s">
        <v>122</v>
      </c>
      <c r="M396" t="s">
        <v>123</v>
      </c>
      <c r="N396" t="s">
        <v>512</v>
      </c>
      <c r="O396" s="15">
        <f t="shared" si="38"/>
        <v>4</v>
      </c>
      <c r="P396" s="16" t="str">
        <f t="shared" si="39"/>
        <v>0,</v>
      </c>
      <c r="Q396" s="16" t="str">
        <f t="shared" si="40"/>
        <v>45</v>
      </c>
      <c r="R396" s="17">
        <f t="shared" si="41"/>
        <v>45</v>
      </c>
      <c r="S396" s="17">
        <f t="shared" si="42"/>
        <v>0.75</v>
      </c>
    </row>
    <row r="397" spans="1:19">
      <c r="A397" t="s">
        <v>162</v>
      </c>
      <c r="B397" t="s">
        <v>163</v>
      </c>
      <c r="C397" s="1">
        <v>45292</v>
      </c>
      <c r="D397" s="2">
        <v>2024</v>
      </c>
      <c r="E397" s="2" t="str">
        <f t="shared" si="37"/>
        <v>enero</v>
      </c>
      <c r="F397" t="s">
        <v>181</v>
      </c>
      <c r="G397" t="s">
        <v>121</v>
      </c>
      <c r="H397" t="s">
        <v>98</v>
      </c>
      <c r="I397" s="3">
        <v>1</v>
      </c>
      <c r="J397" s="3">
        <v>125</v>
      </c>
      <c r="K397" s="3">
        <v>0.3</v>
      </c>
      <c r="L397" t="s">
        <v>124</v>
      </c>
      <c r="M397" t="s">
        <v>602</v>
      </c>
      <c r="N397" t="s">
        <v>512</v>
      </c>
      <c r="O397" s="15">
        <f t="shared" si="38"/>
        <v>3</v>
      </c>
      <c r="P397" s="16" t="str">
        <f t="shared" si="39"/>
        <v>0,</v>
      </c>
      <c r="Q397" s="16" t="str">
        <f t="shared" si="40"/>
        <v>3</v>
      </c>
      <c r="R397" s="17">
        <f t="shared" si="41"/>
        <v>3</v>
      </c>
      <c r="S397" s="17">
        <f t="shared" si="42"/>
        <v>0.05</v>
      </c>
    </row>
    <row r="398" spans="1:19">
      <c r="A398" t="s">
        <v>162</v>
      </c>
      <c r="B398" t="s">
        <v>163</v>
      </c>
      <c r="C398" s="1">
        <v>45292</v>
      </c>
      <c r="D398" s="2">
        <v>2024</v>
      </c>
      <c r="E398" s="2" t="str">
        <f t="shared" si="37"/>
        <v>enero</v>
      </c>
      <c r="F398" t="s">
        <v>181</v>
      </c>
      <c r="G398" t="s">
        <v>121</v>
      </c>
      <c r="H398" t="s">
        <v>98</v>
      </c>
      <c r="I398" s="3">
        <v>1</v>
      </c>
      <c r="J398" s="3">
        <v>629</v>
      </c>
      <c r="K398" s="3">
        <v>1.55</v>
      </c>
      <c r="L398" t="s">
        <v>33</v>
      </c>
      <c r="M398" t="s">
        <v>34</v>
      </c>
      <c r="N398" t="s">
        <v>508</v>
      </c>
      <c r="O398" s="15">
        <f t="shared" si="38"/>
        <v>4</v>
      </c>
      <c r="P398" s="16" t="str">
        <f t="shared" si="39"/>
        <v>1,</v>
      </c>
      <c r="Q398" s="16" t="str">
        <f t="shared" si="40"/>
        <v>55</v>
      </c>
      <c r="R398" s="17">
        <f t="shared" si="41"/>
        <v>115</v>
      </c>
      <c r="S398" s="17">
        <f t="shared" si="42"/>
        <v>1.9166666666666667</v>
      </c>
    </row>
    <row r="399" spans="1:19">
      <c r="A399" t="s">
        <v>162</v>
      </c>
      <c r="B399" t="s">
        <v>163</v>
      </c>
      <c r="C399" s="1">
        <v>45292</v>
      </c>
      <c r="D399" s="2">
        <v>2024</v>
      </c>
      <c r="E399" s="2" t="str">
        <f t="shared" si="37"/>
        <v>enero</v>
      </c>
      <c r="F399" t="s">
        <v>181</v>
      </c>
      <c r="G399" t="s">
        <v>121</v>
      </c>
      <c r="H399" t="s">
        <v>98</v>
      </c>
      <c r="I399" s="3">
        <v>1</v>
      </c>
      <c r="J399" s="3">
        <v>310</v>
      </c>
      <c r="K399" s="3">
        <v>1</v>
      </c>
      <c r="L399" t="s">
        <v>108</v>
      </c>
      <c r="M399" t="s">
        <v>597</v>
      </c>
      <c r="N399" t="s">
        <v>494</v>
      </c>
      <c r="O399" s="15">
        <f t="shared" si="38"/>
        <v>1</v>
      </c>
      <c r="P399" s="16" t="str">
        <f t="shared" si="39"/>
        <v>1</v>
      </c>
      <c r="Q399" s="16">
        <f t="shared" si="40"/>
        <v>0</v>
      </c>
      <c r="R399" s="17">
        <f t="shared" si="41"/>
        <v>60</v>
      </c>
      <c r="S399" s="17">
        <f t="shared" si="42"/>
        <v>1</v>
      </c>
    </row>
    <row r="400" spans="1:19">
      <c r="A400" t="s">
        <v>162</v>
      </c>
      <c r="B400" t="s">
        <v>163</v>
      </c>
      <c r="C400" s="1">
        <v>45292</v>
      </c>
      <c r="D400" s="2">
        <v>2024</v>
      </c>
      <c r="E400" s="2" t="str">
        <f t="shared" si="37"/>
        <v>enero</v>
      </c>
      <c r="F400" t="s">
        <v>181</v>
      </c>
      <c r="G400" t="s">
        <v>121</v>
      </c>
      <c r="H400" t="s">
        <v>98</v>
      </c>
      <c r="I400" s="3">
        <v>1</v>
      </c>
      <c r="J400" s="3">
        <v>460</v>
      </c>
      <c r="K400" s="3">
        <v>1.2</v>
      </c>
      <c r="L400" t="s">
        <v>182</v>
      </c>
      <c r="M400" t="s">
        <v>575</v>
      </c>
      <c r="N400" t="s">
        <v>494</v>
      </c>
      <c r="O400" s="15">
        <f t="shared" si="38"/>
        <v>3</v>
      </c>
      <c r="P400" s="16" t="str">
        <f t="shared" si="39"/>
        <v>1,</v>
      </c>
      <c r="Q400" s="16" t="str">
        <f t="shared" si="40"/>
        <v>2</v>
      </c>
      <c r="R400" s="17">
        <f t="shared" si="41"/>
        <v>62</v>
      </c>
      <c r="S400" s="17">
        <f t="shared" si="42"/>
        <v>1.0333333333333334</v>
      </c>
    </row>
    <row r="401" spans="1:19">
      <c r="A401" t="s">
        <v>162</v>
      </c>
      <c r="B401" t="s">
        <v>163</v>
      </c>
      <c r="C401" s="1">
        <v>45292</v>
      </c>
      <c r="D401" s="2">
        <v>2024</v>
      </c>
      <c r="E401" s="2" t="str">
        <f t="shared" si="37"/>
        <v>enero</v>
      </c>
      <c r="F401" t="s">
        <v>181</v>
      </c>
      <c r="G401" t="s">
        <v>121</v>
      </c>
      <c r="H401" t="s">
        <v>98</v>
      </c>
      <c r="I401" s="3">
        <v>8</v>
      </c>
      <c r="J401" s="3">
        <v>8506</v>
      </c>
      <c r="K401" s="3">
        <v>26.5</v>
      </c>
      <c r="L401" t="s">
        <v>118</v>
      </c>
      <c r="M401" t="s">
        <v>119</v>
      </c>
      <c r="N401" t="s">
        <v>490</v>
      </c>
      <c r="O401" s="15">
        <f t="shared" si="38"/>
        <v>4</v>
      </c>
      <c r="P401" s="16" t="str">
        <f t="shared" si="39"/>
        <v>26</v>
      </c>
      <c r="Q401" s="16" t="str">
        <f t="shared" si="40"/>
        <v>,5</v>
      </c>
      <c r="R401" s="17">
        <f t="shared" si="41"/>
        <v>1560.5</v>
      </c>
      <c r="S401" s="17">
        <f t="shared" si="42"/>
        <v>26.008333333333333</v>
      </c>
    </row>
    <row r="402" spans="1:19">
      <c r="A402" t="s">
        <v>162</v>
      </c>
      <c r="B402" t="s">
        <v>163</v>
      </c>
      <c r="C402" s="1">
        <v>45292</v>
      </c>
      <c r="D402" s="2">
        <v>2024</v>
      </c>
      <c r="E402" s="2" t="str">
        <f t="shared" si="37"/>
        <v>enero</v>
      </c>
      <c r="F402" t="s">
        <v>181</v>
      </c>
      <c r="G402" t="s">
        <v>121</v>
      </c>
      <c r="H402" t="s">
        <v>98</v>
      </c>
      <c r="I402" s="3">
        <v>1</v>
      </c>
      <c r="J402" s="3">
        <v>561</v>
      </c>
      <c r="K402" s="3">
        <v>2</v>
      </c>
      <c r="L402" t="s">
        <v>179</v>
      </c>
      <c r="M402" t="s">
        <v>180</v>
      </c>
      <c r="N402" t="s">
        <v>490</v>
      </c>
      <c r="O402" s="15">
        <f t="shared" si="38"/>
        <v>1</v>
      </c>
      <c r="P402" s="16" t="str">
        <f t="shared" si="39"/>
        <v>2</v>
      </c>
      <c r="Q402" s="16">
        <f t="shared" si="40"/>
        <v>0</v>
      </c>
      <c r="R402" s="17">
        <f t="shared" si="41"/>
        <v>120</v>
      </c>
      <c r="S402" s="17">
        <f t="shared" si="42"/>
        <v>2</v>
      </c>
    </row>
    <row r="403" spans="1:19">
      <c r="A403" t="s">
        <v>162</v>
      </c>
      <c r="B403" t="s">
        <v>163</v>
      </c>
      <c r="C403" s="1">
        <v>45292</v>
      </c>
      <c r="D403" s="2">
        <v>2024</v>
      </c>
      <c r="E403" s="2" t="str">
        <f t="shared" si="37"/>
        <v>enero</v>
      </c>
      <c r="F403" t="s">
        <v>181</v>
      </c>
      <c r="G403" t="s">
        <v>121</v>
      </c>
      <c r="H403" t="s">
        <v>98</v>
      </c>
      <c r="I403" s="3">
        <v>2</v>
      </c>
      <c r="J403" s="3">
        <v>1022</v>
      </c>
      <c r="K403" s="3">
        <v>3</v>
      </c>
      <c r="L403" t="s">
        <v>167</v>
      </c>
      <c r="M403" t="s">
        <v>168</v>
      </c>
      <c r="N403" t="s">
        <v>490</v>
      </c>
      <c r="O403" s="15">
        <f t="shared" si="38"/>
        <v>1</v>
      </c>
      <c r="P403" s="16" t="str">
        <f t="shared" si="39"/>
        <v>3</v>
      </c>
      <c r="Q403" s="16">
        <f t="shared" si="40"/>
        <v>0</v>
      </c>
      <c r="R403" s="17">
        <f t="shared" si="41"/>
        <v>180</v>
      </c>
      <c r="S403" s="17">
        <f t="shared" si="42"/>
        <v>3</v>
      </c>
    </row>
    <row r="404" spans="1:19">
      <c r="A404" t="s">
        <v>162</v>
      </c>
      <c r="B404" t="s">
        <v>163</v>
      </c>
      <c r="C404" s="1">
        <v>45292</v>
      </c>
      <c r="D404" s="2">
        <v>2024</v>
      </c>
      <c r="E404" s="2" t="str">
        <f t="shared" si="37"/>
        <v>enero</v>
      </c>
      <c r="F404" t="s">
        <v>181</v>
      </c>
      <c r="G404" t="s">
        <v>121</v>
      </c>
      <c r="H404" t="s">
        <v>98</v>
      </c>
      <c r="I404" s="3">
        <v>1</v>
      </c>
      <c r="J404" s="3">
        <v>723</v>
      </c>
      <c r="K404" s="3">
        <v>2.5</v>
      </c>
      <c r="L404" t="s">
        <v>169</v>
      </c>
      <c r="M404" t="s">
        <v>170</v>
      </c>
      <c r="N404" t="s">
        <v>490</v>
      </c>
      <c r="O404" s="15">
        <f t="shared" si="38"/>
        <v>3</v>
      </c>
      <c r="P404" s="16" t="str">
        <f t="shared" si="39"/>
        <v>2,</v>
      </c>
      <c r="Q404" s="16" t="str">
        <f t="shared" si="40"/>
        <v>5</v>
      </c>
      <c r="R404" s="17">
        <f t="shared" si="41"/>
        <v>125</v>
      </c>
      <c r="S404" s="17">
        <f t="shared" si="42"/>
        <v>2.0833333333333335</v>
      </c>
    </row>
    <row r="405" spans="1:19">
      <c r="A405" t="s">
        <v>162</v>
      </c>
      <c r="B405" t="s">
        <v>163</v>
      </c>
      <c r="C405" s="1">
        <v>45292</v>
      </c>
      <c r="D405" s="2">
        <v>2024</v>
      </c>
      <c r="E405" s="2" t="str">
        <f t="shared" si="37"/>
        <v>enero</v>
      </c>
      <c r="F405" t="s">
        <v>181</v>
      </c>
      <c r="G405" t="s">
        <v>121</v>
      </c>
      <c r="H405" t="s">
        <v>98</v>
      </c>
      <c r="I405" s="3">
        <v>5</v>
      </c>
      <c r="J405" s="3">
        <v>3279</v>
      </c>
      <c r="K405" s="3">
        <v>10.4</v>
      </c>
      <c r="L405" t="s">
        <v>131</v>
      </c>
      <c r="M405" t="s">
        <v>578</v>
      </c>
      <c r="N405" t="s">
        <v>612</v>
      </c>
      <c r="O405" s="15">
        <f t="shared" si="38"/>
        <v>4</v>
      </c>
      <c r="P405" s="16" t="str">
        <f t="shared" si="39"/>
        <v>10</v>
      </c>
      <c r="Q405" s="16" t="str">
        <f t="shared" si="40"/>
        <v>,4</v>
      </c>
      <c r="R405" s="17">
        <f t="shared" si="41"/>
        <v>600.4</v>
      </c>
      <c r="S405" s="17">
        <f t="shared" si="42"/>
        <v>10.006666666666666</v>
      </c>
    </row>
    <row r="406" spans="1:19">
      <c r="A406" t="s">
        <v>162</v>
      </c>
      <c r="B406" t="s">
        <v>163</v>
      </c>
      <c r="C406" s="1">
        <v>45292</v>
      </c>
      <c r="D406" s="2">
        <v>2024</v>
      </c>
      <c r="E406" s="2" t="str">
        <f t="shared" si="37"/>
        <v>enero</v>
      </c>
      <c r="F406" t="s">
        <v>181</v>
      </c>
      <c r="G406" t="s">
        <v>121</v>
      </c>
      <c r="H406" t="s">
        <v>98</v>
      </c>
      <c r="I406" s="3">
        <v>2</v>
      </c>
      <c r="J406" s="3">
        <v>1090</v>
      </c>
      <c r="K406" s="3">
        <v>3.2</v>
      </c>
      <c r="L406" t="s">
        <v>150</v>
      </c>
      <c r="M406" t="s">
        <v>607</v>
      </c>
      <c r="N406" t="s">
        <v>612</v>
      </c>
      <c r="O406" s="15">
        <f t="shared" si="38"/>
        <v>3</v>
      </c>
      <c r="P406" s="16" t="str">
        <f t="shared" si="39"/>
        <v>3,</v>
      </c>
      <c r="Q406" s="16" t="str">
        <f t="shared" si="40"/>
        <v>2</v>
      </c>
      <c r="R406" s="17">
        <f t="shared" si="41"/>
        <v>182</v>
      </c>
      <c r="S406" s="17">
        <f t="shared" si="42"/>
        <v>3.0333333333333332</v>
      </c>
    </row>
    <row r="407" spans="1:19">
      <c r="A407" t="s">
        <v>162</v>
      </c>
      <c r="B407" t="s">
        <v>163</v>
      </c>
      <c r="C407" s="1">
        <v>45292</v>
      </c>
      <c r="D407" s="2">
        <v>2024</v>
      </c>
      <c r="E407" s="2" t="str">
        <f t="shared" si="37"/>
        <v>enero</v>
      </c>
      <c r="F407" t="s">
        <v>181</v>
      </c>
      <c r="G407" t="s">
        <v>121</v>
      </c>
      <c r="H407" t="s">
        <v>98</v>
      </c>
      <c r="I407" s="3">
        <v>1</v>
      </c>
      <c r="J407" s="3">
        <v>725</v>
      </c>
      <c r="K407" s="3">
        <v>0.4</v>
      </c>
      <c r="L407" t="s">
        <v>171</v>
      </c>
      <c r="M407" t="s">
        <v>172</v>
      </c>
      <c r="N407" t="s">
        <v>612</v>
      </c>
      <c r="O407" s="15">
        <f t="shared" si="38"/>
        <v>3</v>
      </c>
      <c r="P407" s="16" t="str">
        <f t="shared" si="39"/>
        <v>0,</v>
      </c>
      <c r="Q407" s="16" t="str">
        <f t="shared" si="40"/>
        <v>4</v>
      </c>
      <c r="R407" s="17">
        <f t="shared" si="41"/>
        <v>4</v>
      </c>
      <c r="S407" s="17">
        <f t="shared" si="42"/>
        <v>6.6666666666666666E-2</v>
      </c>
    </row>
    <row r="408" spans="1:19">
      <c r="A408" t="s">
        <v>162</v>
      </c>
      <c r="B408" t="s">
        <v>163</v>
      </c>
      <c r="C408" s="1">
        <v>45292</v>
      </c>
      <c r="D408" s="2">
        <v>2024</v>
      </c>
      <c r="E408" s="2" t="str">
        <f t="shared" si="37"/>
        <v>enero</v>
      </c>
      <c r="F408" t="s">
        <v>181</v>
      </c>
      <c r="G408" t="s">
        <v>121</v>
      </c>
      <c r="H408" t="s">
        <v>98</v>
      </c>
      <c r="I408" s="3">
        <v>2</v>
      </c>
      <c r="J408" s="3">
        <v>598</v>
      </c>
      <c r="K408" s="3">
        <v>2</v>
      </c>
      <c r="L408" t="s">
        <v>173</v>
      </c>
      <c r="M408" t="s">
        <v>598</v>
      </c>
      <c r="N408" t="s">
        <v>497</v>
      </c>
      <c r="O408" s="15">
        <f t="shared" si="38"/>
        <v>1</v>
      </c>
      <c r="P408" s="16" t="str">
        <f t="shared" si="39"/>
        <v>2</v>
      </c>
      <c r="Q408" s="16">
        <f t="shared" si="40"/>
        <v>0</v>
      </c>
      <c r="R408" s="17">
        <f t="shared" si="41"/>
        <v>120</v>
      </c>
      <c r="S408" s="17">
        <f t="shared" si="42"/>
        <v>2</v>
      </c>
    </row>
    <row r="409" spans="1:19">
      <c r="A409" t="s">
        <v>162</v>
      </c>
      <c r="B409" t="s">
        <v>163</v>
      </c>
      <c r="C409" s="1">
        <v>45292</v>
      </c>
      <c r="D409" s="2">
        <v>2024</v>
      </c>
      <c r="E409" s="2" t="str">
        <f t="shared" si="37"/>
        <v>enero</v>
      </c>
      <c r="F409" t="s">
        <v>181</v>
      </c>
      <c r="G409" t="s">
        <v>121</v>
      </c>
      <c r="H409" t="s">
        <v>98</v>
      </c>
      <c r="I409" s="3">
        <v>1</v>
      </c>
      <c r="J409" s="3">
        <v>297</v>
      </c>
      <c r="K409" s="3">
        <v>0.25</v>
      </c>
      <c r="L409" t="s">
        <v>174</v>
      </c>
      <c r="M409" t="s">
        <v>175</v>
      </c>
      <c r="N409" t="s">
        <v>497</v>
      </c>
      <c r="O409" s="15">
        <f t="shared" si="38"/>
        <v>4</v>
      </c>
      <c r="P409" s="16" t="str">
        <f t="shared" si="39"/>
        <v>0,</v>
      </c>
      <c r="Q409" s="16" t="str">
        <f t="shared" si="40"/>
        <v>25</v>
      </c>
      <c r="R409" s="17">
        <f t="shared" si="41"/>
        <v>25</v>
      </c>
      <c r="S409" s="17">
        <f t="shared" si="42"/>
        <v>0.41666666666666669</v>
      </c>
    </row>
    <row r="410" spans="1:19">
      <c r="A410" t="s">
        <v>162</v>
      </c>
      <c r="B410" t="s">
        <v>163</v>
      </c>
      <c r="C410" s="1">
        <v>45292</v>
      </c>
      <c r="D410" s="2">
        <v>2024</v>
      </c>
      <c r="E410" s="2" t="str">
        <f t="shared" si="37"/>
        <v>enero</v>
      </c>
      <c r="F410" t="s">
        <v>181</v>
      </c>
      <c r="G410" t="s">
        <v>121</v>
      </c>
      <c r="H410" t="s">
        <v>98</v>
      </c>
      <c r="I410" s="3">
        <v>4</v>
      </c>
      <c r="J410" s="3">
        <v>1704</v>
      </c>
      <c r="K410" s="3">
        <v>5</v>
      </c>
      <c r="L410" t="s">
        <v>135</v>
      </c>
      <c r="M410" t="s">
        <v>136</v>
      </c>
      <c r="N410" t="s">
        <v>511</v>
      </c>
      <c r="O410" s="15">
        <f t="shared" si="38"/>
        <v>1</v>
      </c>
      <c r="P410" s="16" t="str">
        <f t="shared" si="39"/>
        <v>5</v>
      </c>
      <c r="Q410" s="16">
        <f t="shared" si="40"/>
        <v>0</v>
      </c>
      <c r="R410" s="17">
        <f t="shared" si="41"/>
        <v>300</v>
      </c>
      <c r="S410" s="17">
        <f t="shared" si="42"/>
        <v>5</v>
      </c>
    </row>
    <row r="411" spans="1:19">
      <c r="A411" t="s">
        <v>162</v>
      </c>
      <c r="B411" t="s">
        <v>163</v>
      </c>
      <c r="C411" s="1">
        <v>45292</v>
      </c>
      <c r="D411" s="2">
        <v>2024</v>
      </c>
      <c r="E411" s="2" t="str">
        <f t="shared" si="37"/>
        <v>enero</v>
      </c>
      <c r="F411" t="s">
        <v>183</v>
      </c>
      <c r="G411" t="s">
        <v>121</v>
      </c>
      <c r="H411" t="s">
        <v>98</v>
      </c>
      <c r="I411" s="3">
        <v>1</v>
      </c>
      <c r="J411" s="3">
        <v>637</v>
      </c>
      <c r="K411" s="3">
        <v>2.35</v>
      </c>
      <c r="L411" t="s">
        <v>130</v>
      </c>
      <c r="M411" t="s">
        <v>605</v>
      </c>
      <c r="N411" t="s">
        <v>491</v>
      </c>
      <c r="O411" s="15">
        <f t="shared" si="38"/>
        <v>4</v>
      </c>
      <c r="P411" s="16" t="str">
        <f t="shared" si="39"/>
        <v>2,</v>
      </c>
      <c r="Q411" s="16" t="str">
        <f t="shared" si="40"/>
        <v>35</v>
      </c>
      <c r="R411" s="17">
        <f t="shared" si="41"/>
        <v>155</v>
      </c>
      <c r="S411" s="17">
        <f t="shared" si="42"/>
        <v>2.5833333333333335</v>
      </c>
    </row>
    <row r="412" spans="1:19">
      <c r="A412" t="s">
        <v>162</v>
      </c>
      <c r="B412" t="s">
        <v>163</v>
      </c>
      <c r="C412" s="1">
        <v>45292</v>
      </c>
      <c r="D412" s="2">
        <v>2024</v>
      </c>
      <c r="E412" s="2" t="str">
        <f t="shared" si="37"/>
        <v>enero</v>
      </c>
      <c r="F412" t="s">
        <v>183</v>
      </c>
      <c r="G412" t="s">
        <v>121</v>
      </c>
      <c r="H412" t="s">
        <v>98</v>
      </c>
      <c r="I412" s="3">
        <v>2</v>
      </c>
      <c r="J412" s="3">
        <v>264</v>
      </c>
      <c r="K412" s="3">
        <v>0.6</v>
      </c>
      <c r="L412" t="s">
        <v>132</v>
      </c>
      <c r="M412" t="s">
        <v>133</v>
      </c>
      <c r="N412" t="s">
        <v>509</v>
      </c>
      <c r="O412" s="15">
        <f t="shared" si="38"/>
        <v>3</v>
      </c>
      <c r="P412" s="16" t="str">
        <f t="shared" si="39"/>
        <v>0,</v>
      </c>
      <c r="Q412" s="16" t="str">
        <f t="shared" si="40"/>
        <v>6</v>
      </c>
      <c r="R412" s="17">
        <f t="shared" si="41"/>
        <v>6</v>
      </c>
      <c r="S412" s="17">
        <f t="shared" si="42"/>
        <v>0.1</v>
      </c>
    </row>
    <row r="413" spans="1:19">
      <c r="A413" t="s">
        <v>162</v>
      </c>
      <c r="B413" t="s">
        <v>163</v>
      </c>
      <c r="C413" s="1">
        <v>45292</v>
      </c>
      <c r="D413" s="2">
        <v>2024</v>
      </c>
      <c r="E413" s="2" t="str">
        <f t="shared" si="37"/>
        <v>enero</v>
      </c>
      <c r="F413" t="s">
        <v>183</v>
      </c>
      <c r="G413" t="s">
        <v>121</v>
      </c>
      <c r="H413" t="s">
        <v>98</v>
      </c>
      <c r="I413" s="3">
        <v>1</v>
      </c>
      <c r="J413" s="3">
        <v>629</v>
      </c>
      <c r="K413" s="3">
        <v>2.1</v>
      </c>
      <c r="L413" t="s">
        <v>33</v>
      </c>
      <c r="M413" t="s">
        <v>34</v>
      </c>
      <c r="N413" t="s">
        <v>508</v>
      </c>
      <c r="O413" s="15">
        <f t="shared" si="38"/>
        <v>3</v>
      </c>
      <c r="P413" s="16" t="str">
        <f t="shared" si="39"/>
        <v>2,</v>
      </c>
      <c r="Q413" s="16" t="str">
        <f t="shared" si="40"/>
        <v>1</v>
      </c>
      <c r="R413" s="17">
        <f t="shared" si="41"/>
        <v>121</v>
      </c>
      <c r="S413" s="17">
        <f t="shared" si="42"/>
        <v>2.0166666666666666</v>
      </c>
    </row>
    <row r="414" spans="1:19">
      <c r="A414" t="s">
        <v>162</v>
      </c>
      <c r="B414" t="s">
        <v>163</v>
      </c>
      <c r="C414" s="1">
        <v>45292</v>
      </c>
      <c r="D414" s="2">
        <v>2024</v>
      </c>
      <c r="E414" s="2" t="str">
        <f t="shared" si="37"/>
        <v>enero</v>
      </c>
      <c r="F414" t="s">
        <v>183</v>
      </c>
      <c r="G414" t="s">
        <v>121</v>
      </c>
      <c r="H414" t="s">
        <v>98</v>
      </c>
      <c r="I414" s="3">
        <v>1</v>
      </c>
      <c r="J414" s="3">
        <v>281</v>
      </c>
      <c r="K414" s="3">
        <v>1.1000000000000001</v>
      </c>
      <c r="L414" t="s">
        <v>19</v>
      </c>
      <c r="M414" t="s">
        <v>587</v>
      </c>
      <c r="N414" t="s">
        <v>495</v>
      </c>
      <c r="O414" s="15">
        <f t="shared" si="38"/>
        <v>3</v>
      </c>
      <c r="P414" s="16" t="str">
        <f t="shared" si="39"/>
        <v>1,</v>
      </c>
      <c r="Q414" s="16" t="str">
        <f t="shared" si="40"/>
        <v>1</v>
      </c>
      <c r="R414" s="17">
        <f t="shared" si="41"/>
        <v>61</v>
      </c>
      <c r="S414" s="17">
        <f t="shared" si="42"/>
        <v>1.0166666666666666</v>
      </c>
    </row>
    <row r="415" spans="1:19">
      <c r="A415" t="s">
        <v>162</v>
      </c>
      <c r="B415" t="s">
        <v>163</v>
      </c>
      <c r="C415" s="1">
        <v>45292</v>
      </c>
      <c r="D415" s="2">
        <v>2024</v>
      </c>
      <c r="E415" s="2" t="str">
        <f t="shared" si="37"/>
        <v>enero</v>
      </c>
      <c r="F415" t="s">
        <v>183</v>
      </c>
      <c r="G415" t="s">
        <v>121</v>
      </c>
      <c r="H415" t="s">
        <v>98</v>
      </c>
      <c r="I415" s="3">
        <v>1</v>
      </c>
      <c r="J415" s="3">
        <v>555</v>
      </c>
      <c r="K415" s="3">
        <v>1.55</v>
      </c>
      <c r="L415" t="s">
        <v>20</v>
      </c>
      <c r="M415" t="s">
        <v>576</v>
      </c>
      <c r="N415" t="s">
        <v>489</v>
      </c>
      <c r="O415" s="15">
        <f t="shared" si="38"/>
        <v>4</v>
      </c>
      <c r="P415" s="16" t="str">
        <f t="shared" si="39"/>
        <v>1,</v>
      </c>
      <c r="Q415" s="16" t="str">
        <f t="shared" si="40"/>
        <v>55</v>
      </c>
      <c r="R415" s="17">
        <f t="shared" si="41"/>
        <v>115</v>
      </c>
      <c r="S415" s="17">
        <f t="shared" si="42"/>
        <v>1.9166666666666667</v>
      </c>
    </row>
    <row r="416" spans="1:19">
      <c r="A416" t="s">
        <v>162</v>
      </c>
      <c r="B416" t="s">
        <v>163</v>
      </c>
      <c r="C416" s="1">
        <v>45292</v>
      </c>
      <c r="D416" s="2">
        <v>2024</v>
      </c>
      <c r="E416" s="2" t="str">
        <f t="shared" si="37"/>
        <v>enero</v>
      </c>
      <c r="F416" t="s">
        <v>183</v>
      </c>
      <c r="G416" t="s">
        <v>121</v>
      </c>
      <c r="H416" t="s">
        <v>98</v>
      </c>
      <c r="I416" s="3">
        <v>1</v>
      </c>
      <c r="J416" s="3">
        <v>92</v>
      </c>
      <c r="K416" s="3">
        <v>0.35</v>
      </c>
      <c r="L416" t="s">
        <v>146</v>
      </c>
      <c r="M416" t="s">
        <v>147</v>
      </c>
      <c r="N416" t="s">
        <v>514</v>
      </c>
      <c r="O416" s="15">
        <f t="shared" si="38"/>
        <v>4</v>
      </c>
      <c r="P416" s="16" t="str">
        <f t="shared" si="39"/>
        <v>0,</v>
      </c>
      <c r="Q416" s="16" t="str">
        <f t="shared" si="40"/>
        <v>35</v>
      </c>
      <c r="R416" s="17">
        <f t="shared" si="41"/>
        <v>35</v>
      </c>
      <c r="S416" s="17">
        <f t="shared" si="42"/>
        <v>0.58333333333333337</v>
      </c>
    </row>
    <row r="417" spans="1:19">
      <c r="A417" t="s">
        <v>162</v>
      </c>
      <c r="B417" t="s">
        <v>163</v>
      </c>
      <c r="C417" s="1">
        <v>45292</v>
      </c>
      <c r="D417" s="2">
        <v>2024</v>
      </c>
      <c r="E417" s="2" t="str">
        <f t="shared" si="37"/>
        <v>enero</v>
      </c>
      <c r="F417" t="s">
        <v>183</v>
      </c>
      <c r="G417" t="s">
        <v>121</v>
      </c>
      <c r="H417" t="s">
        <v>98</v>
      </c>
      <c r="I417" s="3">
        <v>2</v>
      </c>
      <c r="J417" s="3">
        <v>486</v>
      </c>
      <c r="K417" s="3">
        <v>2</v>
      </c>
      <c r="L417" t="s">
        <v>99</v>
      </c>
      <c r="M417" t="s">
        <v>558</v>
      </c>
      <c r="N417" t="s">
        <v>502</v>
      </c>
      <c r="O417" s="15">
        <f t="shared" si="38"/>
        <v>1</v>
      </c>
      <c r="P417" s="16" t="str">
        <f t="shared" si="39"/>
        <v>2</v>
      </c>
      <c r="Q417" s="16">
        <f t="shared" si="40"/>
        <v>0</v>
      </c>
      <c r="R417" s="17">
        <f t="shared" si="41"/>
        <v>120</v>
      </c>
      <c r="S417" s="17">
        <f t="shared" si="42"/>
        <v>2</v>
      </c>
    </row>
    <row r="418" spans="1:19">
      <c r="A418" t="s">
        <v>162</v>
      </c>
      <c r="B418" t="s">
        <v>163</v>
      </c>
      <c r="C418" s="1">
        <v>45292</v>
      </c>
      <c r="D418" s="2">
        <v>2024</v>
      </c>
      <c r="E418" s="2" t="str">
        <f t="shared" si="37"/>
        <v>enero</v>
      </c>
      <c r="F418" t="s">
        <v>183</v>
      </c>
      <c r="G418" t="s">
        <v>121</v>
      </c>
      <c r="H418" t="s">
        <v>98</v>
      </c>
      <c r="I418" s="3">
        <v>3</v>
      </c>
      <c r="J418" s="3">
        <v>579</v>
      </c>
      <c r="K418" s="3">
        <v>2.15</v>
      </c>
      <c r="L418" t="s">
        <v>25</v>
      </c>
      <c r="M418" t="s">
        <v>26</v>
      </c>
      <c r="N418" t="s">
        <v>506</v>
      </c>
      <c r="O418" s="15">
        <f t="shared" si="38"/>
        <v>4</v>
      </c>
      <c r="P418" s="16" t="str">
        <f t="shared" si="39"/>
        <v>2,</v>
      </c>
      <c r="Q418" s="16" t="str">
        <f t="shared" si="40"/>
        <v>15</v>
      </c>
      <c r="R418" s="17">
        <f t="shared" si="41"/>
        <v>135</v>
      </c>
      <c r="S418" s="17">
        <f t="shared" si="42"/>
        <v>2.25</v>
      </c>
    </row>
    <row r="419" spans="1:19">
      <c r="A419" t="s">
        <v>162</v>
      </c>
      <c r="B419" t="s">
        <v>163</v>
      </c>
      <c r="C419" s="1">
        <v>45292</v>
      </c>
      <c r="D419" s="2">
        <v>2024</v>
      </c>
      <c r="E419" s="2" t="str">
        <f t="shared" si="37"/>
        <v>enero</v>
      </c>
      <c r="F419" t="s">
        <v>183</v>
      </c>
      <c r="G419" t="s">
        <v>121</v>
      </c>
      <c r="H419" t="s">
        <v>98</v>
      </c>
      <c r="I419" s="3">
        <v>3</v>
      </c>
      <c r="J419" s="3">
        <v>2070</v>
      </c>
      <c r="K419" s="3">
        <v>7.05</v>
      </c>
      <c r="L419" t="s">
        <v>131</v>
      </c>
      <c r="M419" t="s">
        <v>578</v>
      </c>
      <c r="N419" t="s">
        <v>612</v>
      </c>
      <c r="O419" s="15">
        <f t="shared" si="38"/>
        <v>4</v>
      </c>
      <c r="P419" s="16" t="str">
        <f t="shared" si="39"/>
        <v>7,</v>
      </c>
      <c r="Q419" s="16" t="str">
        <f t="shared" si="40"/>
        <v>05</v>
      </c>
      <c r="R419" s="17">
        <f t="shared" si="41"/>
        <v>425</v>
      </c>
      <c r="S419" s="17">
        <f t="shared" si="42"/>
        <v>7.083333333333333</v>
      </c>
    </row>
    <row r="420" spans="1:19">
      <c r="A420" t="s">
        <v>162</v>
      </c>
      <c r="B420" t="s">
        <v>163</v>
      </c>
      <c r="C420" s="1">
        <v>45292</v>
      </c>
      <c r="D420" s="2">
        <v>2024</v>
      </c>
      <c r="E420" s="2" t="str">
        <f t="shared" si="37"/>
        <v>enero</v>
      </c>
      <c r="F420" t="s">
        <v>183</v>
      </c>
      <c r="G420" t="s">
        <v>121</v>
      </c>
      <c r="H420" t="s">
        <v>98</v>
      </c>
      <c r="I420" s="3">
        <v>4</v>
      </c>
      <c r="J420" s="3">
        <v>2180</v>
      </c>
      <c r="K420" s="3">
        <v>6.05</v>
      </c>
      <c r="L420" t="s">
        <v>150</v>
      </c>
      <c r="M420" t="s">
        <v>607</v>
      </c>
      <c r="N420" t="s">
        <v>612</v>
      </c>
      <c r="O420" s="15">
        <f t="shared" si="38"/>
        <v>4</v>
      </c>
      <c r="P420" s="16" t="str">
        <f t="shared" si="39"/>
        <v>6,</v>
      </c>
      <c r="Q420" s="16" t="str">
        <f t="shared" si="40"/>
        <v>05</v>
      </c>
      <c r="R420" s="17">
        <f t="shared" si="41"/>
        <v>365</v>
      </c>
      <c r="S420" s="17">
        <f t="shared" si="42"/>
        <v>6.083333333333333</v>
      </c>
    </row>
    <row r="421" spans="1:19">
      <c r="A421" t="s">
        <v>162</v>
      </c>
      <c r="B421" t="s">
        <v>163</v>
      </c>
      <c r="C421" s="1">
        <v>45292</v>
      </c>
      <c r="D421" s="2">
        <v>2024</v>
      </c>
      <c r="E421" s="2" t="str">
        <f t="shared" si="37"/>
        <v>enero</v>
      </c>
      <c r="F421" t="s">
        <v>183</v>
      </c>
      <c r="G421" t="s">
        <v>121</v>
      </c>
      <c r="H421" t="s">
        <v>98</v>
      </c>
      <c r="I421" s="3">
        <v>2</v>
      </c>
      <c r="J421" s="3">
        <v>598</v>
      </c>
      <c r="K421" s="3">
        <v>2.15</v>
      </c>
      <c r="L421" t="s">
        <v>173</v>
      </c>
      <c r="M421" t="s">
        <v>598</v>
      </c>
      <c r="N421" t="s">
        <v>497</v>
      </c>
      <c r="O421" s="15">
        <f t="shared" si="38"/>
        <v>4</v>
      </c>
      <c r="P421" s="16" t="str">
        <f t="shared" si="39"/>
        <v>2,</v>
      </c>
      <c r="Q421" s="16" t="str">
        <f t="shared" si="40"/>
        <v>15</v>
      </c>
      <c r="R421" s="17">
        <f t="shared" si="41"/>
        <v>135</v>
      </c>
      <c r="S421" s="17">
        <f t="shared" si="42"/>
        <v>2.25</v>
      </c>
    </row>
    <row r="422" spans="1:19">
      <c r="A422" t="s">
        <v>162</v>
      </c>
      <c r="B422" t="s">
        <v>163</v>
      </c>
      <c r="C422" s="1">
        <v>45292</v>
      </c>
      <c r="D422" s="2">
        <v>2024</v>
      </c>
      <c r="E422" s="2" t="str">
        <f t="shared" si="37"/>
        <v>enero</v>
      </c>
      <c r="F422" t="s">
        <v>183</v>
      </c>
      <c r="G422" t="s">
        <v>121</v>
      </c>
      <c r="H422" t="s">
        <v>98</v>
      </c>
      <c r="I422" s="3">
        <v>1</v>
      </c>
      <c r="J422" s="3">
        <v>2967</v>
      </c>
      <c r="K422" s="3">
        <v>0.35</v>
      </c>
      <c r="L422" t="s">
        <v>174</v>
      </c>
      <c r="M422" t="s">
        <v>175</v>
      </c>
      <c r="N422" t="s">
        <v>497</v>
      </c>
      <c r="O422" s="15">
        <f t="shared" si="38"/>
        <v>4</v>
      </c>
      <c r="P422" s="16" t="str">
        <f t="shared" si="39"/>
        <v>0,</v>
      </c>
      <c r="Q422" s="16" t="str">
        <f t="shared" si="40"/>
        <v>35</v>
      </c>
      <c r="R422" s="17">
        <f t="shared" si="41"/>
        <v>35</v>
      </c>
      <c r="S422" s="17">
        <f t="shared" si="42"/>
        <v>0.58333333333333337</v>
      </c>
    </row>
    <row r="423" spans="1:19">
      <c r="A423" t="s">
        <v>162</v>
      </c>
      <c r="B423" t="s">
        <v>163</v>
      </c>
      <c r="C423" s="1">
        <v>45292</v>
      </c>
      <c r="D423" s="2">
        <v>2024</v>
      </c>
      <c r="E423" s="2" t="str">
        <f t="shared" si="37"/>
        <v>enero</v>
      </c>
      <c r="F423" t="s">
        <v>183</v>
      </c>
      <c r="G423" t="s">
        <v>121</v>
      </c>
      <c r="H423" t="s">
        <v>98</v>
      </c>
      <c r="I423" s="3">
        <v>1</v>
      </c>
      <c r="J423" s="3">
        <v>437</v>
      </c>
      <c r="K423" s="3">
        <v>1.5</v>
      </c>
      <c r="L423" t="s">
        <v>110</v>
      </c>
      <c r="M423" t="s">
        <v>586</v>
      </c>
      <c r="N423" t="s">
        <v>503</v>
      </c>
      <c r="O423" s="15">
        <f t="shared" si="38"/>
        <v>3</v>
      </c>
      <c r="P423" s="16" t="str">
        <f t="shared" si="39"/>
        <v>1,</v>
      </c>
      <c r="Q423" s="16" t="str">
        <f t="shared" si="40"/>
        <v>5</v>
      </c>
      <c r="R423" s="17">
        <f t="shared" si="41"/>
        <v>65</v>
      </c>
      <c r="S423" s="17">
        <f t="shared" si="42"/>
        <v>1.0833333333333333</v>
      </c>
    </row>
    <row r="424" spans="1:19">
      <c r="A424" t="s">
        <v>162</v>
      </c>
      <c r="B424" t="s">
        <v>163</v>
      </c>
      <c r="C424" s="1">
        <v>45292</v>
      </c>
      <c r="D424" s="2">
        <v>2024</v>
      </c>
      <c r="E424" s="2" t="str">
        <f t="shared" si="37"/>
        <v>enero</v>
      </c>
      <c r="F424" t="s">
        <v>183</v>
      </c>
      <c r="G424" t="s">
        <v>121</v>
      </c>
      <c r="H424" t="s">
        <v>98</v>
      </c>
      <c r="I424" s="3">
        <v>1</v>
      </c>
      <c r="J424" s="3">
        <v>525</v>
      </c>
      <c r="K424" s="3">
        <v>2.35</v>
      </c>
      <c r="L424" t="s">
        <v>111</v>
      </c>
      <c r="M424" t="s">
        <v>593</v>
      </c>
      <c r="N424" t="s">
        <v>511</v>
      </c>
      <c r="O424" s="15">
        <f t="shared" si="38"/>
        <v>4</v>
      </c>
      <c r="P424" s="16" t="str">
        <f t="shared" si="39"/>
        <v>2,</v>
      </c>
      <c r="Q424" s="16" t="str">
        <f t="shared" si="40"/>
        <v>35</v>
      </c>
      <c r="R424" s="17">
        <f t="shared" si="41"/>
        <v>155</v>
      </c>
      <c r="S424" s="17">
        <f t="shared" si="42"/>
        <v>2.5833333333333335</v>
      </c>
    </row>
    <row r="425" spans="1:19">
      <c r="A425" t="s">
        <v>162</v>
      </c>
      <c r="B425" t="s">
        <v>163</v>
      </c>
      <c r="C425" s="1">
        <v>45292</v>
      </c>
      <c r="D425" s="2">
        <v>2024</v>
      </c>
      <c r="E425" s="2" t="str">
        <f t="shared" si="37"/>
        <v>enero</v>
      </c>
      <c r="F425" t="s">
        <v>183</v>
      </c>
      <c r="G425" t="s">
        <v>121</v>
      </c>
      <c r="H425" t="s">
        <v>98</v>
      </c>
      <c r="I425" s="3">
        <v>1</v>
      </c>
      <c r="J425" s="3">
        <v>426</v>
      </c>
      <c r="K425" s="3">
        <v>1.25</v>
      </c>
      <c r="L425" t="s">
        <v>135</v>
      </c>
      <c r="M425" t="s">
        <v>136</v>
      </c>
      <c r="N425" t="s">
        <v>511</v>
      </c>
      <c r="O425" s="15">
        <f t="shared" si="38"/>
        <v>4</v>
      </c>
      <c r="P425" s="16" t="str">
        <f t="shared" si="39"/>
        <v>1,</v>
      </c>
      <c r="Q425" s="16" t="str">
        <f t="shared" si="40"/>
        <v>25</v>
      </c>
      <c r="R425" s="17">
        <f t="shared" si="41"/>
        <v>85</v>
      </c>
      <c r="S425" s="17">
        <f t="shared" si="42"/>
        <v>1.4166666666666667</v>
      </c>
    </row>
    <row r="426" spans="1:19">
      <c r="A426" t="s">
        <v>162</v>
      </c>
      <c r="B426" t="s">
        <v>163</v>
      </c>
      <c r="C426" s="1">
        <v>45292</v>
      </c>
      <c r="D426" s="2">
        <v>2024</v>
      </c>
      <c r="E426" s="2" t="str">
        <f t="shared" si="37"/>
        <v>enero</v>
      </c>
      <c r="F426" t="s">
        <v>184</v>
      </c>
      <c r="G426" t="s">
        <v>121</v>
      </c>
      <c r="H426" t="s">
        <v>98</v>
      </c>
      <c r="I426" s="3">
        <v>1</v>
      </c>
      <c r="J426" s="3">
        <v>74</v>
      </c>
      <c r="K426" s="3">
        <v>1.1499999999999999</v>
      </c>
      <c r="L426" t="s">
        <v>88</v>
      </c>
      <c r="M426" t="s">
        <v>89</v>
      </c>
      <c r="N426" t="s">
        <v>510</v>
      </c>
      <c r="O426" s="15">
        <f t="shared" si="38"/>
        <v>4</v>
      </c>
      <c r="P426" s="16" t="str">
        <f t="shared" si="39"/>
        <v>1,</v>
      </c>
      <c r="Q426" s="16" t="str">
        <f t="shared" si="40"/>
        <v>15</v>
      </c>
      <c r="R426" s="17">
        <f t="shared" si="41"/>
        <v>75</v>
      </c>
      <c r="S426" s="17">
        <f t="shared" si="42"/>
        <v>1.25</v>
      </c>
    </row>
    <row r="427" spans="1:19">
      <c r="A427" t="s">
        <v>162</v>
      </c>
      <c r="B427" t="s">
        <v>163</v>
      </c>
      <c r="C427" s="1">
        <v>45292</v>
      </c>
      <c r="D427" s="2">
        <v>2024</v>
      </c>
      <c r="E427" s="2" t="str">
        <f t="shared" si="37"/>
        <v>enero</v>
      </c>
      <c r="F427" t="s">
        <v>184</v>
      </c>
      <c r="G427" t="s">
        <v>121</v>
      </c>
      <c r="H427" t="s">
        <v>98</v>
      </c>
      <c r="I427" s="3">
        <v>1</v>
      </c>
      <c r="J427" s="3">
        <v>803</v>
      </c>
      <c r="K427" s="3">
        <v>2.2000000000000002</v>
      </c>
      <c r="L427" t="s">
        <v>102</v>
      </c>
      <c r="M427" t="s">
        <v>103</v>
      </c>
      <c r="N427" t="s">
        <v>501</v>
      </c>
      <c r="O427" s="15">
        <f t="shared" si="38"/>
        <v>3</v>
      </c>
      <c r="P427" s="16" t="str">
        <f t="shared" si="39"/>
        <v>2,</v>
      </c>
      <c r="Q427" s="16" t="str">
        <f t="shared" si="40"/>
        <v>2</v>
      </c>
      <c r="R427" s="17">
        <f t="shared" si="41"/>
        <v>122</v>
      </c>
      <c r="S427" s="17">
        <f t="shared" si="42"/>
        <v>2.0333333333333332</v>
      </c>
    </row>
    <row r="428" spans="1:19">
      <c r="A428" t="s">
        <v>162</v>
      </c>
      <c r="B428" t="s">
        <v>163</v>
      </c>
      <c r="C428" s="1">
        <v>45292</v>
      </c>
      <c r="D428" s="2">
        <v>2024</v>
      </c>
      <c r="E428" s="2" t="str">
        <f t="shared" si="37"/>
        <v>enero</v>
      </c>
      <c r="F428" t="s">
        <v>184</v>
      </c>
      <c r="G428" t="s">
        <v>121</v>
      </c>
      <c r="H428" t="s">
        <v>98</v>
      </c>
      <c r="I428" s="3">
        <v>1</v>
      </c>
      <c r="J428" s="3">
        <v>378</v>
      </c>
      <c r="K428" s="3">
        <v>1.1000000000000001</v>
      </c>
      <c r="L428" t="s">
        <v>99</v>
      </c>
      <c r="M428" t="s">
        <v>558</v>
      </c>
      <c r="N428" t="s">
        <v>502</v>
      </c>
      <c r="O428" s="15">
        <f t="shared" si="38"/>
        <v>3</v>
      </c>
      <c r="P428" s="16" t="str">
        <f t="shared" si="39"/>
        <v>1,</v>
      </c>
      <c r="Q428" s="16" t="str">
        <f t="shared" si="40"/>
        <v>1</v>
      </c>
      <c r="R428" s="17">
        <f t="shared" si="41"/>
        <v>61</v>
      </c>
      <c r="S428" s="17">
        <f t="shared" si="42"/>
        <v>1.0166666666666666</v>
      </c>
    </row>
    <row r="429" spans="1:19">
      <c r="A429" t="s">
        <v>162</v>
      </c>
      <c r="B429" t="s">
        <v>163</v>
      </c>
      <c r="C429" s="1">
        <v>45292</v>
      </c>
      <c r="D429" s="2">
        <v>2024</v>
      </c>
      <c r="E429" s="2" t="str">
        <f t="shared" si="37"/>
        <v>enero</v>
      </c>
      <c r="F429" t="s">
        <v>184</v>
      </c>
      <c r="G429" t="s">
        <v>121</v>
      </c>
      <c r="H429" t="s">
        <v>98</v>
      </c>
      <c r="I429" s="3">
        <v>1</v>
      </c>
      <c r="J429" s="3">
        <v>434</v>
      </c>
      <c r="K429" s="3">
        <v>2</v>
      </c>
      <c r="L429" t="s">
        <v>118</v>
      </c>
      <c r="M429" t="s">
        <v>119</v>
      </c>
      <c r="N429" t="s">
        <v>490</v>
      </c>
      <c r="O429" s="15">
        <f t="shared" si="38"/>
        <v>1</v>
      </c>
      <c r="P429" s="16" t="str">
        <f t="shared" si="39"/>
        <v>2</v>
      </c>
      <c r="Q429" s="16">
        <f t="shared" si="40"/>
        <v>0</v>
      </c>
      <c r="R429" s="17">
        <f t="shared" si="41"/>
        <v>120</v>
      </c>
      <c r="S429" s="17">
        <f t="shared" si="42"/>
        <v>2</v>
      </c>
    </row>
    <row r="430" spans="1:19">
      <c r="A430" t="s">
        <v>162</v>
      </c>
      <c r="B430" t="s">
        <v>163</v>
      </c>
      <c r="C430" s="1">
        <v>45292</v>
      </c>
      <c r="D430" s="2">
        <v>2024</v>
      </c>
      <c r="E430" s="2" t="str">
        <f t="shared" si="37"/>
        <v>enero</v>
      </c>
      <c r="F430" t="s">
        <v>184</v>
      </c>
      <c r="G430" t="s">
        <v>121</v>
      </c>
      <c r="H430" t="s">
        <v>98</v>
      </c>
      <c r="I430" s="3">
        <v>1</v>
      </c>
      <c r="J430" s="3">
        <v>561</v>
      </c>
      <c r="K430" s="3">
        <v>1.55</v>
      </c>
      <c r="L430" t="s">
        <v>179</v>
      </c>
      <c r="M430" t="s">
        <v>180</v>
      </c>
      <c r="N430" t="s">
        <v>490</v>
      </c>
      <c r="O430" s="15">
        <f t="shared" si="38"/>
        <v>4</v>
      </c>
      <c r="P430" s="16" t="str">
        <f t="shared" si="39"/>
        <v>1,</v>
      </c>
      <c r="Q430" s="16" t="str">
        <f t="shared" si="40"/>
        <v>55</v>
      </c>
      <c r="R430" s="17">
        <f t="shared" si="41"/>
        <v>115</v>
      </c>
      <c r="S430" s="17">
        <f t="shared" si="42"/>
        <v>1.9166666666666667</v>
      </c>
    </row>
    <row r="431" spans="1:19">
      <c r="A431" t="s">
        <v>162</v>
      </c>
      <c r="B431" t="s">
        <v>163</v>
      </c>
      <c r="C431" s="1">
        <v>45292</v>
      </c>
      <c r="D431" s="2">
        <v>2024</v>
      </c>
      <c r="E431" s="2" t="str">
        <f t="shared" si="37"/>
        <v>enero</v>
      </c>
      <c r="F431" t="s">
        <v>184</v>
      </c>
      <c r="G431" t="s">
        <v>121</v>
      </c>
      <c r="H431" t="s">
        <v>98</v>
      </c>
      <c r="I431" s="3">
        <v>1</v>
      </c>
      <c r="J431" s="3">
        <v>723</v>
      </c>
      <c r="K431" s="3">
        <v>2.4</v>
      </c>
      <c r="L431" t="s">
        <v>169</v>
      </c>
      <c r="M431" t="s">
        <v>170</v>
      </c>
      <c r="N431" t="s">
        <v>490</v>
      </c>
      <c r="O431" s="15">
        <f t="shared" si="38"/>
        <v>3</v>
      </c>
      <c r="P431" s="16" t="str">
        <f t="shared" si="39"/>
        <v>2,</v>
      </c>
      <c r="Q431" s="16" t="str">
        <f t="shared" si="40"/>
        <v>4</v>
      </c>
      <c r="R431" s="17">
        <f t="shared" si="41"/>
        <v>124</v>
      </c>
      <c r="S431" s="17">
        <f t="shared" si="42"/>
        <v>2.0666666666666669</v>
      </c>
    </row>
    <row r="432" spans="1:19">
      <c r="A432" t="s">
        <v>162</v>
      </c>
      <c r="B432" t="s">
        <v>163</v>
      </c>
      <c r="C432" s="1">
        <v>45292</v>
      </c>
      <c r="D432" s="2">
        <v>2024</v>
      </c>
      <c r="E432" s="2" t="str">
        <f t="shared" si="37"/>
        <v>enero</v>
      </c>
      <c r="F432" t="s">
        <v>184</v>
      </c>
      <c r="G432" t="s">
        <v>121</v>
      </c>
      <c r="H432" t="s">
        <v>98</v>
      </c>
      <c r="I432" s="3">
        <v>1</v>
      </c>
      <c r="J432" s="3">
        <v>480</v>
      </c>
      <c r="K432" s="3">
        <v>1.2</v>
      </c>
      <c r="L432" t="s">
        <v>150</v>
      </c>
      <c r="M432" t="s">
        <v>607</v>
      </c>
      <c r="N432" t="s">
        <v>612</v>
      </c>
      <c r="O432" s="15">
        <f t="shared" si="38"/>
        <v>3</v>
      </c>
      <c r="P432" s="16" t="str">
        <f t="shared" si="39"/>
        <v>1,</v>
      </c>
      <c r="Q432" s="16" t="str">
        <f t="shared" si="40"/>
        <v>2</v>
      </c>
      <c r="R432" s="17">
        <f t="shared" si="41"/>
        <v>62</v>
      </c>
      <c r="S432" s="17">
        <f t="shared" si="42"/>
        <v>1.0333333333333334</v>
      </c>
    </row>
    <row r="433" spans="1:19">
      <c r="A433" t="s">
        <v>162</v>
      </c>
      <c r="B433" t="s">
        <v>163</v>
      </c>
      <c r="C433" s="1">
        <v>45292</v>
      </c>
      <c r="D433" s="2">
        <v>2024</v>
      </c>
      <c r="E433" s="2" t="str">
        <f t="shared" si="37"/>
        <v>enero</v>
      </c>
      <c r="F433" t="s">
        <v>184</v>
      </c>
      <c r="G433" t="s">
        <v>121</v>
      </c>
      <c r="H433" t="s">
        <v>98</v>
      </c>
      <c r="I433" s="3">
        <v>2</v>
      </c>
      <c r="J433" s="3">
        <v>1008</v>
      </c>
      <c r="K433" s="3">
        <v>2.5</v>
      </c>
      <c r="L433" t="s">
        <v>110</v>
      </c>
      <c r="M433" t="s">
        <v>586</v>
      </c>
      <c r="N433" t="s">
        <v>503</v>
      </c>
      <c r="O433" s="15">
        <f t="shared" si="38"/>
        <v>3</v>
      </c>
      <c r="P433" s="16" t="str">
        <f t="shared" si="39"/>
        <v>2,</v>
      </c>
      <c r="Q433" s="16" t="str">
        <f t="shared" si="40"/>
        <v>5</v>
      </c>
      <c r="R433" s="17">
        <f t="shared" si="41"/>
        <v>125</v>
      </c>
      <c r="S433" s="17">
        <f t="shared" si="42"/>
        <v>2.0833333333333335</v>
      </c>
    </row>
    <row r="434" spans="1:19">
      <c r="A434" t="s">
        <v>162</v>
      </c>
      <c r="B434" t="s">
        <v>163</v>
      </c>
      <c r="C434" s="1">
        <v>45292</v>
      </c>
      <c r="D434" s="2">
        <v>2024</v>
      </c>
      <c r="E434" s="2" t="str">
        <f t="shared" si="37"/>
        <v>enero</v>
      </c>
      <c r="F434" t="s">
        <v>184</v>
      </c>
      <c r="G434" t="s">
        <v>121</v>
      </c>
      <c r="H434" t="s">
        <v>98</v>
      </c>
      <c r="I434" s="3">
        <v>2</v>
      </c>
      <c r="J434" s="3">
        <v>852</v>
      </c>
      <c r="K434" s="3">
        <v>2.4</v>
      </c>
      <c r="L434" t="s">
        <v>135</v>
      </c>
      <c r="M434" t="s">
        <v>136</v>
      </c>
      <c r="N434" t="s">
        <v>511</v>
      </c>
      <c r="O434" s="15">
        <f t="shared" si="38"/>
        <v>3</v>
      </c>
      <c r="P434" s="16" t="str">
        <f t="shared" si="39"/>
        <v>2,</v>
      </c>
      <c r="Q434" s="16" t="str">
        <f t="shared" si="40"/>
        <v>4</v>
      </c>
      <c r="R434" s="17">
        <f t="shared" si="41"/>
        <v>124</v>
      </c>
      <c r="S434" s="17">
        <f t="shared" si="42"/>
        <v>2.0666666666666669</v>
      </c>
    </row>
    <row r="435" spans="1:19">
      <c r="A435" t="s">
        <v>162</v>
      </c>
      <c r="B435" t="s">
        <v>163</v>
      </c>
      <c r="C435" s="1">
        <v>45292</v>
      </c>
      <c r="D435" s="2">
        <v>2024</v>
      </c>
      <c r="E435" s="2" t="str">
        <f t="shared" si="37"/>
        <v>enero</v>
      </c>
      <c r="F435" t="s">
        <v>185</v>
      </c>
      <c r="G435" t="s">
        <v>186</v>
      </c>
      <c r="H435" t="s">
        <v>98</v>
      </c>
      <c r="I435" s="3">
        <v>1</v>
      </c>
      <c r="J435" s="3">
        <v>629</v>
      </c>
      <c r="K435" s="3">
        <v>1</v>
      </c>
      <c r="L435" t="s">
        <v>33</v>
      </c>
      <c r="M435" t="s">
        <v>34</v>
      </c>
      <c r="N435" t="s">
        <v>508</v>
      </c>
      <c r="O435" s="15">
        <f t="shared" si="38"/>
        <v>1</v>
      </c>
      <c r="P435" s="16" t="str">
        <f t="shared" si="39"/>
        <v>1</v>
      </c>
      <c r="Q435" s="16">
        <f t="shared" si="40"/>
        <v>0</v>
      </c>
      <c r="R435" s="17">
        <f t="shared" si="41"/>
        <v>60</v>
      </c>
      <c r="S435" s="17">
        <f t="shared" si="42"/>
        <v>1</v>
      </c>
    </row>
    <row r="436" spans="1:19">
      <c r="A436" t="s">
        <v>162</v>
      </c>
      <c r="B436" t="s">
        <v>163</v>
      </c>
      <c r="C436" s="1">
        <v>45292</v>
      </c>
      <c r="D436" s="2">
        <v>2024</v>
      </c>
      <c r="E436" s="2" t="str">
        <f t="shared" si="37"/>
        <v>enero</v>
      </c>
      <c r="F436" t="s">
        <v>185</v>
      </c>
      <c r="G436" t="s">
        <v>186</v>
      </c>
      <c r="H436" t="s">
        <v>98</v>
      </c>
      <c r="I436" s="3">
        <v>1</v>
      </c>
      <c r="J436" s="3">
        <v>437</v>
      </c>
      <c r="K436" s="3">
        <v>0.3</v>
      </c>
      <c r="L436" t="s">
        <v>20</v>
      </c>
      <c r="M436" t="s">
        <v>576</v>
      </c>
      <c r="N436" t="s">
        <v>489</v>
      </c>
      <c r="O436" s="15">
        <f t="shared" si="38"/>
        <v>3</v>
      </c>
      <c r="P436" s="16" t="str">
        <f t="shared" si="39"/>
        <v>0,</v>
      </c>
      <c r="Q436" s="16" t="str">
        <f t="shared" si="40"/>
        <v>3</v>
      </c>
      <c r="R436" s="17">
        <f t="shared" si="41"/>
        <v>3</v>
      </c>
      <c r="S436" s="17">
        <f t="shared" si="42"/>
        <v>0.05</v>
      </c>
    </row>
    <row r="437" spans="1:19">
      <c r="A437" t="s">
        <v>162</v>
      </c>
      <c r="B437" t="s">
        <v>163</v>
      </c>
      <c r="C437" s="1">
        <v>45292</v>
      </c>
      <c r="D437" s="2">
        <v>2024</v>
      </c>
      <c r="E437" s="2" t="str">
        <f t="shared" si="37"/>
        <v>enero</v>
      </c>
      <c r="F437" t="s">
        <v>185</v>
      </c>
      <c r="G437" t="s">
        <v>186</v>
      </c>
      <c r="H437" t="s">
        <v>98</v>
      </c>
      <c r="I437" s="3">
        <v>1</v>
      </c>
      <c r="J437" s="3">
        <v>232</v>
      </c>
      <c r="K437" s="3">
        <v>1.25</v>
      </c>
      <c r="L437" t="s">
        <v>146</v>
      </c>
      <c r="M437" t="s">
        <v>147</v>
      </c>
      <c r="N437" t="s">
        <v>514</v>
      </c>
      <c r="O437" s="15">
        <f t="shared" si="38"/>
        <v>4</v>
      </c>
      <c r="P437" s="16" t="str">
        <f t="shared" si="39"/>
        <v>1,</v>
      </c>
      <c r="Q437" s="16" t="str">
        <f t="shared" si="40"/>
        <v>25</v>
      </c>
      <c r="R437" s="17">
        <f t="shared" si="41"/>
        <v>85</v>
      </c>
      <c r="S437" s="17">
        <f t="shared" si="42"/>
        <v>1.4166666666666667</v>
      </c>
    </row>
    <row r="438" spans="1:19">
      <c r="A438" t="s">
        <v>162</v>
      </c>
      <c r="B438" t="s">
        <v>163</v>
      </c>
      <c r="C438" s="1">
        <v>45292</v>
      </c>
      <c r="D438" s="2">
        <v>2024</v>
      </c>
      <c r="E438" s="2" t="str">
        <f t="shared" si="37"/>
        <v>enero</v>
      </c>
      <c r="F438" t="s">
        <v>185</v>
      </c>
      <c r="G438" t="s">
        <v>186</v>
      </c>
      <c r="H438" t="s">
        <v>98</v>
      </c>
      <c r="I438" s="3">
        <v>1</v>
      </c>
      <c r="J438" s="3">
        <v>193</v>
      </c>
      <c r="K438" s="3">
        <v>2</v>
      </c>
      <c r="L438" t="s">
        <v>25</v>
      </c>
      <c r="M438" t="s">
        <v>26</v>
      </c>
      <c r="N438" t="s">
        <v>506</v>
      </c>
      <c r="O438" s="15">
        <f t="shared" si="38"/>
        <v>1</v>
      </c>
      <c r="P438" s="16" t="str">
        <f t="shared" si="39"/>
        <v>2</v>
      </c>
      <c r="Q438" s="16">
        <f t="shared" si="40"/>
        <v>0</v>
      </c>
      <c r="R438" s="17">
        <f t="shared" si="41"/>
        <v>120</v>
      </c>
      <c r="S438" s="17">
        <f t="shared" si="42"/>
        <v>2</v>
      </c>
    </row>
    <row r="439" spans="1:19">
      <c r="A439" t="s">
        <v>162</v>
      </c>
      <c r="B439" t="s">
        <v>163</v>
      </c>
      <c r="C439" s="1">
        <v>45292</v>
      </c>
      <c r="D439" s="2">
        <v>2024</v>
      </c>
      <c r="E439" s="2" t="str">
        <f t="shared" si="37"/>
        <v>enero</v>
      </c>
      <c r="F439" t="s">
        <v>185</v>
      </c>
      <c r="G439" t="s">
        <v>186</v>
      </c>
      <c r="H439" t="s">
        <v>98</v>
      </c>
      <c r="I439" s="3">
        <v>2</v>
      </c>
      <c r="J439" s="3">
        <v>2030</v>
      </c>
      <c r="K439" s="3">
        <v>6.15</v>
      </c>
      <c r="L439" t="s">
        <v>118</v>
      </c>
      <c r="M439" t="s">
        <v>119</v>
      </c>
      <c r="N439" t="s">
        <v>490</v>
      </c>
      <c r="O439" s="15">
        <f t="shared" si="38"/>
        <v>4</v>
      </c>
      <c r="P439" s="16" t="str">
        <f t="shared" si="39"/>
        <v>6,</v>
      </c>
      <c r="Q439" s="16" t="str">
        <f t="shared" si="40"/>
        <v>15</v>
      </c>
      <c r="R439" s="17">
        <f t="shared" si="41"/>
        <v>375</v>
      </c>
      <c r="S439" s="17">
        <f t="shared" si="42"/>
        <v>6.25</v>
      </c>
    </row>
    <row r="440" spans="1:19">
      <c r="A440" t="s">
        <v>162</v>
      </c>
      <c r="B440" t="s">
        <v>163</v>
      </c>
      <c r="C440" s="1">
        <v>45292</v>
      </c>
      <c r="D440" s="2">
        <v>2024</v>
      </c>
      <c r="E440" s="2" t="str">
        <f t="shared" si="37"/>
        <v>enero</v>
      </c>
      <c r="F440" t="s">
        <v>185</v>
      </c>
      <c r="G440" t="s">
        <v>186</v>
      </c>
      <c r="H440" t="s">
        <v>98</v>
      </c>
      <c r="I440" s="3">
        <v>2</v>
      </c>
      <c r="J440" s="3">
        <v>548</v>
      </c>
      <c r="K440" s="3">
        <v>2.2999999999999998</v>
      </c>
      <c r="L440" t="s">
        <v>187</v>
      </c>
      <c r="M440" t="s">
        <v>585</v>
      </c>
      <c r="N440" t="s">
        <v>490</v>
      </c>
      <c r="O440" s="15">
        <f t="shared" si="38"/>
        <v>3</v>
      </c>
      <c r="P440" s="16" t="str">
        <f t="shared" si="39"/>
        <v>2,</v>
      </c>
      <c r="Q440" s="16" t="str">
        <f t="shared" si="40"/>
        <v>3</v>
      </c>
      <c r="R440" s="17">
        <f t="shared" si="41"/>
        <v>123</v>
      </c>
      <c r="S440" s="17">
        <f t="shared" si="42"/>
        <v>2.0499999999999998</v>
      </c>
    </row>
    <row r="441" spans="1:19">
      <c r="A441" t="s">
        <v>162</v>
      </c>
      <c r="B441" t="s">
        <v>163</v>
      </c>
      <c r="C441" s="1">
        <v>45292</v>
      </c>
      <c r="D441" s="2">
        <v>2024</v>
      </c>
      <c r="E441" s="2" t="str">
        <f t="shared" si="37"/>
        <v>enero</v>
      </c>
      <c r="F441" t="s">
        <v>185</v>
      </c>
      <c r="G441" t="s">
        <v>186</v>
      </c>
      <c r="H441" t="s">
        <v>98</v>
      </c>
      <c r="I441" s="3">
        <v>2</v>
      </c>
      <c r="J441" s="3">
        <v>1015</v>
      </c>
      <c r="K441" s="3">
        <v>3.35</v>
      </c>
      <c r="L441" t="s">
        <v>169</v>
      </c>
      <c r="M441" t="s">
        <v>170</v>
      </c>
      <c r="N441" t="s">
        <v>490</v>
      </c>
      <c r="O441" s="15">
        <f t="shared" si="38"/>
        <v>4</v>
      </c>
      <c r="P441" s="16" t="str">
        <f t="shared" si="39"/>
        <v>3,</v>
      </c>
      <c r="Q441" s="16" t="str">
        <f t="shared" si="40"/>
        <v>35</v>
      </c>
      <c r="R441" s="17">
        <f t="shared" si="41"/>
        <v>215</v>
      </c>
      <c r="S441" s="17">
        <f t="shared" si="42"/>
        <v>3.5833333333333335</v>
      </c>
    </row>
    <row r="442" spans="1:19">
      <c r="A442" t="s">
        <v>162</v>
      </c>
      <c r="B442" t="s">
        <v>163</v>
      </c>
      <c r="C442" s="1">
        <v>45292</v>
      </c>
      <c r="D442" s="2">
        <v>2024</v>
      </c>
      <c r="E442" s="2" t="str">
        <f t="shared" si="37"/>
        <v>enero</v>
      </c>
      <c r="F442" t="s">
        <v>185</v>
      </c>
      <c r="G442" t="s">
        <v>186</v>
      </c>
      <c r="H442" t="s">
        <v>98</v>
      </c>
      <c r="I442" s="3">
        <v>3</v>
      </c>
      <c r="J442" s="3">
        <v>2070</v>
      </c>
      <c r="K442" s="3">
        <v>7.1</v>
      </c>
      <c r="L442" t="s">
        <v>131</v>
      </c>
      <c r="M442" t="s">
        <v>578</v>
      </c>
      <c r="N442" t="s">
        <v>612</v>
      </c>
      <c r="O442" s="15">
        <f t="shared" si="38"/>
        <v>3</v>
      </c>
      <c r="P442" s="16" t="str">
        <f t="shared" si="39"/>
        <v>7,</v>
      </c>
      <c r="Q442" s="16" t="str">
        <f t="shared" si="40"/>
        <v>1</v>
      </c>
      <c r="R442" s="17">
        <f t="shared" si="41"/>
        <v>421</v>
      </c>
      <c r="S442" s="17">
        <f t="shared" si="42"/>
        <v>7.0166666666666666</v>
      </c>
    </row>
    <row r="443" spans="1:19">
      <c r="A443" t="s">
        <v>162</v>
      </c>
      <c r="B443" t="s">
        <v>163</v>
      </c>
      <c r="C443" s="1">
        <v>45292</v>
      </c>
      <c r="D443" s="2">
        <v>2024</v>
      </c>
      <c r="E443" s="2" t="str">
        <f t="shared" si="37"/>
        <v>enero</v>
      </c>
      <c r="F443" t="s">
        <v>185</v>
      </c>
      <c r="G443" t="s">
        <v>186</v>
      </c>
      <c r="H443" t="s">
        <v>98</v>
      </c>
      <c r="I443" s="3">
        <v>2</v>
      </c>
      <c r="J443" s="3">
        <v>1025</v>
      </c>
      <c r="K443" s="3">
        <v>3.25</v>
      </c>
      <c r="L443" t="s">
        <v>150</v>
      </c>
      <c r="M443" t="s">
        <v>607</v>
      </c>
      <c r="N443" t="s">
        <v>612</v>
      </c>
      <c r="O443" s="15">
        <f t="shared" si="38"/>
        <v>4</v>
      </c>
      <c r="P443" s="16" t="str">
        <f t="shared" si="39"/>
        <v>3,</v>
      </c>
      <c r="Q443" s="16" t="str">
        <f t="shared" si="40"/>
        <v>25</v>
      </c>
      <c r="R443" s="17">
        <f t="shared" si="41"/>
        <v>205</v>
      </c>
      <c r="S443" s="17">
        <f t="shared" si="42"/>
        <v>3.4166666666666665</v>
      </c>
    </row>
    <row r="444" spans="1:19">
      <c r="A444" t="s">
        <v>162</v>
      </c>
      <c r="B444" t="s">
        <v>163</v>
      </c>
      <c r="C444" s="1">
        <v>45292</v>
      </c>
      <c r="D444" s="2">
        <v>2024</v>
      </c>
      <c r="E444" s="2" t="str">
        <f t="shared" si="37"/>
        <v>enero</v>
      </c>
      <c r="F444" t="s">
        <v>185</v>
      </c>
      <c r="G444" t="s">
        <v>186</v>
      </c>
      <c r="H444" t="s">
        <v>98</v>
      </c>
      <c r="I444" s="3">
        <v>1</v>
      </c>
      <c r="J444" s="3">
        <v>725</v>
      </c>
      <c r="K444" s="3">
        <v>0.5</v>
      </c>
      <c r="L444" t="s">
        <v>171</v>
      </c>
      <c r="M444" t="s">
        <v>172</v>
      </c>
      <c r="N444" t="s">
        <v>612</v>
      </c>
      <c r="O444" s="15">
        <f t="shared" si="38"/>
        <v>3</v>
      </c>
      <c r="P444" s="16" t="str">
        <f t="shared" si="39"/>
        <v>0,</v>
      </c>
      <c r="Q444" s="16" t="str">
        <f t="shared" si="40"/>
        <v>5</v>
      </c>
      <c r="R444" s="17">
        <f t="shared" si="41"/>
        <v>5</v>
      </c>
      <c r="S444" s="17">
        <f t="shared" si="42"/>
        <v>8.3333333333333329E-2</v>
      </c>
    </row>
    <row r="445" spans="1:19">
      <c r="A445" t="s">
        <v>162</v>
      </c>
      <c r="B445" t="s">
        <v>163</v>
      </c>
      <c r="C445" s="1">
        <v>45292</v>
      </c>
      <c r="D445" s="2">
        <v>2024</v>
      </c>
      <c r="E445" s="2" t="str">
        <f t="shared" si="37"/>
        <v>enero</v>
      </c>
      <c r="F445" t="s">
        <v>185</v>
      </c>
      <c r="G445" t="s">
        <v>186</v>
      </c>
      <c r="H445" t="s">
        <v>98</v>
      </c>
      <c r="I445" s="3">
        <v>8</v>
      </c>
      <c r="J445" s="3">
        <v>3761</v>
      </c>
      <c r="K445" s="3">
        <v>13.54</v>
      </c>
      <c r="L445" t="s">
        <v>110</v>
      </c>
      <c r="M445" t="s">
        <v>586</v>
      </c>
      <c r="N445" t="s">
        <v>503</v>
      </c>
      <c r="O445" s="15">
        <f t="shared" si="38"/>
        <v>5</v>
      </c>
      <c r="P445" s="16" t="str">
        <f t="shared" si="39"/>
        <v>13</v>
      </c>
      <c r="Q445" s="16" t="str">
        <f t="shared" si="40"/>
        <v>,54</v>
      </c>
      <c r="R445" s="17">
        <f t="shared" si="41"/>
        <v>780.54</v>
      </c>
      <c r="S445" s="17">
        <f t="shared" si="42"/>
        <v>13.008999999999999</v>
      </c>
    </row>
    <row r="446" spans="1:19">
      <c r="A446" t="s">
        <v>162</v>
      </c>
      <c r="B446" t="s">
        <v>163</v>
      </c>
      <c r="C446" s="1">
        <v>45292</v>
      </c>
      <c r="D446" s="2">
        <v>2024</v>
      </c>
      <c r="E446" s="2" t="str">
        <f t="shared" si="37"/>
        <v>enero</v>
      </c>
      <c r="F446" t="s">
        <v>185</v>
      </c>
      <c r="G446" t="s">
        <v>186</v>
      </c>
      <c r="H446" t="s">
        <v>98</v>
      </c>
      <c r="I446" s="3">
        <v>5</v>
      </c>
      <c r="J446" s="3">
        <v>2130</v>
      </c>
      <c r="K446" s="3">
        <v>7</v>
      </c>
      <c r="L446" t="s">
        <v>135</v>
      </c>
      <c r="M446" t="s">
        <v>136</v>
      </c>
      <c r="N446" t="s">
        <v>511</v>
      </c>
      <c r="O446" s="15">
        <f t="shared" si="38"/>
        <v>1</v>
      </c>
      <c r="P446" s="16" t="str">
        <f t="shared" si="39"/>
        <v>7</v>
      </c>
      <c r="Q446" s="16">
        <f t="shared" si="40"/>
        <v>0</v>
      </c>
      <c r="R446" s="17">
        <f t="shared" si="41"/>
        <v>420</v>
      </c>
      <c r="S446" s="17">
        <f t="shared" si="42"/>
        <v>7</v>
      </c>
    </row>
    <row r="447" spans="1:19">
      <c r="A447" t="s">
        <v>162</v>
      </c>
      <c r="B447" t="s">
        <v>163</v>
      </c>
      <c r="C447" s="1">
        <v>45292</v>
      </c>
      <c r="D447" s="2">
        <v>2024</v>
      </c>
      <c r="E447" s="2" t="str">
        <f t="shared" si="37"/>
        <v>enero</v>
      </c>
      <c r="F447" t="s">
        <v>188</v>
      </c>
      <c r="G447" t="s">
        <v>189</v>
      </c>
      <c r="H447" t="s">
        <v>98</v>
      </c>
      <c r="I447" s="3">
        <v>1</v>
      </c>
      <c r="J447" s="3">
        <v>464</v>
      </c>
      <c r="K447" s="3">
        <v>1.3</v>
      </c>
      <c r="L447" t="s">
        <v>190</v>
      </c>
      <c r="M447" t="s">
        <v>191</v>
      </c>
      <c r="N447" t="s">
        <v>488</v>
      </c>
      <c r="O447" s="15">
        <f t="shared" si="38"/>
        <v>3</v>
      </c>
      <c r="P447" s="16" t="str">
        <f t="shared" si="39"/>
        <v>1,</v>
      </c>
      <c r="Q447" s="16" t="str">
        <f t="shared" si="40"/>
        <v>3</v>
      </c>
      <c r="R447" s="17">
        <f t="shared" si="41"/>
        <v>63</v>
      </c>
      <c r="S447" s="17">
        <f t="shared" si="42"/>
        <v>1.05</v>
      </c>
    </row>
    <row r="448" spans="1:19">
      <c r="A448" t="s">
        <v>162</v>
      </c>
      <c r="B448" t="s">
        <v>163</v>
      </c>
      <c r="C448" s="1">
        <v>45292</v>
      </c>
      <c r="D448" s="2">
        <v>2024</v>
      </c>
      <c r="E448" s="2" t="str">
        <f t="shared" si="37"/>
        <v>enero</v>
      </c>
      <c r="F448" t="s">
        <v>188</v>
      </c>
      <c r="G448" t="s">
        <v>189</v>
      </c>
      <c r="H448" t="s">
        <v>98</v>
      </c>
      <c r="I448" s="3">
        <v>1</v>
      </c>
      <c r="J448" s="3">
        <v>690</v>
      </c>
      <c r="K448" s="3">
        <v>1.5</v>
      </c>
      <c r="L448" t="s">
        <v>131</v>
      </c>
      <c r="M448" t="s">
        <v>578</v>
      </c>
      <c r="N448" t="s">
        <v>612</v>
      </c>
      <c r="O448" s="15">
        <f t="shared" si="38"/>
        <v>3</v>
      </c>
      <c r="P448" s="16" t="str">
        <f t="shared" si="39"/>
        <v>1,</v>
      </c>
      <c r="Q448" s="16" t="str">
        <f t="shared" si="40"/>
        <v>5</v>
      </c>
      <c r="R448" s="17">
        <f t="shared" si="41"/>
        <v>65</v>
      </c>
      <c r="S448" s="17">
        <f t="shared" si="42"/>
        <v>1.0833333333333333</v>
      </c>
    </row>
    <row r="449" spans="1:19">
      <c r="A449" t="s">
        <v>162</v>
      </c>
      <c r="B449" t="s">
        <v>163</v>
      </c>
      <c r="C449" s="1">
        <v>45323</v>
      </c>
      <c r="D449" s="2">
        <v>2024</v>
      </c>
      <c r="E449" s="2" t="str">
        <f t="shared" si="37"/>
        <v>febrero</v>
      </c>
      <c r="F449" t="s">
        <v>164</v>
      </c>
      <c r="G449" t="s">
        <v>30</v>
      </c>
      <c r="H449" t="s">
        <v>98</v>
      </c>
      <c r="I449" s="3">
        <v>2</v>
      </c>
      <c r="J449" s="3">
        <v>482</v>
      </c>
      <c r="K449" s="3">
        <v>4.0999999999999996</v>
      </c>
      <c r="L449" t="s">
        <v>192</v>
      </c>
      <c r="M449" t="s">
        <v>193</v>
      </c>
      <c r="N449" t="s">
        <v>493</v>
      </c>
      <c r="O449" s="15">
        <f t="shared" si="38"/>
        <v>3</v>
      </c>
      <c r="P449" s="16" t="str">
        <f t="shared" si="39"/>
        <v>4,</v>
      </c>
      <c r="Q449" s="16" t="str">
        <f t="shared" si="40"/>
        <v>1</v>
      </c>
      <c r="R449" s="17">
        <f t="shared" si="41"/>
        <v>241</v>
      </c>
      <c r="S449" s="17">
        <f t="shared" si="42"/>
        <v>4.0166666666666666</v>
      </c>
    </row>
    <row r="450" spans="1:19">
      <c r="A450" t="s">
        <v>162</v>
      </c>
      <c r="B450" t="s">
        <v>163</v>
      </c>
      <c r="C450" s="1">
        <v>45323</v>
      </c>
      <c r="D450" s="2">
        <v>2024</v>
      </c>
      <c r="E450" s="2" t="str">
        <f t="shared" ref="E450:E513" si="43">TEXT(C450,"mmmm")</f>
        <v>febrero</v>
      </c>
      <c r="F450" t="s">
        <v>164</v>
      </c>
      <c r="G450" t="s">
        <v>30</v>
      </c>
      <c r="H450" t="s">
        <v>98</v>
      </c>
      <c r="I450" s="3">
        <v>1</v>
      </c>
      <c r="J450" s="3">
        <v>306</v>
      </c>
      <c r="K450" s="3">
        <v>1</v>
      </c>
      <c r="L450" t="s">
        <v>194</v>
      </c>
      <c r="M450" t="s">
        <v>583</v>
      </c>
      <c r="N450" t="s">
        <v>514</v>
      </c>
      <c r="O450" s="15">
        <f t="shared" si="38"/>
        <v>1</v>
      </c>
      <c r="P450" s="16" t="str">
        <f t="shared" si="39"/>
        <v>1</v>
      </c>
      <c r="Q450" s="16">
        <f t="shared" si="40"/>
        <v>0</v>
      </c>
      <c r="R450" s="17">
        <f t="shared" si="41"/>
        <v>60</v>
      </c>
      <c r="S450" s="17">
        <f t="shared" si="42"/>
        <v>1</v>
      </c>
    </row>
    <row r="451" spans="1:19">
      <c r="A451" t="s">
        <v>162</v>
      </c>
      <c r="B451" t="s">
        <v>163</v>
      </c>
      <c r="C451" s="1">
        <v>45323</v>
      </c>
      <c r="D451" s="2">
        <v>2024</v>
      </c>
      <c r="E451" s="2" t="str">
        <f t="shared" si="43"/>
        <v>febrero</v>
      </c>
      <c r="F451" t="s">
        <v>164</v>
      </c>
      <c r="G451" t="s">
        <v>30</v>
      </c>
      <c r="H451" t="s">
        <v>98</v>
      </c>
      <c r="I451" s="3">
        <v>2</v>
      </c>
      <c r="J451" s="3">
        <v>670</v>
      </c>
      <c r="K451" s="3">
        <v>3.35</v>
      </c>
      <c r="L451" t="s">
        <v>114</v>
      </c>
      <c r="M451" t="s">
        <v>115</v>
      </c>
      <c r="N451" t="s">
        <v>535</v>
      </c>
      <c r="O451" s="15">
        <f t="shared" ref="O451:O514" si="44">LEN($K451)</f>
        <v>4</v>
      </c>
      <c r="P451" s="16" t="str">
        <f t="shared" ref="P451:P514" si="45">IF(O451="1",$K451,IF(O451=2,LEFT($K451,2),LEFT($K451,2)))</f>
        <v>3,</v>
      </c>
      <c r="Q451" s="16" t="str">
        <f t="shared" ref="Q451:Q514" si="46">IF(O451&lt;=2,0,MID($K451,3,3))</f>
        <v>35</v>
      </c>
      <c r="R451" s="17">
        <f t="shared" ref="R451:R514" si="47">+(P451*60)+Q451</f>
        <v>215</v>
      </c>
      <c r="S451" s="17">
        <f t="shared" ref="S451:S514" si="48">+R451/60</f>
        <v>3.5833333333333335</v>
      </c>
    </row>
    <row r="452" spans="1:19">
      <c r="A452" t="s">
        <v>162</v>
      </c>
      <c r="B452" t="s">
        <v>163</v>
      </c>
      <c r="C452" s="1">
        <v>45323</v>
      </c>
      <c r="D452" s="2">
        <v>2024</v>
      </c>
      <c r="E452" s="2" t="str">
        <f t="shared" si="43"/>
        <v>febrero</v>
      </c>
      <c r="F452" t="s">
        <v>164</v>
      </c>
      <c r="G452" t="s">
        <v>30</v>
      </c>
      <c r="H452" t="s">
        <v>98</v>
      </c>
      <c r="I452" s="3">
        <v>1</v>
      </c>
      <c r="J452" s="3">
        <v>341</v>
      </c>
      <c r="K452" s="3">
        <v>2.4</v>
      </c>
      <c r="L452" t="s">
        <v>187</v>
      </c>
      <c r="M452" t="s">
        <v>585</v>
      </c>
      <c r="N452" t="s">
        <v>490</v>
      </c>
      <c r="O452" s="15">
        <f t="shared" si="44"/>
        <v>3</v>
      </c>
      <c r="P452" s="16" t="str">
        <f t="shared" si="45"/>
        <v>2,</v>
      </c>
      <c r="Q452" s="16" t="str">
        <f t="shared" si="46"/>
        <v>4</v>
      </c>
      <c r="R452" s="17">
        <f t="shared" si="47"/>
        <v>124</v>
      </c>
      <c r="S452" s="17">
        <f t="shared" si="48"/>
        <v>2.0666666666666669</v>
      </c>
    </row>
    <row r="453" spans="1:19">
      <c r="A453" t="s">
        <v>162</v>
      </c>
      <c r="B453" t="s">
        <v>163</v>
      </c>
      <c r="C453" s="1">
        <v>45323</v>
      </c>
      <c r="D453" s="2">
        <v>2024</v>
      </c>
      <c r="E453" s="2" t="str">
        <f t="shared" si="43"/>
        <v>febrero</v>
      </c>
      <c r="F453" t="s">
        <v>164</v>
      </c>
      <c r="G453" t="s">
        <v>30</v>
      </c>
      <c r="H453" t="s">
        <v>98</v>
      </c>
      <c r="I453" s="3">
        <v>1</v>
      </c>
      <c r="J453" s="3">
        <v>690</v>
      </c>
      <c r="K453" s="3">
        <v>2</v>
      </c>
      <c r="L453" t="s">
        <v>131</v>
      </c>
      <c r="M453" t="s">
        <v>578</v>
      </c>
      <c r="N453" t="s">
        <v>612</v>
      </c>
      <c r="O453" s="15">
        <f t="shared" si="44"/>
        <v>1</v>
      </c>
      <c r="P453" s="16" t="str">
        <f t="shared" si="45"/>
        <v>2</v>
      </c>
      <c r="Q453" s="16">
        <f t="shared" si="46"/>
        <v>0</v>
      </c>
      <c r="R453" s="17">
        <f t="shared" si="47"/>
        <v>120</v>
      </c>
      <c r="S453" s="17">
        <f t="shared" si="48"/>
        <v>2</v>
      </c>
    </row>
    <row r="454" spans="1:19">
      <c r="A454" t="s">
        <v>162</v>
      </c>
      <c r="B454" t="s">
        <v>163</v>
      </c>
      <c r="C454" s="1">
        <v>45323</v>
      </c>
      <c r="D454" s="2">
        <v>2024</v>
      </c>
      <c r="E454" s="2" t="str">
        <f t="shared" si="43"/>
        <v>febrero</v>
      </c>
      <c r="F454" t="s">
        <v>164</v>
      </c>
      <c r="G454" t="s">
        <v>30</v>
      </c>
      <c r="H454" t="s">
        <v>98</v>
      </c>
      <c r="I454" s="3">
        <v>1</v>
      </c>
      <c r="J454" s="3">
        <v>480</v>
      </c>
      <c r="K454" s="3">
        <v>2.2000000000000002</v>
      </c>
      <c r="L454" t="s">
        <v>150</v>
      </c>
      <c r="M454" t="s">
        <v>607</v>
      </c>
      <c r="N454" t="s">
        <v>612</v>
      </c>
      <c r="O454" s="15">
        <f t="shared" si="44"/>
        <v>3</v>
      </c>
      <c r="P454" s="16" t="str">
        <f t="shared" si="45"/>
        <v>2,</v>
      </c>
      <c r="Q454" s="16" t="str">
        <f t="shared" si="46"/>
        <v>2</v>
      </c>
      <c r="R454" s="17">
        <f t="shared" si="47"/>
        <v>122</v>
      </c>
      <c r="S454" s="17">
        <f t="shared" si="48"/>
        <v>2.0333333333333332</v>
      </c>
    </row>
    <row r="455" spans="1:19">
      <c r="A455" t="s">
        <v>162</v>
      </c>
      <c r="B455" t="s">
        <v>163</v>
      </c>
      <c r="C455" s="1">
        <v>45323</v>
      </c>
      <c r="D455" s="2">
        <v>2024</v>
      </c>
      <c r="E455" s="2" t="str">
        <f t="shared" si="43"/>
        <v>febrero</v>
      </c>
      <c r="F455" t="s">
        <v>164</v>
      </c>
      <c r="G455" t="s">
        <v>30</v>
      </c>
      <c r="H455" t="s">
        <v>98</v>
      </c>
      <c r="I455" s="3">
        <v>1</v>
      </c>
      <c r="J455" s="3">
        <v>437</v>
      </c>
      <c r="K455" s="3">
        <v>2.1</v>
      </c>
      <c r="L455" t="s">
        <v>110</v>
      </c>
      <c r="M455" t="s">
        <v>586</v>
      </c>
      <c r="N455" t="s">
        <v>503</v>
      </c>
      <c r="O455" s="15">
        <f t="shared" si="44"/>
        <v>3</v>
      </c>
      <c r="P455" s="16" t="str">
        <f t="shared" si="45"/>
        <v>2,</v>
      </c>
      <c r="Q455" s="16" t="str">
        <f t="shared" si="46"/>
        <v>1</v>
      </c>
      <c r="R455" s="17">
        <f t="shared" si="47"/>
        <v>121</v>
      </c>
      <c r="S455" s="17">
        <f t="shared" si="48"/>
        <v>2.0166666666666666</v>
      </c>
    </row>
    <row r="456" spans="1:19">
      <c r="A456" t="s">
        <v>162</v>
      </c>
      <c r="B456" t="s">
        <v>163</v>
      </c>
      <c r="C456" s="1">
        <v>45323</v>
      </c>
      <c r="D456" s="2">
        <v>2024</v>
      </c>
      <c r="E456" s="2" t="str">
        <f t="shared" si="43"/>
        <v>febrero</v>
      </c>
      <c r="F456" t="s">
        <v>164</v>
      </c>
      <c r="G456" t="s">
        <v>30</v>
      </c>
      <c r="H456" t="s">
        <v>98</v>
      </c>
      <c r="I456" s="3">
        <v>8</v>
      </c>
      <c r="J456" s="3">
        <v>3200</v>
      </c>
      <c r="K456" s="3">
        <v>11.35</v>
      </c>
      <c r="L456" t="s">
        <v>135</v>
      </c>
      <c r="M456" t="s">
        <v>136</v>
      </c>
      <c r="N456" t="s">
        <v>511</v>
      </c>
      <c r="O456" s="15">
        <f t="shared" si="44"/>
        <v>5</v>
      </c>
      <c r="P456" s="16" t="str">
        <f t="shared" si="45"/>
        <v>11</v>
      </c>
      <c r="Q456" s="16" t="str">
        <f t="shared" si="46"/>
        <v>,35</v>
      </c>
      <c r="R456" s="17">
        <f t="shared" si="47"/>
        <v>660.35</v>
      </c>
      <c r="S456" s="17">
        <f t="shared" si="48"/>
        <v>11.005833333333333</v>
      </c>
    </row>
    <row r="457" spans="1:19">
      <c r="A457" t="s">
        <v>162</v>
      </c>
      <c r="B457" t="s">
        <v>163</v>
      </c>
      <c r="C457" s="1">
        <v>45323</v>
      </c>
      <c r="D457" s="2">
        <v>2024</v>
      </c>
      <c r="E457" s="2" t="str">
        <f t="shared" si="43"/>
        <v>febrero</v>
      </c>
      <c r="F457" t="s">
        <v>176</v>
      </c>
      <c r="G457" t="s">
        <v>121</v>
      </c>
      <c r="H457" t="s">
        <v>98</v>
      </c>
      <c r="I457" s="3">
        <v>2</v>
      </c>
      <c r="J457" s="3">
        <v>620</v>
      </c>
      <c r="K457" s="3">
        <v>2.35</v>
      </c>
      <c r="L457" t="s">
        <v>108</v>
      </c>
      <c r="M457" t="s">
        <v>597</v>
      </c>
      <c r="N457" t="s">
        <v>494</v>
      </c>
      <c r="O457" s="15">
        <f t="shared" si="44"/>
        <v>4</v>
      </c>
      <c r="P457" s="16" t="str">
        <f t="shared" si="45"/>
        <v>2,</v>
      </c>
      <c r="Q457" s="16" t="str">
        <f t="shared" si="46"/>
        <v>35</v>
      </c>
      <c r="R457" s="17">
        <f t="shared" si="47"/>
        <v>155</v>
      </c>
      <c r="S457" s="17">
        <f t="shared" si="48"/>
        <v>2.5833333333333335</v>
      </c>
    </row>
    <row r="458" spans="1:19">
      <c r="A458" t="s">
        <v>162</v>
      </c>
      <c r="B458" t="s">
        <v>163</v>
      </c>
      <c r="C458" s="1">
        <v>45323</v>
      </c>
      <c r="D458" s="2">
        <v>2024</v>
      </c>
      <c r="E458" s="2" t="str">
        <f t="shared" si="43"/>
        <v>febrero</v>
      </c>
      <c r="F458" t="s">
        <v>176</v>
      </c>
      <c r="G458" t="s">
        <v>121</v>
      </c>
      <c r="H458" t="s">
        <v>98</v>
      </c>
      <c r="I458" s="3">
        <v>1</v>
      </c>
      <c r="J458" s="3">
        <v>378</v>
      </c>
      <c r="K458" s="3">
        <v>1.35</v>
      </c>
      <c r="L458" t="s">
        <v>99</v>
      </c>
      <c r="M458" t="s">
        <v>558</v>
      </c>
      <c r="N458" t="s">
        <v>502</v>
      </c>
      <c r="O458" s="15">
        <f t="shared" si="44"/>
        <v>4</v>
      </c>
      <c r="P458" s="16" t="str">
        <f t="shared" si="45"/>
        <v>1,</v>
      </c>
      <c r="Q458" s="16" t="str">
        <f t="shared" si="46"/>
        <v>35</v>
      </c>
      <c r="R458" s="17">
        <f t="shared" si="47"/>
        <v>95</v>
      </c>
      <c r="S458" s="17">
        <f t="shared" si="48"/>
        <v>1.5833333333333333</v>
      </c>
    </row>
    <row r="459" spans="1:19">
      <c r="A459" t="s">
        <v>162</v>
      </c>
      <c r="B459" t="s">
        <v>163</v>
      </c>
      <c r="C459" s="1">
        <v>45323</v>
      </c>
      <c r="D459" s="2">
        <v>2024</v>
      </c>
      <c r="E459" s="2" t="str">
        <f t="shared" si="43"/>
        <v>febrero</v>
      </c>
      <c r="F459" t="s">
        <v>176</v>
      </c>
      <c r="G459" t="s">
        <v>121</v>
      </c>
      <c r="H459" t="s">
        <v>98</v>
      </c>
      <c r="I459" s="3">
        <v>1</v>
      </c>
      <c r="J459" s="3">
        <v>336</v>
      </c>
      <c r="K459" s="3">
        <v>1.1000000000000001</v>
      </c>
      <c r="L459" t="s">
        <v>138</v>
      </c>
      <c r="M459" t="s">
        <v>139</v>
      </c>
      <c r="N459" t="s">
        <v>499</v>
      </c>
      <c r="O459" s="15">
        <f t="shared" si="44"/>
        <v>3</v>
      </c>
      <c r="P459" s="16" t="str">
        <f t="shared" si="45"/>
        <v>1,</v>
      </c>
      <c r="Q459" s="16" t="str">
        <f t="shared" si="46"/>
        <v>1</v>
      </c>
      <c r="R459" s="17">
        <f t="shared" si="47"/>
        <v>61</v>
      </c>
      <c r="S459" s="17">
        <f t="shared" si="48"/>
        <v>1.0166666666666666</v>
      </c>
    </row>
    <row r="460" spans="1:19">
      <c r="A460" t="s">
        <v>162</v>
      </c>
      <c r="B460" t="s">
        <v>163</v>
      </c>
      <c r="C460" s="1">
        <v>45323</v>
      </c>
      <c r="D460" s="2">
        <v>2024</v>
      </c>
      <c r="E460" s="2" t="str">
        <f t="shared" si="43"/>
        <v>febrero</v>
      </c>
      <c r="F460" t="s">
        <v>176</v>
      </c>
      <c r="G460" t="s">
        <v>121</v>
      </c>
      <c r="H460" t="s">
        <v>98</v>
      </c>
      <c r="I460" s="3">
        <v>1</v>
      </c>
      <c r="J460" s="3">
        <v>438</v>
      </c>
      <c r="K460" s="3">
        <v>1.2</v>
      </c>
      <c r="L460" t="s">
        <v>109</v>
      </c>
      <c r="M460" t="s">
        <v>535</v>
      </c>
      <c r="N460" t="s">
        <v>535</v>
      </c>
      <c r="O460" s="15">
        <f t="shared" si="44"/>
        <v>3</v>
      </c>
      <c r="P460" s="16" t="str">
        <f t="shared" si="45"/>
        <v>1,</v>
      </c>
      <c r="Q460" s="16" t="str">
        <f t="shared" si="46"/>
        <v>2</v>
      </c>
      <c r="R460" s="17">
        <f t="shared" si="47"/>
        <v>62</v>
      </c>
      <c r="S460" s="17">
        <f t="shared" si="48"/>
        <v>1.0333333333333334</v>
      </c>
    </row>
    <row r="461" spans="1:19">
      <c r="A461" t="s">
        <v>162</v>
      </c>
      <c r="B461" t="s">
        <v>163</v>
      </c>
      <c r="C461" s="1">
        <v>45323</v>
      </c>
      <c r="D461" s="2">
        <v>2024</v>
      </c>
      <c r="E461" s="2" t="str">
        <f t="shared" si="43"/>
        <v>febrero</v>
      </c>
      <c r="F461" t="s">
        <v>176</v>
      </c>
      <c r="G461" t="s">
        <v>121</v>
      </c>
      <c r="H461" t="s">
        <v>98</v>
      </c>
      <c r="I461" s="3">
        <v>1</v>
      </c>
      <c r="J461" s="3">
        <v>335</v>
      </c>
      <c r="K461" s="3">
        <v>1.2</v>
      </c>
      <c r="L461" t="s">
        <v>114</v>
      </c>
      <c r="M461" t="s">
        <v>115</v>
      </c>
      <c r="N461" t="s">
        <v>535</v>
      </c>
      <c r="O461" s="15">
        <f t="shared" si="44"/>
        <v>3</v>
      </c>
      <c r="P461" s="16" t="str">
        <f t="shared" si="45"/>
        <v>1,</v>
      </c>
      <c r="Q461" s="16" t="str">
        <f t="shared" si="46"/>
        <v>2</v>
      </c>
      <c r="R461" s="17">
        <f t="shared" si="47"/>
        <v>62</v>
      </c>
      <c r="S461" s="17">
        <f t="shared" si="48"/>
        <v>1.0333333333333334</v>
      </c>
    </row>
    <row r="462" spans="1:19">
      <c r="A462" t="s">
        <v>162</v>
      </c>
      <c r="B462" t="s">
        <v>163</v>
      </c>
      <c r="C462" s="1">
        <v>45323</v>
      </c>
      <c r="D462" s="2">
        <v>2024</v>
      </c>
      <c r="E462" s="2" t="str">
        <f t="shared" si="43"/>
        <v>febrero</v>
      </c>
      <c r="F462" t="s">
        <v>176</v>
      </c>
      <c r="G462" t="s">
        <v>121</v>
      </c>
      <c r="H462" t="s">
        <v>98</v>
      </c>
      <c r="I462" s="3">
        <v>2</v>
      </c>
      <c r="J462" s="3">
        <v>2229</v>
      </c>
      <c r="K462" s="3">
        <v>7.1</v>
      </c>
      <c r="L462" t="s">
        <v>118</v>
      </c>
      <c r="M462" t="s">
        <v>119</v>
      </c>
      <c r="N462" t="s">
        <v>490</v>
      </c>
      <c r="O462" s="15">
        <f t="shared" si="44"/>
        <v>3</v>
      </c>
      <c r="P462" s="16" t="str">
        <f t="shared" si="45"/>
        <v>7,</v>
      </c>
      <c r="Q462" s="16" t="str">
        <f t="shared" si="46"/>
        <v>1</v>
      </c>
      <c r="R462" s="17">
        <f t="shared" si="47"/>
        <v>421</v>
      </c>
      <c r="S462" s="17">
        <f t="shared" si="48"/>
        <v>7.0166666666666666</v>
      </c>
    </row>
    <row r="463" spans="1:19">
      <c r="A463" t="s">
        <v>162</v>
      </c>
      <c r="B463" t="s">
        <v>163</v>
      </c>
      <c r="C463" s="1">
        <v>45323</v>
      </c>
      <c r="D463" s="2">
        <v>2024</v>
      </c>
      <c r="E463" s="2" t="str">
        <f t="shared" si="43"/>
        <v>febrero</v>
      </c>
      <c r="F463" t="s">
        <v>176</v>
      </c>
      <c r="G463" t="s">
        <v>121</v>
      </c>
      <c r="H463" t="s">
        <v>98</v>
      </c>
      <c r="I463" s="3">
        <v>6</v>
      </c>
      <c r="J463" s="3">
        <v>4026</v>
      </c>
      <c r="K463" s="3">
        <v>12.4</v>
      </c>
      <c r="L463" t="s">
        <v>131</v>
      </c>
      <c r="M463" t="s">
        <v>578</v>
      </c>
      <c r="N463" t="s">
        <v>612</v>
      </c>
      <c r="O463" s="15">
        <f t="shared" si="44"/>
        <v>4</v>
      </c>
      <c r="P463" s="16" t="str">
        <f t="shared" si="45"/>
        <v>12</v>
      </c>
      <c r="Q463" s="16" t="str">
        <f t="shared" si="46"/>
        <v>,4</v>
      </c>
      <c r="R463" s="17">
        <f t="shared" si="47"/>
        <v>720.4</v>
      </c>
      <c r="S463" s="17">
        <f t="shared" si="48"/>
        <v>12.006666666666666</v>
      </c>
    </row>
    <row r="464" spans="1:19">
      <c r="A464" t="s">
        <v>162</v>
      </c>
      <c r="B464" t="s">
        <v>163</v>
      </c>
      <c r="C464" s="1">
        <v>45323</v>
      </c>
      <c r="D464" s="2">
        <v>2024</v>
      </c>
      <c r="E464" s="2" t="str">
        <f t="shared" si="43"/>
        <v>febrero</v>
      </c>
      <c r="F464" t="s">
        <v>176</v>
      </c>
      <c r="G464" t="s">
        <v>121</v>
      </c>
      <c r="H464" t="s">
        <v>98</v>
      </c>
      <c r="I464" s="3">
        <v>2</v>
      </c>
      <c r="J464" s="3">
        <v>1025</v>
      </c>
      <c r="K464" s="3">
        <v>3.1</v>
      </c>
      <c r="L464" t="s">
        <v>150</v>
      </c>
      <c r="M464" t="s">
        <v>607</v>
      </c>
      <c r="N464" t="s">
        <v>612</v>
      </c>
      <c r="O464" s="15">
        <f t="shared" si="44"/>
        <v>3</v>
      </c>
      <c r="P464" s="16" t="str">
        <f t="shared" si="45"/>
        <v>3,</v>
      </c>
      <c r="Q464" s="16" t="str">
        <f t="shared" si="46"/>
        <v>1</v>
      </c>
      <c r="R464" s="17">
        <f t="shared" si="47"/>
        <v>181</v>
      </c>
      <c r="S464" s="17">
        <f t="shared" si="48"/>
        <v>3.0166666666666666</v>
      </c>
    </row>
    <row r="465" spans="1:19">
      <c r="A465" t="s">
        <v>162</v>
      </c>
      <c r="B465" t="s">
        <v>163</v>
      </c>
      <c r="C465" s="1">
        <v>45323</v>
      </c>
      <c r="D465" s="2">
        <v>2024</v>
      </c>
      <c r="E465" s="2" t="str">
        <f t="shared" si="43"/>
        <v>febrero</v>
      </c>
      <c r="F465" t="s">
        <v>176</v>
      </c>
      <c r="G465" t="s">
        <v>121</v>
      </c>
      <c r="H465" t="s">
        <v>98</v>
      </c>
      <c r="I465" s="3">
        <v>2</v>
      </c>
      <c r="J465" s="3">
        <v>507</v>
      </c>
      <c r="K465" s="3">
        <v>2</v>
      </c>
      <c r="L465" t="s">
        <v>173</v>
      </c>
      <c r="M465" t="s">
        <v>598</v>
      </c>
      <c r="N465" t="s">
        <v>497</v>
      </c>
      <c r="O465" s="15">
        <f t="shared" si="44"/>
        <v>1</v>
      </c>
      <c r="P465" s="16" t="str">
        <f t="shared" si="45"/>
        <v>2</v>
      </c>
      <c r="Q465" s="16">
        <f t="shared" si="46"/>
        <v>0</v>
      </c>
      <c r="R465" s="17">
        <f t="shared" si="47"/>
        <v>120</v>
      </c>
      <c r="S465" s="17">
        <f t="shared" si="48"/>
        <v>2</v>
      </c>
    </row>
    <row r="466" spans="1:19">
      <c r="A466" t="s">
        <v>162</v>
      </c>
      <c r="B466" t="s">
        <v>163</v>
      </c>
      <c r="C466" s="1">
        <v>45323</v>
      </c>
      <c r="D466" s="2">
        <v>2024</v>
      </c>
      <c r="E466" s="2" t="str">
        <f t="shared" si="43"/>
        <v>febrero</v>
      </c>
      <c r="F466" t="s">
        <v>176</v>
      </c>
      <c r="G466" t="s">
        <v>121</v>
      </c>
      <c r="H466" t="s">
        <v>98</v>
      </c>
      <c r="I466" s="3">
        <v>1</v>
      </c>
      <c r="J466" s="3">
        <v>297</v>
      </c>
      <c r="K466" s="3">
        <v>0.2</v>
      </c>
      <c r="L466" t="s">
        <v>174</v>
      </c>
      <c r="M466" t="s">
        <v>175</v>
      </c>
      <c r="N466" t="s">
        <v>497</v>
      </c>
      <c r="O466" s="15">
        <f t="shared" si="44"/>
        <v>3</v>
      </c>
      <c r="P466" s="16" t="str">
        <f t="shared" si="45"/>
        <v>0,</v>
      </c>
      <c r="Q466" s="16" t="str">
        <f t="shared" si="46"/>
        <v>2</v>
      </c>
      <c r="R466" s="17">
        <f t="shared" si="47"/>
        <v>2</v>
      </c>
      <c r="S466" s="17">
        <f t="shared" si="48"/>
        <v>3.3333333333333333E-2</v>
      </c>
    </row>
    <row r="467" spans="1:19">
      <c r="A467" t="s">
        <v>162</v>
      </c>
      <c r="B467" t="s">
        <v>163</v>
      </c>
      <c r="C467" s="1">
        <v>45323</v>
      </c>
      <c r="D467" s="2">
        <v>2024</v>
      </c>
      <c r="E467" s="2" t="str">
        <f t="shared" si="43"/>
        <v>febrero</v>
      </c>
      <c r="F467" t="s">
        <v>176</v>
      </c>
      <c r="G467" t="s">
        <v>121</v>
      </c>
      <c r="H467" t="s">
        <v>98</v>
      </c>
      <c r="I467" s="3">
        <v>3</v>
      </c>
      <c r="J467" s="3">
        <v>1395</v>
      </c>
      <c r="K467" s="3">
        <v>4.4000000000000004</v>
      </c>
      <c r="L467" t="s">
        <v>110</v>
      </c>
      <c r="M467" t="s">
        <v>586</v>
      </c>
      <c r="N467" t="s">
        <v>503</v>
      </c>
      <c r="O467" s="15">
        <f t="shared" si="44"/>
        <v>3</v>
      </c>
      <c r="P467" s="16" t="str">
        <f t="shared" si="45"/>
        <v>4,</v>
      </c>
      <c r="Q467" s="16" t="str">
        <f t="shared" si="46"/>
        <v>4</v>
      </c>
      <c r="R467" s="17">
        <f t="shared" si="47"/>
        <v>244</v>
      </c>
      <c r="S467" s="17">
        <f t="shared" si="48"/>
        <v>4.0666666666666664</v>
      </c>
    </row>
    <row r="468" spans="1:19">
      <c r="A468" t="s">
        <v>162</v>
      </c>
      <c r="B468" t="s">
        <v>163</v>
      </c>
      <c r="C468" s="1">
        <v>45323</v>
      </c>
      <c r="D468" s="2">
        <v>2024</v>
      </c>
      <c r="E468" s="2" t="str">
        <f t="shared" si="43"/>
        <v>febrero</v>
      </c>
      <c r="F468" t="s">
        <v>176</v>
      </c>
      <c r="G468" t="s">
        <v>121</v>
      </c>
      <c r="H468" t="s">
        <v>98</v>
      </c>
      <c r="I468" s="3">
        <v>2</v>
      </c>
      <c r="J468" s="3">
        <v>1243</v>
      </c>
      <c r="K468" s="3">
        <v>4.3</v>
      </c>
      <c r="L468" t="s">
        <v>111</v>
      </c>
      <c r="M468" t="s">
        <v>593</v>
      </c>
      <c r="N468" t="s">
        <v>511</v>
      </c>
      <c r="O468" s="15">
        <f t="shared" si="44"/>
        <v>3</v>
      </c>
      <c r="P468" s="16" t="str">
        <f t="shared" si="45"/>
        <v>4,</v>
      </c>
      <c r="Q468" s="16" t="str">
        <f t="shared" si="46"/>
        <v>3</v>
      </c>
      <c r="R468" s="17">
        <f t="shared" si="47"/>
        <v>243</v>
      </c>
      <c r="S468" s="17">
        <f t="shared" si="48"/>
        <v>4.05</v>
      </c>
    </row>
    <row r="469" spans="1:19">
      <c r="A469" t="s">
        <v>162</v>
      </c>
      <c r="B469" t="s">
        <v>163</v>
      </c>
      <c r="C469" s="1">
        <v>45323</v>
      </c>
      <c r="D469" s="2">
        <v>2024</v>
      </c>
      <c r="E469" s="2" t="str">
        <f t="shared" si="43"/>
        <v>febrero</v>
      </c>
      <c r="F469" t="s">
        <v>176</v>
      </c>
      <c r="G469" t="s">
        <v>121</v>
      </c>
      <c r="H469" t="s">
        <v>98</v>
      </c>
      <c r="I469" s="3">
        <v>1</v>
      </c>
      <c r="J469" s="3">
        <v>410</v>
      </c>
      <c r="K469" s="3">
        <v>1.25</v>
      </c>
      <c r="L469" t="s">
        <v>128</v>
      </c>
      <c r="M469" t="s">
        <v>129</v>
      </c>
      <c r="N469" t="s">
        <v>511</v>
      </c>
      <c r="O469" s="15">
        <f t="shared" si="44"/>
        <v>4</v>
      </c>
      <c r="P469" s="16" t="str">
        <f t="shared" si="45"/>
        <v>1,</v>
      </c>
      <c r="Q469" s="16" t="str">
        <f t="shared" si="46"/>
        <v>25</v>
      </c>
      <c r="R469" s="17">
        <f t="shared" si="47"/>
        <v>85</v>
      </c>
      <c r="S469" s="17">
        <f t="shared" si="48"/>
        <v>1.4166666666666667</v>
      </c>
    </row>
    <row r="470" spans="1:19">
      <c r="A470" t="s">
        <v>162</v>
      </c>
      <c r="B470" t="s">
        <v>163</v>
      </c>
      <c r="C470" s="1">
        <v>45323</v>
      </c>
      <c r="D470" s="2">
        <v>2024</v>
      </c>
      <c r="E470" s="2" t="str">
        <f t="shared" si="43"/>
        <v>febrero</v>
      </c>
      <c r="F470" t="s">
        <v>176</v>
      </c>
      <c r="G470" t="s">
        <v>121</v>
      </c>
      <c r="H470" t="s">
        <v>98</v>
      </c>
      <c r="I470" s="3">
        <v>7</v>
      </c>
      <c r="J470" s="3">
        <v>3406</v>
      </c>
      <c r="K470" s="3">
        <v>11.25</v>
      </c>
      <c r="L470" t="s">
        <v>135</v>
      </c>
      <c r="M470" t="s">
        <v>136</v>
      </c>
      <c r="N470" t="s">
        <v>511</v>
      </c>
      <c r="O470" s="15">
        <f t="shared" si="44"/>
        <v>5</v>
      </c>
      <c r="P470" s="16" t="str">
        <f t="shared" si="45"/>
        <v>11</v>
      </c>
      <c r="Q470" s="16" t="str">
        <f t="shared" si="46"/>
        <v>,25</v>
      </c>
      <c r="R470" s="17">
        <f t="shared" si="47"/>
        <v>660.25</v>
      </c>
      <c r="S470" s="17">
        <f t="shared" si="48"/>
        <v>11.004166666666666</v>
      </c>
    </row>
    <row r="471" spans="1:19">
      <c r="A471" t="s">
        <v>162</v>
      </c>
      <c r="B471" t="s">
        <v>163</v>
      </c>
      <c r="C471" s="1">
        <v>45323</v>
      </c>
      <c r="D471" s="2">
        <v>2024</v>
      </c>
      <c r="E471" s="2" t="str">
        <f t="shared" si="43"/>
        <v>febrero</v>
      </c>
      <c r="F471" t="s">
        <v>178</v>
      </c>
      <c r="G471" t="s">
        <v>113</v>
      </c>
      <c r="H471" t="s">
        <v>98</v>
      </c>
      <c r="I471" s="3">
        <v>1</v>
      </c>
      <c r="J471" s="3">
        <v>1206</v>
      </c>
      <c r="K471" s="3">
        <v>2.2000000000000002</v>
      </c>
      <c r="L471" t="s">
        <v>39</v>
      </c>
      <c r="M471" t="s">
        <v>553</v>
      </c>
      <c r="N471" t="s">
        <v>553</v>
      </c>
      <c r="O471" s="15">
        <f t="shared" si="44"/>
        <v>3</v>
      </c>
      <c r="P471" s="16" t="str">
        <f t="shared" si="45"/>
        <v>2,</v>
      </c>
      <c r="Q471" s="16" t="str">
        <f t="shared" si="46"/>
        <v>2</v>
      </c>
      <c r="R471" s="17">
        <f t="shared" si="47"/>
        <v>122</v>
      </c>
      <c r="S471" s="17">
        <f t="shared" si="48"/>
        <v>2.0333333333333332</v>
      </c>
    </row>
    <row r="472" spans="1:19">
      <c r="A472" t="s">
        <v>162</v>
      </c>
      <c r="B472" t="s">
        <v>163</v>
      </c>
      <c r="C472" s="1">
        <v>45323</v>
      </c>
      <c r="D472" s="2">
        <v>2024</v>
      </c>
      <c r="E472" s="2" t="str">
        <f t="shared" si="43"/>
        <v>febrero</v>
      </c>
      <c r="F472" t="s">
        <v>178</v>
      </c>
      <c r="G472" t="s">
        <v>113</v>
      </c>
      <c r="H472" t="s">
        <v>98</v>
      </c>
      <c r="I472" s="3">
        <v>1</v>
      </c>
      <c r="J472" s="3">
        <v>629</v>
      </c>
      <c r="K472" s="3">
        <v>1</v>
      </c>
      <c r="L472" t="s">
        <v>33</v>
      </c>
      <c r="M472" t="s">
        <v>34</v>
      </c>
      <c r="N472" t="s">
        <v>508</v>
      </c>
      <c r="O472" s="15">
        <f t="shared" si="44"/>
        <v>1</v>
      </c>
      <c r="P472" s="16" t="str">
        <f t="shared" si="45"/>
        <v>1</v>
      </c>
      <c r="Q472" s="16">
        <f t="shared" si="46"/>
        <v>0</v>
      </c>
      <c r="R472" s="17">
        <f t="shared" si="47"/>
        <v>60</v>
      </c>
      <c r="S472" s="17">
        <f t="shared" si="48"/>
        <v>1</v>
      </c>
    </row>
    <row r="473" spans="1:19">
      <c r="A473" t="s">
        <v>162</v>
      </c>
      <c r="B473" t="s">
        <v>163</v>
      </c>
      <c r="C473" s="1">
        <v>45323</v>
      </c>
      <c r="D473" s="2">
        <v>2024</v>
      </c>
      <c r="E473" s="2" t="str">
        <f t="shared" si="43"/>
        <v>febrero</v>
      </c>
      <c r="F473" t="s">
        <v>178</v>
      </c>
      <c r="G473" t="s">
        <v>113</v>
      </c>
      <c r="H473" t="s">
        <v>98</v>
      </c>
      <c r="I473" s="3">
        <v>1</v>
      </c>
      <c r="J473" s="3">
        <v>478</v>
      </c>
      <c r="K473" s="3">
        <v>1</v>
      </c>
      <c r="L473" t="s">
        <v>19</v>
      </c>
      <c r="M473" t="s">
        <v>587</v>
      </c>
      <c r="N473" t="s">
        <v>495</v>
      </c>
      <c r="O473" s="15">
        <f t="shared" si="44"/>
        <v>1</v>
      </c>
      <c r="P473" s="16" t="str">
        <f t="shared" si="45"/>
        <v>1</v>
      </c>
      <c r="Q473" s="16">
        <f t="shared" si="46"/>
        <v>0</v>
      </c>
      <c r="R473" s="17">
        <f t="shared" si="47"/>
        <v>60</v>
      </c>
      <c r="S473" s="17">
        <f t="shared" si="48"/>
        <v>1</v>
      </c>
    </row>
    <row r="474" spans="1:19">
      <c r="A474" t="s">
        <v>162</v>
      </c>
      <c r="B474" t="s">
        <v>163</v>
      </c>
      <c r="C474" s="1">
        <v>45323</v>
      </c>
      <c r="D474" s="2">
        <v>2024</v>
      </c>
      <c r="E474" s="2" t="str">
        <f t="shared" si="43"/>
        <v>febrero</v>
      </c>
      <c r="F474" t="s">
        <v>178</v>
      </c>
      <c r="G474" t="s">
        <v>113</v>
      </c>
      <c r="H474" t="s">
        <v>98</v>
      </c>
      <c r="I474" s="3">
        <v>1</v>
      </c>
      <c r="J474" s="3">
        <v>358</v>
      </c>
      <c r="K474" s="3">
        <v>0.4</v>
      </c>
      <c r="L474" t="s">
        <v>182</v>
      </c>
      <c r="M474" t="s">
        <v>575</v>
      </c>
      <c r="N474" t="s">
        <v>494</v>
      </c>
      <c r="O474" s="15">
        <f t="shared" si="44"/>
        <v>3</v>
      </c>
      <c r="P474" s="16" t="str">
        <f t="shared" si="45"/>
        <v>0,</v>
      </c>
      <c r="Q474" s="16" t="str">
        <f t="shared" si="46"/>
        <v>4</v>
      </c>
      <c r="R474" s="17">
        <f t="shared" si="47"/>
        <v>4</v>
      </c>
      <c r="S474" s="17">
        <f t="shared" si="48"/>
        <v>6.6666666666666666E-2</v>
      </c>
    </row>
    <row r="475" spans="1:19">
      <c r="A475" t="s">
        <v>162</v>
      </c>
      <c r="B475" t="s">
        <v>163</v>
      </c>
      <c r="C475" s="1">
        <v>45323</v>
      </c>
      <c r="D475" s="2">
        <v>2024</v>
      </c>
      <c r="E475" s="2" t="str">
        <f t="shared" si="43"/>
        <v>febrero</v>
      </c>
      <c r="F475" t="s">
        <v>178</v>
      </c>
      <c r="G475" t="s">
        <v>113</v>
      </c>
      <c r="H475" t="s">
        <v>98</v>
      </c>
      <c r="I475" s="3">
        <v>1</v>
      </c>
      <c r="J475" s="3">
        <v>710</v>
      </c>
      <c r="K475" s="3">
        <v>1.1000000000000001</v>
      </c>
      <c r="L475" t="s">
        <v>140</v>
      </c>
      <c r="M475" t="s">
        <v>141</v>
      </c>
      <c r="N475" t="s">
        <v>513</v>
      </c>
      <c r="O475" s="15">
        <f t="shared" si="44"/>
        <v>3</v>
      </c>
      <c r="P475" s="16" t="str">
        <f t="shared" si="45"/>
        <v>1,</v>
      </c>
      <c r="Q475" s="16" t="str">
        <f t="shared" si="46"/>
        <v>1</v>
      </c>
      <c r="R475" s="17">
        <f t="shared" si="47"/>
        <v>61</v>
      </c>
      <c r="S475" s="17">
        <f t="shared" si="48"/>
        <v>1.0166666666666666</v>
      </c>
    </row>
    <row r="476" spans="1:19">
      <c r="A476" t="s">
        <v>162</v>
      </c>
      <c r="B476" t="s">
        <v>163</v>
      </c>
      <c r="C476" s="1">
        <v>45323</v>
      </c>
      <c r="D476" s="2">
        <v>2024</v>
      </c>
      <c r="E476" s="2" t="str">
        <f t="shared" si="43"/>
        <v>febrero</v>
      </c>
      <c r="F476" t="s">
        <v>178</v>
      </c>
      <c r="G476" t="s">
        <v>113</v>
      </c>
      <c r="H476" t="s">
        <v>98</v>
      </c>
      <c r="I476" s="3">
        <v>3</v>
      </c>
      <c r="J476" s="3">
        <v>704</v>
      </c>
      <c r="K476" s="3">
        <v>1.4</v>
      </c>
      <c r="L476" t="s">
        <v>146</v>
      </c>
      <c r="M476" t="s">
        <v>147</v>
      </c>
      <c r="N476" t="s">
        <v>514</v>
      </c>
      <c r="O476" s="15">
        <f t="shared" si="44"/>
        <v>3</v>
      </c>
      <c r="P476" s="16" t="str">
        <f t="shared" si="45"/>
        <v>1,</v>
      </c>
      <c r="Q476" s="16" t="str">
        <f t="shared" si="46"/>
        <v>4</v>
      </c>
      <c r="R476" s="17">
        <f t="shared" si="47"/>
        <v>64</v>
      </c>
      <c r="S476" s="17">
        <f t="shared" si="48"/>
        <v>1.0666666666666667</v>
      </c>
    </row>
    <row r="477" spans="1:19">
      <c r="A477" t="s">
        <v>162</v>
      </c>
      <c r="B477" t="s">
        <v>163</v>
      </c>
      <c r="C477" s="1">
        <v>45323</v>
      </c>
      <c r="D477" s="2">
        <v>2024</v>
      </c>
      <c r="E477" s="2" t="str">
        <f t="shared" si="43"/>
        <v>febrero</v>
      </c>
      <c r="F477" t="s">
        <v>178</v>
      </c>
      <c r="G477" t="s">
        <v>113</v>
      </c>
      <c r="H477" t="s">
        <v>98</v>
      </c>
      <c r="I477" s="3">
        <v>1</v>
      </c>
      <c r="J477" s="3">
        <v>262</v>
      </c>
      <c r="K477" s="3">
        <v>0.3</v>
      </c>
      <c r="L477" t="s">
        <v>102</v>
      </c>
      <c r="M477" t="s">
        <v>103</v>
      </c>
      <c r="N477" t="s">
        <v>501</v>
      </c>
      <c r="O477" s="15">
        <f t="shared" si="44"/>
        <v>3</v>
      </c>
      <c r="P477" s="16" t="str">
        <f t="shared" si="45"/>
        <v>0,</v>
      </c>
      <c r="Q477" s="16" t="str">
        <f t="shared" si="46"/>
        <v>3</v>
      </c>
      <c r="R477" s="17">
        <f t="shared" si="47"/>
        <v>3</v>
      </c>
      <c r="S477" s="17">
        <f t="shared" si="48"/>
        <v>0.05</v>
      </c>
    </row>
    <row r="478" spans="1:19">
      <c r="A478" t="s">
        <v>162</v>
      </c>
      <c r="B478" t="s">
        <v>163</v>
      </c>
      <c r="C478" s="1">
        <v>45323</v>
      </c>
      <c r="D478" s="2">
        <v>2024</v>
      </c>
      <c r="E478" s="2" t="str">
        <f t="shared" si="43"/>
        <v>febrero</v>
      </c>
      <c r="F478" t="s">
        <v>178</v>
      </c>
      <c r="G478" t="s">
        <v>113</v>
      </c>
      <c r="H478" t="s">
        <v>98</v>
      </c>
      <c r="I478" s="3">
        <v>1</v>
      </c>
      <c r="J478" s="3">
        <v>128</v>
      </c>
      <c r="K478" s="3">
        <v>0.2</v>
      </c>
      <c r="L478" t="s">
        <v>83</v>
      </c>
      <c r="M478" t="s">
        <v>577</v>
      </c>
      <c r="N478" t="s">
        <v>505</v>
      </c>
      <c r="O478" s="15">
        <f t="shared" si="44"/>
        <v>3</v>
      </c>
      <c r="P478" s="16" t="str">
        <f t="shared" si="45"/>
        <v>0,</v>
      </c>
      <c r="Q478" s="16" t="str">
        <f t="shared" si="46"/>
        <v>2</v>
      </c>
      <c r="R478" s="17">
        <f t="shared" si="47"/>
        <v>2</v>
      </c>
      <c r="S478" s="17">
        <f t="shared" si="48"/>
        <v>3.3333333333333333E-2</v>
      </c>
    </row>
    <row r="479" spans="1:19">
      <c r="A479" t="s">
        <v>162</v>
      </c>
      <c r="B479" t="s">
        <v>163</v>
      </c>
      <c r="C479" s="1">
        <v>45323</v>
      </c>
      <c r="D479" s="2">
        <v>2024</v>
      </c>
      <c r="E479" s="2" t="str">
        <f t="shared" si="43"/>
        <v>febrero</v>
      </c>
      <c r="F479" t="s">
        <v>178</v>
      </c>
      <c r="G479" t="s">
        <v>113</v>
      </c>
      <c r="H479" t="s">
        <v>98</v>
      </c>
      <c r="I479" s="3">
        <v>1</v>
      </c>
      <c r="J479" s="3">
        <v>141</v>
      </c>
      <c r="K479" s="3">
        <v>0.45</v>
      </c>
      <c r="L479" t="s">
        <v>114</v>
      </c>
      <c r="M479" t="s">
        <v>115</v>
      </c>
      <c r="N479" t="s">
        <v>535</v>
      </c>
      <c r="O479" s="15">
        <f t="shared" si="44"/>
        <v>4</v>
      </c>
      <c r="P479" s="16" t="str">
        <f t="shared" si="45"/>
        <v>0,</v>
      </c>
      <c r="Q479" s="16" t="str">
        <f t="shared" si="46"/>
        <v>45</v>
      </c>
      <c r="R479" s="17">
        <f t="shared" si="47"/>
        <v>45</v>
      </c>
      <c r="S479" s="17">
        <f t="shared" si="48"/>
        <v>0.75</v>
      </c>
    </row>
    <row r="480" spans="1:19">
      <c r="A480" t="s">
        <v>162</v>
      </c>
      <c r="B480" t="s">
        <v>163</v>
      </c>
      <c r="C480" s="1">
        <v>45323</v>
      </c>
      <c r="D480" s="2">
        <v>2024</v>
      </c>
      <c r="E480" s="2" t="str">
        <f t="shared" si="43"/>
        <v>febrero</v>
      </c>
      <c r="F480" t="s">
        <v>178</v>
      </c>
      <c r="G480" t="s">
        <v>113</v>
      </c>
      <c r="H480" t="s">
        <v>98</v>
      </c>
      <c r="I480" s="3">
        <v>1</v>
      </c>
      <c r="J480" s="3">
        <v>531</v>
      </c>
      <c r="K480" s="3">
        <v>1</v>
      </c>
      <c r="L480" t="s">
        <v>190</v>
      </c>
      <c r="M480" t="s">
        <v>191</v>
      </c>
      <c r="N480" t="s">
        <v>488</v>
      </c>
      <c r="O480" s="15">
        <f t="shared" si="44"/>
        <v>1</v>
      </c>
      <c r="P480" s="16" t="str">
        <f t="shared" si="45"/>
        <v>1</v>
      </c>
      <c r="Q480" s="16">
        <f t="shared" si="46"/>
        <v>0</v>
      </c>
      <c r="R480" s="17">
        <f t="shared" si="47"/>
        <v>60</v>
      </c>
      <c r="S480" s="17">
        <f t="shared" si="48"/>
        <v>1</v>
      </c>
    </row>
    <row r="481" spans="1:19">
      <c r="A481" t="s">
        <v>162</v>
      </c>
      <c r="B481" t="s">
        <v>163</v>
      </c>
      <c r="C481" s="1">
        <v>45323</v>
      </c>
      <c r="D481" s="2">
        <v>2024</v>
      </c>
      <c r="E481" s="2" t="str">
        <f t="shared" si="43"/>
        <v>febrero</v>
      </c>
      <c r="F481" t="s">
        <v>178</v>
      </c>
      <c r="G481" t="s">
        <v>113</v>
      </c>
      <c r="H481" t="s">
        <v>98</v>
      </c>
      <c r="I481" s="3">
        <v>8</v>
      </c>
      <c r="J481" s="3">
        <v>7093</v>
      </c>
      <c r="K481" s="3">
        <v>14.1</v>
      </c>
      <c r="L481" t="s">
        <v>116</v>
      </c>
      <c r="M481" t="s">
        <v>117</v>
      </c>
      <c r="N481" t="s">
        <v>561</v>
      </c>
      <c r="O481" s="15">
        <f t="shared" si="44"/>
        <v>4</v>
      </c>
      <c r="P481" s="16" t="str">
        <f t="shared" si="45"/>
        <v>14</v>
      </c>
      <c r="Q481" s="16" t="str">
        <f t="shared" si="46"/>
        <v>,1</v>
      </c>
      <c r="R481" s="17">
        <f t="shared" si="47"/>
        <v>840.1</v>
      </c>
      <c r="S481" s="17">
        <f t="shared" si="48"/>
        <v>14.001666666666667</v>
      </c>
    </row>
    <row r="482" spans="1:19">
      <c r="A482" t="s">
        <v>162</v>
      </c>
      <c r="B482" t="s">
        <v>163</v>
      </c>
      <c r="C482" s="1">
        <v>45323</v>
      </c>
      <c r="D482" s="2">
        <v>2024</v>
      </c>
      <c r="E482" s="2" t="str">
        <f t="shared" si="43"/>
        <v>febrero</v>
      </c>
      <c r="F482" t="s">
        <v>178</v>
      </c>
      <c r="G482" t="s">
        <v>113</v>
      </c>
      <c r="H482" t="s">
        <v>98</v>
      </c>
      <c r="I482" s="3">
        <v>8</v>
      </c>
      <c r="J482" s="3">
        <v>8764</v>
      </c>
      <c r="K482" s="3">
        <v>18.100000000000001</v>
      </c>
      <c r="L482" t="s">
        <v>118</v>
      </c>
      <c r="M482" t="s">
        <v>119</v>
      </c>
      <c r="N482" t="s">
        <v>490</v>
      </c>
      <c r="O482" s="15">
        <f t="shared" si="44"/>
        <v>4</v>
      </c>
      <c r="P482" s="16" t="str">
        <f t="shared" si="45"/>
        <v>18</v>
      </c>
      <c r="Q482" s="16" t="str">
        <f t="shared" si="46"/>
        <v>,1</v>
      </c>
      <c r="R482" s="17">
        <f t="shared" si="47"/>
        <v>1080.0999999999999</v>
      </c>
      <c r="S482" s="17">
        <f t="shared" si="48"/>
        <v>18.001666666666665</v>
      </c>
    </row>
    <row r="483" spans="1:19">
      <c r="A483" t="s">
        <v>162</v>
      </c>
      <c r="B483" t="s">
        <v>163</v>
      </c>
      <c r="C483" s="1">
        <v>45323</v>
      </c>
      <c r="D483" s="2">
        <v>2024</v>
      </c>
      <c r="E483" s="2" t="str">
        <f t="shared" si="43"/>
        <v>febrero</v>
      </c>
      <c r="F483" t="s">
        <v>178</v>
      </c>
      <c r="G483" t="s">
        <v>113</v>
      </c>
      <c r="H483" t="s">
        <v>98</v>
      </c>
      <c r="I483" s="3">
        <v>1</v>
      </c>
      <c r="J483" s="3">
        <v>512</v>
      </c>
      <c r="K483" s="3">
        <v>0.5</v>
      </c>
      <c r="L483" t="s">
        <v>179</v>
      </c>
      <c r="M483" t="s">
        <v>180</v>
      </c>
      <c r="N483" t="s">
        <v>490</v>
      </c>
      <c r="O483" s="15">
        <f t="shared" si="44"/>
        <v>3</v>
      </c>
      <c r="P483" s="16" t="str">
        <f t="shared" si="45"/>
        <v>0,</v>
      </c>
      <c r="Q483" s="16" t="str">
        <f t="shared" si="46"/>
        <v>5</v>
      </c>
      <c r="R483" s="17">
        <f t="shared" si="47"/>
        <v>5</v>
      </c>
      <c r="S483" s="17">
        <f t="shared" si="48"/>
        <v>8.3333333333333329E-2</v>
      </c>
    </row>
    <row r="484" spans="1:19">
      <c r="A484" t="s">
        <v>162</v>
      </c>
      <c r="B484" t="s">
        <v>163</v>
      </c>
      <c r="C484" s="1">
        <v>45323</v>
      </c>
      <c r="D484" s="2">
        <v>2024</v>
      </c>
      <c r="E484" s="2" t="str">
        <f t="shared" si="43"/>
        <v>febrero</v>
      </c>
      <c r="F484" t="s">
        <v>178</v>
      </c>
      <c r="G484" t="s">
        <v>113</v>
      </c>
      <c r="H484" t="s">
        <v>98</v>
      </c>
      <c r="I484" s="3">
        <v>1</v>
      </c>
      <c r="J484" s="3">
        <v>633</v>
      </c>
      <c r="K484" s="3">
        <v>1.1000000000000001</v>
      </c>
      <c r="L484" t="s">
        <v>131</v>
      </c>
      <c r="M484" t="s">
        <v>578</v>
      </c>
      <c r="N484" t="s">
        <v>612</v>
      </c>
      <c r="O484" s="15">
        <f t="shared" si="44"/>
        <v>3</v>
      </c>
      <c r="P484" s="16" t="str">
        <f t="shared" si="45"/>
        <v>1,</v>
      </c>
      <c r="Q484" s="16" t="str">
        <f t="shared" si="46"/>
        <v>1</v>
      </c>
      <c r="R484" s="17">
        <f t="shared" si="47"/>
        <v>61</v>
      </c>
      <c r="S484" s="17">
        <f t="shared" si="48"/>
        <v>1.0166666666666666</v>
      </c>
    </row>
    <row r="485" spans="1:19">
      <c r="A485" t="s">
        <v>162</v>
      </c>
      <c r="B485" t="s">
        <v>163</v>
      </c>
      <c r="C485" s="1">
        <v>45323</v>
      </c>
      <c r="D485" s="2">
        <v>2024</v>
      </c>
      <c r="E485" s="2" t="str">
        <f t="shared" si="43"/>
        <v>febrero</v>
      </c>
      <c r="F485" t="s">
        <v>178</v>
      </c>
      <c r="G485" t="s">
        <v>113</v>
      </c>
      <c r="H485" t="s">
        <v>98</v>
      </c>
      <c r="I485" s="3">
        <v>1</v>
      </c>
      <c r="J485" s="3">
        <v>437</v>
      </c>
      <c r="K485" s="3">
        <v>1.1000000000000001</v>
      </c>
      <c r="L485" t="s">
        <v>110</v>
      </c>
      <c r="M485" t="s">
        <v>586</v>
      </c>
      <c r="N485" t="s">
        <v>503</v>
      </c>
      <c r="O485" s="15">
        <f t="shared" si="44"/>
        <v>3</v>
      </c>
      <c r="P485" s="16" t="str">
        <f t="shared" si="45"/>
        <v>1,</v>
      </c>
      <c r="Q485" s="16" t="str">
        <f t="shared" si="46"/>
        <v>1</v>
      </c>
      <c r="R485" s="17">
        <f t="shared" si="47"/>
        <v>61</v>
      </c>
      <c r="S485" s="17">
        <f t="shared" si="48"/>
        <v>1.0166666666666666</v>
      </c>
    </row>
    <row r="486" spans="1:19">
      <c r="A486" t="s">
        <v>162</v>
      </c>
      <c r="B486" t="s">
        <v>163</v>
      </c>
      <c r="C486" s="1">
        <v>45323</v>
      </c>
      <c r="D486" s="2">
        <v>2024</v>
      </c>
      <c r="E486" s="2" t="str">
        <f t="shared" si="43"/>
        <v>febrero</v>
      </c>
      <c r="F486" t="s">
        <v>178</v>
      </c>
      <c r="G486" t="s">
        <v>113</v>
      </c>
      <c r="H486" t="s">
        <v>98</v>
      </c>
      <c r="I486" s="3">
        <v>2</v>
      </c>
      <c r="J486" s="3">
        <v>852</v>
      </c>
      <c r="K486" s="3">
        <v>1.4</v>
      </c>
      <c r="L486" t="s">
        <v>135</v>
      </c>
      <c r="M486" t="s">
        <v>136</v>
      </c>
      <c r="N486" t="s">
        <v>511</v>
      </c>
      <c r="O486" s="15">
        <f t="shared" si="44"/>
        <v>3</v>
      </c>
      <c r="P486" s="16" t="str">
        <f t="shared" si="45"/>
        <v>1,</v>
      </c>
      <c r="Q486" s="16" t="str">
        <f t="shared" si="46"/>
        <v>4</v>
      </c>
      <c r="R486" s="17">
        <f t="shared" si="47"/>
        <v>64</v>
      </c>
      <c r="S486" s="17">
        <f t="shared" si="48"/>
        <v>1.0666666666666667</v>
      </c>
    </row>
    <row r="487" spans="1:19">
      <c r="A487" t="s">
        <v>162</v>
      </c>
      <c r="B487" t="s">
        <v>163</v>
      </c>
      <c r="C487" s="1">
        <v>45323</v>
      </c>
      <c r="D487" s="2">
        <v>2024</v>
      </c>
      <c r="E487" s="2" t="str">
        <f t="shared" si="43"/>
        <v>febrero</v>
      </c>
      <c r="F487" t="s">
        <v>181</v>
      </c>
      <c r="G487" t="s">
        <v>121</v>
      </c>
      <c r="H487" t="s">
        <v>98</v>
      </c>
      <c r="I487" s="3">
        <v>1</v>
      </c>
      <c r="J487" s="3">
        <v>637</v>
      </c>
      <c r="K487" s="3">
        <v>2.2000000000000002</v>
      </c>
      <c r="L487" t="s">
        <v>130</v>
      </c>
      <c r="M487" t="s">
        <v>605</v>
      </c>
      <c r="N487" t="s">
        <v>491</v>
      </c>
      <c r="O487" s="15">
        <f t="shared" si="44"/>
        <v>3</v>
      </c>
      <c r="P487" s="16" t="str">
        <f t="shared" si="45"/>
        <v>2,</v>
      </c>
      <c r="Q487" s="16" t="str">
        <f t="shared" si="46"/>
        <v>2</v>
      </c>
      <c r="R487" s="17">
        <f t="shared" si="47"/>
        <v>122</v>
      </c>
      <c r="S487" s="17">
        <f t="shared" si="48"/>
        <v>2.0333333333333332</v>
      </c>
    </row>
    <row r="488" spans="1:19">
      <c r="A488" t="s">
        <v>162</v>
      </c>
      <c r="B488" t="s">
        <v>163</v>
      </c>
      <c r="C488" s="1">
        <v>45323</v>
      </c>
      <c r="D488" s="2">
        <v>2024</v>
      </c>
      <c r="E488" s="2" t="str">
        <f t="shared" si="43"/>
        <v>febrero</v>
      </c>
      <c r="F488" t="s">
        <v>181</v>
      </c>
      <c r="G488" t="s">
        <v>121</v>
      </c>
      <c r="H488" t="s">
        <v>98</v>
      </c>
      <c r="I488" s="3">
        <v>1</v>
      </c>
      <c r="J488" s="3">
        <v>587</v>
      </c>
      <c r="K488" s="3">
        <v>1.3</v>
      </c>
      <c r="L488" t="s">
        <v>19</v>
      </c>
      <c r="M488" t="s">
        <v>587</v>
      </c>
      <c r="N488" t="s">
        <v>495</v>
      </c>
      <c r="O488" s="15">
        <f t="shared" si="44"/>
        <v>3</v>
      </c>
      <c r="P488" s="16" t="str">
        <f t="shared" si="45"/>
        <v>1,</v>
      </c>
      <c r="Q488" s="16" t="str">
        <f t="shared" si="46"/>
        <v>3</v>
      </c>
      <c r="R488" s="17">
        <f t="shared" si="47"/>
        <v>63</v>
      </c>
      <c r="S488" s="17">
        <f t="shared" si="48"/>
        <v>1.05</v>
      </c>
    </row>
    <row r="489" spans="1:19">
      <c r="A489" t="s">
        <v>162</v>
      </c>
      <c r="B489" t="s">
        <v>163</v>
      </c>
      <c r="C489" s="1">
        <v>45323</v>
      </c>
      <c r="D489" s="2">
        <v>2024</v>
      </c>
      <c r="E489" s="2" t="str">
        <f t="shared" si="43"/>
        <v>febrero</v>
      </c>
      <c r="F489" t="s">
        <v>181</v>
      </c>
      <c r="G489" t="s">
        <v>121</v>
      </c>
      <c r="H489" t="s">
        <v>98</v>
      </c>
      <c r="I489" s="3">
        <v>1</v>
      </c>
      <c r="J489" s="3">
        <v>378</v>
      </c>
      <c r="K489" s="3">
        <v>1.2</v>
      </c>
      <c r="L489" t="s">
        <v>20</v>
      </c>
      <c r="M489" t="s">
        <v>576</v>
      </c>
      <c r="N489" t="s">
        <v>489</v>
      </c>
      <c r="O489" s="15">
        <f t="shared" si="44"/>
        <v>3</v>
      </c>
      <c r="P489" s="16" t="str">
        <f t="shared" si="45"/>
        <v>1,</v>
      </c>
      <c r="Q489" s="16" t="str">
        <f t="shared" si="46"/>
        <v>2</v>
      </c>
      <c r="R489" s="17">
        <f t="shared" si="47"/>
        <v>62</v>
      </c>
      <c r="S489" s="17">
        <f t="shared" si="48"/>
        <v>1.0333333333333334</v>
      </c>
    </row>
    <row r="490" spans="1:19">
      <c r="A490" t="s">
        <v>162</v>
      </c>
      <c r="B490" t="s">
        <v>163</v>
      </c>
      <c r="C490" s="1">
        <v>45323</v>
      </c>
      <c r="D490" s="2">
        <v>2024</v>
      </c>
      <c r="E490" s="2" t="str">
        <f t="shared" si="43"/>
        <v>febrero</v>
      </c>
      <c r="F490" t="s">
        <v>181</v>
      </c>
      <c r="G490" t="s">
        <v>121</v>
      </c>
      <c r="H490" t="s">
        <v>98</v>
      </c>
      <c r="I490" s="3">
        <v>1</v>
      </c>
      <c r="J490" s="3">
        <v>136</v>
      </c>
      <c r="K490" s="3">
        <v>0.3</v>
      </c>
      <c r="L490" t="s">
        <v>108</v>
      </c>
      <c r="M490" t="s">
        <v>597</v>
      </c>
      <c r="N490" t="s">
        <v>494</v>
      </c>
      <c r="O490" s="15">
        <f t="shared" si="44"/>
        <v>3</v>
      </c>
      <c r="P490" s="16" t="str">
        <f t="shared" si="45"/>
        <v>0,</v>
      </c>
      <c r="Q490" s="16" t="str">
        <f t="shared" si="46"/>
        <v>3</v>
      </c>
      <c r="R490" s="17">
        <f t="shared" si="47"/>
        <v>3</v>
      </c>
      <c r="S490" s="17">
        <f t="shared" si="48"/>
        <v>0.05</v>
      </c>
    </row>
    <row r="491" spans="1:19">
      <c r="A491" t="s">
        <v>162</v>
      </c>
      <c r="B491" t="s">
        <v>163</v>
      </c>
      <c r="C491" s="1">
        <v>45323</v>
      </c>
      <c r="D491" s="2">
        <v>2024</v>
      </c>
      <c r="E491" s="2" t="str">
        <f t="shared" si="43"/>
        <v>febrero</v>
      </c>
      <c r="F491" t="s">
        <v>181</v>
      </c>
      <c r="G491" t="s">
        <v>121</v>
      </c>
      <c r="H491" t="s">
        <v>98</v>
      </c>
      <c r="I491" s="3">
        <v>2</v>
      </c>
      <c r="J491" s="3">
        <v>773</v>
      </c>
      <c r="K491" s="3">
        <v>2.4</v>
      </c>
      <c r="L491" t="s">
        <v>99</v>
      </c>
      <c r="M491" t="s">
        <v>558</v>
      </c>
      <c r="N491" t="s">
        <v>502</v>
      </c>
      <c r="O491" s="15">
        <f t="shared" si="44"/>
        <v>3</v>
      </c>
      <c r="P491" s="16" t="str">
        <f t="shared" si="45"/>
        <v>2,</v>
      </c>
      <c r="Q491" s="16" t="str">
        <f t="shared" si="46"/>
        <v>4</v>
      </c>
      <c r="R491" s="17">
        <f t="shared" si="47"/>
        <v>124</v>
      </c>
      <c r="S491" s="17">
        <f t="shared" si="48"/>
        <v>2.0666666666666669</v>
      </c>
    </row>
    <row r="492" spans="1:19">
      <c r="A492" t="s">
        <v>162</v>
      </c>
      <c r="B492" t="s">
        <v>163</v>
      </c>
      <c r="C492" s="1">
        <v>45323</v>
      </c>
      <c r="D492" s="2">
        <v>2024</v>
      </c>
      <c r="E492" s="2" t="str">
        <f t="shared" si="43"/>
        <v>febrero</v>
      </c>
      <c r="F492" t="s">
        <v>181</v>
      </c>
      <c r="G492" t="s">
        <v>121</v>
      </c>
      <c r="H492" t="s">
        <v>98</v>
      </c>
      <c r="I492" s="3">
        <v>1</v>
      </c>
      <c r="J492" s="3">
        <v>652</v>
      </c>
      <c r="K492" s="3">
        <v>2.1</v>
      </c>
      <c r="L492" t="s">
        <v>138</v>
      </c>
      <c r="M492" t="s">
        <v>139</v>
      </c>
      <c r="N492" t="s">
        <v>499</v>
      </c>
      <c r="O492" s="15">
        <f t="shared" si="44"/>
        <v>3</v>
      </c>
      <c r="P492" s="16" t="str">
        <f t="shared" si="45"/>
        <v>2,</v>
      </c>
      <c r="Q492" s="16" t="str">
        <f t="shared" si="46"/>
        <v>1</v>
      </c>
      <c r="R492" s="17">
        <f t="shared" si="47"/>
        <v>121</v>
      </c>
      <c r="S492" s="17">
        <f t="shared" si="48"/>
        <v>2.0166666666666666</v>
      </c>
    </row>
    <row r="493" spans="1:19">
      <c r="A493" t="s">
        <v>162</v>
      </c>
      <c r="B493" t="s">
        <v>163</v>
      </c>
      <c r="C493" s="1">
        <v>45323</v>
      </c>
      <c r="D493" s="2">
        <v>2024</v>
      </c>
      <c r="E493" s="2" t="str">
        <f t="shared" si="43"/>
        <v>febrero</v>
      </c>
      <c r="F493" t="s">
        <v>181</v>
      </c>
      <c r="G493" t="s">
        <v>121</v>
      </c>
      <c r="H493" t="s">
        <v>98</v>
      </c>
      <c r="I493" s="3">
        <v>1</v>
      </c>
      <c r="J493" s="3">
        <v>438</v>
      </c>
      <c r="K493" s="3">
        <v>1.3</v>
      </c>
      <c r="L493" t="s">
        <v>109</v>
      </c>
      <c r="M493" t="s">
        <v>535</v>
      </c>
      <c r="N493" t="s">
        <v>535</v>
      </c>
      <c r="O493" s="15">
        <f t="shared" si="44"/>
        <v>3</v>
      </c>
      <c r="P493" s="16" t="str">
        <f t="shared" si="45"/>
        <v>1,</v>
      </c>
      <c r="Q493" s="16" t="str">
        <f t="shared" si="46"/>
        <v>3</v>
      </c>
      <c r="R493" s="17">
        <f t="shared" si="47"/>
        <v>63</v>
      </c>
      <c r="S493" s="17">
        <f t="shared" si="48"/>
        <v>1.05</v>
      </c>
    </row>
    <row r="494" spans="1:19">
      <c r="A494" t="s">
        <v>162</v>
      </c>
      <c r="B494" t="s">
        <v>163</v>
      </c>
      <c r="C494" s="1">
        <v>45323</v>
      </c>
      <c r="D494" s="2">
        <v>2024</v>
      </c>
      <c r="E494" s="2" t="str">
        <f t="shared" si="43"/>
        <v>febrero</v>
      </c>
      <c r="F494" t="s">
        <v>181</v>
      </c>
      <c r="G494" t="s">
        <v>121</v>
      </c>
      <c r="H494" t="s">
        <v>98</v>
      </c>
      <c r="I494" s="3">
        <v>1</v>
      </c>
      <c r="J494" s="3">
        <v>137</v>
      </c>
      <c r="K494" s="3">
        <v>0.5</v>
      </c>
      <c r="L494" t="s">
        <v>114</v>
      </c>
      <c r="M494" t="s">
        <v>115</v>
      </c>
      <c r="N494" t="s">
        <v>535</v>
      </c>
      <c r="O494" s="15">
        <f t="shared" si="44"/>
        <v>3</v>
      </c>
      <c r="P494" s="16" t="str">
        <f t="shared" si="45"/>
        <v>0,</v>
      </c>
      <c r="Q494" s="16" t="str">
        <f t="shared" si="46"/>
        <v>5</v>
      </c>
      <c r="R494" s="17">
        <f t="shared" si="47"/>
        <v>5</v>
      </c>
      <c r="S494" s="17">
        <f t="shared" si="48"/>
        <v>8.3333333333333329E-2</v>
      </c>
    </row>
    <row r="495" spans="1:19">
      <c r="A495" t="s">
        <v>162</v>
      </c>
      <c r="B495" t="s">
        <v>163</v>
      </c>
      <c r="C495" s="1">
        <v>45323</v>
      </c>
      <c r="D495" s="2">
        <v>2024</v>
      </c>
      <c r="E495" s="2" t="str">
        <f t="shared" si="43"/>
        <v>febrero</v>
      </c>
      <c r="F495" t="s">
        <v>181</v>
      </c>
      <c r="G495" t="s">
        <v>121</v>
      </c>
      <c r="H495" t="s">
        <v>98</v>
      </c>
      <c r="I495" s="3">
        <v>5</v>
      </c>
      <c r="J495" s="3">
        <v>5665</v>
      </c>
      <c r="K495" s="3">
        <v>17.34</v>
      </c>
      <c r="L495" t="s">
        <v>118</v>
      </c>
      <c r="M495" t="s">
        <v>119</v>
      </c>
      <c r="N495" t="s">
        <v>490</v>
      </c>
      <c r="O495" s="15">
        <f t="shared" si="44"/>
        <v>5</v>
      </c>
      <c r="P495" s="16" t="str">
        <f t="shared" si="45"/>
        <v>17</v>
      </c>
      <c r="Q495" s="16" t="str">
        <f t="shared" si="46"/>
        <v>,34</v>
      </c>
      <c r="R495" s="17">
        <f t="shared" si="47"/>
        <v>1020.34</v>
      </c>
      <c r="S495" s="17">
        <f t="shared" si="48"/>
        <v>17.005666666666666</v>
      </c>
    </row>
    <row r="496" spans="1:19">
      <c r="A496" t="s">
        <v>162</v>
      </c>
      <c r="B496" t="s">
        <v>163</v>
      </c>
      <c r="C496" s="1">
        <v>45323</v>
      </c>
      <c r="D496" s="2">
        <v>2024</v>
      </c>
      <c r="E496" s="2" t="str">
        <f t="shared" si="43"/>
        <v>febrero</v>
      </c>
      <c r="F496" t="s">
        <v>181</v>
      </c>
      <c r="G496" t="s">
        <v>121</v>
      </c>
      <c r="H496" t="s">
        <v>98</v>
      </c>
      <c r="I496" s="3">
        <v>2</v>
      </c>
      <c r="J496" s="3">
        <v>625</v>
      </c>
      <c r="K496" s="3">
        <v>3.4</v>
      </c>
      <c r="L496" t="s">
        <v>195</v>
      </c>
      <c r="M496" t="s">
        <v>196</v>
      </c>
      <c r="N496" t="s">
        <v>490</v>
      </c>
      <c r="O496" s="15">
        <f t="shared" si="44"/>
        <v>3</v>
      </c>
      <c r="P496" s="16" t="str">
        <f t="shared" si="45"/>
        <v>3,</v>
      </c>
      <c r="Q496" s="16" t="str">
        <f t="shared" si="46"/>
        <v>4</v>
      </c>
      <c r="R496" s="17">
        <f t="shared" si="47"/>
        <v>184</v>
      </c>
      <c r="S496" s="17">
        <f t="shared" si="48"/>
        <v>3.0666666666666669</v>
      </c>
    </row>
    <row r="497" spans="1:19">
      <c r="A497" t="s">
        <v>162</v>
      </c>
      <c r="B497" t="s">
        <v>163</v>
      </c>
      <c r="C497" s="1">
        <v>45323</v>
      </c>
      <c r="D497" s="2">
        <v>2024</v>
      </c>
      <c r="E497" s="2" t="str">
        <f t="shared" si="43"/>
        <v>febrero</v>
      </c>
      <c r="F497" t="s">
        <v>181</v>
      </c>
      <c r="G497" t="s">
        <v>121</v>
      </c>
      <c r="H497" t="s">
        <v>98</v>
      </c>
      <c r="I497" s="3">
        <v>1</v>
      </c>
      <c r="J497" s="3">
        <v>561</v>
      </c>
      <c r="K497" s="3">
        <v>2.1</v>
      </c>
      <c r="L497" t="s">
        <v>179</v>
      </c>
      <c r="M497" t="s">
        <v>180</v>
      </c>
      <c r="N497" t="s">
        <v>490</v>
      </c>
      <c r="O497" s="15">
        <f t="shared" si="44"/>
        <v>3</v>
      </c>
      <c r="P497" s="16" t="str">
        <f t="shared" si="45"/>
        <v>2,</v>
      </c>
      <c r="Q497" s="16" t="str">
        <f t="shared" si="46"/>
        <v>1</v>
      </c>
      <c r="R497" s="17">
        <f t="shared" si="47"/>
        <v>121</v>
      </c>
      <c r="S497" s="17">
        <f t="shared" si="48"/>
        <v>2.0166666666666666</v>
      </c>
    </row>
    <row r="498" spans="1:19">
      <c r="A498" t="s">
        <v>162</v>
      </c>
      <c r="B498" t="s">
        <v>163</v>
      </c>
      <c r="C498" s="1">
        <v>45323</v>
      </c>
      <c r="D498" s="2">
        <v>2024</v>
      </c>
      <c r="E498" s="2" t="str">
        <f t="shared" si="43"/>
        <v>febrero</v>
      </c>
      <c r="F498" t="s">
        <v>181</v>
      </c>
      <c r="G498" t="s">
        <v>121</v>
      </c>
      <c r="H498" t="s">
        <v>98</v>
      </c>
      <c r="I498" s="3">
        <v>2</v>
      </c>
      <c r="J498" s="3">
        <v>584</v>
      </c>
      <c r="K498" s="3">
        <v>0.4</v>
      </c>
      <c r="L498" t="s">
        <v>169</v>
      </c>
      <c r="M498" t="s">
        <v>170</v>
      </c>
      <c r="N498" t="s">
        <v>490</v>
      </c>
      <c r="O498" s="15">
        <f t="shared" si="44"/>
        <v>3</v>
      </c>
      <c r="P498" s="16" t="str">
        <f t="shared" si="45"/>
        <v>0,</v>
      </c>
      <c r="Q498" s="16" t="str">
        <f t="shared" si="46"/>
        <v>4</v>
      </c>
      <c r="R498" s="17">
        <f t="shared" si="47"/>
        <v>4</v>
      </c>
      <c r="S498" s="17">
        <f t="shared" si="48"/>
        <v>6.6666666666666666E-2</v>
      </c>
    </row>
    <row r="499" spans="1:19">
      <c r="A499" t="s">
        <v>162</v>
      </c>
      <c r="B499" t="s">
        <v>163</v>
      </c>
      <c r="C499" s="1">
        <v>45323</v>
      </c>
      <c r="D499" s="2">
        <v>2024</v>
      </c>
      <c r="E499" s="2" t="str">
        <f t="shared" si="43"/>
        <v>febrero</v>
      </c>
      <c r="F499" t="s">
        <v>181</v>
      </c>
      <c r="G499" t="s">
        <v>121</v>
      </c>
      <c r="H499" t="s">
        <v>98</v>
      </c>
      <c r="I499" s="3">
        <v>5</v>
      </c>
      <c r="J499" s="3">
        <v>3393</v>
      </c>
      <c r="K499" s="3">
        <v>9.52</v>
      </c>
      <c r="L499" t="s">
        <v>131</v>
      </c>
      <c r="M499" t="s">
        <v>578</v>
      </c>
      <c r="N499" t="s">
        <v>612</v>
      </c>
      <c r="O499" s="15">
        <f t="shared" si="44"/>
        <v>4</v>
      </c>
      <c r="P499" s="16" t="str">
        <f t="shared" si="45"/>
        <v>9,</v>
      </c>
      <c r="Q499" s="16" t="str">
        <f t="shared" si="46"/>
        <v>52</v>
      </c>
      <c r="R499" s="17">
        <f t="shared" si="47"/>
        <v>592</v>
      </c>
      <c r="S499" s="17">
        <f t="shared" si="48"/>
        <v>9.8666666666666671</v>
      </c>
    </row>
    <row r="500" spans="1:19">
      <c r="A500" t="s">
        <v>162</v>
      </c>
      <c r="B500" t="s">
        <v>163</v>
      </c>
      <c r="C500" s="1">
        <v>45323</v>
      </c>
      <c r="D500" s="2">
        <v>2024</v>
      </c>
      <c r="E500" s="2" t="str">
        <f t="shared" si="43"/>
        <v>febrero</v>
      </c>
      <c r="F500" t="s">
        <v>181</v>
      </c>
      <c r="G500" t="s">
        <v>121</v>
      </c>
      <c r="H500" t="s">
        <v>98</v>
      </c>
      <c r="I500" s="3">
        <v>2</v>
      </c>
      <c r="J500" s="3">
        <v>1050</v>
      </c>
      <c r="K500" s="3">
        <v>5.05</v>
      </c>
      <c r="L500" t="s">
        <v>111</v>
      </c>
      <c r="M500" t="s">
        <v>593</v>
      </c>
      <c r="N500" t="s">
        <v>511</v>
      </c>
      <c r="O500" s="15">
        <f t="shared" si="44"/>
        <v>4</v>
      </c>
      <c r="P500" s="16" t="str">
        <f t="shared" si="45"/>
        <v>5,</v>
      </c>
      <c r="Q500" s="16" t="str">
        <f t="shared" si="46"/>
        <v>05</v>
      </c>
      <c r="R500" s="17">
        <f t="shared" si="47"/>
        <v>305</v>
      </c>
      <c r="S500" s="17">
        <f t="shared" si="48"/>
        <v>5.083333333333333</v>
      </c>
    </row>
    <row r="501" spans="1:19">
      <c r="A501" t="s">
        <v>162</v>
      </c>
      <c r="B501" t="s">
        <v>163</v>
      </c>
      <c r="C501" s="1">
        <v>45323</v>
      </c>
      <c r="D501" s="2">
        <v>2024</v>
      </c>
      <c r="E501" s="2" t="str">
        <f t="shared" si="43"/>
        <v>febrero</v>
      </c>
      <c r="F501" t="s">
        <v>181</v>
      </c>
      <c r="G501" t="s">
        <v>121</v>
      </c>
      <c r="H501" t="s">
        <v>98</v>
      </c>
      <c r="I501" s="3">
        <v>1</v>
      </c>
      <c r="J501" s="3">
        <v>410</v>
      </c>
      <c r="K501" s="3">
        <v>1.2</v>
      </c>
      <c r="L501" t="s">
        <v>128</v>
      </c>
      <c r="M501" t="s">
        <v>129</v>
      </c>
      <c r="N501" t="s">
        <v>511</v>
      </c>
      <c r="O501" s="15">
        <f t="shared" si="44"/>
        <v>3</v>
      </c>
      <c r="P501" s="16" t="str">
        <f t="shared" si="45"/>
        <v>1,</v>
      </c>
      <c r="Q501" s="16" t="str">
        <f t="shared" si="46"/>
        <v>2</v>
      </c>
      <c r="R501" s="17">
        <f t="shared" si="47"/>
        <v>62</v>
      </c>
      <c r="S501" s="17">
        <f t="shared" si="48"/>
        <v>1.0333333333333334</v>
      </c>
    </row>
    <row r="502" spans="1:19">
      <c r="A502" t="s">
        <v>162</v>
      </c>
      <c r="B502" t="s">
        <v>163</v>
      </c>
      <c r="C502" s="1">
        <v>45323</v>
      </c>
      <c r="D502" s="2">
        <v>2024</v>
      </c>
      <c r="E502" s="2" t="str">
        <f t="shared" si="43"/>
        <v>febrero</v>
      </c>
      <c r="F502" t="s">
        <v>184</v>
      </c>
      <c r="G502" t="s">
        <v>121</v>
      </c>
      <c r="H502" t="s">
        <v>98</v>
      </c>
      <c r="I502" s="3">
        <v>0</v>
      </c>
      <c r="J502" s="3">
        <v>1747</v>
      </c>
      <c r="K502" s="3">
        <v>6.2</v>
      </c>
      <c r="L502" t="s">
        <v>20</v>
      </c>
      <c r="M502" t="s">
        <v>576</v>
      </c>
      <c r="N502" t="s">
        <v>489</v>
      </c>
      <c r="O502" s="15">
        <f t="shared" si="44"/>
        <v>3</v>
      </c>
      <c r="P502" s="16" t="str">
        <f t="shared" si="45"/>
        <v>6,</v>
      </c>
      <c r="Q502" s="16" t="str">
        <f t="shared" si="46"/>
        <v>2</v>
      </c>
      <c r="R502" s="17">
        <f t="shared" si="47"/>
        <v>362</v>
      </c>
      <c r="S502" s="17">
        <f t="shared" si="48"/>
        <v>6.0333333333333332</v>
      </c>
    </row>
    <row r="503" spans="1:19">
      <c r="A503" t="s">
        <v>162</v>
      </c>
      <c r="B503" t="s">
        <v>163</v>
      </c>
      <c r="C503" s="1">
        <v>45323</v>
      </c>
      <c r="D503" s="2">
        <v>2024</v>
      </c>
      <c r="E503" s="2" t="str">
        <f t="shared" si="43"/>
        <v>febrero</v>
      </c>
      <c r="F503" t="s">
        <v>184</v>
      </c>
      <c r="G503" t="s">
        <v>121</v>
      </c>
      <c r="H503" t="s">
        <v>98</v>
      </c>
      <c r="I503" s="3">
        <v>1</v>
      </c>
      <c r="J503" s="3">
        <v>310</v>
      </c>
      <c r="K503" s="3">
        <v>1.1000000000000001</v>
      </c>
      <c r="L503" t="s">
        <v>108</v>
      </c>
      <c r="M503" t="s">
        <v>597</v>
      </c>
      <c r="N503" t="s">
        <v>494</v>
      </c>
      <c r="O503" s="15">
        <f t="shared" si="44"/>
        <v>3</v>
      </c>
      <c r="P503" s="16" t="str">
        <f t="shared" si="45"/>
        <v>1,</v>
      </c>
      <c r="Q503" s="16" t="str">
        <f t="shared" si="46"/>
        <v>1</v>
      </c>
      <c r="R503" s="17">
        <f t="shared" si="47"/>
        <v>61</v>
      </c>
      <c r="S503" s="17">
        <f t="shared" si="48"/>
        <v>1.0166666666666666</v>
      </c>
    </row>
    <row r="504" spans="1:19">
      <c r="A504" t="s">
        <v>162</v>
      </c>
      <c r="B504" t="s">
        <v>163</v>
      </c>
      <c r="C504" s="1">
        <v>45323</v>
      </c>
      <c r="D504" s="2">
        <v>2024</v>
      </c>
      <c r="E504" s="2" t="str">
        <f t="shared" si="43"/>
        <v>febrero</v>
      </c>
      <c r="F504" t="s">
        <v>184</v>
      </c>
      <c r="G504" t="s">
        <v>121</v>
      </c>
      <c r="H504" t="s">
        <v>98</v>
      </c>
      <c r="I504" s="3">
        <v>1</v>
      </c>
      <c r="J504" s="3">
        <v>262</v>
      </c>
      <c r="K504" s="3">
        <v>0.4</v>
      </c>
      <c r="L504" t="s">
        <v>102</v>
      </c>
      <c r="M504" t="s">
        <v>103</v>
      </c>
      <c r="N504" t="s">
        <v>501</v>
      </c>
      <c r="O504" s="15">
        <f t="shared" si="44"/>
        <v>3</v>
      </c>
      <c r="P504" s="16" t="str">
        <f t="shared" si="45"/>
        <v>0,</v>
      </c>
      <c r="Q504" s="16" t="str">
        <f t="shared" si="46"/>
        <v>4</v>
      </c>
      <c r="R504" s="17">
        <f t="shared" si="47"/>
        <v>4</v>
      </c>
      <c r="S504" s="17">
        <f t="shared" si="48"/>
        <v>6.6666666666666666E-2</v>
      </c>
    </row>
    <row r="505" spans="1:19">
      <c r="A505" t="s">
        <v>162</v>
      </c>
      <c r="B505" t="s">
        <v>163</v>
      </c>
      <c r="C505" s="1">
        <v>45323</v>
      </c>
      <c r="D505" s="2">
        <v>2024</v>
      </c>
      <c r="E505" s="2" t="str">
        <f t="shared" si="43"/>
        <v>febrero</v>
      </c>
      <c r="F505" t="s">
        <v>184</v>
      </c>
      <c r="G505" t="s">
        <v>121</v>
      </c>
      <c r="H505" t="s">
        <v>98</v>
      </c>
      <c r="I505" s="3">
        <v>1</v>
      </c>
      <c r="J505" s="3">
        <v>378</v>
      </c>
      <c r="K505" s="3">
        <v>1.3</v>
      </c>
      <c r="L505" t="s">
        <v>99</v>
      </c>
      <c r="M505" t="s">
        <v>558</v>
      </c>
      <c r="N505" t="s">
        <v>502</v>
      </c>
      <c r="O505" s="15">
        <f t="shared" si="44"/>
        <v>3</v>
      </c>
      <c r="P505" s="16" t="str">
        <f t="shared" si="45"/>
        <v>1,</v>
      </c>
      <c r="Q505" s="16" t="str">
        <f t="shared" si="46"/>
        <v>3</v>
      </c>
      <c r="R505" s="17">
        <f t="shared" si="47"/>
        <v>63</v>
      </c>
      <c r="S505" s="17">
        <f t="shared" si="48"/>
        <v>1.05</v>
      </c>
    </row>
    <row r="506" spans="1:19">
      <c r="A506" t="s">
        <v>162</v>
      </c>
      <c r="B506" t="s">
        <v>163</v>
      </c>
      <c r="C506" s="1">
        <v>45323</v>
      </c>
      <c r="D506" s="2">
        <v>2024</v>
      </c>
      <c r="E506" s="2" t="str">
        <f t="shared" si="43"/>
        <v>febrero</v>
      </c>
      <c r="F506" t="s">
        <v>184</v>
      </c>
      <c r="G506" t="s">
        <v>121</v>
      </c>
      <c r="H506" t="s">
        <v>98</v>
      </c>
      <c r="I506" s="3">
        <v>1</v>
      </c>
      <c r="J506" s="3">
        <v>335</v>
      </c>
      <c r="K506" s="3">
        <v>1.2</v>
      </c>
      <c r="L506" t="s">
        <v>114</v>
      </c>
      <c r="M506" t="s">
        <v>115</v>
      </c>
      <c r="N506" t="s">
        <v>535</v>
      </c>
      <c r="O506" s="15">
        <f t="shared" si="44"/>
        <v>3</v>
      </c>
      <c r="P506" s="16" t="str">
        <f t="shared" si="45"/>
        <v>1,</v>
      </c>
      <c r="Q506" s="16" t="str">
        <f t="shared" si="46"/>
        <v>2</v>
      </c>
      <c r="R506" s="17">
        <f t="shared" si="47"/>
        <v>62</v>
      </c>
      <c r="S506" s="17">
        <f t="shared" si="48"/>
        <v>1.0333333333333334</v>
      </c>
    </row>
    <row r="507" spans="1:19">
      <c r="A507" t="s">
        <v>162</v>
      </c>
      <c r="B507" t="s">
        <v>163</v>
      </c>
      <c r="C507" s="1">
        <v>45323</v>
      </c>
      <c r="D507" s="2">
        <v>2024</v>
      </c>
      <c r="E507" s="2" t="str">
        <f t="shared" si="43"/>
        <v>febrero</v>
      </c>
      <c r="F507" t="s">
        <v>184</v>
      </c>
      <c r="G507" t="s">
        <v>121</v>
      </c>
      <c r="H507" t="s">
        <v>98</v>
      </c>
      <c r="I507" s="3">
        <v>3</v>
      </c>
      <c r="J507" s="3">
        <v>3321</v>
      </c>
      <c r="K507" s="3">
        <v>11</v>
      </c>
      <c r="L507" t="s">
        <v>118</v>
      </c>
      <c r="M507" t="s">
        <v>119</v>
      </c>
      <c r="N507" t="s">
        <v>490</v>
      </c>
      <c r="O507" s="15">
        <f t="shared" si="44"/>
        <v>2</v>
      </c>
      <c r="P507" s="16" t="str">
        <f t="shared" si="45"/>
        <v>11</v>
      </c>
      <c r="Q507" s="16">
        <f t="shared" si="46"/>
        <v>0</v>
      </c>
      <c r="R507" s="17">
        <f t="shared" si="47"/>
        <v>660</v>
      </c>
      <c r="S507" s="17">
        <f t="shared" si="48"/>
        <v>11</v>
      </c>
    </row>
    <row r="508" spans="1:19">
      <c r="A508" t="s">
        <v>162</v>
      </c>
      <c r="B508" t="s">
        <v>163</v>
      </c>
      <c r="C508" s="1">
        <v>45323</v>
      </c>
      <c r="D508" s="2">
        <v>2024</v>
      </c>
      <c r="E508" s="2" t="str">
        <f t="shared" si="43"/>
        <v>febrero</v>
      </c>
      <c r="F508" t="s">
        <v>184</v>
      </c>
      <c r="G508" t="s">
        <v>121</v>
      </c>
      <c r="H508" t="s">
        <v>98</v>
      </c>
      <c r="I508" s="3">
        <v>1</v>
      </c>
      <c r="J508" s="3">
        <v>717</v>
      </c>
      <c r="K508" s="3">
        <v>2.1</v>
      </c>
      <c r="L508" t="s">
        <v>187</v>
      </c>
      <c r="M508" t="s">
        <v>585</v>
      </c>
      <c r="N508" t="s">
        <v>490</v>
      </c>
      <c r="O508" s="15">
        <f t="shared" si="44"/>
        <v>3</v>
      </c>
      <c r="P508" s="16" t="str">
        <f t="shared" si="45"/>
        <v>2,</v>
      </c>
      <c r="Q508" s="16" t="str">
        <f t="shared" si="46"/>
        <v>1</v>
      </c>
      <c r="R508" s="17">
        <f t="shared" si="47"/>
        <v>121</v>
      </c>
      <c r="S508" s="17">
        <f t="shared" si="48"/>
        <v>2.0166666666666666</v>
      </c>
    </row>
    <row r="509" spans="1:19">
      <c r="A509" t="s">
        <v>162</v>
      </c>
      <c r="B509" t="s">
        <v>163</v>
      </c>
      <c r="C509" s="1">
        <v>45323</v>
      </c>
      <c r="D509" s="2">
        <v>2024</v>
      </c>
      <c r="E509" s="2" t="str">
        <f t="shared" si="43"/>
        <v>febrero</v>
      </c>
      <c r="F509" t="s">
        <v>184</v>
      </c>
      <c r="G509" t="s">
        <v>121</v>
      </c>
      <c r="H509" t="s">
        <v>98</v>
      </c>
      <c r="I509" s="3">
        <v>2</v>
      </c>
      <c r="J509" s="3">
        <v>1323</v>
      </c>
      <c r="K509" s="3">
        <v>4.1500000000000004</v>
      </c>
      <c r="L509" t="s">
        <v>131</v>
      </c>
      <c r="M509" t="s">
        <v>578</v>
      </c>
      <c r="N509" t="s">
        <v>612</v>
      </c>
      <c r="O509" s="15">
        <f t="shared" si="44"/>
        <v>4</v>
      </c>
      <c r="P509" s="16" t="str">
        <f t="shared" si="45"/>
        <v>4,</v>
      </c>
      <c r="Q509" s="16" t="str">
        <f t="shared" si="46"/>
        <v>15</v>
      </c>
      <c r="R509" s="17">
        <f t="shared" si="47"/>
        <v>255</v>
      </c>
      <c r="S509" s="17">
        <f t="shared" si="48"/>
        <v>4.25</v>
      </c>
    </row>
    <row r="510" spans="1:19">
      <c r="A510" t="s">
        <v>162</v>
      </c>
      <c r="B510" t="s">
        <v>163</v>
      </c>
      <c r="C510" s="1">
        <v>45323</v>
      </c>
      <c r="D510" s="2">
        <v>2024</v>
      </c>
      <c r="E510" s="2" t="str">
        <f t="shared" si="43"/>
        <v>febrero</v>
      </c>
      <c r="F510" t="s">
        <v>184</v>
      </c>
      <c r="G510" t="s">
        <v>121</v>
      </c>
      <c r="H510" t="s">
        <v>98</v>
      </c>
      <c r="I510" s="3">
        <v>1</v>
      </c>
      <c r="J510" s="3">
        <v>171</v>
      </c>
      <c r="K510" s="3">
        <v>0.5</v>
      </c>
      <c r="L510" t="s">
        <v>150</v>
      </c>
      <c r="M510" t="s">
        <v>607</v>
      </c>
      <c r="N510" t="s">
        <v>612</v>
      </c>
      <c r="O510" s="15">
        <f t="shared" si="44"/>
        <v>3</v>
      </c>
      <c r="P510" s="16" t="str">
        <f t="shared" si="45"/>
        <v>0,</v>
      </c>
      <c r="Q510" s="16" t="str">
        <f t="shared" si="46"/>
        <v>5</v>
      </c>
      <c r="R510" s="17">
        <f t="shared" si="47"/>
        <v>5</v>
      </c>
      <c r="S510" s="17">
        <f t="shared" si="48"/>
        <v>8.3333333333333329E-2</v>
      </c>
    </row>
    <row r="511" spans="1:19">
      <c r="A511" t="s">
        <v>162</v>
      </c>
      <c r="B511" t="s">
        <v>163</v>
      </c>
      <c r="C511" s="1">
        <v>45323</v>
      </c>
      <c r="D511" s="2">
        <v>2024</v>
      </c>
      <c r="E511" s="2" t="str">
        <f t="shared" si="43"/>
        <v>febrero</v>
      </c>
      <c r="F511" t="s">
        <v>184</v>
      </c>
      <c r="G511" t="s">
        <v>121</v>
      </c>
      <c r="H511" t="s">
        <v>98</v>
      </c>
      <c r="I511" s="3">
        <v>1</v>
      </c>
      <c r="J511" s="3">
        <v>299</v>
      </c>
      <c r="K511" s="3">
        <v>1</v>
      </c>
      <c r="L511" t="s">
        <v>173</v>
      </c>
      <c r="M511" t="s">
        <v>598</v>
      </c>
      <c r="N511" t="s">
        <v>497</v>
      </c>
      <c r="O511" s="15">
        <f t="shared" si="44"/>
        <v>1</v>
      </c>
      <c r="P511" s="16" t="str">
        <f t="shared" si="45"/>
        <v>1</v>
      </c>
      <c r="Q511" s="16">
        <f t="shared" si="46"/>
        <v>0</v>
      </c>
      <c r="R511" s="17">
        <f t="shared" si="47"/>
        <v>60</v>
      </c>
      <c r="S511" s="17">
        <f t="shared" si="48"/>
        <v>1</v>
      </c>
    </row>
    <row r="512" spans="1:19">
      <c r="A512" t="s">
        <v>162</v>
      </c>
      <c r="B512" t="s">
        <v>163</v>
      </c>
      <c r="C512" s="1">
        <v>45323</v>
      </c>
      <c r="D512" s="2">
        <v>2024</v>
      </c>
      <c r="E512" s="2" t="str">
        <f t="shared" si="43"/>
        <v>febrero</v>
      </c>
      <c r="F512" t="s">
        <v>184</v>
      </c>
      <c r="G512" t="s">
        <v>121</v>
      </c>
      <c r="H512" t="s">
        <v>98</v>
      </c>
      <c r="I512" s="3">
        <v>1</v>
      </c>
      <c r="J512" s="3">
        <v>437</v>
      </c>
      <c r="K512" s="3">
        <v>2</v>
      </c>
      <c r="L512" t="s">
        <v>110</v>
      </c>
      <c r="M512" t="s">
        <v>586</v>
      </c>
      <c r="N512" t="s">
        <v>503</v>
      </c>
      <c r="O512" s="15">
        <f t="shared" si="44"/>
        <v>1</v>
      </c>
      <c r="P512" s="16" t="str">
        <f t="shared" si="45"/>
        <v>2</v>
      </c>
      <c r="Q512" s="16">
        <f t="shared" si="46"/>
        <v>0</v>
      </c>
      <c r="R512" s="17">
        <f t="shared" si="47"/>
        <v>120</v>
      </c>
      <c r="S512" s="17">
        <f t="shared" si="48"/>
        <v>2</v>
      </c>
    </row>
    <row r="513" spans="1:19">
      <c r="A513" t="s">
        <v>162</v>
      </c>
      <c r="B513" t="s">
        <v>163</v>
      </c>
      <c r="C513" s="1">
        <v>45323</v>
      </c>
      <c r="D513" s="2">
        <v>2024</v>
      </c>
      <c r="E513" s="2" t="str">
        <f t="shared" si="43"/>
        <v>febrero</v>
      </c>
      <c r="F513" t="s">
        <v>184</v>
      </c>
      <c r="G513" t="s">
        <v>121</v>
      </c>
      <c r="H513" t="s">
        <v>98</v>
      </c>
      <c r="I513" s="3">
        <v>1</v>
      </c>
      <c r="J513" s="3">
        <v>718</v>
      </c>
      <c r="K513" s="3">
        <v>2.1</v>
      </c>
      <c r="L513" t="s">
        <v>111</v>
      </c>
      <c r="M513" t="s">
        <v>593</v>
      </c>
      <c r="N513" t="s">
        <v>511</v>
      </c>
      <c r="O513" s="15">
        <f t="shared" si="44"/>
        <v>3</v>
      </c>
      <c r="P513" s="16" t="str">
        <f t="shared" si="45"/>
        <v>2,</v>
      </c>
      <c r="Q513" s="16" t="str">
        <f t="shared" si="46"/>
        <v>1</v>
      </c>
      <c r="R513" s="17">
        <f t="shared" si="47"/>
        <v>121</v>
      </c>
      <c r="S513" s="17">
        <f t="shared" si="48"/>
        <v>2.0166666666666666</v>
      </c>
    </row>
    <row r="514" spans="1:19">
      <c r="A514" t="s">
        <v>162</v>
      </c>
      <c r="B514" t="s">
        <v>163</v>
      </c>
      <c r="C514" s="1">
        <v>45323</v>
      </c>
      <c r="D514" s="2">
        <v>2024</v>
      </c>
      <c r="E514" s="2" t="str">
        <f t="shared" ref="E514:E577" si="49">TEXT(C514,"mmmm")</f>
        <v>febrero</v>
      </c>
      <c r="F514" t="s">
        <v>184</v>
      </c>
      <c r="G514" t="s">
        <v>121</v>
      </c>
      <c r="H514" t="s">
        <v>98</v>
      </c>
      <c r="I514" s="3">
        <v>1</v>
      </c>
      <c r="J514" s="3">
        <v>386</v>
      </c>
      <c r="K514" s="3">
        <v>1.1499999999999999</v>
      </c>
      <c r="L514" t="s">
        <v>128</v>
      </c>
      <c r="M514" t="s">
        <v>129</v>
      </c>
      <c r="N514" t="s">
        <v>511</v>
      </c>
      <c r="O514" s="15">
        <f t="shared" si="44"/>
        <v>4</v>
      </c>
      <c r="P514" s="16" t="str">
        <f t="shared" si="45"/>
        <v>1,</v>
      </c>
      <c r="Q514" s="16" t="str">
        <f t="shared" si="46"/>
        <v>15</v>
      </c>
      <c r="R514" s="17">
        <f t="shared" si="47"/>
        <v>75</v>
      </c>
      <c r="S514" s="17">
        <f t="shared" si="48"/>
        <v>1.25</v>
      </c>
    </row>
    <row r="515" spans="1:19">
      <c r="A515" t="s">
        <v>162</v>
      </c>
      <c r="B515" t="s">
        <v>163</v>
      </c>
      <c r="C515" s="1">
        <v>45323</v>
      </c>
      <c r="D515" s="2">
        <v>2024</v>
      </c>
      <c r="E515" s="2" t="str">
        <f t="shared" si="49"/>
        <v>febrero</v>
      </c>
      <c r="F515" t="s">
        <v>184</v>
      </c>
      <c r="G515" t="s">
        <v>121</v>
      </c>
      <c r="H515" t="s">
        <v>98</v>
      </c>
      <c r="I515" s="3">
        <v>4</v>
      </c>
      <c r="J515" s="3">
        <v>1704</v>
      </c>
      <c r="K515" s="3">
        <v>5.25</v>
      </c>
      <c r="L515" t="s">
        <v>135</v>
      </c>
      <c r="M515" t="s">
        <v>136</v>
      </c>
      <c r="N515" t="s">
        <v>511</v>
      </c>
      <c r="O515" s="15">
        <f t="shared" ref="O515:O578" si="50">LEN($K515)</f>
        <v>4</v>
      </c>
      <c r="P515" s="16" t="str">
        <f t="shared" ref="P515:P578" si="51">IF(O515="1",$K515,IF(O515=2,LEFT($K515,2),LEFT($K515,2)))</f>
        <v>5,</v>
      </c>
      <c r="Q515" s="16" t="str">
        <f t="shared" ref="Q515:Q578" si="52">IF(O515&lt;=2,0,MID($K515,3,3))</f>
        <v>25</v>
      </c>
      <c r="R515" s="17">
        <f t="shared" ref="R515:R578" si="53">+(P515*60)+Q515</f>
        <v>325</v>
      </c>
      <c r="S515" s="17">
        <f t="shared" ref="S515:S578" si="54">+R515/60</f>
        <v>5.416666666666667</v>
      </c>
    </row>
    <row r="516" spans="1:19">
      <c r="A516" t="s">
        <v>162</v>
      </c>
      <c r="B516" t="s">
        <v>163</v>
      </c>
      <c r="C516" s="1">
        <v>45323</v>
      </c>
      <c r="D516" s="2">
        <v>2024</v>
      </c>
      <c r="E516" s="2" t="str">
        <f t="shared" si="49"/>
        <v>febrero</v>
      </c>
      <c r="F516" t="s">
        <v>185</v>
      </c>
      <c r="G516" t="s">
        <v>186</v>
      </c>
      <c r="H516" t="s">
        <v>98</v>
      </c>
      <c r="I516" s="3">
        <v>1</v>
      </c>
      <c r="J516" s="3">
        <v>704</v>
      </c>
      <c r="K516" s="3">
        <v>2.2999999999999998</v>
      </c>
      <c r="L516" t="s">
        <v>33</v>
      </c>
      <c r="M516" t="s">
        <v>34</v>
      </c>
      <c r="N516" t="s">
        <v>508</v>
      </c>
      <c r="O516" s="15">
        <f t="shared" si="50"/>
        <v>3</v>
      </c>
      <c r="P516" s="16" t="str">
        <f t="shared" si="51"/>
        <v>2,</v>
      </c>
      <c r="Q516" s="16" t="str">
        <f t="shared" si="52"/>
        <v>3</v>
      </c>
      <c r="R516" s="17">
        <f t="shared" si="53"/>
        <v>123</v>
      </c>
      <c r="S516" s="17">
        <f t="shared" si="54"/>
        <v>2.0499999999999998</v>
      </c>
    </row>
    <row r="517" spans="1:19">
      <c r="A517" t="s">
        <v>162</v>
      </c>
      <c r="B517" t="s">
        <v>163</v>
      </c>
      <c r="C517" s="1">
        <v>45323</v>
      </c>
      <c r="D517" s="2">
        <v>2024</v>
      </c>
      <c r="E517" s="2" t="str">
        <f t="shared" si="49"/>
        <v>febrero</v>
      </c>
      <c r="F517" t="s">
        <v>185</v>
      </c>
      <c r="G517" t="s">
        <v>186</v>
      </c>
      <c r="H517" t="s">
        <v>98</v>
      </c>
      <c r="I517" s="3">
        <v>1</v>
      </c>
      <c r="J517" s="3">
        <v>92</v>
      </c>
      <c r="K517" s="3">
        <v>0.3</v>
      </c>
      <c r="L517" t="s">
        <v>146</v>
      </c>
      <c r="M517" t="s">
        <v>147</v>
      </c>
      <c r="N517" t="s">
        <v>514</v>
      </c>
      <c r="O517" s="15">
        <f t="shared" si="50"/>
        <v>3</v>
      </c>
      <c r="P517" s="16" t="str">
        <f t="shared" si="51"/>
        <v>0,</v>
      </c>
      <c r="Q517" s="16" t="str">
        <f t="shared" si="52"/>
        <v>3</v>
      </c>
      <c r="R517" s="17">
        <f t="shared" si="53"/>
        <v>3</v>
      </c>
      <c r="S517" s="17">
        <f t="shared" si="54"/>
        <v>0.05</v>
      </c>
    </row>
    <row r="518" spans="1:19">
      <c r="A518" t="s">
        <v>162</v>
      </c>
      <c r="B518" t="s">
        <v>163</v>
      </c>
      <c r="C518" s="1">
        <v>45323</v>
      </c>
      <c r="D518" s="2">
        <v>2024</v>
      </c>
      <c r="E518" s="2" t="str">
        <f t="shared" si="49"/>
        <v>febrero</v>
      </c>
      <c r="F518" t="s">
        <v>185</v>
      </c>
      <c r="G518" t="s">
        <v>186</v>
      </c>
      <c r="H518" t="s">
        <v>98</v>
      </c>
      <c r="I518" s="3">
        <v>2</v>
      </c>
      <c r="J518" s="3">
        <v>492</v>
      </c>
      <c r="K518" s="3">
        <v>2.35</v>
      </c>
      <c r="L518" t="s">
        <v>99</v>
      </c>
      <c r="M518" t="s">
        <v>558</v>
      </c>
      <c r="N518" t="s">
        <v>502</v>
      </c>
      <c r="O518" s="15">
        <f t="shared" si="50"/>
        <v>4</v>
      </c>
      <c r="P518" s="16" t="str">
        <f t="shared" si="51"/>
        <v>2,</v>
      </c>
      <c r="Q518" s="16" t="str">
        <f t="shared" si="52"/>
        <v>35</v>
      </c>
      <c r="R518" s="17">
        <f t="shared" si="53"/>
        <v>155</v>
      </c>
      <c r="S518" s="17">
        <f t="shared" si="54"/>
        <v>2.5833333333333335</v>
      </c>
    </row>
    <row r="519" spans="1:19">
      <c r="A519" t="s">
        <v>162</v>
      </c>
      <c r="B519" t="s">
        <v>163</v>
      </c>
      <c r="C519" s="1">
        <v>45323</v>
      </c>
      <c r="D519" s="2">
        <v>2024</v>
      </c>
      <c r="E519" s="2" t="str">
        <f t="shared" si="49"/>
        <v>febrero</v>
      </c>
      <c r="F519" t="s">
        <v>185</v>
      </c>
      <c r="G519" t="s">
        <v>186</v>
      </c>
      <c r="H519" t="s">
        <v>98</v>
      </c>
      <c r="I519" s="3">
        <v>1</v>
      </c>
      <c r="J519" s="3">
        <v>180</v>
      </c>
      <c r="K519" s="3">
        <v>0.55000000000000004</v>
      </c>
      <c r="L519" t="s">
        <v>197</v>
      </c>
      <c r="M519" t="s">
        <v>198</v>
      </c>
      <c r="N519" t="s">
        <v>516</v>
      </c>
      <c r="O519" s="15">
        <f t="shared" si="50"/>
        <v>4</v>
      </c>
      <c r="P519" s="16" t="str">
        <f t="shared" si="51"/>
        <v>0,</v>
      </c>
      <c r="Q519" s="16" t="str">
        <f t="shared" si="52"/>
        <v>55</v>
      </c>
      <c r="R519" s="17">
        <f t="shared" si="53"/>
        <v>55</v>
      </c>
      <c r="S519" s="17">
        <f t="shared" si="54"/>
        <v>0.91666666666666663</v>
      </c>
    </row>
    <row r="520" spans="1:19">
      <c r="A520" t="s">
        <v>162</v>
      </c>
      <c r="B520" t="s">
        <v>163</v>
      </c>
      <c r="C520" s="1">
        <v>45323</v>
      </c>
      <c r="D520" s="2">
        <v>2024</v>
      </c>
      <c r="E520" s="2" t="str">
        <f t="shared" si="49"/>
        <v>febrero</v>
      </c>
      <c r="F520" t="s">
        <v>185</v>
      </c>
      <c r="G520" t="s">
        <v>186</v>
      </c>
      <c r="H520" t="s">
        <v>98</v>
      </c>
      <c r="I520" s="3">
        <v>1</v>
      </c>
      <c r="J520" s="3">
        <v>280</v>
      </c>
      <c r="K520" s="3">
        <v>1</v>
      </c>
      <c r="L520" t="s">
        <v>35</v>
      </c>
      <c r="M520" t="s">
        <v>36</v>
      </c>
      <c r="N520" t="s">
        <v>507</v>
      </c>
      <c r="O520" s="15">
        <f t="shared" si="50"/>
        <v>1</v>
      </c>
      <c r="P520" s="16" t="str">
        <f t="shared" si="51"/>
        <v>1</v>
      </c>
      <c r="Q520" s="16">
        <f t="shared" si="52"/>
        <v>0</v>
      </c>
      <c r="R520" s="17">
        <f t="shared" si="53"/>
        <v>60</v>
      </c>
      <c r="S520" s="17">
        <f t="shared" si="54"/>
        <v>1</v>
      </c>
    </row>
    <row r="521" spans="1:19">
      <c r="A521" t="s">
        <v>162</v>
      </c>
      <c r="B521" t="s">
        <v>163</v>
      </c>
      <c r="C521" s="1">
        <v>45323</v>
      </c>
      <c r="D521" s="2">
        <v>2024</v>
      </c>
      <c r="E521" s="2" t="str">
        <f t="shared" si="49"/>
        <v>febrero</v>
      </c>
      <c r="F521" t="s">
        <v>185</v>
      </c>
      <c r="G521" t="s">
        <v>186</v>
      </c>
      <c r="H521" t="s">
        <v>98</v>
      </c>
      <c r="I521" s="3">
        <v>2</v>
      </c>
      <c r="J521" s="3">
        <v>386</v>
      </c>
      <c r="K521" s="3">
        <v>1.5</v>
      </c>
      <c r="L521" t="s">
        <v>25</v>
      </c>
      <c r="M521" t="s">
        <v>26</v>
      </c>
      <c r="N521" t="s">
        <v>506</v>
      </c>
      <c r="O521" s="15">
        <f t="shared" si="50"/>
        <v>3</v>
      </c>
      <c r="P521" s="16" t="str">
        <f t="shared" si="51"/>
        <v>1,</v>
      </c>
      <c r="Q521" s="16" t="str">
        <f t="shared" si="52"/>
        <v>5</v>
      </c>
      <c r="R521" s="17">
        <f t="shared" si="53"/>
        <v>65</v>
      </c>
      <c r="S521" s="17">
        <f t="shared" si="54"/>
        <v>1.0833333333333333</v>
      </c>
    </row>
    <row r="522" spans="1:19">
      <c r="A522" t="s">
        <v>162</v>
      </c>
      <c r="B522" t="s">
        <v>163</v>
      </c>
      <c r="C522" s="1">
        <v>45323</v>
      </c>
      <c r="D522" s="2">
        <v>2024</v>
      </c>
      <c r="E522" s="2" t="str">
        <f t="shared" si="49"/>
        <v>febrero</v>
      </c>
      <c r="F522" t="s">
        <v>185</v>
      </c>
      <c r="G522" t="s">
        <v>186</v>
      </c>
      <c r="H522" t="s">
        <v>98</v>
      </c>
      <c r="I522" s="3">
        <v>2</v>
      </c>
      <c r="J522" s="3">
        <v>2214</v>
      </c>
      <c r="K522" s="3">
        <v>6.55</v>
      </c>
      <c r="L522" t="s">
        <v>118</v>
      </c>
      <c r="M522" t="s">
        <v>119</v>
      </c>
      <c r="N522" t="s">
        <v>490</v>
      </c>
      <c r="O522" s="15">
        <f t="shared" si="50"/>
        <v>4</v>
      </c>
      <c r="P522" s="16" t="str">
        <f t="shared" si="51"/>
        <v>6,</v>
      </c>
      <c r="Q522" s="16" t="str">
        <f t="shared" si="52"/>
        <v>55</v>
      </c>
      <c r="R522" s="17">
        <f t="shared" si="53"/>
        <v>415</v>
      </c>
      <c r="S522" s="17">
        <f t="shared" si="54"/>
        <v>6.916666666666667</v>
      </c>
    </row>
    <row r="523" spans="1:19">
      <c r="A523" t="s">
        <v>162</v>
      </c>
      <c r="B523" t="s">
        <v>163</v>
      </c>
      <c r="C523" s="1">
        <v>45323</v>
      </c>
      <c r="D523" s="2">
        <v>2024</v>
      </c>
      <c r="E523" s="2" t="str">
        <f t="shared" si="49"/>
        <v>febrero</v>
      </c>
      <c r="F523" t="s">
        <v>185</v>
      </c>
      <c r="G523" t="s">
        <v>186</v>
      </c>
      <c r="H523" t="s">
        <v>98</v>
      </c>
      <c r="I523" s="3">
        <v>1</v>
      </c>
      <c r="J523" s="3">
        <v>692</v>
      </c>
      <c r="K523" s="3">
        <v>2.2000000000000002</v>
      </c>
      <c r="L523" t="s">
        <v>131</v>
      </c>
      <c r="M523" t="s">
        <v>578</v>
      </c>
      <c r="N523" t="s">
        <v>612</v>
      </c>
      <c r="O523" s="15">
        <f t="shared" si="50"/>
        <v>3</v>
      </c>
      <c r="P523" s="16" t="str">
        <f t="shared" si="51"/>
        <v>2,</v>
      </c>
      <c r="Q523" s="16" t="str">
        <f t="shared" si="52"/>
        <v>2</v>
      </c>
      <c r="R523" s="17">
        <f t="shared" si="53"/>
        <v>122</v>
      </c>
      <c r="S523" s="17">
        <f t="shared" si="54"/>
        <v>2.0333333333333332</v>
      </c>
    </row>
    <row r="524" spans="1:19">
      <c r="A524" t="s">
        <v>162</v>
      </c>
      <c r="B524" t="s">
        <v>163</v>
      </c>
      <c r="C524" s="1">
        <v>45323</v>
      </c>
      <c r="D524" s="2">
        <v>2024</v>
      </c>
      <c r="E524" s="2" t="str">
        <f t="shared" si="49"/>
        <v>febrero</v>
      </c>
      <c r="F524" t="s">
        <v>185</v>
      </c>
      <c r="G524" t="s">
        <v>186</v>
      </c>
      <c r="H524" t="s">
        <v>98</v>
      </c>
      <c r="I524" s="3">
        <v>1</v>
      </c>
      <c r="J524" s="3">
        <v>299</v>
      </c>
      <c r="K524" s="3">
        <v>1.2</v>
      </c>
      <c r="L524" t="s">
        <v>173</v>
      </c>
      <c r="M524" t="s">
        <v>598</v>
      </c>
      <c r="N524" t="s">
        <v>497</v>
      </c>
      <c r="O524" s="15">
        <f t="shared" si="50"/>
        <v>3</v>
      </c>
      <c r="P524" s="16" t="str">
        <f t="shared" si="51"/>
        <v>1,</v>
      </c>
      <c r="Q524" s="16" t="str">
        <f t="shared" si="52"/>
        <v>2</v>
      </c>
      <c r="R524" s="17">
        <f t="shared" si="53"/>
        <v>62</v>
      </c>
      <c r="S524" s="17">
        <f t="shared" si="54"/>
        <v>1.0333333333333334</v>
      </c>
    </row>
    <row r="525" spans="1:19">
      <c r="A525" t="s">
        <v>162</v>
      </c>
      <c r="B525" t="s">
        <v>163</v>
      </c>
      <c r="C525" s="1">
        <v>45323</v>
      </c>
      <c r="D525" s="2">
        <v>2024</v>
      </c>
      <c r="E525" s="2" t="str">
        <f t="shared" si="49"/>
        <v>febrero</v>
      </c>
      <c r="F525" t="s">
        <v>185</v>
      </c>
      <c r="G525" t="s">
        <v>186</v>
      </c>
      <c r="H525" t="s">
        <v>98</v>
      </c>
      <c r="I525" s="3">
        <v>1</v>
      </c>
      <c r="J525" s="3">
        <v>504</v>
      </c>
      <c r="K525" s="3">
        <v>1.3</v>
      </c>
      <c r="L525" t="s">
        <v>110</v>
      </c>
      <c r="M525" t="s">
        <v>586</v>
      </c>
      <c r="N525" t="s">
        <v>503</v>
      </c>
      <c r="O525" s="15">
        <f t="shared" si="50"/>
        <v>3</v>
      </c>
      <c r="P525" s="16" t="str">
        <f t="shared" si="51"/>
        <v>1,</v>
      </c>
      <c r="Q525" s="16" t="str">
        <f t="shared" si="52"/>
        <v>3</v>
      </c>
      <c r="R525" s="17">
        <f t="shared" si="53"/>
        <v>63</v>
      </c>
      <c r="S525" s="17">
        <f t="shared" si="54"/>
        <v>1.05</v>
      </c>
    </row>
    <row r="526" spans="1:19">
      <c r="A526" t="s">
        <v>162</v>
      </c>
      <c r="B526" t="s">
        <v>163</v>
      </c>
      <c r="C526" s="1">
        <v>45323</v>
      </c>
      <c r="D526" s="2">
        <v>2024</v>
      </c>
      <c r="E526" s="2" t="str">
        <f t="shared" si="49"/>
        <v>febrero</v>
      </c>
      <c r="F526" t="s">
        <v>185</v>
      </c>
      <c r="G526" t="s">
        <v>186</v>
      </c>
      <c r="H526" t="s">
        <v>98</v>
      </c>
      <c r="I526" s="3">
        <v>0</v>
      </c>
      <c r="J526" s="3">
        <v>852</v>
      </c>
      <c r="K526" s="3">
        <v>2.5499999999999998</v>
      </c>
      <c r="L526" t="s">
        <v>135</v>
      </c>
      <c r="M526" t="s">
        <v>136</v>
      </c>
      <c r="N526" t="s">
        <v>511</v>
      </c>
      <c r="O526" s="15">
        <f t="shared" si="50"/>
        <v>4</v>
      </c>
      <c r="P526" s="16" t="str">
        <f t="shared" si="51"/>
        <v>2,</v>
      </c>
      <c r="Q526" s="16" t="str">
        <f t="shared" si="52"/>
        <v>55</v>
      </c>
      <c r="R526" s="17">
        <f t="shared" si="53"/>
        <v>175</v>
      </c>
      <c r="S526" s="17">
        <f t="shared" si="54"/>
        <v>2.9166666666666665</v>
      </c>
    </row>
    <row r="527" spans="1:19">
      <c r="A527" t="s">
        <v>162</v>
      </c>
      <c r="B527" t="s">
        <v>163</v>
      </c>
      <c r="C527" s="1">
        <v>45352</v>
      </c>
      <c r="D527" s="2">
        <v>2024</v>
      </c>
      <c r="E527" s="2" t="str">
        <f t="shared" si="49"/>
        <v>marzo</v>
      </c>
      <c r="F527" t="s">
        <v>176</v>
      </c>
      <c r="G527" t="s">
        <v>121</v>
      </c>
      <c r="H527" t="s">
        <v>98</v>
      </c>
      <c r="I527" s="3">
        <v>1</v>
      </c>
      <c r="J527" s="3">
        <v>147.4</v>
      </c>
      <c r="K527" s="3">
        <v>0</v>
      </c>
      <c r="L527" t="s">
        <v>124</v>
      </c>
      <c r="M527" t="s">
        <v>602</v>
      </c>
      <c r="N527" t="s">
        <v>512</v>
      </c>
      <c r="O527" s="15">
        <f t="shared" si="50"/>
        <v>1</v>
      </c>
      <c r="P527" s="16" t="str">
        <f t="shared" si="51"/>
        <v>0</v>
      </c>
      <c r="Q527" s="16">
        <f t="shared" si="52"/>
        <v>0</v>
      </c>
      <c r="R527" s="17">
        <f t="shared" si="53"/>
        <v>0</v>
      </c>
      <c r="S527" s="17">
        <f t="shared" si="54"/>
        <v>0</v>
      </c>
    </row>
    <row r="528" spans="1:19">
      <c r="A528" t="s">
        <v>162</v>
      </c>
      <c r="B528" t="s">
        <v>163</v>
      </c>
      <c r="C528" s="1">
        <v>45352</v>
      </c>
      <c r="D528" s="2">
        <v>2024</v>
      </c>
      <c r="E528" s="2" t="str">
        <f t="shared" si="49"/>
        <v>marzo</v>
      </c>
      <c r="F528" t="s">
        <v>176</v>
      </c>
      <c r="G528" t="s">
        <v>121</v>
      </c>
      <c r="H528" t="s">
        <v>98</v>
      </c>
      <c r="I528" s="3">
        <v>1</v>
      </c>
      <c r="J528" s="3">
        <v>520</v>
      </c>
      <c r="K528" s="3">
        <v>1.5</v>
      </c>
      <c r="L528" t="s">
        <v>146</v>
      </c>
      <c r="M528" t="s">
        <v>147</v>
      </c>
      <c r="N528" t="s">
        <v>514</v>
      </c>
      <c r="O528" s="15">
        <f t="shared" si="50"/>
        <v>3</v>
      </c>
      <c r="P528" s="16" t="str">
        <f t="shared" si="51"/>
        <v>1,</v>
      </c>
      <c r="Q528" s="16" t="str">
        <f t="shared" si="52"/>
        <v>5</v>
      </c>
      <c r="R528" s="17">
        <f t="shared" si="53"/>
        <v>65</v>
      </c>
      <c r="S528" s="17">
        <f t="shared" si="54"/>
        <v>1.0833333333333333</v>
      </c>
    </row>
    <row r="529" spans="1:19">
      <c r="A529" t="s">
        <v>162</v>
      </c>
      <c r="B529" t="s">
        <v>163</v>
      </c>
      <c r="C529" s="1">
        <v>45352</v>
      </c>
      <c r="D529" s="2">
        <v>2024</v>
      </c>
      <c r="E529" s="2" t="str">
        <f t="shared" si="49"/>
        <v>marzo</v>
      </c>
      <c r="F529" t="s">
        <v>176</v>
      </c>
      <c r="G529" t="s">
        <v>121</v>
      </c>
      <c r="H529" t="s">
        <v>98</v>
      </c>
      <c r="I529" s="3">
        <v>1</v>
      </c>
      <c r="J529" s="3">
        <v>541</v>
      </c>
      <c r="K529" s="3">
        <v>1.5</v>
      </c>
      <c r="L529" t="s">
        <v>102</v>
      </c>
      <c r="M529" t="s">
        <v>103</v>
      </c>
      <c r="N529" t="s">
        <v>501</v>
      </c>
      <c r="O529" s="15">
        <f t="shared" si="50"/>
        <v>3</v>
      </c>
      <c r="P529" s="16" t="str">
        <f t="shared" si="51"/>
        <v>1,</v>
      </c>
      <c r="Q529" s="16" t="str">
        <f t="shared" si="52"/>
        <v>5</v>
      </c>
      <c r="R529" s="17">
        <f t="shared" si="53"/>
        <v>65</v>
      </c>
      <c r="S529" s="17">
        <f t="shared" si="54"/>
        <v>1.0833333333333333</v>
      </c>
    </row>
    <row r="530" spans="1:19">
      <c r="A530" t="s">
        <v>162</v>
      </c>
      <c r="B530" t="s">
        <v>163</v>
      </c>
      <c r="C530" s="1">
        <v>45352</v>
      </c>
      <c r="D530" s="2">
        <v>2024</v>
      </c>
      <c r="E530" s="2" t="str">
        <f t="shared" si="49"/>
        <v>marzo</v>
      </c>
      <c r="F530" t="s">
        <v>176</v>
      </c>
      <c r="G530" t="s">
        <v>121</v>
      </c>
      <c r="H530" t="s">
        <v>98</v>
      </c>
      <c r="I530" s="3">
        <v>2</v>
      </c>
      <c r="J530" s="3">
        <v>492</v>
      </c>
      <c r="K530" s="3">
        <v>2</v>
      </c>
      <c r="L530" t="s">
        <v>99</v>
      </c>
      <c r="M530" t="s">
        <v>558</v>
      </c>
      <c r="N530" t="s">
        <v>502</v>
      </c>
      <c r="O530" s="15">
        <f t="shared" si="50"/>
        <v>1</v>
      </c>
      <c r="P530" s="16" t="str">
        <f t="shared" si="51"/>
        <v>2</v>
      </c>
      <c r="Q530" s="16">
        <f t="shared" si="52"/>
        <v>0</v>
      </c>
      <c r="R530" s="17">
        <f t="shared" si="53"/>
        <v>120</v>
      </c>
      <c r="S530" s="17">
        <f t="shared" si="54"/>
        <v>2</v>
      </c>
    </row>
    <row r="531" spans="1:19">
      <c r="A531" t="s">
        <v>162</v>
      </c>
      <c r="B531" t="s">
        <v>163</v>
      </c>
      <c r="C531" s="1">
        <v>45352</v>
      </c>
      <c r="D531" s="2">
        <v>2024</v>
      </c>
      <c r="E531" s="2" t="str">
        <f t="shared" si="49"/>
        <v>marzo</v>
      </c>
      <c r="F531" t="s">
        <v>176</v>
      </c>
      <c r="G531" t="s">
        <v>121</v>
      </c>
      <c r="H531" t="s">
        <v>98</v>
      </c>
      <c r="I531" s="3">
        <v>1</v>
      </c>
      <c r="J531" s="3">
        <v>196</v>
      </c>
      <c r="K531" s="3">
        <v>0.45</v>
      </c>
      <c r="L531" t="s">
        <v>144</v>
      </c>
      <c r="M531" t="s">
        <v>145</v>
      </c>
      <c r="N531" t="s">
        <v>515</v>
      </c>
      <c r="O531" s="15">
        <f t="shared" si="50"/>
        <v>4</v>
      </c>
      <c r="P531" s="16" t="str">
        <f t="shared" si="51"/>
        <v>0,</v>
      </c>
      <c r="Q531" s="16" t="str">
        <f t="shared" si="52"/>
        <v>45</v>
      </c>
      <c r="R531" s="17">
        <f t="shared" si="53"/>
        <v>45</v>
      </c>
      <c r="S531" s="17">
        <f t="shared" si="54"/>
        <v>0.75</v>
      </c>
    </row>
    <row r="532" spans="1:19">
      <c r="A532" t="s">
        <v>162</v>
      </c>
      <c r="B532" t="s">
        <v>163</v>
      </c>
      <c r="C532" s="1">
        <v>45352</v>
      </c>
      <c r="D532" s="2">
        <v>2024</v>
      </c>
      <c r="E532" s="2" t="str">
        <f t="shared" si="49"/>
        <v>marzo</v>
      </c>
      <c r="F532" t="s">
        <v>176</v>
      </c>
      <c r="G532" t="s">
        <v>121</v>
      </c>
      <c r="H532" t="s">
        <v>98</v>
      </c>
      <c r="I532" s="3">
        <v>1</v>
      </c>
      <c r="J532" s="3">
        <v>683</v>
      </c>
      <c r="K532" s="3">
        <v>2.1</v>
      </c>
      <c r="L532" t="s">
        <v>190</v>
      </c>
      <c r="M532" t="s">
        <v>191</v>
      </c>
      <c r="N532" t="s">
        <v>488</v>
      </c>
      <c r="O532" s="15">
        <f t="shared" si="50"/>
        <v>3</v>
      </c>
      <c r="P532" s="16" t="str">
        <f t="shared" si="51"/>
        <v>2,</v>
      </c>
      <c r="Q532" s="16" t="str">
        <f t="shared" si="52"/>
        <v>1</v>
      </c>
      <c r="R532" s="17">
        <f t="shared" si="53"/>
        <v>121</v>
      </c>
      <c r="S532" s="17">
        <f t="shared" si="54"/>
        <v>2.0166666666666666</v>
      </c>
    </row>
    <row r="533" spans="1:19">
      <c r="A533" t="s">
        <v>162</v>
      </c>
      <c r="B533" t="s">
        <v>163</v>
      </c>
      <c r="C533" s="1">
        <v>45352</v>
      </c>
      <c r="D533" s="2">
        <v>2024</v>
      </c>
      <c r="E533" s="2" t="str">
        <f t="shared" si="49"/>
        <v>marzo</v>
      </c>
      <c r="F533" t="s">
        <v>176</v>
      </c>
      <c r="G533" t="s">
        <v>121</v>
      </c>
      <c r="H533" t="s">
        <v>98</v>
      </c>
      <c r="I533" s="3">
        <v>1</v>
      </c>
      <c r="J533" s="3">
        <v>193</v>
      </c>
      <c r="K533" s="3">
        <v>1</v>
      </c>
      <c r="L533" t="s">
        <v>25</v>
      </c>
      <c r="M533" t="s">
        <v>26</v>
      </c>
      <c r="N533" t="s">
        <v>506</v>
      </c>
      <c r="O533" s="15">
        <f t="shared" si="50"/>
        <v>1</v>
      </c>
      <c r="P533" s="16" t="str">
        <f t="shared" si="51"/>
        <v>1</v>
      </c>
      <c r="Q533" s="16">
        <f t="shared" si="52"/>
        <v>0</v>
      </c>
      <c r="R533" s="17">
        <f t="shared" si="53"/>
        <v>60</v>
      </c>
      <c r="S533" s="17">
        <f t="shared" si="54"/>
        <v>1</v>
      </c>
    </row>
    <row r="534" spans="1:19">
      <c r="A534" t="s">
        <v>162</v>
      </c>
      <c r="B534" t="s">
        <v>163</v>
      </c>
      <c r="C534" s="1">
        <v>45352</v>
      </c>
      <c r="D534" s="2">
        <v>2024</v>
      </c>
      <c r="E534" s="2" t="str">
        <f t="shared" si="49"/>
        <v>marzo</v>
      </c>
      <c r="F534" t="s">
        <v>176</v>
      </c>
      <c r="G534" t="s">
        <v>121</v>
      </c>
      <c r="H534" t="s">
        <v>98</v>
      </c>
      <c r="I534" s="3">
        <v>1</v>
      </c>
      <c r="J534" s="3">
        <v>1015</v>
      </c>
      <c r="K534" s="3">
        <v>3.5</v>
      </c>
      <c r="L534" t="s">
        <v>118</v>
      </c>
      <c r="M534" t="s">
        <v>119</v>
      </c>
      <c r="N534" t="s">
        <v>490</v>
      </c>
      <c r="O534" s="15">
        <f t="shared" si="50"/>
        <v>3</v>
      </c>
      <c r="P534" s="16" t="str">
        <f t="shared" si="51"/>
        <v>3,</v>
      </c>
      <c r="Q534" s="16" t="str">
        <f t="shared" si="52"/>
        <v>5</v>
      </c>
      <c r="R534" s="17">
        <f t="shared" si="53"/>
        <v>185</v>
      </c>
      <c r="S534" s="17">
        <f t="shared" si="54"/>
        <v>3.0833333333333335</v>
      </c>
    </row>
    <row r="535" spans="1:19">
      <c r="A535" t="s">
        <v>162</v>
      </c>
      <c r="B535" t="s">
        <v>163</v>
      </c>
      <c r="C535" s="1">
        <v>45352</v>
      </c>
      <c r="D535" s="2">
        <v>2024</v>
      </c>
      <c r="E535" s="2" t="str">
        <f t="shared" si="49"/>
        <v>marzo</v>
      </c>
      <c r="F535" t="s">
        <v>176</v>
      </c>
      <c r="G535" t="s">
        <v>121</v>
      </c>
      <c r="H535" t="s">
        <v>98</v>
      </c>
      <c r="I535" s="3">
        <v>6</v>
      </c>
      <c r="J535" s="3">
        <v>4026</v>
      </c>
      <c r="K535" s="3">
        <v>14.15</v>
      </c>
      <c r="L535" t="s">
        <v>131</v>
      </c>
      <c r="M535" t="s">
        <v>578</v>
      </c>
      <c r="N535" t="s">
        <v>612</v>
      </c>
      <c r="O535" s="15">
        <f t="shared" si="50"/>
        <v>5</v>
      </c>
      <c r="P535" s="16" t="str">
        <f t="shared" si="51"/>
        <v>14</v>
      </c>
      <c r="Q535" s="16" t="str">
        <f t="shared" si="52"/>
        <v>,15</v>
      </c>
      <c r="R535" s="17">
        <f t="shared" si="53"/>
        <v>840.15</v>
      </c>
      <c r="S535" s="17">
        <f t="shared" si="54"/>
        <v>14.0025</v>
      </c>
    </row>
    <row r="536" spans="1:19">
      <c r="A536" t="s">
        <v>162</v>
      </c>
      <c r="B536" t="s">
        <v>163</v>
      </c>
      <c r="C536" s="1">
        <v>45352</v>
      </c>
      <c r="D536" s="2">
        <v>2024</v>
      </c>
      <c r="E536" s="2" t="str">
        <f t="shared" si="49"/>
        <v>marzo</v>
      </c>
      <c r="F536" t="s">
        <v>176</v>
      </c>
      <c r="G536" t="s">
        <v>121</v>
      </c>
      <c r="H536" t="s">
        <v>98</v>
      </c>
      <c r="I536" s="3">
        <v>1</v>
      </c>
      <c r="J536" s="3">
        <v>725</v>
      </c>
      <c r="K536" s="3">
        <v>1</v>
      </c>
      <c r="L536" t="s">
        <v>171</v>
      </c>
      <c r="M536" t="s">
        <v>172</v>
      </c>
      <c r="N536" t="s">
        <v>612</v>
      </c>
      <c r="O536" s="15">
        <f t="shared" si="50"/>
        <v>1</v>
      </c>
      <c r="P536" s="16" t="str">
        <f t="shared" si="51"/>
        <v>1</v>
      </c>
      <c r="Q536" s="16">
        <f t="shared" si="52"/>
        <v>0</v>
      </c>
      <c r="R536" s="17">
        <f t="shared" si="53"/>
        <v>60</v>
      </c>
      <c r="S536" s="17">
        <f t="shared" si="54"/>
        <v>1</v>
      </c>
    </row>
    <row r="537" spans="1:19">
      <c r="A537" t="s">
        <v>162</v>
      </c>
      <c r="B537" t="s">
        <v>163</v>
      </c>
      <c r="C537" s="1">
        <v>45352</v>
      </c>
      <c r="D537" s="2">
        <v>2024</v>
      </c>
      <c r="E537" s="2" t="str">
        <f t="shared" si="49"/>
        <v>marzo</v>
      </c>
      <c r="F537" t="s">
        <v>176</v>
      </c>
      <c r="G537" t="s">
        <v>121</v>
      </c>
      <c r="H537" t="s">
        <v>98</v>
      </c>
      <c r="I537" s="3">
        <v>1</v>
      </c>
      <c r="J537" s="3">
        <v>208</v>
      </c>
      <c r="K537" s="3">
        <v>0.4</v>
      </c>
      <c r="L537" t="s">
        <v>173</v>
      </c>
      <c r="M537" t="s">
        <v>598</v>
      </c>
      <c r="N537" t="s">
        <v>497</v>
      </c>
      <c r="O537" s="15">
        <f t="shared" si="50"/>
        <v>3</v>
      </c>
      <c r="P537" s="16" t="str">
        <f t="shared" si="51"/>
        <v>0,</v>
      </c>
      <c r="Q537" s="16" t="str">
        <f t="shared" si="52"/>
        <v>4</v>
      </c>
      <c r="R537" s="17">
        <f t="shared" si="53"/>
        <v>4</v>
      </c>
      <c r="S537" s="17">
        <f t="shared" si="54"/>
        <v>6.6666666666666666E-2</v>
      </c>
    </row>
    <row r="538" spans="1:19">
      <c r="A538" t="s">
        <v>162</v>
      </c>
      <c r="B538" t="s">
        <v>163</v>
      </c>
      <c r="C538" s="1">
        <v>45352</v>
      </c>
      <c r="D538" s="2">
        <v>2024</v>
      </c>
      <c r="E538" s="2" t="str">
        <f t="shared" si="49"/>
        <v>marzo</v>
      </c>
      <c r="F538" t="s">
        <v>176</v>
      </c>
      <c r="G538" t="s">
        <v>121</v>
      </c>
      <c r="H538" t="s">
        <v>98</v>
      </c>
      <c r="I538" s="3">
        <v>6</v>
      </c>
      <c r="J538" s="3">
        <v>2689</v>
      </c>
      <c r="K538" s="3">
        <v>12.3</v>
      </c>
      <c r="L538" t="s">
        <v>110</v>
      </c>
      <c r="M538" t="s">
        <v>586</v>
      </c>
      <c r="N538" t="s">
        <v>503</v>
      </c>
      <c r="O538" s="15">
        <f t="shared" si="50"/>
        <v>4</v>
      </c>
      <c r="P538" s="16" t="str">
        <f t="shared" si="51"/>
        <v>12</v>
      </c>
      <c r="Q538" s="16" t="str">
        <f t="shared" si="52"/>
        <v>,3</v>
      </c>
      <c r="R538" s="17">
        <f t="shared" si="53"/>
        <v>720.3</v>
      </c>
      <c r="S538" s="17">
        <f t="shared" si="54"/>
        <v>12.004999999999999</v>
      </c>
    </row>
    <row r="539" spans="1:19">
      <c r="A539" t="s">
        <v>162</v>
      </c>
      <c r="B539" t="s">
        <v>163</v>
      </c>
      <c r="C539" s="1">
        <v>45352</v>
      </c>
      <c r="D539" s="2">
        <v>2024</v>
      </c>
      <c r="E539" s="2" t="str">
        <f t="shared" si="49"/>
        <v>marzo</v>
      </c>
      <c r="F539" t="s">
        <v>176</v>
      </c>
      <c r="G539" t="s">
        <v>121</v>
      </c>
      <c r="H539" t="s">
        <v>98</v>
      </c>
      <c r="I539" s="3">
        <v>3</v>
      </c>
      <c r="J539" s="3">
        <v>1600</v>
      </c>
      <c r="K539" s="3">
        <v>7.15</v>
      </c>
      <c r="L539" t="s">
        <v>111</v>
      </c>
      <c r="M539" t="s">
        <v>593</v>
      </c>
      <c r="N539" t="s">
        <v>511</v>
      </c>
      <c r="O539" s="15">
        <f t="shared" si="50"/>
        <v>4</v>
      </c>
      <c r="P539" s="16" t="str">
        <f t="shared" si="51"/>
        <v>7,</v>
      </c>
      <c r="Q539" s="16" t="str">
        <f t="shared" si="52"/>
        <v>15</v>
      </c>
      <c r="R539" s="17">
        <f t="shared" si="53"/>
        <v>435</v>
      </c>
      <c r="S539" s="17">
        <f t="shared" si="54"/>
        <v>7.25</v>
      </c>
    </row>
    <row r="540" spans="1:19">
      <c r="A540" t="s">
        <v>162</v>
      </c>
      <c r="B540" t="s">
        <v>163</v>
      </c>
      <c r="C540" s="1">
        <v>45352</v>
      </c>
      <c r="D540" s="2">
        <v>2024</v>
      </c>
      <c r="E540" s="2" t="str">
        <f t="shared" si="49"/>
        <v>marzo</v>
      </c>
      <c r="F540" t="s">
        <v>176</v>
      </c>
      <c r="G540" t="s">
        <v>121</v>
      </c>
      <c r="H540" t="s">
        <v>98</v>
      </c>
      <c r="I540" s="3">
        <v>1</v>
      </c>
      <c r="J540" s="3">
        <v>222</v>
      </c>
      <c r="K540" s="3">
        <v>0.45</v>
      </c>
      <c r="L540" t="s">
        <v>128</v>
      </c>
      <c r="M540" t="s">
        <v>129</v>
      </c>
      <c r="N540" t="s">
        <v>511</v>
      </c>
      <c r="O540" s="15">
        <f t="shared" si="50"/>
        <v>4</v>
      </c>
      <c r="P540" s="16" t="str">
        <f t="shared" si="51"/>
        <v>0,</v>
      </c>
      <c r="Q540" s="16" t="str">
        <f t="shared" si="52"/>
        <v>45</v>
      </c>
      <c r="R540" s="17">
        <f t="shared" si="53"/>
        <v>45</v>
      </c>
      <c r="S540" s="17">
        <f t="shared" si="54"/>
        <v>0.75</v>
      </c>
    </row>
    <row r="541" spans="1:19">
      <c r="A541" t="s">
        <v>162</v>
      </c>
      <c r="B541" t="s">
        <v>163</v>
      </c>
      <c r="C541" s="1">
        <v>45352</v>
      </c>
      <c r="D541" s="2">
        <v>2024</v>
      </c>
      <c r="E541" s="2" t="str">
        <f t="shared" si="49"/>
        <v>marzo</v>
      </c>
      <c r="F541" t="s">
        <v>176</v>
      </c>
      <c r="G541" t="s">
        <v>121</v>
      </c>
      <c r="H541" t="s">
        <v>98</v>
      </c>
      <c r="I541" s="3">
        <v>7</v>
      </c>
      <c r="J541" s="3">
        <v>3030</v>
      </c>
      <c r="K541" s="3">
        <v>10.199999999999999</v>
      </c>
      <c r="L541" t="s">
        <v>135</v>
      </c>
      <c r="M541" t="s">
        <v>136</v>
      </c>
      <c r="N541" t="s">
        <v>511</v>
      </c>
      <c r="O541" s="15">
        <f t="shared" si="50"/>
        <v>4</v>
      </c>
      <c r="P541" s="16" t="str">
        <f t="shared" si="51"/>
        <v>10</v>
      </c>
      <c r="Q541" s="16" t="str">
        <f t="shared" si="52"/>
        <v>,2</v>
      </c>
      <c r="R541" s="17">
        <f t="shared" si="53"/>
        <v>600.20000000000005</v>
      </c>
      <c r="S541" s="17">
        <f t="shared" si="54"/>
        <v>10.003333333333334</v>
      </c>
    </row>
    <row r="542" spans="1:19">
      <c r="A542" t="s">
        <v>162</v>
      </c>
      <c r="B542" t="s">
        <v>163</v>
      </c>
      <c r="C542" s="1">
        <v>45352</v>
      </c>
      <c r="D542" s="2">
        <v>2024</v>
      </c>
      <c r="E542" s="2" t="str">
        <f t="shared" si="49"/>
        <v>marzo</v>
      </c>
      <c r="F542" t="s">
        <v>178</v>
      </c>
      <c r="G542" t="s">
        <v>113</v>
      </c>
      <c r="H542" t="s">
        <v>98</v>
      </c>
      <c r="I542" s="3">
        <v>1</v>
      </c>
      <c r="J542" s="3">
        <v>384</v>
      </c>
      <c r="K542" s="3">
        <v>0.5</v>
      </c>
      <c r="L542" t="s">
        <v>99</v>
      </c>
      <c r="M542" t="s">
        <v>558</v>
      </c>
      <c r="N542" t="s">
        <v>502</v>
      </c>
      <c r="O542" s="15">
        <f t="shared" si="50"/>
        <v>3</v>
      </c>
      <c r="P542" s="16" t="str">
        <f t="shared" si="51"/>
        <v>0,</v>
      </c>
      <c r="Q542" s="16" t="str">
        <f t="shared" si="52"/>
        <v>5</v>
      </c>
      <c r="R542" s="17">
        <f t="shared" si="53"/>
        <v>5</v>
      </c>
      <c r="S542" s="17">
        <f t="shared" si="54"/>
        <v>8.3333333333333329E-2</v>
      </c>
    </row>
    <row r="543" spans="1:19">
      <c r="A543" t="s">
        <v>162</v>
      </c>
      <c r="B543" t="s">
        <v>163</v>
      </c>
      <c r="C543" s="1">
        <v>45352</v>
      </c>
      <c r="D543" s="2">
        <v>2024</v>
      </c>
      <c r="E543" s="2" t="str">
        <f t="shared" si="49"/>
        <v>marzo</v>
      </c>
      <c r="F543" t="s">
        <v>178</v>
      </c>
      <c r="G543" t="s">
        <v>113</v>
      </c>
      <c r="H543" t="s">
        <v>98</v>
      </c>
      <c r="I543" s="3">
        <v>1</v>
      </c>
      <c r="J543" s="3">
        <v>773</v>
      </c>
      <c r="K543" s="3">
        <v>1.5</v>
      </c>
      <c r="L543" t="s">
        <v>190</v>
      </c>
      <c r="M543" t="s">
        <v>191</v>
      </c>
      <c r="N543" t="s">
        <v>488</v>
      </c>
      <c r="O543" s="15">
        <f t="shared" si="50"/>
        <v>3</v>
      </c>
      <c r="P543" s="16" t="str">
        <f t="shared" si="51"/>
        <v>1,</v>
      </c>
      <c r="Q543" s="16" t="str">
        <f t="shared" si="52"/>
        <v>5</v>
      </c>
      <c r="R543" s="17">
        <f t="shared" si="53"/>
        <v>65</v>
      </c>
      <c r="S543" s="17">
        <f t="shared" si="54"/>
        <v>1.0833333333333333</v>
      </c>
    </row>
    <row r="544" spans="1:19">
      <c r="A544" t="s">
        <v>162</v>
      </c>
      <c r="B544" t="s">
        <v>163</v>
      </c>
      <c r="C544" s="1">
        <v>45352</v>
      </c>
      <c r="D544" s="2">
        <v>2024</v>
      </c>
      <c r="E544" s="2" t="str">
        <f t="shared" si="49"/>
        <v>marzo</v>
      </c>
      <c r="F544" t="s">
        <v>178</v>
      </c>
      <c r="G544" t="s">
        <v>113</v>
      </c>
      <c r="H544" t="s">
        <v>98</v>
      </c>
      <c r="I544" s="3">
        <v>2</v>
      </c>
      <c r="J544" s="3">
        <v>2396</v>
      </c>
      <c r="K544" s="3">
        <v>4.5</v>
      </c>
      <c r="L544" t="s">
        <v>116</v>
      </c>
      <c r="M544" t="s">
        <v>117</v>
      </c>
      <c r="N544" t="s">
        <v>561</v>
      </c>
      <c r="O544" s="15">
        <f t="shared" si="50"/>
        <v>3</v>
      </c>
      <c r="P544" s="16" t="str">
        <f t="shared" si="51"/>
        <v>4,</v>
      </c>
      <c r="Q544" s="16" t="str">
        <f t="shared" si="52"/>
        <v>5</v>
      </c>
      <c r="R544" s="17">
        <f t="shared" si="53"/>
        <v>245</v>
      </c>
      <c r="S544" s="17">
        <f t="shared" si="54"/>
        <v>4.083333333333333</v>
      </c>
    </row>
    <row r="545" spans="1:19">
      <c r="A545" t="s">
        <v>162</v>
      </c>
      <c r="B545" t="s">
        <v>163</v>
      </c>
      <c r="C545" s="1">
        <v>45352</v>
      </c>
      <c r="D545" s="2">
        <v>2024</v>
      </c>
      <c r="E545" s="2" t="str">
        <f t="shared" si="49"/>
        <v>marzo</v>
      </c>
      <c r="F545" t="s">
        <v>178</v>
      </c>
      <c r="G545" t="s">
        <v>113</v>
      </c>
      <c r="H545" t="s">
        <v>98</v>
      </c>
      <c r="I545" s="3">
        <v>9</v>
      </c>
      <c r="J545" s="3">
        <v>9769</v>
      </c>
      <c r="K545" s="3">
        <v>21.5</v>
      </c>
      <c r="L545" t="s">
        <v>118</v>
      </c>
      <c r="M545" t="s">
        <v>119</v>
      </c>
      <c r="N545" t="s">
        <v>490</v>
      </c>
      <c r="O545" s="15">
        <f t="shared" si="50"/>
        <v>4</v>
      </c>
      <c r="P545" s="16" t="str">
        <f t="shared" si="51"/>
        <v>21</v>
      </c>
      <c r="Q545" s="16" t="str">
        <f t="shared" si="52"/>
        <v>,5</v>
      </c>
      <c r="R545" s="17">
        <f t="shared" si="53"/>
        <v>1260.5</v>
      </c>
      <c r="S545" s="17">
        <f t="shared" si="54"/>
        <v>21.008333333333333</v>
      </c>
    </row>
    <row r="546" spans="1:19">
      <c r="A546" t="s">
        <v>162</v>
      </c>
      <c r="B546" t="s">
        <v>163</v>
      </c>
      <c r="C546" s="1">
        <v>45352</v>
      </c>
      <c r="D546" s="2">
        <v>2024</v>
      </c>
      <c r="E546" s="2" t="str">
        <f t="shared" si="49"/>
        <v>marzo</v>
      </c>
      <c r="F546" t="s">
        <v>178</v>
      </c>
      <c r="G546" t="s">
        <v>113</v>
      </c>
      <c r="H546" t="s">
        <v>98</v>
      </c>
      <c r="I546" s="3">
        <v>1</v>
      </c>
      <c r="J546" s="3">
        <v>360</v>
      </c>
      <c r="K546" s="3">
        <v>0.4</v>
      </c>
      <c r="L546" t="s">
        <v>179</v>
      </c>
      <c r="M546" t="s">
        <v>180</v>
      </c>
      <c r="N546" t="s">
        <v>490</v>
      </c>
      <c r="O546" s="15">
        <f t="shared" si="50"/>
        <v>3</v>
      </c>
      <c r="P546" s="16" t="str">
        <f t="shared" si="51"/>
        <v>0,</v>
      </c>
      <c r="Q546" s="16" t="str">
        <f t="shared" si="52"/>
        <v>4</v>
      </c>
      <c r="R546" s="17">
        <f t="shared" si="53"/>
        <v>4</v>
      </c>
      <c r="S546" s="17">
        <f t="shared" si="54"/>
        <v>6.6666666666666666E-2</v>
      </c>
    </row>
    <row r="547" spans="1:19">
      <c r="A547" t="s">
        <v>162</v>
      </c>
      <c r="B547" t="s">
        <v>163</v>
      </c>
      <c r="C547" s="1">
        <v>45352</v>
      </c>
      <c r="D547" s="2">
        <v>2024</v>
      </c>
      <c r="E547" s="2" t="str">
        <f t="shared" si="49"/>
        <v>marzo</v>
      </c>
      <c r="F547" t="s">
        <v>178</v>
      </c>
      <c r="G547" t="s">
        <v>113</v>
      </c>
      <c r="H547" t="s">
        <v>98</v>
      </c>
      <c r="I547" s="3">
        <v>1</v>
      </c>
      <c r="J547" s="3">
        <v>393</v>
      </c>
      <c r="K547" s="3">
        <v>0.4</v>
      </c>
      <c r="L547" t="s">
        <v>167</v>
      </c>
      <c r="M547" t="s">
        <v>168</v>
      </c>
      <c r="N547" t="s">
        <v>490</v>
      </c>
      <c r="O547" s="15">
        <f t="shared" si="50"/>
        <v>3</v>
      </c>
      <c r="P547" s="16" t="str">
        <f t="shared" si="51"/>
        <v>0,</v>
      </c>
      <c r="Q547" s="16" t="str">
        <f t="shared" si="52"/>
        <v>4</v>
      </c>
      <c r="R547" s="17">
        <f t="shared" si="53"/>
        <v>4</v>
      </c>
      <c r="S547" s="17">
        <f t="shared" si="54"/>
        <v>6.6666666666666666E-2</v>
      </c>
    </row>
    <row r="548" spans="1:19">
      <c r="A548" t="s">
        <v>162</v>
      </c>
      <c r="B548" t="s">
        <v>163</v>
      </c>
      <c r="C548" s="1">
        <v>45352</v>
      </c>
      <c r="D548" s="2">
        <v>2024</v>
      </c>
      <c r="E548" s="2" t="str">
        <f t="shared" si="49"/>
        <v>marzo</v>
      </c>
      <c r="F548" t="s">
        <v>178</v>
      </c>
      <c r="G548" t="s">
        <v>113</v>
      </c>
      <c r="H548" t="s">
        <v>98</v>
      </c>
      <c r="I548" s="3">
        <v>1</v>
      </c>
      <c r="J548" s="3">
        <v>292</v>
      </c>
      <c r="K548" s="3">
        <v>0.2</v>
      </c>
      <c r="L548" t="s">
        <v>169</v>
      </c>
      <c r="M548" t="s">
        <v>170</v>
      </c>
      <c r="N548" t="s">
        <v>490</v>
      </c>
      <c r="O548" s="15">
        <f t="shared" si="50"/>
        <v>3</v>
      </c>
      <c r="P548" s="16" t="str">
        <f t="shared" si="51"/>
        <v>0,</v>
      </c>
      <c r="Q548" s="16" t="str">
        <f t="shared" si="52"/>
        <v>2</v>
      </c>
      <c r="R548" s="17">
        <f t="shared" si="53"/>
        <v>2</v>
      </c>
      <c r="S548" s="17">
        <f t="shared" si="54"/>
        <v>3.3333333333333333E-2</v>
      </c>
    </row>
    <row r="549" spans="1:19">
      <c r="A549" t="s">
        <v>162</v>
      </c>
      <c r="B549" t="s">
        <v>163</v>
      </c>
      <c r="C549" s="1">
        <v>45352</v>
      </c>
      <c r="D549" s="2">
        <v>2024</v>
      </c>
      <c r="E549" s="2" t="str">
        <f t="shared" si="49"/>
        <v>marzo</v>
      </c>
      <c r="F549" t="s">
        <v>178</v>
      </c>
      <c r="G549" t="s">
        <v>113</v>
      </c>
      <c r="H549" t="s">
        <v>98</v>
      </c>
      <c r="I549" s="3">
        <v>2</v>
      </c>
      <c r="J549" s="3">
        <v>807</v>
      </c>
      <c r="K549" s="3">
        <v>2.0499999999999998</v>
      </c>
      <c r="L549" t="s">
        <v>131</v>
      </c>
      <c r="M549" t="s">
        <v>578</v>
      </c>
      <c r="N549" t="s">
        <v>612</v>
      </c>
      <c r="O549" s="15">
        <f t="shared" si="50"/>
        <v>4</v>
      </c>
      <c r="P549" s="16" t="str">
        <f t="shared" si="51"/>
        <v>2,</v>
      </c>
      <c r="Q549" s="16" t="str">
        <f t="shared" si="52"/>
        <v>05</v>
      </c>
      <c r="R549" s="17">
        <f t="shared" si="53"/>
        <v>125</v>
      </c>
      <c r="S549" s="17">
        <f t="shared" si="54"/>
        <v>2.0833333333333335</v>
      </c>
    </row>
    <row r="550" spans="1:19">
      <c r="A550" t="s">
        <v>162</v>
      </c>
      <c r="B550" t="s">
        <v>163</v>
      </c>
      <c r="C550" s="1">
        <v>45352</v>
      </c>
      <c r="D550" s="2">
        <v>2024</v>
      </c>
      <c r="E550" s="2" t="str">
        <f t="shared" si="49"/>
        <v>marzo</v>
      </c>
      <c r="F550" t="s">
        <v>178</v>
      </c>
      <c r="G550" t="s">
        <v>113</v>
      </c>
      <c r="H550" t="s">
        <v>98</v>
      </c>
      <c r="I550" s="3">
        <v>1</v>
      </c>
      <c r="J550" s="3">
        <v>480</v>
      </c>
      <c r="K550" s="3">
        <v>0.3</v>
      </c>
      <c r="L550" t="s">
        <v>150</v>
      </c>
      <c r="M550" t="s">
        <v>607</v>
      </c>
      <c r="N550" t="s">
        <v>612</v>
      </c>
      <c r="O550" s="15">
        <f t="shared" si="50"/>
        <v>3</v>
      </c>
      <c r="P550" s="16" t="str">
        <f t="shared" si="51"/>
        <v>0,</v>
      </c>
      <c r="Q550" s="16" t="str">
        <f t="shared" si="52"/>
        <v>3</v>
      </c>
      <c r="R550" s="17">
        <f t="shared" si="53"/>
        <v>3</v>
      </c>
      <c r="S550" s="17">
        <f t="shared" si="54"/>
        <v>0.05</v>
      </c>
    </row>
    <row r="551" spans="1:19">
      <c r="A551" t="s">
        <v>162</v>
      </c>
      <c r="B551" t="s">
        <v>163</v>
      </c>
      <c r="C551" s="1">
        <v>45352</v>
      </c>
      <c r="D551" s="2">
        <v>2024</v>
      </c>
      <c r="E551" s="2" t="str">
        <f t="shared" si="49"/>
        <v>marzo</v>
      </c>
      <c r="F551" t="s">
        <v>178</v>
      </c>
      <c r="G551" t="s">
        <v>113</v>
      </c>
      <c r="H551" t="s">
        <v>98</v>
      </c>
      <c r="I551" s="3">
        <v>1</v>
      </c>
      <c r="J551" s="3">
        <v>299</v>
      </c>
      <c r="K551" s="3">
        <v>0.4</v>
      </c>
      <c r="L551" t="s">
        <v>173</v>
      </c>
      <c r="M551" t="s">
        <v>598</v>
      </c>
      <c r="N551" t="s">
        <v>497</v>
      </c>
      <c r="O551" s="15">
        <f t="shared" si="50"/>
        <v>3</v>
      </c>
      <c r="P551" s="16" t="str">
        <f t="shared" si="51"/>
        <v>0,</v>
      </c>
      <c r="Q551" s="16" t="str">
        <f t="shared" si="52"/>
        <v>4</v>
      </c>
      <c r="R551" s="17">
        <f t="shared" si="53"/>
        <v>4</v>
      </c>
      <c r="S551" s="17">
        <f t="shared" si="54"/>
        <v>6.6666666666666666E-2</v>
      </c>
    </row>
    <row r="552" spans="1:19">
      <c r="A552" t="s">
        <v>162</v>
      </c>
      <c r="B552" t="s">
        <v>163</v>
      </c>
      <c r="C552" s="1">
        <v>45352</v>
      </c>
      <c r="D552" s="2">
        <v>2024</v>
      </c>
      <c r="E552" s="2" t="str">
        <f t="shared" si="49"/>
        <v>marzo</v>
      </c>
      <c r="F552" t="s">
        <v>178</v>
      </c>
      <c r="G552" t="s">
        <v>113</v>
      </c>
      <c r="H552" t="s">
        <v>98</v>
      </c>
      <c r="I552" s="3">
        <v>1</v>
      </c>
      <c r="J552" s="3">
        <v>272</v>
      </c>
      <c r="K552" s="3">
        <v>0.45</v>
      </c>
      <c r="L552" t="s">
        <v>174</v>
      </c>
      <c r="M552" t="s">
        <v>175</v>
      </c>
      <c r="N552" t="s">
        <v>497</v>
      </c>
      <c r="O552" s="15">
        <f t="shared" si="50"/>
        <v>4</v>
      </c>
      <c r="P552" s="16" t="str">
        <f t="shared" si="51"/>
        <v>0,</v>
      </c>
      <c r="Q552" s="16" t="str">
        <f t="shared" si="52"/>
        <v>45</v>
      </c>
      <c r="R552" s="17">
        <f t="shared" si="53"/>
        <v>45</v>
      </c>
      <c r="S552" s="17">
        <f t="shared" si="54"/>
        <v>0.75</v>
      </c>
    </row>
    <row r="553" spans="1:19">
      <c r="A553" t="s">
        <v>162</v>
      </c>
      <c r="B553" t="s">
        <v>163</v>
      </c>
      <c r="C553" s="1">
        <v>45352</v>
      </c>
      <c r="D553" s="2">
        <v>2024</v>
      </c>
      <c r="E553" s="2" t="str">
        <f t="shared" si="49"/>
        <v>marzo</v>
      </c>
      <c r="F553" t="s">
        <v>178</v>
      </c>
      <c r="G553" t="s">
        <v>113</v>
      </c>
      <c r="H553" t="s">
        <v>98</v>
      </c>
      <c r="I553" s="3">
        <v>3</v>
      </c>
      <c r="J553" s="3">
        <v>1132</v>
      </c>
      <c r="K553" s="3">
        <v>2.2999999999999998</v>
      </c>
      <c r="L553" t="s">
        <v>110</v>
      </c>
      <c r="M553" t="s">
        <v>586</v>
      </c>
      <c r="N553" t="s">
        <v>503</v>
      </c>
      <c r="O553" s="15">
        <f t="shared" si="50"/>
        <v>3</v>
      </c>
      <c r="P553" s="16" t="str">
        <f t="shared" si="51"/>
        <v>2,</v>
      </c>
      <c r="Q553" s="16" t="str">
        <f t="shared" si="52"/>
        <v>3</v>
      </c>
      <c r="R553" s="17">
        <f t="shared" si="53"/>
        <v>123</v>
      </c>
      <c r="S553" s="17">
        <f t="shared" si="54"/>
        <v>2.0499999999999998</v>
      </c>
    </row>
    <row r="554" spans="1:19">
      <c r="A554" t="s">
        <v>162</v>
      </c>
      <c r="B554" t="s">
        <v>163</v>
      </c>
      <c r="C554" s="1">
        <v>45352</v>
      </c>
      <c r="D554" s="2">
        <v>2024</v>
      </c>
      <c r="E554" s="2" t="str">
        <f t="shared" si="49"/>
        <v>marzo</v>
      </c>
      <c r="F554" t="s">
        <v>178</v>
      </c>
      <c r="G554" t="s">
        <v>113</v>
      </c>
      <c r="H554" t="s">
        <v>98</v>
      </c>
      <c r="I554" s="3">
        <v>1</v>
      </c>
      <c r="J554" s="3">
        <v>426</v>
      </c>
      <c r="K554" s="3">
        <v>1</v>
      </c>
      <c r="L554" t="s">
        <v>135</v>
      </c>
      <c r="M554" t="s">
        <v>136</v>
      </c>
      <c r="N554" t="s">
        <v>511</v>
      </c>
      <c r="O554" s="15">
        <f t="shared" si="50"/>
        <v>1</v>
      </c>
      <c r="P554" s="16" t="str">
        <f t="shared" si="51"/>
        <v>1</v>
      </c>
      <c r="Q554" s="16">
        <f t="shared" si="52"/>
        <v>0</v>
      </c>
      <c r="R554" s="17">
        <f t="shared" si="53"/>
        <v>60</v>
      </c>
      <c r="S554" s="17">
        <f t="shared" si="54"/>
        <v>1</v>
      </c>
    </row>
    <row r="555" spans="1:19">
      <c r="A555" t="s">
        <v>162</v>
      </c>
      <c r="B555" t="s">
        <v>163</v>
      </c>
      <c r="C555" s="1">
        <v>45352</v>
      </c>
      <c r="D555" s="2">
        <v>2024</v>
      </c>
      <c r="E555" s="2" t="str">
        <f t="shared" si="49"/>
        <v>marzo</v>
      </c>
      <c r="F555" t="s">
        <v>181</v>
      </c>
      <c r="G555" t="s">
        <v>121</v>
      </c>
      <c r="H555" t="s">
        <v>98</v>
      </c>
      <c r="I555" s="3">
        <v>1</v>
      </c>
      <c r="J555" s="3">
        <v>375</v>
      </c>
      <c r="K555" s="3">
        <v>1.1499999999999999</v>
      </c>
      <c r="L555" t="s">
        <v>33</v>
      </c>
      <c r="M555" t="s">
        <v>34</v>
      </c>
      <c r="N555" t="s">
        <v>508</v>
      </c>
      <c r="O555" s="15">
        <f t="shared" si="50"/>
        <v>4</v>
      </c>
      <c r="P555" s="16" t="str">
        <f t="shared" si="51"/>
        <v>1,</v>
      </c>
      <c r="Q555" s="16" t="str">
        <f t="shared" si="52"/>
        <v>15</v>
      </c>
      <c r="R555" s="17">
        <f t="shared" si="53"/>
        <v>75</v>
      </c>
      <c r="S555" s="17">
        <f t="shared" si="54"/>
        <v>1.25</v>
      </c>
    </row>
    <row r="556" spans="1:19">
      <c r="A556" t="s">
        <v>162</v>
      </c>
      <c r="B556" t="s">
        <v>163</v>
      </c>
      <c r="C556" s="1">
        <v>45352</v>
      </c>
      <c r="D556" s="2">
        <v>2024</v>
      </c>
      <c r="E556" s="2" t="str">
        <f t="shared" si="49"/>
        <v>marzo</v>
      </c>
      <c r="F556" t="s">
        <v>181</v>
      </c>
      <c r="G556" t="s">
        <v>121</v>
      </c>
      <c r="H556" t="s">
        <v>98</v>
      </c>
      <c r="I556" s="3">
        <v>1</v>
      </c>
      <c r="J556" s="3">
        <v>478</v>
      </c>
      <c r="K556" s="3">
        <v>1.4</v>
      </c>
      <c r="L556" t="s">
        <v>19</v>
      </c>
      <c r="M556" t="s">
        <v>587</v>
      </c>
      <c r="N556" t="s">
        <v>495</v>
      </c>
      <c r="O556" s="15">
        <f t="shared" si="50"/>
        <v>3</v>
      </c>
      <c r="P556" s="16" t="str">
        <f t="shared" si="51"/>
        <v>1,</v>
      </c>
      <c r="Q556" s="16" t="str">
        <f t="shared" si="52"/>
        <v>4</v>
      </c>
      <c r="R556" s="17">
        <f t="shared" si="53"/>
        <v>64</v>
      </c>
      <c r="S556" s="17">
        <f t="shared" si="54"/>
        <v>1.0666666666666667</v>
      </c>
    </row>
    <row r="557" spans="1:19">
      <c r="A557" t="s">
        <v>162</v>
      </c>
      <c r="B557" t="s">
        <v>163</v>
      </c>
      <c r="C557" s="1">
        <v>45352</v>
      </c>
      <c r="D557" s="2">
        <v>2024</v>
      </c>
      <c r="E557" s="2" t="str">
        <f t="shared" si="49"/>
        <v>marzo</v>
      </c>
      <c r="F557" t="s">
        <v>181</v>
      </c>
      <c r="G557" t="s">
        <v>121</v>
      </c>
      <c r="H557" t="s">
        <v>98</v>
      </c>
      <c r="I557" s="3">
        <v>1</v>
      </c>
      <c r="J557" s="3">
        <v>690</v>
      </c>
      <c r="K557" s="3">
        <v>2.2000000000000002</v>
      </c>
      <c r="L557" t="s">
        <v>20</v>
      </c>
      <c r="M557" t="s">
        <v>576</v>
      </c>
      <c r="N557" t="s">
        <v>489</v>
      </c>
      <c r="O557" s="15">
        <f t="shared" si="50"/>
        <v>3</v>
      </c>
      <c r="P557" s="16" t="str">
        <f t="shared" si="51"/>
        <v>2,</v>
      </c>
      <c r="Q557" s="16" t="str">
        <f t="shared" si="52"/>
        <v>2</v>
      </c>
      <c r="R557" s="17">
        <f t="shared" si="53"/>
        <v>122</v>
      </c>
      <c r="S557" s="17">
        <f t="shared" si="54"/>
        <v>2.0333333333333332</v>
      </c>
    </row>
    <row r="558" spans="1:19">
      <c r="A558" t="s">
        <v>162</v>
      </c>
      <c r="B558" t="s">
        <v>163</v>
      </c>
      <c r="C558" s="1">
        <v>45352</v>
      </c>
      <c r="D558" s="2">
        <v>2024</v>
      </c>
      <c r="E558" s="2" t="str">
        <f t="shared" si="49"/>
        <v>marzo</v>
      </c>
      <c r="F558" t="s">
        <v>181</v>
      </c>
      <c r="G558" t="s">
        <v>121</v>
      </c>
      <c r="H558" t="s">
        <v>98</v>
      </c>
      <c r="I558" s="3">
        <v>1</v>
      </c>
      <c r="J558" s="3">
        <v>338</v>
      </c>
      <c r="K558" s="3">
        <v>1.3</v>
      </c>
      <c r="L558" t="s">
        <v>146</v>
      </c>
      <c r="M558" t="s">
        <v>147</v>
      </c>
      <c r="N558" t="s">
        <v>514</v>
      </c>
      <c r="O558" s="15">
        <f t="shared" si="50"/>
        <v>3</v>
      </c>
      <c r="P558" s="16" t="str">
        <f t="shared" si="51"/>
        <v>1,</v>
      </c>
      <c r="Q558" s="16" t="str">
        <f t="shared" si="52"/>
        <v>3</v>
      </c>
      <c r="R558" s="17">
        <f t="shared" si="53"/>
        <v>63</v>
      </c>
      <c r="S558" s="17">
        <f t="shared" si="54"/>
        <v>1.05</v>
      </c>
    </row>
    <row r="559" spans="1:19">
      <c r="A559" t="s">
        <v>162</v>
      </c>
      <c r="B559" t="s">
        <v>163</v>
      </c>
      <c r="C559" s="1">
        <v>45352</v>
      </c>
      <c r="D559" s="2">
        <v>2024</v>
      </c>
      <c r="E559" s="2" t="str">
        <f t="shared" si="49"/>
        <v>marzo</v>
      </c>
      <c r="F559" t="s">
        <v>181</v>
      </c>
      <c r="G559" t="s">
        <v>121</v>
      </c>
      <c r="H559" t="s">
        <v>98</v>
      </c>
      <c r="I559" s="3">
        <v>6</v>
      </c>
      <c r="J559" s="3">
        <v>1377</v>
      </c>
      <c r="K559" s="3">
        <v>6.15</v>
      </c>
      <c r="L559" t="s">
        <v>99</v>
      </c>
      <c r="M559" t="s">
        <v>558</v>
      </c>
      <c r="N559" t="s">
        <v>502</v>
      </c>
      <c r="O559" s="15">
        <f t="shared" si="50"/>
        <v>4</v>
      </c>
      <c r="P559" s="16" t="str">
        <f t="shared" si="51"/>
        <v>6,</v>
      </c>
      <c r="Q559" s="16" t="str">
        <f t="shared" si="52"/>
        <v>15</v>
      </c>
      <c r="R559" s="17">
        <f t="shared" si="53"/>
        <v>375</v>
      </c>
      <c r="S559" s="17">
        <f t="shared" si="54"/>
        <v>6.25</v>
      </c>
    </row>
    <row r="560" spans="1:19">
      <c r="A560" t="s">
        <v>162</v>
      </c>
      <c r="B560" t="s">
        <v>163</v>
      </c>
      <c r="C560" s="1">
        <v>45352</v>
      </c>
      <c r="D560" s="2">
        <v>2024</v>
      </c>
      <c r="E560" s="2" t="str">
        <f t="shared" si="49"/>
        <v>marzo</v>
      </c>
      <c r="F560" t="s">
        <v>181</v>
      </c>
      <c r="G560" t="s">
        <v>121</v>
      </c>
      <c r="H560" t="s">
        <v>98</v>
      </c>
      <c r="I560" s="3">
        <v>1</v>
      </c>
      <c r="J560" s="3">
        <v>196</v>
      </c>
      <c r="K560" s="3">
        <v>0.35</v>
      </c>
      <c r="L560" t="s">
        <v>144</v>
      </c>
      <c r="M560" t="s">
        <v>145</v>
      </c>
      <c r="N560" t="s">
        <v>515</v>
      </c>
      <c r="O560" s="15">
        <f t="shared" si="50"/>
        <v>4</v>
      </c>
      <c r="P560" s="16" t="str">
        <f t="shared" si="51"/>
        <v>0,</v>
      </c>
      <c r="Q560" s="16" t="str">
        <f t="shared" si="52"/>
        <v>35</v>
      </c>
      <c r="R560" s="17">
        <f t="shared" si="53"/>
        <v>35</v>
      </c>
      <c r="S560" s="17">
        <f t="shared" si="54"/>
        <v>0.58333333333333337</v>
      </c>
    </row>
    <row r="561" spans="1:19">
      <c r="A561" t="s">
        <v>162</v>
      </c>
      <c r="B561" t="s">
        <v>163</v>
      </c>
      <c r="C561" s="1">
        <v>45352</v>
      </c>
      <c r="D561" s="2">
        <v>2024</v>
      </c>
      <c r="E561" s="2" t="str">
        <f t="shared" si="49"/>
        <v>marzo</v>
      </c>
      <c r="F561" t="s">
        <v>181</v>
      </c>
      <c r="G561" t="s">
        <v>121</v>
      </c>
      <c r="H561" t="s">
        <v>98</v>
      </c>
      <c r="I561" s="3">
        <v>1</v>
      </c>
      <c r="J561" s="3">
        <v>263</v>
      </c>
      <c r="K561" s="3">
        <v>0.4</v>
      </c>
      <c r="L561" t="s">
        <v>109</v>
      </c>
      <c r="M561" t="s">
        <v>535</v>
      </c>
      <c r="N561" t="s">
        <v>535</v>
      </c>
      <c r="O561" s="15">
        <f t="shared" si="50"/>
        <v>3</v>
      </c>
      <c r="P561" s="16" t="str">
        <f t="shared" si="51"/>
        <v>0,</v>
      </c>
      <c r="Q561" s="16" t="str">
        <f t="shared" si="52"/>
        <v>4</v>
      </c>
      <c r="R561" s="17">
        <f t="shared" si="53"/>
        <v>4</v>
      </c>
      <c r="S561" s="17">
        <f t="shared" si="54"/>
        <v>6.6666666666666666E-2</v>
      </c>
    </row>
    <row r="562" spans="1:19">
      <c r="A562" t="s">
        <v>162</v>
      </c>
      <c r="B562" t="s">
        <v>163</v>
      </c>
      <c r="C562" s="1">
        <v>45352</v>
      </c>
      <c r="D562" s="2">
        <v>2024</v>
      </c>
      <c r="E562" s="2" t="str">
        <f t="shared" si="49"/>
        <v>marzo</v>
      </c>
      <c r="F562" t="s">
        <v>181</v>
      </c>
      <c r="G562" t="s">
        <v>121</v>
      </c>
      <c r="H562" t="s">
        <v>98</v>
      </c>
      <c r="I562" s="3">
        <v>1</v>
      </c>
      <c r="J562" s="3">
        <v>193</v>
      </c>
      <c r="K562" s="3">
        <v>0.45</v>
      </c>
      <c r="L562" t="s">
        <v>25</v>
      </c>
      <c r="M562" t="s">
        <v>26</v>
      </c>
      <c r="N562" t="s">
        <v>506</v>
      </c>
      <c r="O562" s="15">
        <f t="shared" si="50"/>
        <v>4</v>
      </c>
      <c r="P562" s="16" t="str">
        <f t="shared" si="51"/>
        <v>0,</v>
      </c>
      <c r="Q562" s="16" t="str">
        <f t="shared" si="52"/>
        <v>45</v>
      </c>
      <c r="R562" s="17">
        <f t="shared" si="53"/>
        <v>45</v>
      </c>
      <c r="S562" s="17">
        <f t="shared" si="54"/>
        <v>0.75</v>
      </c>
    </row>
    <row r="563" spans="1:19">
      <c r="A563" t="s">
        <v>162</v>
      </c>
      <c r="B563" t="s">
        <v>163</v>
      </c>
      <c r="C563" s="1">
        <v>45352</v>
      </c>
      <c r="D563" s="2">
        <v>2024</v>
      </c>
      <c r="E563" s="2" t="str">
        <f t="shared" si="49"/>
        <v>marzo</v>
      </c>
      <c r="F563" t="s">
        <v>181</v>
      </c>
      <c r="G563" t="s">
        <v>121</v>
      </c>
      <c r="H563" t="s">
        <v>98</v>
      </c>
      <c r="I563" s="3">
        <v>3</v>
      </c>
      <c r="J563" s="3">
        <v>3308</v>
      </c>
      <c r="K563" s="3">
        <v>11.2</v>
      </c>
      <c r="L563" t="s">
        <v>118</v>
      </c>
      <c r="M563" t="s">
        <v>119</v>
      </c>
      <c r="N563" t="s">
        <v>490</v>
      </c>
      <c r="O563" s="15">
        <f t="shared" si="50"/>
        <v>4</v>
      </c>
      <c r="P563" s="16" t="str">
        <f t="shared" si="51"/>
        <v>11</v>
      </c>
      <c r="Q563" s="16" t="str">
        <f t="shared" si="52"/>
        <v>,2</v>
      </c>
      <c r="R563" s="17">
        <f t="shared" si="53"/>
        <v>660.2</v>
      </c>
      <c r="S563" s="17">
        <f t="shared" si="54"/>
        <v>11.003333333333334</v>
      </c>
    </row>
    <row r="564" spans="1:19">
      <c r="A564" t="s">
        <v>162</v>
      </c>
      <c r="B564" t="s">
        <v>163</v>
      </c>
      <c r="C564" s="1">
        <v>45352</v>
      </c>
      <c r="D564" s="2">
        <v>2024</v>
      </c>
      <c r="E564" s="2" t="str">
        <f t="shared" si="49"/>
        <v>marzo</v>
      </c>
      <c r="F564" t="s">
        <v>181</v>
      </c>
      <c r="G564" t="s">
        <v>121</v>
      </c>
      <c r="H564" t="s">
        <v>98</v>
      </c>
      <c r="I564" s="3">
        <v>1</v>
      </c>
      <c r="J564" s="3">
        <v>165</v>
      </c>
      <c r="K564" s="3">
        <v>2.2000000000000002</v>
      </c>
      <c r="L564" t="s">
        <v>195</v>
      </c>
      <c r="M564" t="s">
        <v>196</v>
      </c>
      <c r="N564" t="s">
        <v>490</v>
      </c>
      <c r="O564" s="15">
        <f t="shared" si="50"/>
        <v>3</v>
      </c>
      <c r="P564" s="16" t="str">
        <f t="shared" si="51"/>
        <v>2,</v>
      </c>
      <c r="Q564" s="16" t="str">
        <f t="shared" si="52"/>
        <v>2</v>
      </c>
      <c r="R564" s="17">
        <f t="shared" si="53"/>
        <v>122</v>
      </c>
      <c r="S564" s="17">
        <f t="shared" si="54"/>
        <v>2.0333333333333332</v>
      </c>
    </row>
    <row r="565" spans="1:19">
      <c r="A565" t="s">
        <v>162</v>
      </c>
      <c r="B565" t="s">
        <v>163</v>
      </c>
      <c r="C565" s="1">
        <v>45352</v>
      </c>
      <c r="D565" s="2">
        <v>2024</v>
      </c>
      <c r="E565" s="2" t="str">
        <f t="shared" si="49"/>
        <v>marzo</v>
      </c>
      <c r="F565" t="s">
        <v>181</v>
      </c>
      <c r="G565" t="s">
        <v>121</v>
      </c>
      <c r="H565" t="s">
        <v>98</v>
      </c>
      <c r="I565" s="3">
        <v>1</v>
      </c>
      <c r="J565" s="3">
        <v>561</v>
      </c>
      <c r="K565" s="3">
        <v>1.55</v>
      </c>
      <c r="L565" t="s">
        <v>179</v>
      </c>
      <c r="M565" t="s">
        <v>180</v>
      </c>
      <c r="N565" t="s">
        <v>490</v>
      </c>
      <c r="O565" s="15">
        <f t="shared" si="50"/>
        <v>4</v>
      </c>
      <c r="P565" s="16" t="str">
        <f t="shared" si="51"/>
        <v>1,</v>
      </c>
      <c r="Q565" s="16" t="str">
        <f t="shared" si="52"/>
        <v>55</v>
      </c>
      <c r="R565" s="17">
        <f t="shared" si="53"/>
        <v>115</v>
      </c>
      <c r="S565" s="17">
        <f t="shared" si="54"/>
        <v>1.9166666666666667</v>
      </c>
    </row>
    <row r="566" spans="1:19">
      <c r="A566" t="s">
        <v>162</v>
      </c>
      <c r="B566" t="s">
        <v>163</v>
      </c>
      <c r="C566" s="1">
        <v>45352</v>
      </c>
      <c r="D566" s="2">
        <v>2024</v>
      </c>
      <c r="E566" s="2" t="str">
        <f t="shared" si="49"/>
        <v>marzo</v>
      </c>
      <c r="F566" t="s">
        <v>181</v>
      </c>
      <c r="G566" t="s">
        <v>121</v>
      </c>
      <c r="H566" t="s">
        <v>98</v>
      </c>
      <c r="I566" s="3">
        <v>1</v>
      </c>
      <c r="J566" s="3">
        <v>341</v>
      </c>
      <c r="K566" s="3">
        <v>1.1499999999999999</v>
      </c>
      <c r="L566" t="s">
        <v>187</v>
      </c>
      <c r="M566" t="s">
        <v>585</v>
      </c>
      <c r="N566" t="s">
        <v>490</v>
      </c>
      <c r="O566" s="15">
        <f t="shared" si="50"/>
        <v>4</v>
      </c>
      <c r="P566" s="16" t="str">
        <f t="shared" si="51"/>
        <v>1,</v>
      </c>
      <c r="Q566" s="16" t="str">
        <f t="shared" si="52"/>
        <v>15</v>
      </c>
      <c r="R566" s="17">
        <f t="shared" si="53"/>
        <v>75</v>
      </c>
      <c r="S566" s="17">
        <f t="shared" si="54"/>
        <v>1.25</v>
      </c>
    </row>
    <row r="567" spans="1:19">
      <c r="A567" t="s">
        <v>162</v>
      </c>
      <c r="B567" t="s">
        <v>163</v>
      </c>
      <c r="C567" s="1">
        <v>45352</v>
      </c>
      <c r="D567" s="2">
        <v>2024</v>
      </c>
      <c r="E567" s="2" t="str">
        <f t="shared" si="49"/>
        <v>marzo</v>
      </c>
      <c r="F567" t="s">
        <v>181</v>
      </c>
      <c r="G567" t="s">
        <v>121</v>
      </c>
      <c r="H567" t="s">
        <v>98</v>
      </c>
      <c r="I567" s="3">
        <v>6</v>
      </c>
      <c r="J567" s="3">
        <v>4284</v>
      </c>
      <c r="K567" s="3">
        <v>12.45</v>
      </c>
      <c r="L567" t="s">
        <v>131</v>
      </c>
      <c r="M567" t="s">
        <v>578</v>
      </c>
      <c r="N567" t="s">
        <v>612</v>
      </c>
      <c r="O567" s="15">
        <f t="shared" si="50"/>
        <v>5</v>
      </c>
      <c r="P567" s="16" t="str">
        <f t="shared" si="51"/>
        <v>12</v>
      </c>
      <c r="Q567" s="16" t="str">
        <f t="shared" si="52"/>
        <v>,45</v>
      </c>
      <c r="R567" s="17">
        <f t="shared" si="53"/>
        <v>720.45</v>
      </c>
      <c r="S567" s="17">
        <f t="shared" si="54"/>
        <v>12.0075</v>
      </c>
    </row>
    <row r="568" spans="1:19">
      <c r="A568" t="s">
        <v>162</v>
      </c>
      <c r="B568" t="s">
        <v>163</v>
      </c>
      <c r="C568" s="1">
        <v>45352</v>
      </c>
      <c r="D568" s="2">
        <v>2024</v>
      </c>
      <c r="E568" s="2" t="str">
        <f t="shared" si="49"/>
        <v>marzo</v>
      </c>
      <c r="F568" t="s">
        <v>181</v>
      </c>
      <c r="G568" t="s">
        <v>121</v>
      </c>
      <c r="H568" t="s">
        <v>98</v>
      </c>
      <c r="I568" s="3">
        <v>3</v>
      </c>
      <c r="J568" s="3">
        <v>893</v>
      </c>
      <c r="K568" s="3">
        <v>2.35</v>
      </c>
      <c r="L568" t="s">
        <v>150</v>
      </c>
      <c r="M568" t="s">
        <v>607</v>
      </c>
      <c r="N568" t="s">
        <v>612</v>
      </c>
      <c r="O568" s="15">
        <f t="shared" si="50"/>
        <v>4</v>
      </c>
      <c r="P568" s="16" t="str">
        <f t="shared" si="51"/>
        <v>2,</v>
      </c>
      <c r="Q568" s="16" t="str">
        <f t="shared" si="52"/>
        <v>35</v>
      </c>
      <c r="R568" s="17">
        <f t="shared" si="53"/>
        <v>155</v>
      </c>
      <c r="S568" s="17">
        <f t="shared" si="54"/>
        <v>2.5833333333333335</v>
      </c>
    </row>
    <row r="569" spans="1:19">
      <c r="A569" t="s">
        <v>162</v>
      </c>
      <c r="B569" t="s">
        <v>163</v>
      </c>
      <c r="C569" s="1">
        <v>45352</v>
      </c>
      <c r="D569" s="2">
        <v>2024</v>
      </c>
      <c r="E569" s="2" t="str">
        <f t="shared" si="49"/>
        <v>marzo</v>
      </c>
      <c r="F569" t="s">
        <v>181</v>
      </c>
      <c r="G569" t="s">
        <v>121</v>
      </c>
      <c r="H569" t="s">
        <v>98</v>
      </c>
      <c r="I569" s="3">
        <v>1</v>
      </c>
      <c r="J569" s="3">
        <v>299</v>
      </c>
      <c r="K569" s="3">
        <v>0.55000000000000004</v>
      </c>
      <c r="L569" t="s">
        <v>173</v>
      </c>
      <c r="M569" t="s">
        <v>598</v>
      </c>
      <c r="N569" t="s">
        <v>497</v>
      </c>
      <c r="O569" s="15">
        <f t="shared" si="50"/>
        <v>4</v>
      </c>
      <c r="P569" s="16" t="str">
        <f t="shared" si="51"/>
        <v>0,</v>
      </c>
      <c r="Q569" s="16" t="str">
        <f t="shared" si="52"/>
        <v>55</v>
      </c>
      <c r="R569" s="17">
        <f t="shared" si="53"/>
        <v>55</v>
      </c>
      <c r="S569" s="17">
        <f t="shared" si="54"/>
        <v>0.91666666666666663</v>
      </c>
    </row>
    <row r="570" spans="1:19">
      <c r="A570" t="s">
        <v>162</v>
      </c>
      <c r="B570" t="s">
        <v>163</v>
      </c>
      <c r="C570" s="1">
        <v>45352</v>
      </c>
      <c r="D570" s="2">
        <v>2024</v>
      </c>
      <c r="E570" s="2" t="str">
        <f t="shared" si="49"/>
        <v>marzo</v>
      </c>
      <c r="F570" t="s">
        <v>181</v>
      </c>
      <c r="G570" t="s">
        <v>121</v>
      </c>
      <c r="H570" t="s">
        <v>98</v>
      </c>
      <c r="I570" s="3">
        <v>4</v>
      </c>
      <c r="J570" s="3">
        <v>1949</v>
      </c>
      <c r="K570" s="3">
        <v>6.3</v>
      </c>
      <c r="L570" t="s">
        <v>110</v>
      </c>
      <c r="M570" t="s">
        <v>586</v>
      </c>
      <c r="N570" t="s">
        <v>503</v>
      </c>
      <c r="O570" s="15">
        <f t="shared" si="50"/>
        <v>3</v>
      </c>
      <c r="P570" s="16" t="str">
        <f t="shared" si="51"/>
        <v>6,</v>
      </c>
      <c r="Q570" s="16" t="str">
        <f t="shared" si="52"/>
        <v>3</v>
      </c>
      <c r="R570" s="17">
        <f t="shared" si="53"/>
        <v>363</v>
      </c>
      <c r="S570" s="17">
        <f t="shared" si="54"/>
        <v>6.05</v>
      </c>
    </row>
    <row r="571" spans="1:19">
      <c r="A571" t="s">
        <v>162</v>
      </c>
      <c r="B571" t="s">
        <v>163</v>
      </c>
      <c r="C571" s="1">
        <v>45352</v>
      </c>
      <c r="D571" s="2">
        <v>2024</v>
      </c>
      <c r="E571" s="2" t="str">
        <f t="shared" si="49"/>
        <v>marzo</v>
      </c>
      <c r="F571" t="s">
        <v>181</v>
      </c>
      <c r="G571" t="s">
        <v>121</v>
      </c>
      <c r="H571" t="s">
        <v>98</v>
      </c>
      <c r="I571" s="3">
        <v>1</v>
      </c>
      <c r="J571" s="3">
        <v>718</v>
      </c>
      <c r="K571" s="3">
        <v>2.15</v>
      </c>
      <c r="L571" t="s">
        <v>111</v>
      </c>
      <c r="M571" t="s">
        <v>593</v>
      </c>
      <c r="N571" t="s">
        <v>511</v>
      </c>
      <c r="O571" s="15">
        <f t="shared" si="50"/>
        <v>4</v>
      </c>
      <c r="P571" s="16" t="str">
        <f t="shared" si="51"/>
        <v>2,</v>
      </c>
      <c r="Q571" s="16" t="str">
        <f t="shared" si="52"/>
        <v>15</v>
      </c>
      <c r="R571" s="17">
        <f t="shared" si="53"/>
        <v>135</v>
      </c>
      <c r="S571" s="17">
        <f t="shared" si="54"/>
        <v>2.25</v>
      </c>
    </row>
    <row r="572" spans="1:19">
      <c r="A572" t="s">
        <v>162</v>
      </c>
      <c r="B572" t="s">
        <v>163</v>
      </c>
      <c r="C572" s="1">
        <v>45352</v>
      </c>
      <c r="D572" s="2">
        <v>2024</v>
      </c>
      <c r="E572" s="2" t="str">
        <f t="shared" si="49"/>
        <v>marzo</v>
      </c>
      <c r="F572" t="s">
        <v>181</v>
      </c>
      <c r="G572" t="s">
        <v>121</v>
      </c>
      <c r="H572" t="s">
        <v>98</v>
      </c>
      <c r="I572" s="3">
        <v>2</v>
      </c>
      <c r="J572" s="3">
        <v>748</v>
      </c>
      <c r="K572" s="3">
        <v>2.1</v>
      </c>
      <c r="L572" t="s">
        <v>135</v>
      </c>
      <c r="M572" t="s">
        <v>136</v>
      </c>
      <c r="N572" t="s">
        <v>511</v>
      </c>
      <c r="O572" s="15">
        <f t="shared" si="50"/>
        <v>3</v>
      </c>
      <c r="P572" s="16" t="str">
        <f t="shared" si="51"/>
        <v>2,</v>
      </c>
      <c r="Q572" s="16" t="str">
        <f t="shared" si="52"/>
        <v>1</v>
      </c>
      <c r="R572" s="17">
        <f t="shared" si="53"/>
        <v>121</v>
      </c>
      <c r="S572" s="17">
        <f t="shared" si="54"/>
        <v>2.0166666666666666</v>
      </c>
    </row>
    <row r="573" spans="1:19">
      <c r="A573" t="s">
        <v>162</v>
      </c>
      <c r="B573" t="s">
        <v>163</v>
      </c>
      <c r="C573" s="1">
        <v>45352</v>
      </c>
      <c r="D573" s="2">
        <v>2024</v>
      </c>
      <c r="E573" s="2" t="str">
        <f t="shared" si="49"/>
        <v>marzo</v>
      </c>
      <c r="F573" t="s">
        <v>184</v>
      </c>
      <c r="G573" t="s">
        <v>121</v>
      </c>
      <c r="H573" t="s">
        <v>98</v>
      </c>
      <c r="I573" s="3">
        <v>1</v>
      </c>
      <c r="J573" s="3">
        <v>218</v>
      </c>
      <c r="K573" s="3">
        <v>0.3</v>
      </c>
      <c r="L573" t="s">
        <v>194</v>
      </c>
      <c r="M573" t="s">
        <v>583</v>
      </c>
      <c r="N573" t="s">
        <v>514</v>
      </c>
      <c r="O573" s="15">
        <f t="shared" si="50"/>
        <v>3</v>
      </c>
      <c r="P573" s="16" t="str">
        <f t="shared" si="51"/>
        <v>0,</v>
      </c>
      <c r="Q573" s="16" t="str">
        <f t="shared" si="52"/>
        <v>3</v>
      </c>
      <c r="R573" s="17">
        <f t="shared" si="53"/>
        <v>3</v>
      </c>
      <c r="S573" s="17">
        <f t="shared" si="54"/>
        <v>0.05</v>
      </c>
    </row>
    <row r="574" spans="1:19">
      <c r="A574" t="s">
        <v>162</v>
      </c>
      <c r="B574" t="s">
        <v>163</v>
      </c>
      <c r="C574" s="1">
        <v>45352</v>
      </c>
      <c r="D574" s="2">
        <v>2024</v>
      </c>
      <c r="E574" s="2" t="str">
        <f t="shared" si="49"/>
        <v>marzo</v>
      </c>
      <c r="F574" t="s">
        <v>184</v>
      </c>
      <c r="G574" t="s">
        <v>121</v>
      </c>
      <c r="H574" t="s">
        <v>98</v>
      </c>
      <c r="I574" s="3">
        <v>1</v>
      </c>
      <c r="J574" s="3">
        <v>163</v>
      </c>
      <c r="K574" s="3">
        <v>0.3</v>
      </c>
      <c r="L574" t="s">
        <v>197</v>
      </c>
      <c r="M574" t="s">
        <v>198</v>
      </c>
      <c r="N574" t="s">
        <v>516</v>
      </c>
      <c r="O574" s="15">
        <f t="shared" si="50"/>
        <v>3</v>
      </c>
      <c r="P574" s="16" t="str">
        <f t="shared" si="51"/>
        <v>0,</v>
      </c>
      <c r="Q574" s="16" t="str">
        <f t="shared" si="52"/>
        <v>3</v>
      </c>
      <c r="R574" s="17">
        <f t="shared" si="53"/>
        <v>3</v>
      </c>
      <c r="S574" s="17">
        <f t="shared" si="54"/>
        <v>0.05</v>
      </c>
    </row>
    <row r="575" spans="1:19">
      <c r="A575" t="s">
        <v>162</v>
      </c>
      <c r="B575" t="s">
        <v>163</v>
      </c>
      <c r="C575" s="1">
        <v>45352</v>
      </c>
      <c r="D575" s="2">
        <v>2024</v>
      </c>
      <c r="E575" s="2" t="str">
        <f t="shared" si="49"/>
        <v>marzo</v>
      </c>
      <c r="F575" t="s">
        <v>184</v>
      </c>
      <c r="G575" t="s">
        <v>121</v>
      </c>
      <c r="H575" t="s">
        <v>98</v>
      </c>
      <c r="I575" s="3">
        <v>1</v>
      </c>
      <c r="J575" s="3">
        <v>683</v>
      </c>
      <c r="K575" s="3">
        <v>2.2000000000000002</v>
      </c>
      <c r="L575" t="s">
        <v>190</v>
      </c>
      <c r="M575" t="s">
        <v>191</v>
      </c>
      <c r="N575" t="s">
        <v>488</v>
      </c>
      <c r="O575" s="15">
        <f t="shared" si="50"/>
        <v>3</v>
      </c>
      <c r="P575" s="16" t="str">
        <f t="shared" si="51"/>
        <v>2,</v>
      </c>
      <c r="Q575" s="16" t="str">
        <f t="shared" si="52"/>
        <v>2</v>
      </c>
      <c r="R575" s="17">
        <f t="shared" si="53"/>
        <v>122</v>
      </c>
      <c r="S575" s="17">
        <f t="shared" si="54"/>
        <v>2.0333333333333332</v>
      </c>
    </row>
    <row r="576" spans="1:19">
      <c r="A576" t="s">
        <v>162</v>
      </c>
      <c r="B576" t="s">
        <v>163</v>
      </c>
      <c r="C576" s="1">
        <v>45352</v>
      </c>
      <c r="D576" s="2">
        <v>2024</v>
      </c>
      <c r="E576" s="2" t="str">
        <f t="shared" si="49"/>
        <v>marzo</v>
      </c>
      <c r="F576" t="s">
        <v>184</v>
      </c>
      <c r="G576" t="s">
        <v>121</v>
      </c>
      <c r="H576" t="s">
        <v>98</v>
      </c>
      <c r="I576" s="3">
        <v>2</v>
      </c>
      <c r="J576" s="3">
        <v>229</v>
      </c>
      <c r="K576" s="3">
        <v>7.2</v>
      </c>
      <c r="L576" t="s">
        <v>118</v>
      </c>
      <c r="M576" t="s">
        <v>119</v>
      </c>
      <c r="N576" t="s">
        <v>490</v>
      </c>
      <c r="O576" s="15">
        <f t="shared" si="50"/>
        <v>3</v>
      </c>
      <c r="P576" s="16" t="str">
        <f t="shared" si="51"/>
        <v>7,</v>
      </c>
      <c r="Q576" s="16" t="str">
        <f t="shared" si="52"/>
        <v>2</v>
      </c>
      <c r="R576" s="17">
        <f t="shared" si="53"/>
        <v>422</v>
      </c>
      <c r="S576" s="17">
        <f t="shared" si="54"/>
        <v>7.0333333333333332</v>
      </c>
    </row>
    <row r="577" spans="1:19">
      <c r="A577" t="s">
        <v>162</v>
      </c>
      <c r="B577" t="s">
        <v>163</v>
      </c>
      <c r="C577" s="1">
        <v>45352</v>
      </c>
      <c r="D577" s="2">
        <v>2024</v>
      </c>
      <c r="E577" s="2" t="str">
        <f t="shared" si="49"/>
        <v>marzo</v>
      </c>
      <c r="F577" t="s">
        <v>184</v>
      </c>
      <c r="G577" t="s">
        <v>121</v>
      </c>
      <c r="H577" t="s">
        <v>98</v>
      </c>
      <c r="I577" s="3">
        <v>1</v>
      </c>
      <c r="J577" s="3">
        <v>561</v>
      </c>
      <c r="K577" s="3">
        <v>2.1</v>
      </c>
      <c r="L577" t="s">
        <v>179</v>
      </c>
      <c r="M577" t="s">
        <v>180</v>
      </c>
      <c r="N577" t="s">
        <v>490</v>
      </c>
      <c r="O577" s="15">
        <f t="shared" si="50"/>
        <v>3</v>
      </c>
      <c r="P577" s="16" t="str">
        <f t="shared" si="51"/>
        <v>2,</v>
      </c>
      <c r="Q577" s="16" t="str">
        <f t="shared" si="52"/>
        <v>1</v>
      </c>
      <c r="R577" s="17">
        <f t="shared" si="53"/>
        <v>121</v>
      </c>
      <c r="S577" s="17">
        <f t="shared" si="54"/>
        <v>2.0166666666666666</v>
      </c>
    </row>
    <row r="578" spans="1:19">
      <c r="A578" t="s">
        <v>162</v>
      </c>
      <c r="B578" t="s">
        <v>163</v>
      </c>
      <c r="C578" s="1">
        <v>45352</v>
      </c>
      <c r="D578" s="2">
        <v>2024</v>
      </c>
      <c r="E578" s="2" t="str">
        <f t="shared" ref="E578:E641" si="55">TEXT(C578,"mmmm")</f>
        <v>marzo</v>
      </c>
      <c r="F578" t="s">
        <v>184</v>
      </c>
      <c r="G578" t="s">
        <v>121</v>
      </c>
      <c r="H578" t="s">
        <v>98</v>
      </c>
      <c r="I578" s="3">
        <v>2</v>
      </c>
      <c r="J578" s="3">
        <v>1022</v>
      </c>
      <c r="K578" s="3">
        <v>3.1</v>
      </c>
      <c r="L578" t="s">
        <v>167</v>
      </c>
      <c r="M578" t="s">
        <v>168</v>
      </c>
      <c r="N578" t="s">
        <v>490</v>
      </c>
      <c r="O578" s="15">
        <f t="shared" si="50"/>
        <v>3</v>
      </c>
      <c r="P578" s="16" t="str">
        <f t="shared" si="51"/>
        <v>3,</v>
      </c>
      <c r="Q578" s="16" t="str">
        <f t="shared" si="52"/>
        <v>1</v>
      </c>
      <c r="R578" s="17">
        <f t="shared" si="53"/>
        <v>181</v>
      </c>
      <c r="S578" s="17">
        <f t="shared" si="54"/>
        <v>3.0166666666666666</v>
      </c>
    </row>
    <row r="579" spans="1:19">
      <c r="A579" t="s">
        <v>162</v>
      </c>
      <c r="B579" t="s">
        <v>163</v>
      </c>
      <c r="C579" s="1">
        <v>45352</v>
      </c>
      <c r="D579" s="2">
        <v>2024</v>
      </c>
      <c r="E579" s="2" t="str">
        <f t="shared" si="55"/>
        <v>marzo</v>
      </c>
      <c r="F579" t="s">
        <v>184</v>
      </c>
      <c r="G579" t="s">
        <v>121</v>
      </c>
      <c r="H579" t="s">
        <v>98</v>
      </c>
      <c r="I579" s="3">
        <v>3</v>
      </c>
      <c r="J579" s="3">
        <v>2013</v>
      </c>
      <c r="K579" s="3">
        <v>6.35</v>
      </c>
      <c r="L579" t="s">
        <v>131</v>
      </c>
      <c r="M579" t="s">
        <v>578</v>
      </c>
      <c r="N579" t="s">
        <v>612</v>
      </c>
      <c r="O579" s="15">
        <f t="shared" ref="O579:O642" si="56">LEN($K579)</f>
        <v>4</v>
      </c>
      <c r="P579" s="16" t="str">
        <f t="shared" ref="P579:P642" si="57">IF(O579="1",$K579,IF(O579=2,LEFT($K579,2),LEFT($K579,2)))</f>
        <v>6,</v>
      </c>
      <c r="Q579" s="16" t="str">
        <f t="shared" ref="Q579:Q642" si="58">IF(O579&lt;=2,0,MID($K579,3,3))</f>
        <v>35</v>
      </c>
      <c r="R579" s="17">
        <f t="shared" ref="R579:R642" si="59">+(P579*60)+Q579</f>
        <v>395</v>
      </c>
      <c r="S579" s="17">
        <f t="shared" ref="S579:S642" si="60">+R579/60</f>
        <v>6.583333333333333</v>
      </c>
    </row>
    <row r="580" spans="1:19">
      <c r="A580" t="s">
        <v>162</v>
      </c>
      <c r="B580" t="s">
        <v>163</v>
      </c>
      <c r="C580" s="1">
        <v>45352</v>
      </c>
      <c r="D580" s="2">
        <v>2024</v>
      </c>
      <c r="E580" s="2" t="str">
        <f t="shared" si="55"/>
        <v>marzo</v>
      </c>
      <c r="F580" t="s">
        <v>184</v>
      </c>
      <c r="G580" t="s">
        <v>121</v>
      </c>
      <c r="H580" t="s">
        <v>98</v>
      </c>
      <c r="I580" s="3">
        <v>1</v>
      </c>
      <c r="J580" s="3">
        <v>437</v>
      </c>
      <c r="K580" s="3">
        <v>1.45</v>
      </c>
      <c r="L580" t="s">
        <v>110</v>
      </c>
      <c r="M580" t="s">
        <v>586</v>
      </c>
      <c r="N580" t="s">
        <v>503</v>
      </c>
      <c r="O580" s="15">
        <f t="shared" si="56"/>
        <v>4</v>
      </c>
      <c r="P580" s="16" t="str">
        <f t="shared" si="57"/>
        <v>1,</v>
      </c>
      <c r="Q580" s="16" t="str">
        <f t="shared" si="58"/>
        <v>45</v>
      </c>
      <c r="R580" s="17">
        <f t="shared" si="59"/>
        <v>105</v>
      </c>
      <c r="S580" s="17">
        <f t="shared" si="60"/>
        <v>1.75</v>
      </c>
    </row>
    <row r="581" spans="1:19">
      <c r="A581" t="s">
        <v>162</v>
      </c>
      <c r="B581" t="s">
        <v>163</v>
      </c>
      <c r="C581" s="1">
        <v>45352</v>
      </c>
      <c r="D581" s="2">
        <v>2024</v>
      </c>
      <c r="E581" s="2" t="str">
        <f t="shared" si="55"/>
        <v>marzo</v>
      </c>
      <c r="F581" t="s">
        <v>184</v>
      </c>
      <c r="G581" t="s">
        <v>121</v>
      </c>
      <c r="H581" t="s">
        <v>98</v>
      </c>
      <c r="I581" s="3">
        <v>1</v>
      </c>
      <c r="J581" s="3">
        <v>410</v>
      </c>
      <c r="K581" s="3">
        <v>1.2</v>
      </c>
      <c r="L581" t="s">
        <v>128</v>
      </c>
      <c r="M581" t="s">
        <v>129</v>
      </c>
      <c r="N581" t="s">
        <v>511</v>
      </c>
      <c r="O581" s="15">
        <f t="shared" si="56"/>
        <v>3</v>
      </c>
      <c r="P581" s="16" t="str">
        <f t="shared" si="57"/>
        <v>1,</v>
      </c>
      <c r="Q581" s="16" t="str">
        <f t="shared" si="58"/>
        <v>2</v>
      </c>
      <c r="R581" s="17">
        <f t="shared" si="59"/>
        <v>62</v>
      </c>
      <c r="S581" s="17">
        <f t="shared" si="60"/>
        <v>1.0333333333333334</v>
      </c>
    </row>
    <row r="582" spans="1:19">
      <c r="A582" t="s">
        <v>162</v>
      </c>
      <c r="B582" t="s">
        <v>163</v>
      </c>
      <c r="C582" s="1">
        <v>45352</v>
      </c>
      <c r="D582" s="2">
        <v>2024</v>
      </c>
      <c r="E582" s="2" t="str">
        <f t="shared" si="55"/>
        <v>marzo</v>
      </c>
      <c r="F582" t="s">
        <v>184</v>
      </c>
      <c r="G582" t="s">
        <v>121</v>
      </c>
      <c r="H582" t="s">
        <v>98</v>
      </c>
      <c r="I582" s="3">
        <v>4</v>
      </c>
      <c r="J582" s="3">
        <v>1704</v>
      </c>
      <c r="K582" s="3">
        <v>5.45</v>
      </c>
      <c r="L582" t="s">
        <v>135</v>
      </c>
      <c r="M582" t="s">
        <v>136</v>
      </c>
      <c r="N582" t="s">
        <v>511</v>
      </c>
      <c r="O582" s="15">
        <f t="shared" si="56"/>
        <v>4</v>
      </c>
      <c r="P582" s="16" t="str">
        <f t="shared" si="57"/>
        <v>5,</v>
      </c>
      <c r="Q582" s="16" t="str">
        <f t="shared" si="58"/>
        <v>45</v>
      </c>
      <c r="R582" s="17">
        <f t="shared" si="59"/>
        <v>345</v>
      </c>
      <c r="S582" s="17">
        <f t="shared" si="60"/>
        <v>5.75</v>
      </c>
    </row>
    <row r="583" spans="1:19">
      <c r="A583" t="s">
        <v>162</v>
      </c>
      <c r="B583" t="s">
        <v>163</v>
      </c>
      <c r="C583" s="1">
        <v>45383</v>
      </c>
      <c r="D583" s="2">
        <v>2024</v>
      </c>
      <c r="E583" s="2" t="str">
        <f t="shared" si="55"/>
        <v>abril</v>
      </c>
      <c r="F583" t="s">
        <v>164</v>
      </c>
      <c r="G583" t="s">
        <v>30</v>
      </c>
      <c r="H583" t="s">
        <v>98</v>
      </c>
      <c r="I583" s="3">
        <v>1</v>
      </c>
      <c r="J583" s="3">
        <v>257</v>
      </c>
      <c r="K583" s="3">
        <v>1.1000000000000001</v>
      </c>
      <c r="L583" t="s">
        <v>199</v>
      </c>
      <c r="M583" t="s">
        <v>599</v>
      </c>
      <c r="N583" t="s">
        <v>493</v>
      </c>
      <c r="O583" s="15">
        <f t="shared" si="56"/>
        <v>3</v>
      </c>
      <c r="P583" s="16" t="str">
        <f t="shared" si="57"/>
        <v>1,</v>
      </c>
      <c r="Q583" s="16" t="str">
        <f t="shared" si="58"/>
        <v>1</v>
      </c>
      <c r="R583" s="17">
        <f t="shared" si="59"/>
        <v>61</v>
      </c>
      <c r="S583" s="17">
        <f t="shared" si="60"/>
        <v>1.0166666666666666</v>
      </c>
    </row>
    <row r="584" spans="1:19">
      <c r="A584" t="s">
        <v>162</v>
      </c>
      <c r="B584" t="s">
        <v>163</v>
      </c>
      <c r="C584" s="1">
        <v>45383</v>
      </c>
      <c r="D584" s="2">
        <v>2024</v>
      </c>
      <c r="E584" s="2" t="str">
        <f t="shared" si="55"/>
        <v>abril</v>
      </c>
      <c r="F584" t="s">
        <v>164</v>
      </c>
      <c r="G584" t="s">
        <v>30</v>
      </c>
      <c r="H584" t="s">
        <v>98</v>
      </c>
      <c r="I584" s="3">
        <v>2</v>
      </c>
      <c r="J584" s="3">
        <v>934</v>
      </c>
      <c r="K584" s="3">
        <v>3.5</v>
      </c>
      <c r="L584" t="s">
        <v>20</v>
      </c>
      <c r="M584" t="s">
        <v>576</v>
      </c>
      <c r="N584" t="s">
        <v>489</v>
      </c>
      <c r="O584" s="15">
        <f t="shared" si="56"/>
        <v>3</v>
      </c>
      <c r="P584" s="16" t="str">
        <f t="shared" si="57"/>
        <v>3,</v>
      </c>
      <c r="Q584" s="16" t="str">
        <f t="shared" si="58"/>
        <v>5</v>
      </c>
      <c r="R584" s="17">
        <f t="shared" si="59"/>
        <v>185</v>
      </c>
      <c r="S584" s="17">
        <f t="shared" si="60"/>
        <v>3.0833333333333335</v>
      </c>
    </row>
    <row r="585" spans="1:19">
      <c r="A585" t="s">
        <v>162</v>
      </c>
      <c r="B585" t="s">
        <v>163</v>
      </c>
      <c r="C585" s="1">
        <v>45383</v>
      </c>
      <c r="D585" s="2">
        <v>2024</v>
      </c>
      <c r="E585" s="2" t="str">
        <f t="shared" si="55"/>
        <v>abril</v>
      </c>
      <c r="F585" t="s">
        <v>164</v>
      </c>
      <c r="G585" t="s">
        <v>30</v>
      </c>
      <c r="H585" t="s">
        <v>98</v>
      </c>
      <c r="I585" s="3">
        <v>2</v>
      </c>
      <c r="J585" s="3">
        <v>1483</v>
      </c>
      <c r="K585" s="3">
        <v>2.5</v>
      </c>
      <c r="L585" t="s">
        <v>165</v>
      </c>
      <c r="M585" t="s">
        <v>166</v>
      </c>
      <c r="N585" t="s">
        <v>510</v>
      </c>
      <c r="O585" s="15">
        <f t="shared" si="56"/>
        <v>3</v>
      </c>
      <c r="P585" s="16" t="str">
        <f t="shared" si="57"/>
        <v>2,</v>
      </c>
      <c r="Q585" s="16" t="str">
        <f t="shared" si="58"/>
        <v>5</v>
      </c>
      <c r="R585" s="17">
        <f t="shared" si="59"/>
        <v>125</v>
      </c>
      <c r="S585" s="17">
        <f t="shared" si="60"/>
        <v>2.0833333333333335</v>
      </c>
    </row>
    <row r="586" spans="1:19">
      <c r="A586" t="s">
        <v>162</v>
      </c>
      <c r="B586" t="s">
        <v>163</v>
      </c>
      <c r="C586" s="1">
        <v>45383</v>
      </c>
      <c r="D586" s="2">
        <v>2024</v>
      </c>
      <c r="E586" s="2" t="str">
        <f t="shared" si="55"/>
        <v>abril</v>
      </c>
      <c r="F586" t="s">
        <v>164</v>
      </c>
      <c r="G586" t="s">
        <v>30</v>
      </c>
      <c r="H586" t="s">
        <v>98</v>
      </c>
      <c r="I586" s="3">
        <v>1</v>
      </c>
      <c r="J586" s="3">
        <v>75</v>
      </c>
      <c r="K586" s="3">
        <v>0.1</v>
      </c>
      <c r="L586" t="s">
        <v>200</v>
      </c>
      <c r="M586" t="s">
        <v>595</v>
      </c>
      <c r="N586" t="s">
        <v>514</v>
      </c>
      <c r="O586" s="15">
        <f t="shared" si="56"/>
        <v>3</v>
      </c>
      <c r="P586" s="16" t="str">
        <f t="shared" si="57"/>
        <v>0,</v>
      </c>
      <c r="Q586" s="16" t="str">
        <f t="shared" si="58"/>
        <v>1</v>
      </c>
      <c r="R586" s="17">
        <f t="shared" si="59"/>
        <v>1</v>
      </c>
      <c r="S586" s="17">
        <f t="shared" si="60"/>
        <v>1.6666666666666666E-2</v>
      </c>
    </row>
    <row r="587" spans="1:19">
      <c r="A587" t="s">
        <v>162</v>
      </c>
      <c r="B587" t="s">
        <v>163</v>
      </c>
      <c r="C587" s="1">
        <v>45383</v>
      </c>
      <c r="D587" s="2">
        <v>2024</v>
      </c>
      <c r="E587" s="2" t="str">
        <f t="shared" si="55"/>
        <v>abril</v>
      </c>
      <c r="F587" t="s">
        <v>164</v>
      </c>
      <c r="G587" t="s">
        <v>30</v>
      </c>
      <c r="H587" t="s">
        <v>98</v>
      </c>
      <c r="I587" s="3">
        <v>1</v>
      </c>
      <c r="J587" s="3">
        <v>454</v>
      </c>
      <c r="K587" s="3">
        <v>1.35</v>
      </c>
      <c r="L587" t="s">
        <v>109</v>
      </c>
      <c r="M587" t="s">
        <v>535</v>
      </c>
      <c r="N587" t="s">
        <v>535</v>
      </c>
      <c r="O587" s="15">
        <f t="shared" si="56"/>
        <v>4</v>
      </c>
      <c r="P587" s="16" t="str">
        <f t="shared" si="57"/>
        <v>1,</v>
      </c>
      <c r="Q587" s="16" t="str">
        <f t="shared" si="58"/>
        <v>35</v>
      </c>
      <c r="R587" s="17">
        <f t="shared" si="59"/>
        <v>95</v>
      </c>
      <c r="S587" s="17">
        <f t="shared" si="60"/>
        <v>1.5833333333333333</v>
      </c>
    </row>
    <row r="588" spans="1:19">
      <c r="A588" t="s">
        <v>162</v>
      </c>
      <c r="B588" t="s">
        <v>163</v>
      </c>
      <c r="C588" s="1">
        <v>45383</v>
      </c>
      <c r="D588" s="2">
        <v>2024</v>
      </c>
      <c r="E588" s="2" t="str">
        <f t="shared" si="55"/>
        <v>abril</v>
      </c>
      <c r="F588" t="s">
        <v>164</v>
      </c>
      <c r="G588" t="s">
        <v>30</v>
      </c>
      <c r="H588" t="s">
        <v>98</v>
      </c>
      <c r="I588" s="3">
        <v>1</v>
      </c>
      <c r="J588" s="3">
        <v>193</v>
      </c>
      <c r="K588" s="3">
        <v>0.3</v>
      </c>
      <c r="L588" t="s">
        <v>25</v>
      </c>
      <c r="M588" t="s">
        <v>26</v>
      </c>
      <c r="N588" t="s">
        <v>506</v>
      </c>
      <c r="O588" s="15">
        <f t="shared" si="56"/>
        <v>3</v>
      </c>
      <c r="P588" s="16" t="str">
        <f t="shared" si="57"/>
        <v>0,</v>
      </c>
      <c r="Q588" s="16" t="str">
        <f t="shared" si="58"/>
        <v>3</v>
      </c>
      <c r="R588" s="17">
        <f t="shared" si="59"/>
        <v>3</v>
      </c>
      <c r="S588" s="17">
        <f t="shared" si="60"/>
        <v>0.05</v>
      </c>
    </row>
    <row r="589" spans="1:19">
      <c r="A589" t="s">
        <v>162</v>
      </c>
      <c r="B589" t="s">
        <v>163</v>
      </c>
      <c r="C589" s="1">
        <v>45383</v>
      </c>
      <c r="D589" s="2">
        <v>2024</v>
      </c>
      <c r="E589" s="2" t="str">
        <f t="shared" si="55"/>
        <v>abril</v>
      </c>
      <c r="F589" t="s">
        <v>164</v>
      </c>
      <c r="G589" t="s">
        <v>30</v>
      </c>
      <c r="H589" t="s">
        <v>98</v>
      </c>
      <c r="I589" s="3">
        <v>7</v>
      </c>
      <c r="J589" s="3">
        <v>4130</v>
      </c>
      <c r="K589" s="3">
        <v>14.55</v>
      </c>
      <c r="L589" t="s">
        <v>131</v>
      </c>
      <c r="M589" t="s">
        <v>578</v>
      </c>
      <c r="N589" t="s">
        <v>612</v>
      </c>
      <c r="O589" s="15">
        <f t="shared" si="56"/>
        <v>5</v>
      </c>
      <c r="P589" s="16" t="str">
        <f t="shared" si="57"/>
        <v>14</v>
      </c>
      <c r="Q589" s="16" t="str">
        <f t="shared" si="58"/>
        <v>,55</v>
      </c>
      <c r="R589" s="17">
        <f t="shared" si="59"/>
        <v>840.55</v>
      </c>
      <c r="S589" s="17">
        <f t="shared" si="60"/>
        <v>14.009166666666665</v>
      </c>
    </row>
    <row r="590" spans="1:19">
      <c r="A590" t="s">
        <v>162</v>
      </c>
      <c r="B590" t="s">
        <v>163</v>
      </c>
      <c r="C590" s="1">
        <v>45383</v>
      </c>
      <c r="D590" s="2">
        <v>2024</v>
      </c>
      <c r="E590" s="2" t="str">
        <f t="shared" si="55"/>
        <v>abril</v>
      </c>
      <c r="F590" t="s">
        <v>164</v>
      </c>
      <c r="G590" t="s">
        <v>30</v>
      </c>
      <c r="H590" t="s">
        <v>98</v>
      </c>
      <c r="I590" s="3">
        <v>4</v>
      </c>
      <c r="J590" s="3">
        <v>2050</v>
      </c>
      <c r="K590" s="3">
        <v>6.45</v>
      </c>
      <c r="L590" t="s">
        <v>150</v>
      </c>
      <c r="M590" t="s">
        <v>607</v>
      </c>
      <c r="N590" t="s">
        <v>612</v>
      </c>
      <c r="O590" s="15">
        <f t="shared" si="56"/>
        <v>4</v>
      </c>
      <c r="P590" s="16" t="str">
        <f t="shared" si="57"/>
        <v>6,</v>
      </c>
      <c r="Q590" s="16" t="str">
        <f t="shared" si="58"/>
        <v>45</v>
      </c>
      <c r="R590" s="17">
        <f t="shared" si="59"/>
        <v>405</v>
      </c>
      <c r="S590" s="17">
        <f t="shared" si="60"/>
        <v>6.75</v>
      </c>
    </row>
    <row r="591" spans="1:19">
      <c r="A591" t="s">
        <v>162</v>
      </c>
      <c r="B591" t="s">
        <v>163</v>
      </c>
      <c r="C591" s="1">
        <v>45383</v>
      </c>
      <c r="D591" s="2">
        <v>2024</v>
      </c>
      <c r="E591" s="2" t="str">
        <f t="shared" si="55"/>
        <v>abril</v>
      </c>
      <c r="F591" t="s">
        <v>164</v>
      </c>
      <c r="G591" t="s">
        <v>30</v>
      </c>
      <c r="H591" t="s">
        <v>98</v>
      </c>
      <c r="I591" s="3">
        <v>1</v>
      </c>
      <c r="J591" s="3">
        <v>725</v>
      </c>
      <c r="K591" s="3">
        <v>0.5</v>
      </c>
      <c r="L591" t="s">
        <v>171</v>
      </c>
      <c r="M591" t="s">
        <v>172</v>
      </c>
      <c r="N591" t="s">
        <v>612</v>
      </c>
      <c r="O591" s="15">
        <f t="shared" si="56"/>
        <v>3</v>
      </c>
      <c r="P591" s="16" t="str">
        <f t="shared" si="57"/>
        <v>0,</v>
      </c>
      <c r="Q591" s="16" t="str">
        <f t="shared" si="58"/>
        <v>5</v>
      </c>
      <c r="R591" s="17">
        <f t="shared" si="59"/>
        <v>5</v>
      </c>
      <c r="S591" s="17">
        <f t="shared" si="60"/>
        <v>8.3333333333333329E-2</v>
      </c>
    </row>
    <row r="592" spans="1:19">
      <c r="A592" t="s">
        <v>162</v>
      </c>
      <c r="B592" t="s">
        <v>163</v>
      </c>
      <c r="C592" s="1">
        <v>45383</v>
      </c>
      <c r="D592" s="2">
        <v>2024</v>
      </c>
      <c r="E592" s="2" t="str">
        <f t="shared" si="55"/>
        <v>abril</v>
      </c>
      <c r="F592" t="s">
        <v>164</v>
      </c>
      <c r="G592" t="s">
        <v>30</v>
      </c>
      <c r="H592" t="s">
        <v>98</v>
      </c>
      <c r="I592" s="3">
        <v>1</v>
      </c>
      <c r="J592" s="3">
        <v>299</v>
      </c>
      <c r="K592" s="3">
        <v>1.1000000000000001</v>
      </c>
      <c r="L592" t="s">
        <v>173</v>
      </c>
      <c r="M592" t="s">
        <v>598</v>
      </c>
      <c r="N592" t="s">
        <v>497</v>
      </c>
      <c r="O592" s="15">
        <f t="shared" si="56"/>
        <v>3</v>
      </c>
      <c r="P592" s="16" t="str">
        <f t="shared" si="57"/>
        <v>1,</v>
      </c>
      <c r="Q592" s="16" t="str">
        <f t="shared" si="58"/>
        <v>1</v>
      </c>
      <c r="R592" s="17">
        <f t="shared" si="59"/>
        <v>61</v>
      </c>
      <c r="S592" s="17">
        <f t="shared" si="60"/>
        <v>1.0166666666666666</v>
      </c>
    </row>
    <row r="593" spans="1:19">
      <c r="A593" t="s">
        <v>162</v>
      </c>
      <c r="B593" t="s">
        <v>163</v>
      </c>
      <c r="C593" s="1">
        <v>45383</v>
      </c>
      <c r="D593" s="2">
        <v>2024</v>
      </c>
      <c r="E593" s="2" t="str">
        <f t="shared" si="55"/>
        <v>abril</v>
      </c>
      <c r="F593" t="s">
        <v>164</v>
      </c>
      <c r="G593" t="s">
        <v>30</v>
      </c>
      <c r="H593" t="s">
        <v>98</v>
      </c>
      <c r="I593" s="3">
        <v>5</v>
      </c>
      <c r="J593" s="3">
        <v>1432</v>
      </c>
      <c r="K593" s="3">
        <v>4.05</v>
      </c>
      <c r="L593" t="s">
        <v>174</v>
      </c>
      <c r="M593" t="s">
        <v>175</v>
      </c>
      <c r="N593" t="s">
        <v>497</v>
      </c>
      <c r="O593" s="15">
        <f t="shared" si="56"/>
        <v>4</v>
      </c>
      <c r="P593" s="16" t="str">
        <f t="shared" si="57"/>
        <v>4,</v>
      </c>
      <c r="Q593" s="16" t="str">
        <f t="shared" si="58"/>
        <v>05</v>
      </c>
      <c r="R593" s="17">
        <f t="shared" si="59"/>
        <v>245</v>
      </c>
      <c r="S593" s="17">
        <f t="shared" si="60"/>
        <v>4.083333333333333</v>
      </c>
    </row>
    <row r="594" spans="1:19">
      <c r="A594" t="s">
        <v>162</v>
      </c>
      <c r="B594" t="s">
        <v>163</v>
      </c>
      <c r="C594" s="1">
        <v>45383</v>
      </c>
      <c r="D594" s="2">
        <v>2024</v>
      </c>
      <c r="E594" s="2" t="str">
        <f t="shared" si="55"/>
        <v>abril</v>
      </c>
      <c r="F594" t="s">
        <v>164</v>
      </c>
      <c r="G594" t="s">
        <v>30</v>
      </c>
      <c r="H594" t="s">
        <v>98</v>
      </c>
      <c r="I594" s="3">
        <v>5</v>
      </c>
      <c r="J594" s="3">
        <v>2386</v>
      </c>
      <c r="K594" s="3">
        <v>9.1999999999999993</v>
      </c>
      <c r="L594" t="s">
        <v>110</v>
      </c>
      <c r="M594" t="s">
        <v>586</v>
      </c>
      <c r="N594" t="s">
        <v>503</v>
      </c>
      <c r="O594" s="15">
        <f t="shared" si="56"/>
        <v>3</v>
      </c>
      <c r="P594" s="16" t="str">
        <f t="shared" si="57"/>
        <v>9,</v>
      </c>
      <c r="Q594" s="16" t="str">
        <f t="shared" si="58"/>
        <v>2</v>
      </c>
      <c r="R594" s="17">
        <f t="shared" si="59"/>
        <v>542</v>
      </c>
      <c r="S594" s="17">
        <f t="shared" si="60"/>
        <v>9.0333333333333332</v>
      </c>
    </row>
    <row r="595" spans="1:19">
      <c r="A595" t="s">
        <v>162</v>
      </c>
      <c r="B595" t="s">
        <v>163</v>
      </c>
      <c r="C595" s="1">
        <v>45383</v>
      </c>
      <c r="D595" s="2">
        <v>2024</v>
      </c>
      <c r="E595" s="2" t="str">
        <f t="shared" si="55"/>
        <v>abril</v>
      </c>
      <c r="F595" t="s">
        <v>164</v>
      </c>
      <c r="G595" t="s">
        <v>30</v>
      </c>
      <c r="H595" t="s">
        <v>98</v>
      </c>
      <c r="I595" s="3">
        <v>1</v>
      </c>
      <c r="J595" s="3">
        <v>718</v>
      </c>
      <c r="K595" s="3">
        <v>3.3</v>
      </c>
      <c r="L595" t="s">
        <v>111</v>
      </c>
      <c r="M595" t="s">
        <v>593</v>
      </c>
      <c r="N595" t="s">
        <v>511</v>
      </c>
      <c r="O595" s="15">
        <f t="shared" si="56"/>
        <v>3</v>
      </c>
      <c r="P595" s="16" t="str">
        <f t="shared" si="57"/>
        <v>3,</v>
      </c>
      <c r="Q595" s="16" t="str">
        <f t="shared" si="58"/>
        <v>3</v>
      </c>
      <c r="R595" s="17">
        <f t="shared" si="59"/>
        <v>183</v>
      </c>
      <c r="S595" s="17">
        <f t="shared" si="60"/>
        <v>3.05</v>
      </c>
    </row>
    <row r="596" spans="1:19">
      <c r="A596" t="s">
        <v>162</v>
      </c>
      <c r="B596" t="s">
        <v>163</v>
      </c>
      <c r="C596" s="1">
        <v>45383</v>
      </c>
      <c r="D596" s="2">
        <v>2024</v>
      </c>
      <c r="E596" s="2" t="str">
        <f t="shared" si="55"/>
        <v>abril</v>
      </c>
      <c r="F596" t="s">
        <v>164</v>
      </c>
      <c r="G596" t="s">
        <v>30</v>
      </c>
      <c r="H596" t="s">
        <v>98</v>
      </c>
      <c r="I596" s="3">
        <v>4</v>
      </c>
      <c r="J596" s="3">
        <v>1704</v>
      </c>
      <c r="K596" s="3">
        <v>6</v>
      </c>
      <c r="L596" t="s">
        <v>135</v>
      </c>
      <c r="M596" t="s">
        <v>136</v>
      </c>
      <c r="N596" t="s">
        <v>511</v>
      </c>
      <c r="O596" s="15">
        <f t="shared" si="56"/>
        <v>1</v>
      </c>
      <c r="P596" s="16" t="str">
        <f t="shared" si="57"/>
        <v>6</v>
      </c>
      <c r="Q596" s="16">
        <f t="shared" si="58"/>
        <v>0</v>
      </c>
      <c r="R596" s="17">
        <f t="shared" si="59"/>
        <v>360</v>
      </c>
      <c r="S596" s="17">
        <f t="shared" si="60"/>
        <v>6</v>
      </c>
    </row>
    <row r="597" spans="1:19">
      <c r="A597" t="s">
        <v>162</v>
      </c>
      <c r="B597" t="s">
        <v>163</v>
      </c>
      <c r="C597" s="1">
        <v>45383</v>
      </c>
      <c r="D597" s="2">
        <v>2024</v>
      </c>
      <c r="E597" s="2" t="str">
        <f t="shared" si="55"/>
        <v>abril</v>
      </c>
      <c r="F597" t="s">
        <v>176</v>
      </c>
      <c r="G597" t="s">
        <v>121</v>
      </c>
      <c r="H597" t="s">
        <v>98</v>
      </c>
      <c r="I597" s="3">
        <v>1</v>
      </c>
      <c r="J597" s="3">
        <v>860</v>
      </c>
      <c r="K597" s="3">
        <v>2.5</v>
      </c>
      <c r="L597" t="s">
        <v>33</v>
      </c>
      <c r="M597" t="s">
        <v>34</v>
      </c>
      <c r="N597" t="s">
        <v>508</v>
      </c>
      <c r="O597" s="15">
        <f t="shared" si="56"/>
        <v>3</v>
      </c>
      <c r="P597" s="16" t="str">
        <f t="shared" si="57"/>
        <v>2,</v>
      </c>
      <c r="Q597" s="16" t="str">
        <f t="shared" si="58"/>
        <v>5</v>
      </c>
      <c r="R597" s="17">
        <f t="shared" si="59"/>
        <v>125</v>
      </c>
      <c r="S597" s="17">
        <f t="shared" si="60"/>
        <v>2.0833333333333335</v>
      </c>
    </row>
    <row r="598" spans="1:19">
      <c r="A598" t="s">
        <v>162</v>
      </c>
      <c r="B598" t="s">
        <v>163</v>
      </c>
      <c r="C598" s="1">
        <v>45383</v>
      </c>
      <c r="D598" s="2">
        <v>2024</v>
      </c>
      <c r="E598" s="2" t="str">
        <f t="shared" si="55"/>
        <v>abril</v>
      </c>
      <c r="F598" t="s">
        <v>176</v>
      </c>
      <c r="G598" t="s">
        <v>121</v>
      </c>
      <c r="H598" t="s">
        <v>98</v>
      </c>
      <c r="I598" s="3">
        <v>1</v>
      </c>
      <c r="J598" s="3">
        <v>281</v>
      </c>
      <c r="K598" s="3">
        <v>0.45</v>
      </c>
      <c r="L598" t="s">
        <v>19</v>
      </c>
      <c r="M598" t="s">
        <v>587</v>
      </c>
      <c r="N598" t="s">
        <v>495</v>
      </c>
      <c r="O598" s="15">
        <f t="shared" si="56"/>
        <v>4</v>
      </c>
      <c r="P598" s="16" t="str">
        <f t="shared" si="57"/>
        <v>0,</v>
      </c>
      <c r="Q598" s="16" t="str">
        <f t="shared" si="58"/>
        <v>45</v>
      </c>
      <c r="R598" s="17">
        <f t="shared" si="59"/>
        <v>45</v>
      </c>
      <c r="S598" s="17">
        <f t="shared" si="60"/>
        <v>0.75</v>
      </c>
    </row>
    <row r="599" spans="1:19">
      <c r="A599" t="s">
        <v>162</v>
      </c>
      <c r="B599" t="s">
        <v>163</v>
      </c>
      <c r="C599" s="1">
        <v>45383</v>
      </c>
      <c r="D599" s="2">
        <v>2024</v>
      </c>
      <c r="E599" s="2" t="str">
        <f t="shared" si="55"/>
        <v>abril</v>
      </c>
      <c r="F599" t="s">
        <v>176</v>
      </c>
      <c r="G599" t="s">
        <v>121</v>
      </c>
      <c r="H599" t="s">
        <v>98</v>
      </c>
      <c r="I599" s="3">
        <v>1</v>
      </c>
      <c r="J599" s="3">
        <v>370</v>
      </c>
      <c r="K599" s="3">
        <v>1.1000000000000001</v>
      </c>
      <c r="L599" t="s">
        <v>88</v>
      </c>
      <c r="M599" t="s">
        <v>89</v>
      </c>
      <c r="N599" t="s">
        <v>510</v>
      </c>
      <c r="O599" s="15">
        <f t="shared" si="56"/>
        <v>3</v>
      </c>
      <c r="P599" s="16" t="str">
        <f t="shared" si="57"/>
        <v>1,</v>
      </c>
      <c r="Q599" s="16" t="str">
        <f t="shared" si="58"/>
        <v>1</v>
      </c>
      <c r="R599" s="17">
        <f t="shared" si="59"/>
        <v>61</v>
      </c>
      <c r="S599" s="17">
        <f t="shared" si="60"/>
        <v>1.0166666666666666</v>
      </c>
    </row>
    <row r="600" spans="1:19">
      <c r="A600" t="s">
        <v>162</v>
      </c>
      <c r="B600" t="s">
        <v>163</v>
      </c>
      <c r="C600" s="1">
        <v>45383</v>
      </c>
      <c r="D600" s="2">
        <v>2024</v>
      </c>
      <c r="E600" s="2" t="str">
        <f t="shared" si="55"/>
        <v>abril</v>
      </c>
      <c r="F600" t="s">
        <v>176</v>
      </c>
      <c r="G600" t="s">
        <v>121</v>
      </c>
      <c r="H600" t="s">
        <v>98</v>
      </c>
      <c r="I600" s="3">
        <v>1</v>
      </c>
      <c r="J600" s="3">
        <v>262</v>
      </c>
      <c r="K600" s="3">
        <v>0.5</v>
      </c>
      <c r="L600" t="s">
        <v>102</v>
      </c>
      <c r="M600" t="s">
        <v>103</v>
      </c>
      <c r="N600" t="s">
        <v>501</v>
      </c>
      <c r="O600" s="15">
        <f t="shared" si="56"/>
        <v>3</v>
      </c>
      <c r="P600" s="16" t="str">
        <f t="shared" si="57"/>
        <v>0,</v>
      </c>
      <c r="Q600" s="16" t="str">
        <f t="shared" si="58"/>
        <v>5</v>
      </c>
      <c r="R600" s="17">
        <f t="shared" si="59"/>
        <v>5</v>
      </c>
      <c r="S600" s="17">
        <f t="shared" si="60"/>
        <v>8.3333333333333329E-2</v>
      </c>
    </row>
    <row r="601" spans="1:19">
      <c r="A601" t="s">
        <v>162</v>
      </c>
      <c r="B601" t="s">
        <v>163</v>
      </c>
      <c r="C601" s="1">
        <v>45383</v>
      </c>
      <c r="D601" s="2">
        <v>2024</v>
      </c>
      <c r="E601" s="2" t="str">
        <f t="shared" si="55"/>
        <v>abril</v>
      </c>
      <c r="F601" t="s">
        <v>176</v>
      </c>
      <c r="G601" t="s">
        <v>121</v>
      </c>
      <c r="H601" t="s">
        <v>98</v>
      </c>
      <c r="I601" s="3">
        <v>4</v>
      </c>
      <c r="J601" s="3">
        <v>972</v>
      </c>
      <c r="K601" s="3">
        <v>4.2</v>
      </c>
      <c r="L601" t="s">
        <v>99</v>
      </c>
      <c r="M601" t="s">
        <v>558</v>
      </c>
      <c r="N601" t="s">
        <v>502</v>
      </c>
      <c r="O601" s="15">
        <f t="shared" si="56"/>
        <v>3</v>
      </c>
      <c r="P601" s="16" t="str">
        <f t="shared" si="57"/>
        <v>4,</v>
      </c>
      <c r="Q601" s="16" t="str">
        <f t="shared" si="58"/>
        <v>2</v>
      </c>
      <c r="R601" s="17">
        <f t="shared" si="59"/>
        <v>242</v>
      </c>
      <c r="S601" s="17">
        <f t="shared" si="60"/>
        <v>4.0333333333333332</v>
      </c>
    </row>
    <row r="602" spans="1:19">
      <c r="A602" t="s">
        <v>162</v>
      </c>
      <c r="B602" t="s">
        <v>163</v>
      </c>
      <c r="C602" s="1">
        <v>45383</v>
      </c>
      <c r="D602" s="2">
        <v>2024</v>
      </c>
      <c r="E602" s="2" t="str">
        <f t="shared" si="55"/>
        <v>abril</v>
      </c>
      <c r="F602" t="s">
        <v>176</v>
      </c>
      <c r="G602" t="s">
        <v>121</v>
      </c>
      <c r="H602" t="s">
        <v>98</v>
      </c>
      <c r="I602" s="3">
        <v>2</v>
      </c>
      <c r="J602" s="3">
        <v>386</v>
      </c>
      <c r="K602" s="3">
        <v>1.25</v>
      </c>
      <c r="L602" t="s">
        <v>25</v>
      </c>
      <c r="M602" t="s">
        <v>26</v>
      </c>
      <c r="N602" t="s">
        <v>506</v>
      </c>
      <c r="O602" s="15">
        <f t="shared" si="56"/>
        <v>4</v>
      </c>
      <c r="P602" s="16" t="str">
        <f t="shared" si="57"/>
        <v>1,</v>
      </c>
      <c r="Q602" s="16" t="str">
        <f t="shared" si="58"/>
        <v>25</v>
      </c>
      <c r="R602" s="17">
        <f t="shared" si="59"/>
        <v>85</v>
      </c>
      <c r="S602" s="17">
        <f t="shared" si="60"/>
        <v>1.4166666666666667</v>
      </c>
    </row>
    <row r="603" spans="1:19">
      <c r="A603" t="s">
        <v>162</v>
      </c>
      <c r="B603" t="s">
        <v>163</v>
      </c>
      <c r="C603" s="1">
        <v>45383</v>
      </c>
      <c r="D603" s="2">
        <v>2024</v>
      </c>
      <c r="E603" s="2" t="str">
        <f t="shared" si="55"/>
        <v>abril</v>
      </c>
      <c r="F603" t="s">
        <v>176</v>
      </c>
      <c r="G603" t="s">
        <v>121</v>
      </c>
      <c r="H603" t="s">
        <v>98</v>
      </c>
      <c r="I603" s="3">
        <v>5</v>
      </c>
      <c r="J603" s="3">
        <v>5274</v>
      </c>
      <c r="K603" s="3">
        <v>27.5</v>
      </c>
      <c r="L603" t="s">
        <v>118</v>
      </c>
      <c r="M603" t="s">
        <v>119</v>
      </c>
      <c r="N603" t="s">
        <v>490</v>
      </c>
      <c r="O603" s="15">
        <f t="shared" si="56"/>
        <v>4</v>
      </c>
      <c r="P603" s="16" t="str">
        <f t="shared" si="57"/>
        <v>27</v>
      </c>
      <c r="Q603" s="16" t="str">
        <f t="shared" si="58"/>
        <v>,5</v>
      </c>
      <c r="R603" s="17">
        <f t="shared" si="59"/>
        <v>1620.5</v>
      </c>
      <c r="S603" s="17">
        <f t="shared" si="60"/>
        <v>27.008333333333333</v>
      </c>
    </row>
    <row r="604" spans="1:19">
      <c r="A604" t="s">
        <v>162</v>
      </c>
      <c r="B604" t="s">
        <v>163</v>
      </c>
      <c r="C604" s="1">
        <v>45383</v>
      </c>
      <c r="D604" s="2">
        <v>2024</v>
      </c>
      <c r="E604" s="2" t="str">
        <f t="shared" si="55"/>
        <v>abril</v>
      </c>
      <c r="F604" t="s">
        <v>176</v>
      </c>
      <c r="G604" t="s">
        <v>121</v>
      </c>
      <c r="H604" t="s">
        <v>98</v>
      </c>
      <c r="I604" s="3">
        <v>1</v>
      </c>
      <c r="J604" s="3">
        <v>513</v>
      </c>
      <c r="K604" s="3">
        <v>1.5</v>
      </c>
      <c r="L604" t="s">
        <v>179</v>
      </c>
      <c r="M604" t="s">
        <v>180</v>
      </c>
      <c r="N604" t="s">
        <v>490</v>
      </c>
      <c r="O604" s="15">
        <f t="shared" si="56"/>
        <v>3</v>
      </c>
      <c r="P604" s="16" t="str">
        <f t="shared" si="57"/>
        <v>1,</v>
      </c>
      <c r="Q604" s="16" t="str">
        <f t="shared" si="58"/>
        <v>5</v>
      </c>
      <c r="R604" s="17">
        <f t="shared" si="59"/>
        <v>65</v>
      </c>
      <c r="S604" s="17">
        <f t="shared" si="60"/>
        <v>1.0833333333333333</v>
      </c>
    </row>
    <row r="605" spans="1:19">
      <c r="A605" t="s">
        <v>162</v>
      </c>
      <c r="B605" t="s">
        <v>163</v>
      </c>
      <c r="C605" s="1">
        <v>45383</v>
      </c>
      <c r="D605" s="2">
        <v>2024</v>
      </c>
      <c r="E605" s="2" t="str">
        <f t="shared" si="55"/>
        <v>abril</v>
      </c>
      <c r="F605" t="s">
        <v>176</v>
      </c>
      <c r="G605" t="s">
        <v>121</v>
      </c>
      <c r="H605" t="s">
        <v>98</v>
      </c>
      <c r="I605" s="3">
        <v>1</v>
      </c>
      <c r="J605" s="3">
        <v>393</v>
      </c>
      <c r="K605" s="3">
        <v>0.55000000000000004</v>
      </c>
      <c r="L605" t="s">
        <v>167</v>
      </c>
      <c r="M605" t="s">
        <v>168</v>
      </c>
      <c r="N605" t="s">
        <v>490</v>
      </c>
      <c r="O605" s="15">
        <f t="shared" si="56"/>
        <v>4</v>
      </c>
      <c r="P605" s="16" t="str">
        <f t="shared" si="57"/>
        <v>0,</v>
      </c>
      <c r="Q605" s="16" t="str">
        <f t="shared" si="58"/>
        <v>55</v>
      </c>
      <c r="R605" s="17">
        <f t="shared" si="59"/>
        <v>55</v>
      </c>
      <c r="S605" s="17">
        <f t="shared" si="60"/>
        <v>0.91666666666666663</v>
      </c>
    </row>
    <row r="606" spans="1:19">
      <c r="A606" t="s">
        <v>162</v>
      </c>
      <c r="B606" t="s">
        <v>163</v>
      </c>
      <c r="C606" s="1">
        <v>45383</v>
      </c>
      <c r="D606" s="2">
        <v>2024</v>
      </c>
      <c r="E606" s="2" t="str">
        <f t="shared" si="55"/>
        <v>abril</v>
      </c>
      <c r="F606" t="s">
        <v>176</v>
      </c>
      <c r="G606" t="s">
        <v>121</v>
      </c>
      <c r="H606" t="s">
        <v>98</v>
      </c>
      <c r="I606" s="3">
        <v>7</v>
      </c>
      <c r="J606" s="3">
        <v>4086</v>
      </c>
      <c r="K606" s="3">
        <v>14.25</v>
      </c>
      <c r="L606" t="s">
        <v>131</v>
      </c>
      <c r="M606" t="s">
        <v>578</v>
      </c>
      <c r="N606" t="s">
        <v>612</v>
      </c>
      <c r="O606" s="15">
        <f t="shared" si="56"/>
        <v>5</v>
      </c>
      <c r="P606" s="16" t="str">
        <f t="shared" si="57"/>
        <v>14</v>
      </c>
      <c r="Q606" s="16" t="str">
        <f t="shared" si="58"/>
        <v>,25</v>
      </c>
      <c r="R606" s="17">
        <f t="shared" si="59"/>
        <v>840.25</v>
      </c>
      <c r="S606" s="17">
        <f t="shared" si="60"/>
        <v>14.004166666666666</v>
      </c>
    </row>
    <row r="607" spans="1:19">
      <c r="A607" t="s">
        <v>162</v>
      </c>
      <c r="B607" t="s">
        <v>163</v>
      </c>
      <c r="C607" s="1">
        <v>45383</v>
      </c>
      <c r="D607" s="2">
        <v>2024</v>
      </c>
      <c r="E607" s="2" t="str">
        <f t="shared" si="55"/>
        <v>abril</v>
      </c>
      <c r="F607" t="s">
        <v>176</v>
      </c>
      <c r="G607" t="s">
        <v>121</v>
      </c>
      <c r="H607" t="s">
        <v>98</v>
      </c>
      <c r="I607" s="3">
        <v>1</v>
      </c>
      <c r="J607" s="3">
        <v>545</v>
      </c>
      <c r="K607" s="3">
        <v>1.4</v>
      </c>
      <c r="L607" t="s">
        <v>150</v>
      </c>
      <c r="M607" t="s">
        <v>607</v>
      </c>
      <c r="N607" t="s">
        <v>612</v>
      </c>
      <c r="O607" s="15">
        <f t="shared" si="56"/>
        <v>3</v>
      </c>
      <c r="P607" s="16" t="str">
        <f t="shared" si="57"/>
        <v>1,</v>
      </c>
      <c r="Q607" s="16" t="str">
        <f t="shared" si="58"/>
        <v>4</v>
      </c>
      <c r="R607" s="17">
        <f t="shared" si="59"/>
        <v>64</v>
      </c>
      <c r="S607" s="17">
        <f t="shared" si="60"/>
        <v>1.0666666666666667</v>
      </c>
    </row>
    <row r="608" spans="1:19">
      <c r="A608" t="s">
        <v>162</v>
      </c>
      <c r="B608" t="s">
        <v>163</v>
      </c>
      <c r="C608" s="1">
        <v>45383</v>
      </c>
      <c r="D608" s="2">
        <v>2024</v>
      </c>
      <c r="E608" s="2" t="str">
        <f t="shared" si="55"/>
        <v>abril</v>
      </c>
      <c r="F608" t="s">
        <v>176</v>
      </c>
      <c r="G608" t="s">
        <v>121</v>
      </c>
      <c r="H608" t="s">
        <v>98</v>
      </c>
      <c r="I608" s="3">
        <v>1</v>
      </c>
      <c r="J608" s="3">
        <v>299</v>
      </c>
      <c r="K608" s="3">
        <v>1.1000000000000001</v>
      </c>
      <c r="L608" t="s">
        <v>173</v>
      </c>
      <c r="M608" t="s">
        <v>598</v>
      </c>
      <c r="N608" t="s">
        <v>497</v>
      </c>
      <c r="O608" s="15">
        <f t="shared" si="56"/>
        <v>3</v>
      </c>
      <c r="P608" s="16" t="str">
        <f t="shared" si="57"/>
        <v>1,</v>
      </c>
      <c r="Q608" s="16" t="str">
        <f t="shared" si="58"/>
        <v>1</v>
      </c>
      <c r="R608" s="17">
        <f t="shared" si="59"/>
        <v>61</v>
      </c>
      <c r="S608" s="17">
        <f t="shared" si="60"/>
        <v>1.0166666666666666</v>
      </c>
    </row>
    <row r="609" spans="1:19">
      <c r="A609" t="s">
        <v>162</v>
      </c>
      <c r="B609" t="s">
        <v>163</v>
      </c>
      <c r="C609" s="1">
        <v>45383</v>
      </c>
      <c r="D609" s="2">
        <v>2024</v>
      </c>
      <c r="E609" s="2" t="str">
        <f t="shared" si="55"/>
        <v>abril</v>
      </c>
      <c r="F609" t="s">
        <v>176</v>
      </c>
      <c r="G609" t="s">
        <v>121</v>
      </c>
      <c r="H609" t="s">
        <v>98</v>
      </c>
      <c r="I609" s="3">
        <v>1</v>
      </c>
      <c r="J609" s="3">
        <v>297</v>
      </c>
      <c r="K609" s="3">
        <v>0.3</v>
      </c>
      <c r="L609" t="s">
        <v>174</v>
      </c>
      <c r="M609" t="s">
        <v>175</v>
      </c>
      <c r="N609" t="s">
        <v>497</v>
      </c>
      <c r="O609" s="15">
        <f t="shared" si="56"/>
        <v>3</v>
      </c>
      <c r="P609" s="16" t="str">
        <f t="shared" si="57"/>
        <v>0,</v>
      </c>
      <c r="Q609" s="16" t="str">
        <f t="shared" si="58"/>
        <v>3</v>
      </c>
      <c r="R609" s="17">
        <f t="shared" si="59"/>
        <v>3</v>
      </c>
      <c r="S609" s="17">
        <f t="shared" si="60"/>
        <v>0.05</v>
      </c>
    </row>
    <row r="610" spans="1:19">
      <c r="A610" t="s">
        <v>162</v>
      </c>
      <c r="B610" t="s">
        <v>163</v>
      </c>
      <c r="C610" s="1">
        <v>45383</v>
      </c>
      <c r="D610" s="2">
        <v>2024</v>
      </c>
      <c r="E610" s="2" t="str">
        <f t="shared" si="55"/>
        <v>abril</v>
      </c>
      <c r="F610" t="s">
        <v>176</v>
      </c>
      <c r="G610" t="s">
        <v>121</v>
      </c>
      <c r="H610" t="s">
        <v>98</v>
      </c>
      <c r="I610" s="3">
        <v>3</v>
      </c>
      <c r="J610" s="3">
        <v>1378</v>
      </c>
      <c r="K610" s="3">
        <v>6.1</v>
      </c>
      <c r="L610" t="s">
        <v>110</v>
      </c>
      <c r="M610" t="s">
        <v>586</v>
      </c>
      <c r="N610" t="s">
        <v>503</v>
      </c>
      <c r="O610" s="15">
        <f t="shared" si="56"/>
        <v>3</v>
      </c>
      <c r="P610" s="16" t="str">
        <f t="shared" si="57"/>
        <v>6,</v>
      </c>
      <c r="Q610" s="16" t="str">
        <f t="shared" si="58"/>
        <v>1</v>
      </c>
      <c r="R610" s="17">
        <f t="shared" si="59"/>
        <v>361</v>
      </c>
      <c r="S610" s="17">
        <f t="shared" si="60"/>
        <v>6.0166666666666666</v>
      </c>
    </row>
    <row r="611" spans="1:19">
      <c r="A611" t="s">
        <v>162</v>
      </c>
      <c r="B611" t="s">
        <v>163</v>
      </c>
      <c r="C611" s="1">
        <v>45383</v>
      </c>
      <c r="D611" s="2">
        <v>2024</v>
      </c>
      <c r="E611" s="2" t="str">
        <f t="shared" si="55"/>
        <v>abril</v>
      </c>
      <c r="F611" t="s">
        <v>176</v>
      </c>
      <c r="G611" t="s">
        <v>121</v>
      </c>
      <c r="H611" t="s">
        <v>98</v>
      </c>
      <c r="I611" s="3">
        <v>2</v>
      </c>
      <c r="J611" s="3">
        <v>820</v>
      </c>
      <c r="K611" s="3">
        <v>3</v>
      </c>
      <c r="L611" t="s">
        <v>128</v>
      </c>
      <c r="M611" t="s">
        <v>129</v>
      </c>
      <c r="N611" t="s">
        <v>511</v>
      </c>
      <c r="O611" s="15">
        <f t="shared" si="56"/>
        <v>1</v>
      </c>
      <c r="P611" s="16" t="str">
        <f t="shared" si="57"/>
        <v>3</v>
      </c>
      <c r="Q611" s="16">
        <f t="shared" si="58"/>
        <v>0</v>
      </c>
      <c r="R611" s="17">
        <f t="shared" si="59"/>
        <v>180</v>
      </c>
      <c r="S611" s="17">
        <f t="shared" si="60"/>
        <v>3</v>
      </c>
    </row>
    <row r="612" spans="1:19">
      <c r="A612" t="s">
        <v>162</v>
      </c>
      <c r="B612" t="s">
        <v>163</v>
      </c>
      <c r="C612" s="1">
        <v>45383</v>
      </c>
      <c r="D612" s="2">
        <v>2024</v>
      </c>
      <c r="E612" s="2" t="str">
        <f t="shared" si="55"/>
        <v>abril</v>
      </c>
      <c r="F612" t="s">
        <v>176</v>
      </c>
      <c r="G612" t="s">
        <v>121</v>
      </c>
      <c r="H612" t="s">
        <v>98</v>
      </c>
      <c r="I612" s="3">
        <v>5</v>
      </c>
      <c r="J612" s="3">
        <v>2178</v>
      </c>
      <c r="K612" s="3">
        <v>7.2</v>
      </c>
      <c r="L612" t="s">
        <v>135</v>
      </c>
      <c r="M612" t="s">
        <v>136</v>
      </c>
      <c r="N612" t="s">
        <v>511</v>
      </c>
      <c r="O612" s="15">
        <f t="shared" si="56"/>
        <v>3</v>
      </c>
      <c r="P612" s="16" t="str">
        <f t="shared" si="57"/>
        <v>7,</v>
      </c>
      <c r="Q612" s="16" t="str">
        <f t="shared" si="58"/>
        <v>2</v>
      </c>
      <c r="R612" s="17">
        <f t="shared" si="59"/>
        <v>422</v>
      </c>
      <c r="S612" s="17">
        <f t="shared" si="60"/>
        <v>7.0333333333333332</v>
      </c>
    </row>
    <row r="613" spans="1:19">
      <c r="A613" t="s">
        <v>162</v>
      </c>
      <c r="B613" t="s">
        <v>163</v>
      </c>
      <c r="C613" s="1">
        <v>45383</v>
      </c>
      <c r="D613" s="2">
        <v>2024</v>
      </c>
      <c r="E613" s="2" t="str">
        <f t="shared" si="55"/>
        <v>abril</v>
      </c>
      <c r="F613" t="s">
        <v>181</v>
      </c>
      <c r="G613" t="s">
        <v>121</v>
      </c>
      <c r="H613" t="s">
        <v>98</v>
      </c>
      <c r="I613" s="3">
        <v>2</v>
      </c>
      <c r="J613" s="3">
        <v>934</v>
      </c>
      <c r="K613" s="3">
        <v>3.4</v>
      </c>
      <c r="L613" t="s">
        <v>20</v>
      </c>
      <c r="M613" t="s">
        <v>576</v>
      </c>
      <c r="N613" t="s">
        <v>489</v>
      </c>
      <c r="O613" s="15">
        <f t="shared" si="56"/>
        <v>3</v>
      </c>
      <c r="P613" s="16" t="str">
        <f t="shared" si="57"/>
        <v>3,</v>
      </c>
      <c r="Q613" s="16" t="str">
        <f t="shared" si="58"/>
        <v>4</v>
      </c>
      <c r="R613" s="17">
        <f t="shared" si="59"/>
        <v>184</v>
      </c>
      <c r="S613" s="17">
        <f t="shared" si="60"/>
        <v>3.0666666666666669</v>
      </c>
    </row>
    <row r="614" spans="1:19">
      <c r="A614" t="s">
        <v>162</v>
      </c>
      <c r="B614" t="s">
        <v>163</v>
      </c>
      <c r="C614" s="1">
        <v>45383</v>
      </c>
      <c r="D614" s="2">
        <v>2024</v>
      </c>
      <c r="E614" s="2" t="str">
        <f t="shared" si="55"/>
        <v>abril</v>
      </c>
      <c r="F614" t="s">
        <v>181</v>
      </c>
      <c r="G614" t="s">
        <v>121</v>
      </c>
      <c r="H614" t="s">
        <v>98</v>
      </c>
      <c r="I614" s="3">
        <v>1</v>
      </c>
      <c r="J614" s="3">
        <v>384</v>
      </c>
      <c r="K614" s="3">
        <v>1.25</v>
      </c>
      <c r="L614" t="s">
        <v>99</v>
      </c>
      <c r="M614" t="s">
        <v>558</v>
      </c>
      <c r="N614" t="s">
        <v>502</v>
      </c>
      <c r="O614" s="15">
        <f t="shared" si="56"/>
        <v>4</v>
      </c>
      <c r="P614" s="16" t="str">
        <f t="shared" si="57"/>
        <v>1,</v>
      </c>
      <c r="Q614" s="16" t="str">
        <f t="shared" si="58"/>
        <v>25</v>
      </c>
      <c r="R614" s="17">
        <f t="shared" si="59"/>
        <v>85</v>
      </c>
      <c r="S614" s="17">
        <f t="shared" si="60"/>
        <v>1.4166666666666667</v>
      </c>
    </row>
    <row r="615" spans="1:19">
      <c r="A615" t="s">
        <v>162</v>
      </c>
      <c r="B615" t="s">
        <v>163</v>
      </c>
      <c r="C615" s="1">
        <v>45383</v>
      </c>
      <c r="D615" s="2">
        <v>2024</v>
      </c>
      <c r="E615" s="2" t="str">
        <f t="shared" si="55"/>
        <v>abril</v>
      </c>
      <c r="F615" t="s">
        <v>181</v>
      </c>
      <c r="G615" t="s">
        <v>121</v>
      </c>
      <c r="H615" t="s">
        <v>98</v>
      </c>
      <c r="I615" s="3">
        <v>1</v>
      </c>
      <c r="J615" s="3">
        <v>280</v>
      </c>
      <c r="K615" s="3">
        <v>0.55000000000000004</v>
      </c>
      <c r="L615" t="s">
        <v>35</v>
      </c>
      <c r="M615" t="s">
        <v>36</v>
      </c>
      <c r="N615" t="s">
        <v>507</v>
      </c>
      <c r="O615" s="15">
        <f t="shared" si="56"/>
        <v>4</v>
      </c>
      <c r="P615" s="16" t="str">
        <f t="shared" si="57"/>
        <v>0,</v>
      </c>
      <c r="Q615" s="16" t="str">
        <f t="shared" si="58"/>
        <v>55</v>
      </c>
      <c r="R615" s="17">
        <f t="shared" si="59"/>
        <v>55</v>
      </c>
      <c r="S615" s="17">
        <f t="shared" si="60"/>
        <v>0.91666666666666663</v>
      </c>
    </row>
    <row r="616" spans="1:19">
      <c r="A616" t="s">
        <v>162</v>
      </c>
      <c r="B616" t="s">
        <v>163</v>
      </c>
      <c r="C616" s="1">
        <v>45383</v>
      </c>
      <c r="D616" s="2">
        <v>2024</v>
      </c>
      <c r="E616" s="2" t="str">
        <f t="shared" si="55"/>
        <v>abril</v>
      </c>
      <c r="F616" t="s">
        <v>181</v>
      </c>
      <c r="G616" t="s">
        <v>121</v>
      </c>
      <c r="H616" t="s">
        <v>98</v>
      </c>
      <c r="I616" s="3">
        <v>1</v>
      </c>
      <c r="J616" s="3">
        <v>335</v>
      </c>
      <c r="K616" s="3">
        <v>1.1000000000000001</v>
      </c>
      <c r="L616" t="s">
        <v>114</v>
      </c>
      <c r="M616" t="s">
        <v>115</v>
      </c>
      <c r="N616" t="s">
        <v>535</v>
      </c>
      <c r="O616" s="15">
        <f t="shared" si="56"/>
        <v>3</v>
      </c>
      <c r="P616" s="16" t="str">
        <f t="shared" si="57"/>
        <v>1,</v>
      </c>
      <c r="Q616" s="16" t="str">
        <f t="shared" si="58"/>
        <v>1</v>
      </c>
      <c r="R616" s="17">
        <f t="shared" si="59"/>
        <v>61</v>
      </c>
      <c r="S616" s="17">
        <f t="shared" si="60"/>
        <v>1.0166666666666666</v>
      </c>
    </row>
    <row r="617" spans="1:19">
      <c r="A617" t="s">
        <v>162</v>
      </c>
      <c r="B617" t="s">
        <v>163</v>
      </c>
      <c r="C617" s="1">
        <v>45383</v>
      </c>
      <c r="D617" s="2">
        <v>2024</v>
      </c>
      <c r="E617" s="2" t="str">
        <f t="shared" si="55"/>
        <v>abril</v>
      </c>
      <c r="F617" t="s">
        <v>181</v>
      </c>
      <c r="G617" t="s">
        <v>121</v>
      </c>
      <c r="H617" t="s">
        <v>98</v>
      </c>
      <c r="I617" s="3">
        <v>1</v>
      </c>
      <c r="J617" s="3">
        <v>193</v>
      </c>
      <c r="K617" s="3">
        <v>0.45</v>
      </c>
      <c r="L617" t="s">
        <v>25</v>
      </c>
      <c r="M617" t="s">
        <v>26</v>
      </c>
      <c r="N617" t="s">
        <v>506</v>
      </c>
      <c r="O617" s="15">
        <f t="shared" si="56"/>
        <v>4</v>
      </c>
      <c r="P617" s="16" t="str">
        <f t="shared" si="57"/>
        <v>0,</v>
      </c>
      <c r="Q617" s="16" t="str">
        <f t="shared" si="58"/>
        <v>45</v>
      </c>
      <c r="R617" s="17">
        <f t="shared" si="59"/>
        <v>45</v>
      </c>
      <c r="S617" s="17">
        <f t="shared" si="60"/>
        <v>0.75</v>
      </c>
    </row>
    <row r="618" spans="1:19">
      <c r="A618" t="s">
        <v>162</v>
      </c>
      <c r="B618" t="s">
        <v>163</v>
      </c>
      <c r="C618" s="1">
        <v>45383</v>
      </c>
      <c r="D618" s="2">
        <v>2024</v>
      </c>
      <c r="E618" s="2" t="str">
        <f t="shared" si="55"/>
        <v>abril</v>
      </c>
      <c r="F618" t="s">
        <v>181</v>
      </c>
      <c r="G618" t="s">
        <v>121</v>
      </c>
      <c r="H618" t="s">
        <v>98</v>
      </c>
      <c r="I618" s="3">
        <v>9</v>
      </c>
      <c r="J618" s="3">
        <v>9533</v>
      </c>
      <c r="K618" s="3">
        <v>3200</v>
      </c>
      <c r="L618" t="s">
        <v>118</v>
      </c>
      <c r="M618" t="s">
        <v>119</v>
      </c>
      <c r="N618" t="s">
        <v>490</v>
      </c>
      <c r="O618" s="15">
        <f t="shared" si="56"/>
        <v>4</v>
      </c>
      <c r="P618" s="16" t="str">
        <f t="shared" si="57"/>
        <v>32</v>
      </c>
      <c r="Q618" s="16" t="str">
        <f t="shared" si="58"/>
        <v>00</v>
      </c>
      <c r="R618" s="17">
        <f t="shared" si="59"/>
        <v>1920</v>
      </c>
      <c r="S618" s="17">
        <f t="shared" si="60"/>
        <v>32</v>
      </c>
    </row>
    <row r="619" spans="1:19">
      <c r="A619" t="s">
        <v>162</v>
      </c>
      <c r="B619" t="s">
        <v>163</v>
      </c>
      <c r="C619" s="1">
        <v>45383</v>
      </c>
      <c r="D619" s="2">
        <v>2024</v>
      </c>
      <c r="E619" s="2" t="str">
        <f t="shared" si="55"/>
        <v>abril</v>
      </c>
      <c r="F619" t="s">
        <v>181</v>
      </c>
      <c r="G619" t="s">
        <v>121</v>
      </c>
      <c r="H619" t="s">
        <v>98</v>
      </c>
      <c r="I619" s="3">
        <v>1</v>
      </c>
      <c r="J619" s="3">
        <v>460</v>
      </c>
      <c r="K619" s="3">
        <v>2</v>
      </c>
      <c r="L619" t="s">
        <v>195</v>
      </c>
      <c r="M619" t="s">
        <v>196</v>
      </c>
      <c r="N619" t="s">
        <v>490</v>
      </c>
      <c r="O619" s="15">
        <f t="shared" si="56"/>
        <v>1</v>
      </c>
      <c r="P619" s="16" t="str">
        <f t="shared" si="57"/>
        <v>2</v>
      </c>
      <c r="Q619" s="16">
        <f t="shared" si="58"/>
        <v>0</v>
      </c>
      <c r="R619" s="17">
        <f t="shared" si="59"/>
        <v>120</v>
      </c>
      <c r="S619" s="17">
        <f t="shared" si="60"/>
        <v>2</v>
      </c>
    </row>
    <row r="620" spans="1:19">
      <c r="A620" t="s">
        <v>162</v>
      </c>
      <c r="B620" t="s">
        <v>163</v>
      </c>
      <c r="C620" s="1">
        <v>45383</v>
      </c>
      <c r="D620" s="2">
        <v>2024</v>
      </c>
      <c r="E620" s="2" t="str">
        <f t="shared" si="55"/>
        <v>abril</v>
      </c>
      <c r="F620" t="s">
        <v>181</v>
      </c>
      <c r="G620" t="s">
        <v>121</v>
      </c>
      <c r="H620" t="s">
        <v>98</v>
      </c>
      <c r="I620" s="3">
        <v>3</v>
      </c>
      <c r="J620" s="3">
        <v>1415</v>
      </c>
      <c r="K620" s="3">
        <v>4.3</v>
      </c>
      <c r="L620" t="s">
        <v>167</v>
      </c>
      <c r="M620" t="s">
        <v>168</v>
      </c>
      <c r="N620" t="s">
        <v>490</v>
      </c>
      <c r="O620" s="15">
        <f t="shared" si="56"/>
        <v>3</v>
      </c>
      <c r="P620" s="16" t="str">
        <f t="shared" si="57"/>
        <v>4,</v>
      </c>
      <c r="Q620" s="16" t="str">
        <f t="shared" si="58"/>
        <v>3</v>
      </c>
      <c r="R620" s="17">
        <f t="shared" si="59"/>
        <v>243</v>
      </c>
      <c r="S620" s="17">
        <f t="shared" si="60"/>
        <v>4.05</v>
      </c>
    </row>
    <row r="621" spans="1:19">
      <c r="A621" t="s">
        <v>162</v>
      </c>
      <c r="B621" t="s">
        <v>163</v>
      </c>
      <c r="C621" s="1">
        <v>45383</v>
      </c>
      <c r="D621" s="2">
        <v>2024</v>
      </c>
      <c r="E621" s="2" t="str">
        <f t="shared" si="55"/>
        <v>abril</v>
      </c>
      <c r="F621" t="s">
        <v>181</v>
      </c>
      <c r="G621" t="s">
        <v>121</v>
      </c>
      <c r="H621" t="s">
        <v>98</v>
      </c>
      <c r="I621" s="3">
        <v>1</v>
      </c>
      <c r="J621" s="3">
        <v>207</v>
      </c>
      <c r="K621" s="3">
        <v>1.2</v>
      </c>
      <c r="L621" t="s">
        <v>187</v>
      </c>
      <c r="M621" t="s">
        <v>585</v>
      </c>
      <c r="N621" t="s">
        <v>490</v>
      </c>
      <c r="O621" s="15">
        <f t="shared" si="56"/>
        <v>3</v>
      </c>
      <c r="P621" s="16" t="str">
        <f t="shared" si="57"/>
        <v>1,</v>
      </c>
      <c r="Q621" s="16" t="str">
        <f t="shared" si="58"/>
        <v>2</v>
      </c>
      <c r="R621" s="17">
        <f t="shared" si="59"/>
        <v>62</v>
      </c>
      <c r="S621" s="17">
        <f t="shared" si="60"/>
        <v>1.0333333333333334</v>
      </c>
    </row>
    <row r="622" spans="1:19">
      <c r="A622" t="s">
        <v>162</v>
      </c>
      <c r="B622" t="s">
        <v>163</v>
      </c>
      <c r="C622" s="1">
        <v>45383</v>
      </c>
      <c r="D622" s="2">
        <v>2024</v>
      </c>
      <c r="E622" s="2" t="str">
        <f t="shared" si="55"/>
        <v>abril</v>
      </c>
      <c r="F622" t="s">
        <v>181</v>
      </c>
      <c r="G622" t="s">
        <v>121</v>
      </c>
      <c r="H622" t="s">
        <v>98</v>
      </c>
      <c r="I622" s="3">
        <v>2</v>
      </c>
      <c r="J622" s="3">
        <v>584</v>
      </c>
      <c r="K622" s="3">
        <v>1</v>
      </c>
      <c r="L622" t="s">
        <v>169</v>
      </c>
      <c r="M622" t="s">
        <v>170</v>
      </c>
      <c r="N622" t="s">
        <v>490</v>
      </c>
      <c r="O622" s="15">
        <f t="shared" si="56"/>
        <v>1</v>
      </c>
      <c r="P622" s="16" t="str">
        <f t="shared" si="57"/>
        <v>1</v>
      </c>
      <c r="Q622" s="16">
        <f t="shared" si="58"/>
        <v>0</v>
      </c>
      <c r="R622" s="17">
        <f t="shared" si="59"/>
        <v>60</v>
      </c>
      <c r="S622" s="17">
        <f t="shared" si="60"/>
        <v>1</v>
      </c>
    </row>
    <row r="623" spans="1:19">
      <c r="A623" t="s">
        <v>162</v>
      </c>
      <c r="B623" t="s">
        <v>163</v>
      </c>
      <c r="C623" s="1">
        <v>45383</v>
      </c>
      <c r="D623" s="2">
        <v>2024</v>
      </c>
      <c r="E623" s="2" t="str">
        <f t="shared" si="55"/>
        <v>abril</v>
      </c>
      <c r="F623" t="s">
        <v>181</v>
      </c>
      <c r="G623" t="s">
        <v>121</v>
      </c>
      <c r="H623" t="s">
        <v>98</v>
      </c>
      <c r="I623" s="3">
        <v>8</v>
      </c>
      <c r="J623" s="3">
        <v>5406</v>
      </c>
      <c r="K623" s="3">
        <v>18.350000000000001</v>
      </c>
      <c r="L623" t="s">
        <v>131</v>
      </c>
      <c r="M623" t="s">
        <v>578</v>
      </c>
      <c r="N623" t="s">
        <v>612</v>
      </c>
      <c r="O623" s="15">
        <f t="shared" si="56"/>
        <v>5</v>
      </c>
      <c r="P623" s="16" t="str">
        <f t="shared" si="57"/>
        <v>18</v>
      </c>
      <c r="Q623" s="16" t="str">
        <f t="shared" si="58"/>
        <v>,35</v>
      </c>
      <c r="R623" s="17">
        <f t="shared" si="59"/>
        <v>1080.3499999999999</v>
      </c>
      <c r="S623" s="17">
        <f t="shared" si="60"/>
        <v>18.005833333333332</v>
      </c>
    </row>
    <row r="624" spans="1:19">
      <c r="A624" t="s">
        <v>162</v>
      </c>
      <c r="B624" t="s">
        <v>163</v>
      </c>
      <c r="C624" s="1">
        <v>45383</v>
      </c>
      <c r="D624" s="2">
        <v>2024</v>
      </c>
      <c r="E624" s="2" t="str">
        <f t="shared" si="55"/>
        <v>abril</v>
      </c>
      <c r="F624" t="s">
        <v>181</v>
      </c>
      <c r="G624" t="s">
        <v>121</v>
      </c>
      <c r="H624" t="s">
        <v>98</v>
      </c>
      <c r="I624" s="3">
        <v>3</v>
      </c>
      <c r="J624" s="3">
        <v>838</v>
      </c>
      <c r="K624" s="3">
        <v>2.2999999999999998</v>
      </c>
      <c r="L624" t="s">
        <v>174</v>
      </c>
      <c r="M624" t="s">
        <v>175</v>
      </c>
      <c r="N624" t="s">
        <v>497</v>
      </c>
      <c r="O624" s="15">
        <f t="shared" si="56"/>
        <v>3</v>
      </c>
      <c r="P624" s="16" t="str">
        <f t="shared" si="57"/>
        <v>2,</v>
      </c>
      <c r="Q624" s="16" t="str">
        <f t="shared" si="58"/>
        <v>3</v>
      </c>
      <c r="R624" s="17">
        <f t="shared" si="59"/>
        <v>123</v>
      </c>
      <c r="S624" s="17">
        <f t="shared" si="60"/>
        <v>2.0499999999999998</v>
      </c>
    </row>
    <row r="625" spans="1:19">
      <c r="A625" t="s">
        <v>162</v>
      </c>
      <c r="B625" t="s">
        <v>163</v>
      </c>
      <c r="C625" s="1">
        <v>45383</v>
      </c>
      <c r="D625" s="2">
        <v>2024</v>
      </c>
      <c r="E625" s="2" t="str">
        <f t="shared" si="55"/>
        <v>abril</v>
      </c>
      <c r="F625" t="s">
        <v>181</v>
      </c>
      <c r="G625" t="s">
        <v>121</v>
      </c>
      <c r="H625" t="s">
        <v>98</v>
      </c>
      <c r="I625" s="3">
        <v>3</v>
      </c>
      <c r="J625" s="3">
        <v>1328</v>
      </c>
      <c r="K625" s="3">
        <v>5</v>
      </c>
      <c r="L625" t="s">
        <v>110</v>
      </c>
      <c r="M625" t="s">
        <v>586</v>
      </c>
      <c r="N625" t="s">
        <v>503</v>
      </c>
      <c r="O625" s="15">
        <f t="shared" si="56"/>
        <v>1</v>
      </c>
      <c r="P625" s="16" t="str">
        <f t="shared" si="57"/>
        <v>5</v>
      </c>
      <c r="Q625" s="16">
        <f t="shared" si="58"/>
        <v>0</v>
      </c>
      <c r="R625" s="17">
        <f t="shared" si="59"/>
        <v>300</v>
      </c>
      <c r="S625" s="17">
        <f t="shared" si="60"/>
        <v>5</v>
      </c>
    </row>
    <row r="626" spans="1:19">
      <c r="A626" t="s">
        <v>162</v>
      </c>
      <c r="B626" t="s">
        <v>163</v>
      </c>
      <c r="C626" s="1">
        <v>45383</v>
      </c>
      <c r="D626" s="2">
        <v>2024</v>
      </c>
      <c r="E626" s="2" t="str">
        <f t="shared" si="55"/>
        <v>abril</v>
      </c>
      <c r="F626" t="s">
        <v>181</v>
      </c>
      <c r="G626" t="s">
        <v>121</v>
      </c>
      <c r="H626" t="s">
        <v>98</v>
      </c>
      <c r="I626" s="3">
        <v>1</v>
      </c>
      <c r="J626" s="3">
        <v>426</v>
      </c>
      <c r="K626" s="3">
        <v>1.2</v>
      </c>
      <c r="L626" t="s">
        <v>135</v>
      </c>
      <c r="M626" t="s">
        <v>136</v>
      </c>
      <c r="N626" t="s">
        <v>511</v>
      </c>
      <c r="O626" s="15">
        <f t="shared" si="56"/>
        <v>3</v>
      </c>
      <c r="P626" s="16" t="str">
        <f t="shared" si="57"/>
        <v>1,</v>
      </c>
      <c r="Q626" s="16" t="str">
        <f t="shared" si="58"/>
        <v>2</v>
      </c>
      <c r="R626" s="17">
        <f t="shared" si="59"/>
        <v>62</v>
      </c>
      <c r="S626" s="17">
        <f t="shared" si="60"/>
        <v>1.0333333333333334</v>
      </c>
    </row>
    <row r="627" spans="1:19">
      <c r="A627" t="s">
        <v>162</v>
      </c>
      <c r="B627" t="s">
        <v>163</v>
      </c>
      <c r="C627" s="1">
        <v>45383</v>
      </c>
      <c r="D627" s="2">
        <v>2024</v>
      </c>
      <c r="E627" s="2" t="str">
        <f t="shared" si="55"/>
        <v>abril</v>
      </c>
      <c r="F627" t="s">
        <v>184</v>
      </c>
      <c r="G627" t="s">
        <v>121</v>
      </c>
      <c r="H627" t="s">
        <v>98</v>
      </c>
      <c r="I627" s="3">
        <v>1</v>
      </c>
      <c r="J627" s="3">
        <v>193</v>
      </c>
      <c r="K627" s="3">
        <v>0.5</v>
      </c>
      <c r="L627" t="s">
        <v>25</v>
      </c>
      <c r="M627" t="s">
        <v>26</v>
      </c>
      <c r="N627" t="s">
        <v>506</v>
      </c>
      <c r="O627" s="15">
        <f t="shared" si="56"/>
        <v>3</v>
      </c>
      <c r="P627" s="16" t="str">
        <f t="shared" si="57"/>
        <v>0,</v>
      </c>
      <c r="Q627" s="16" t="str">
        <f t="shared" si="58"/>
        <v>5</v>
      </c>
      <c r="R627" s="17">
        <f t="shared" si="59"/>
        <v>5</v>
      </c>
      <c r="S627" s="17">
        <f t="shared" si="60"/>
        <v>8.3333333333333329E-2</v>
      </c>
    </row>
    <row r="628" spans="1:19">
      <c r="A628" t="s">
        <v>162</v>
      </c>
      <c r="B628" t="s">
        <v>163</v>
      </c>
      <c r="C628" s="1">
        <v>45383</v>
      </c>
      <c r="D628" s="2">
        <v>2024</v>
      </c>
      <c r="E628" s="2" t="str">
        <f t="shared" si="55"/>
        <v>abril</v>
      </c>
      <c r="F628" t="s">
        <v>184</v>
      </c>
      <c r="G628" t="s">
        <v>121</v>
      </c>
      <c r="H628" t="s">
        <v>98</v>
      </c>
      <c r="I628" s="3">
        <v>2</v>
      </c>
      <c r="J628" s="3">
        <v>1323</v>
      </c>
      <c r="K628" s="3">
        <v>4.4000000000000004</v>
      </c>
      <c r="L628" t="s">
        <v>131</v>
      </c>
      <c r="M628" t="s">
        <v>578</v>
      </c>
      <c r="N628" t="s">
        <v>612</v>
      </c>
      <c r="O628" s="15">
        <f t="shared" si="56"/>
        <v>3</v>
      </c>
      <c r="P628" s="16" t="str">
        <f t="shared" si="57"/>
        <v>4,</v>
      </c>
      <c r="Q628" s="16" t="str">
        <f t="shared" si="58"/>
        <v>4</v>
      </c>
      <c r="R628" s="17">
        <f t="shared" si="59"/>
        <v>244</v>
      </c>
      <c r="S628" s="17">
        <f t="shared" si="60"/>
        <v>4.0666666666666664</v>
      </c>
    </row>
    <row r="629" spans="1:19">
      <c r="A629" t="s">
        <v>162</v>
      </c>
      <c r="B629" t="s">
        <v>163</v>
      </c>
      <c r="C629" s="1">
        <v>45383</v>
      </c>
      <c r="D629" s="2">
        <v>2024</v>
      </c>
      <c r="E629" s="2" t="str">
        <f t="shared" si="55"/>
        <v>abril</v>
      </c>
      <c r="F629" t="s">
        <v>184</v>
      </c>
      <c r="G629" t="s">
        <v>121</v>
      </c>
      <c r="H629" t="s">
        <v>98</v>
      </c>
      <c r="I629" s="3">
        <v>1</v>
      </c>
      <c r="J629" s="3">
        <v>480</v>
      </c>
      <c r="K629" s="3">
        <v>1.25</v>
      </c>
      <c r="L629" t="s">
        <v>150</v>
      </c>
      <c r="M629" t="s">
        <v>607</v>
      </c>
      <c r="N629" t="s">
        <v>612</v>
      </c>
      <c r="O629" s="15">
        <f t="shared" si="56"/>
        <v>4</v>
      </c>
      <c r="P629" s="16" t="str">
        <f t="shared" si="57"/>
        <v>1,</v>
      </c>
      <c r="Q629" s="16" t="str">
        <f t="shared" si="58"/>
        <v>25</v>
      </c>
      <c r="R629" s="17">
        <f t="shared" si="59"/>
        <v>85</v>
      </c>
      <c r="S629" s="17">
        <f t="shared" si="60"/>
        <v>1.4166666666666667</v>
      </c>
    </row>
    <row r="630" spans="1:19">
      <c r="A630" t="s">
        <v>162</v>
      </c>
      <c r="B630" t="s">
        <v>163</v>
      </c>
      <c r="C630" s="1">
        <v>45383</v>
      </c>
      <c r="D630" s="2">
        <v>2024</v>
      </c>
      <c r="E630" s="2" t="str">
        <f t="shared" si="55"/>
        <v>abril</v>
      </c>
      <c r="F630" t="s">
        <v>184</v>
      </c>
      <c r="G630" t="s">
        <v>121</v>
      </c>
      <c r="H630" t="s">
        <v>98</v>
      </c>
      <c r="I630" s="3">
        <v>1</v>
      </c>
      <c r="J630" s="3">
        <v>718</v>
      </c>
      <c r="K630" s="3">
        <v>2.25</v>
      </c>
      <c r="L630" t="s">
        <v>111</v>
      </c>
      <c r="M630" t="s">
        <v>593</v>
      </c>
      <c r="N630" t="s">
        <v>511</v>
      </c>
      <c r="O630" s="15">
        <f t="shared" si="56"/>
        <v>4</v>
      </c>
      <c r="P630" s="16" t="str">
        <f t="shared" si="57"/>
        <v>2,</v>
      </c>
      <c r="Q630" s="16" t="str">
        <f t="shared" si="58"/>
        <v>25</v>
      </c>
      <c r="R630" s="17">
        <f t="shared" si="59"/>
        <v>145</v>
      </c>
      <c r="S630" s="17">
        <f t="shared" si="60"/>
        <v>2.4166666666666665</v>
      </c>
    </row>
    <row r="631" spans="1:19">
      <c r="A631" t="s">
        <v>162</v>
      </c>
      <c r="B631" t="s">
        <v>163</v>
      </c>
      <c r="C631" s="1">
        <v>45383</v>
      </c>
      <c r="D631" s="2">
        <v>2024</v>
      </c>
      <c r="E631" s="2" t="str">
        <f t="shared" si="55"/>
        <v>abril</v>
      </c>
      <c r="F631" t="s">
        <v>184</v>
      </c>
      <c r="G631" t="s">
        <v>121</v>
      </c>
      <c r="H631" t="s">
        <v>98</v>
      </c>
      <c r="I631" s="3">
        <v>1</v>
      </c>
      <c r="J631" s="3">
        <v>426</v>
      </c>
      <c r="K631" s="3">
        <v>1.3</v>
      </c>
      <c r="L631" t="s">
        <v>135</v>
      </c>
      <c r="M631" t="s">
        <v>136</v>
      </c>
      <c r="N631" t="s">
        <v>511</v>
      </c>
      <c r="O631" s="15">
        <f t="shared" si="56"/>
        <v>3</v>
      </c>
      <c r="P631" s="16" t="str">
        <f t="shared" si="57"/>
        <v>1,</v>
      </c>
      <c r="Q631" s="16" t="str">
        <f t="shared" si="58"/>
        <v>3</v>
      </c>
      <c r="R631" s="17">
        <f t="shared" si="59"/>
        <v>63</v>
      </c>
      <c r="S631" s="17">
        <f t="shared" si="60"/>
        <v>1.05</v>
      </c>
    </row>
    <row r="632" spans="1:19">
      <c r="A632" t="s">
        <v>162</v>
      </c>
      <c r="B632" t="s">
        <v>163</v>
      </c>
      <c r="C632" s="1">
        <v>45413</v>
      </c>
      <c r="D632" s="2">
        <v>2024</v>
      </c>
      <c r="E632" s="2" t="str">
        <f t="shared" si="55"/>
        <v>mayo</v>
      </c>
      <c r="F632" t="s">
        <v>164</v>
      </c>
      <c r="G632" t="s">
        <v>30</v>
      </c>
      <c r="H632" t="s">
        <v>98</v>
      </c>
      <c r="I632" s="3">
        <v>1</v>
      </c>
      <c r="J632" s="3">
        <v>337</v>
      </c>
      <c r="K632" s="3">
        <v>1</v>
      </c>
      <c r="L632" t="s">
        <v>199</v>
      </c>
      <c r="M632" t="s">
        <v>599</v>
      </c>
      <c r="N632" t="s">
        <v>493</v>
      </c>
      <c r="O632" s="15">
        <f t="shared" si="56"/>
        <v>1</v>
      </c>
      <c r="P632" s="16" t="str">
        <f t="shared" si="57"/>
        <v>1</v>
      </c>
      <c r="Q632" s="16">
        <f t="shared" si="58"/>
        <v>0</v>
      </c>
      <c r="R632" s="17">
        <f t="shared" si="59"/>
        <v>60</v>
      </c>
      <c r="S632" s="17">
        <f t="shared" si="60"/>
        <v>1</v>
      </c>
    </row>
    <row r="633" spans="1:19">
      <c r="A633" t="s">
        <v>162</v>
      </c>
      <c r="B633" t="s">
        <v>163</v>
      </c>
      <c r="C633" s="1">
        <v>45413</v>
      </c>
      <c r="D633" s="2">
        <v>2024</v>
      </c>
      <c r="E633" s="2" t="str">
        <f t="shared" si="55"/>
        <v>mayo</v>
      </c>
      <c r="F633" t="s">
        <v>164</v>
      </c>
      <c r="G633" t="s">
        <v>30</v>
      </c>
      <c r="H633" t="s">
        <v>98</v>
      </c>
      <c r="I633" s="3">
        <v>1</v>
      </c>
      <c r="J633" s="3">
        <v>437</v>
      </c>
      <c r="K633" s="3">
        <v>2</v>
      </c>
      <c r="L633" t="s">
        <v>20</v>
      </c>
      <c r="M633" t="s">
        <v>576</v>
      </c>
      <c r="N633" t="s">
        <v>489</v>
      </c>
      <c r="O633" s="15">
        <f t="shared" si="56"/>
        <v>1</v>
      </c>
      <c r="P633" s="16" t="str">
        <f t="shared" si="57"/>
        <v>2</v>
      </c>
      <c r="Q633" s="16">
        <f t="shared" si="58"/>
        <v>0</v>
      </c>
      <c r="R633" s="17">
        <f t="shared" si="59"/>
        <v>120</v>
      </c>
      <c r="S633" s="17">
        <f t="shared" si="60"/>
        <v>2</v>
      </c>
    </row>
    <row r="634" spans="1:19">
      <c r="A634" t="s">
        <v>162</v>
      </c>
      <c r="B634" t="s">
        <v>163</v>
      </c>
      <c r="C634" s="1">
        <v>45413</v>
      </c>
      <c r="D634" s="2">
        <v>2024</v>
      </c>
      <c r="E634" s="2" t="str">
        <f t="shared" si="55"/>
        <v>mayo</v>
      </c>
      <c r="F634" t="s">
        <v>164</v>
      </c>
      <c r="G634" t="s">
        <v>30</v>
      </c>
      <c r="H634" t="s">
        <v>98</v>
      </c>
      <c r="I634" s="3">
        <v>1</v>
      </c>
      <c r="J634" s="3">
        <v>633</v>
      </c>
      <c r="K634" s="3">
        <v>2.5</v>
      </c>
      <c r="L634" t="s">
        <v>146</v>
      </c>
      <c r="M634" t="s">
        <v>147</v>
      </c>
      <c r="N634" t="s">
        <v>514</v>
      </c>
      <c r="O634" s="15">
        <f t="shared" si="56"/>
        <v>3</v>
      </c>
      <c r="P634" s="16" t="str">
        <f t="shared" si="57"/>
        <v>2,</v>
      </c>
      <c r="Q634" s="16" t="str">
        <f t="shared" si="58"/>
        <v>5</v>
      </c>
      <c r="R634" s="17">
        <f t="shared" si="59"/>
        <v>125</v>
      </c>
      <c r="S634" s="17">
        <f t="shared" si="60"/>
        <v>2.0833333333333335</v>
      </c>
    </row>
    <row r="635" spans="1:19">
      <c r="A635" t="s">
        <v>162</v>
      </c>
      <c r="B635" t="s">
        <v>163</v>
      </c>
      <c r="C635" s="1">
        <v>45413</v>
      </c>
      <c r="D635" s="2">
        <v>2024</v>
      </c>
      <c r="E635" s="2" t="str">
        <f t="shared" si="55"/>
        <v>mayo</v>
      </c>
      <c r="F635" t="s">
        <v>164</v>
      </c>
      <c r="G635" t="s">
        <v>30</v>
      </c>
      <c r="H635" t="s">
        <v>98</v>
      </c>
      <c r="I635" s="3">
        <v>1</v>
      </c>
      <c r="J635" s="3">
        <v>218</v>
      </c>
      <c r="K635" s="3">
        <v>0.5</v>
      </c>
      <c r="L635" t="s">
        <v>194</v>
      </c>
      <c r="M635" t="s">
        <v>583</v>
      </c>
      <c r="N635" t="s">
        <v>514</v>
      </c>
      <c r="O635" s="15">
        <f t="shared" si="56"/>
        <v>3</v>
      </c>
      <c r="P635" s="16" t="str">
        <f t="shared" si="57"/>
        <v>0,</v>
      </c>
      <c r="Q635" s="16" t="str">
        <f t="shared" si="58"/>
        <v>5</v>
      </c>
      <c r="R635" s="17">
        <f t="shared" si="59"/>
        <v>5</v>
      </c>
      <c r="S635" s="17">
        <f t="shared" si="60"/>
        <v>8.3333333333333329E-2</v>
      </c>
    </row>
    <row r="636" spans="1:19">
      <c r="A636" t="s">
        <v>162</v>
      </c>
      <c r="B636" t="s">
        <v>163</v>
      </c>
      <c r="C636" s="1">
        <v>45413</v>
      </c>
      <c r="D636" s="2">
        <v>2024</v>
      </c>
      <c r="E636" s="2" t="str">
        <f t="shared" si="55"/>
        <v>mayo</v>
      </c>
      <c r="F636" t="s">
        <v>164</v>
      </c>
      <c r="G636" t="s">
        <v>30</v>
      </c>
      <c r="H636" t="s">
        <v>98</v>
      </c>
      <c r="I636" s="3">
        <v>1</v>
      </c>
      <c r="J636" s="3">
        <v>228</v>
      </c>
      <c r="K636" s="3">
        <v>0.5</v>
      </c>
      <c r="L636" t="s">
        <v>142</v>
      </c>
      <c r="M636" t="s">
        <v>143</v>
      </c>
      <c r="N636" t="s">
        <v>514</v>
      </c>
      <c r="O636" s="15">
        <f t="shared" si="56"/>
        <v>3</v>
      </c>
      <c r="P636" s="16" t="str">
        <f t="shared" si="57"/>
        <v>0,</v>
      </c>
      <c r="Q636" s="16" t="str">
        <f t="shared" si="58"/>
        <v>5</v>
      </c>
      <c r="R636" s="17">
        <f t="shared" si="59"/>
        <v>5</v>
      </c>
      <c r="S636" s="17">
        <f t="shared" si="60"/>
        <v>8.3333333333333329E-2</v>
      </c>
    </row>
    <row r="637" spans="1:19">
      <c r="A637" t="s">
        <v>162</v>
      </c>
      <c r="B637" t="s">
        <v>163</v>
      </c>
      <c r="C637" s="1">
        <v>45413</v>
      </c>
      <c r="D637" s="2">
        <v>2024</v>
      </c>
      <c r="E637" s="2" t="str">
        <f t="shared" si="55"/>
        <v>mayo</v>
      </c>
      <c r="F637" t="s">
        <v>164</v>
      </c>
      <c r="G637" t="s">
        <v>30</v>
      </c>
      <c r="H637" t="s">
        <v>98</v>
      </c>
      <c r="I637" s="3">
        <v>1</v>
      </c>
      <c r="J637" s="3">
        <v>52</v>
      </c>
      <c r="K637" s="3">
        <v>0.1</v>
      </c>
      <c r="L637" t="s">
        <v>201</v>
      </c>
      <c r="M637" t="s">
        <v>202</v>
      </c>
      <c r="N637" t="s">
        <v>514</v>
      </c>
      <c r="O637" s="15">
        <f t="shared" si="56"/>
        <v>3</v>
      </c>
      <c r="P637" s="16" t="str">
        <f t="shared" si="57"/>
        <v>0,</v>
      </c>
      <c r="Q637" s="16" t="str">
        <f t="shared" si="58"/>
        <v>1</v>
      </c>
      <c r="R637" s="17">
        <f t="shared" si="59"/>
        <v>1</v>
      </c>
      <c r="S637" s="17">
        <f t="shared" si="60"/>
        <v>1.6666666666666666E-2</v>
      </c>
    </row>
    <row r="638" spans="1:19">
      <c r="A638" t="s">
        <v>162</v>
      </c>
      <c r="B638" t="s">
        <v>163</v>
      </c>
      <c r="C638" s="1">
        <v>45413</v>
      </c>
      <c r="D638" s="2">
        <v>2024</v>
      </c>
      <c r="E638" s="2" t="str">
        <f t="shared" si="55"/>
        <v>mayo</v>
      </c>
      <c r="F638" t="s">
        <v>164</v>
      </c>
      <c r="G638" t="s">
        <v>30</v>
      </c>
      <c r="H638" t="s">
        <v>98</v>
      </c>
      <c r="I638" s="3">
        <v>1</v>
      </c>
      <c r="J638" s="3">
        <v>193</v>
      </c>
      <c r="K638" s="3">
        <v>0.5</v>
      </c>
      <c r="L638" t="s">
        <v>25</v>
      </c>
      <c r="M638" t="s">
        <v>26</v>
      </c>
      <c r="N638" t="s">
        <v>506</v>
      </c>
      <c r="O638" s="15">
        <f t="shared" si="56"/>
        <v>3</v>
      </c>
      <c r="P638" s="16" t="str">
        <f t="shared" si="57"/>
        <v>0,</v>
      </c>
      <c r="Q638" s="16" t="str">
        <f t="shared" si="58"/>
        <v>5</v>
      </c>
      <c r="R638" s="17">
        <f t="shared" si="59"/>
        <v>5</v>
      </c>
      <c r="S638" s="17">
        <f t="shared" si="60"/>
        <v>8.3333333333333329E-2</v>
      </c>
    </row>
    <row r="639" spans="1:19">
      <c r="A639" t="s">
        <v>162</v>
      </c>
      <c r="B639" t="s">
        <v>163</v>
      </c>
      <c r="C639" s="1">
        <v>45413</v>
      </c>
      <c r="D639" s="2">
        <v>2024</v>
      </c>
      <c r="E639" s="2" t="str">
        <f t="shared" si="55"/>
        <v>mayo</v>
      </c>
      <c r="F639" t="s">
        <v>164</v>
      </c>
      <c r="G639" t="s">
        <v>30</v>
      </c>
      <c r="H639" t="s">
        <v>98</v>
      </c>
      <c r="I639" s="3">
        <v>1</v>
      </c>
      <c r="J639" s="3">
        <v>1015</v>
      </c>
      <c r="K639" s="3">
        <v>2.0499999999999998</v>
      </c>
      <c r="L639" t="s">
        <v>118</v>
      </c>
      <c r="M639" t="s">
        <v>119</v>
      </c>
      <c r="N639" t="s">
        <v>490</v>
      </c>
      <c r="O639" s="15">
        <f t="shared" si="56"/>
        <v>4</v>
      </c>
      <c r="P639" s="16" t="str">
        <f t="shared" si="57"/>
        <v>2,</v>
      </c>
      <c r="Q639" s="16" t="str">
        <f t="shared" si="58"/>
        <v>05</v>
      </c>
      <c r="R639" s="17">
        <f t="shared" si="59"/>
        <v>125</v>
      </c>
      <c r="S639" s="17">
        <f t="shared" si="60"/>
        <v>2.0833333333333335</v>
      </c>
    </row>
    <row r="640" spans="1:19">
      <c r="A640" t="s">
        <v>162</v>
      </c>
      <c r="B640" t="s">
        <v>163</v>
      </c>
      <c r="C640" s="1">
        <v>45413</v>
      </c>
      <c r="D640" s="2">
        <v>2024</v>
      </c>
      <c r="E640" s="2" t="str">
        <f t="shared" si="55"/>
        <v>mayo</v>
      </c>
      <c r="F640" t="s">
        <v>164</v>
      </c>
      <c r="G640" t="s">
        <v>30</v>
      </c>
      <c r="H640" t="s">
        <v>98</v>
      </c>
      <c r="I640" s="3">
        <v>4</v>
      </c>
      <c r="J640" s="3">
        <v>2589</v>
      </c>
      <c r="K640" s="3">
        <v>8.4</v>
      </c>
      <c r="L640" t="s">
        <v>131</v>
      </c>
      <c r="M640" t="s">
        <v>578</v>
      </c>
      <c r="N640" t="s">
        <v>612</v>
      </c>
      <c r="O640" s="15">
        <f t="shared" si="56"/>
        <v>3</v>
      </c>
      <c r="P640" s="16" t="str">
        <f t="shared" si="57"/>
        <v>8,</v>
      </c>
      <c r="Q640" s="16" t="str">
        <f t="shared" si="58"/>
        <v>4</v>
      </c>
      <c r="R640" s="17">
        <f t="shared" si="59"/>
        <v>484</v>
      </c>
      <c r="S640" s="17">
        <f t="shared" si="60"/>
        <v>8.0666666666666664</v>
      </c>
    </row>
    <row r="641" spans="1:19">
      <c r="A641" t="s">
        <v>162</v>
      </c>
      <c r="B641" t="s">
        <v>163</v>
      </c>
      <c r="C641" s="1">
        <v>45413</v>
      </c>
      <c r="D641" s="2">
        <v>2024</v>
      </c>
      <c r="E641" s="2" t="str">
        <f t="shared" si="55"/>
        <v>mayo</v>
      </c>
      <c r="F641" t="s">
        <v>164</v>
      </c>
      <c r="G641" t="s">
        <v>30</v>
      </c>
      <c r="H641" t="s">
        <v>98</v>
      </c>
      <c r="I641" s="3">
        <v>4</v>
      </c>
      <c r="J641" s="3">
        <v>1809</v>
      </c>
      <c r="K641" s="3">
        <v>7.2</v>
      </c>
      <c r="L641" t="s">
        <v>150</v>
      </c>
      <c r="M641" t="s">
        <v>607</v>
      </c>
      <c r="N641" t="s">
        <v>612</v>
      </c>
      <c r="O641" s="15">
        <f t="shared" si="56"/>
        <v>3</v>
      </c>
      <c r="P641" s="16" t="str">
        <f t="shared" si="57"/>
        <v>7,</v>
      </c>
      <c r="Q641" s="16" t="str">
        <f t="shared" si="58"/>
        <v>2</v>
      </c>
      <c r="R641" s="17">
        <f t="shared" si="59"/>
        <v>422</v>
      </c>
      <c r="S641" s="17">
        <f t="shared" si="60"/>
        <v>7.0333333333333332</v>
      </c>
    </row>
    <row r="642" spans="1:19">
      <c r="A642" t="s">
        <v>162</v>
      </c>
      <c r="B642" t="s">
        <v>163</v>
      </c>
      <c r="C642" s="1">
        <v>45413</v>
      </c>
      <c r="D642" s="2">
        <v>2024</v>
      </c>
      <c r="E642" s="2" t="str">
        <f t="shared" ref="E642:E705" si="61">TEXT(C642,"mmmm")</f>
        <v>mayo</v>
      </c>
      <c r="F642" t="s">
        <v>164</v>
      </c>
      <c r="G642" t="s">
        <v>30</v>
      </c>
      <c r="H642" t="s">
        <v>98</v>
      </c>
      <c r="I642" s="3">
        <v>1</v>
      </c>
      <c r="J642" s="3">
        <v>299</v>
      </c>
      <c r="K642" s="3">
        <v>1.1000000000000001</v>
      </c>
      <c r="L642" t="s">
        <v>173</v>
      </c>
      <c r="M642" t="s">
        <v>598</v>
      </c>
      <c r="N642" t="s">
        <v>497</v>
      </c>
      <c r="O642" s="15">
        <f t="shared" si="56"/>
        <v>3</v>
      </c>
      <c r="P642" s="16" t="str">
        <f t="shared" si="57"/>
        <v>1,</v>
      </c>
      <c r="Q642" s="16" t="str">
        <f t="shared" si="58"/>
        <v>1</v>
      </c>
      <c r="R642" s="17">
        <f t="shared" si="59"/>
        <v>61</v>
      </c>
      <c r="S642" s="17">
        <f t="shared" si="60"/>
        <v>1.0166666666666666</v>
      </c>
    </row>
    <row r="643" spans="1:19">
      <c r="A643" t="s">
        <v>162</v>
      </c>
      <c r="B643" t="s">
        <v>163</v>
      </c>
      <c r="C643" s="1">
        <v>45413</v>
      </c>
      <c r="D643" s="2">
        <v>2024</v>
      </c>
      <c r="E643" s="2" t="str">
        <f t="shared" si="61"/>
        <v>mayo</v>
      </c>
      <c r="F643" t="s">
        <v>164</v>
      </c>
      <c r="G643" t="s">
        <v>30</v>
      </c>
      <c r="H643" t="s">
        <v>98</v>
      </c>
      <c r="I643" s="3">
        <v>4</v>
      </c>
      <c r="J643" s="3">
        <v>1793</v>
      </c>
      <c r="K643" s="3">
        <v>7.5</v>
      </c>
      <c r="L643" t="s">
        <v>110</v>
      </c>
      <c r="M643" t="s">
        <v>586</v>
      </c>
      <c r="N643" t="s">
        <v>503</v>
      </c>
      <c r="O643" s="15">
        <f t="shared" ref="O643:O706" si="62">LEN($K643)</f>
        <v>3</v>
      </c>
      <c r="P643" s="16" t="str">
        <f t="shared" ref="P643:P706" si="63">IF(O643="1",$K643,IF(O643=2,LEFT($K643,2),LEFT($K643,2)))</f>
        <v>7,</v>
      </c>
      <c r="Q643" s="16" t="str">
        <f t="shared" ref="Q643:Q706" si="64">IF(O643&lt;=2,0,MID($K643,3,3))</f>
        <v>5</v>
      </c>
      <c r="R643" s="17">
        <f t="shared" ref="R643:R706" si="65">+(P643*60)+Q643</f>
        <v>425</v>
      </c>
      <c r="S643" s="17">
        <f t="shared" ref="S643:S706" si="66">+R643/60</f>
        <v>7.083333333333333</v>
      </c>
    </row>
    <row r="644" spans="1:19">
      <c r="A644" t="s">
        <v>162</v>
      </c>
      <c r="B644" t="s">
        <v>163</v>
      </c>
      <c r="C644" s="1">
        <v>45413</v>
      </c>
      <c r="D644" s="2">
        <v>2024</v>
      </c>
      <c r="E644" s="2" t="str">
        <f t="shared" si="61"/>
        <v>mayo</v>
      </c>
      <c r="F644" t="s">
        <v>164</v>
      </c>
      <c r="G644" t="s">
        <v>30</v>
      </c>
      <c r="H644" t="s">
        <v>98</v>
      </c>
      <c r="I644" s="3">
        <v>1</v>
      </c>
      <c r="J644" s="3">
        <v>532</v>
      </c>
      <c r="K644" s="3">
        <v>2.0499999999999998</v>
      </c>
      <c r="L644" t="s">
        <v>203</v>
      </c>
      <c r="M644" t="s">
        <v>606</v>
      </c>
      <c r="N644" t="s">
        <v>503</v>
      </c>
      <c r="O644" s="15">
        <f t="shared" si="62"/>
        <v>4</v>
      </c>
      <c r="P644" s="16" t="str">
        <f t="shared" si="63"/>
        <v>2,</v>
      </c>
      <c r="Q644" s="16" t="str">
        <f t="shared" si="64"/>
        <v>05</v>
      </c>
      <c r="R644" s="17">
        <f t="shared" si="65"/>
        <v>125</v>
      </c>
      <c r="S644" s="17">
        <f t="shared" si="66"/>
        <v>2.0833333333333335</v>
      </c>
    </row>
    <row r="645" spans="1:19">
      <c r="A645" t="s">
        <v>162</v>
      </c>
      <c r="B645" t="s">
        <v>163</v>
      </c>
      <c r="C645" s="1">
        <v>45413</v>
      </c>
      <c r="D645" s="2">
        <v>2024</v>
      </c>
      <c r="E645" s="2" t="str">
        <f t="shared" si="61"/>
        <v>mayo</v>
      </c>
      <c r="F645" t="s">
        <v>164</v>
      </c>
      <c r="G645" t="s">
        <v>30</v>
      </c>
      <c r="H645" t="s">
        <v>98</v>
      </c>
      <c r="I645" s="3">
        <v>1</v>
      </c>
      <c r="J645" s="3">
        <v>525</v>
      </c>
      <c r="K645" s="3">
        <v>2.2000000000000002</v>
      </c>
      <c r="L645" t="s">
        <v>111</v>
      </c>
      <c r="M645" t="s">
        <v>593</v>
      </c>
      <c r="N645" t="s">
        <v>511</v>
      </c>
      <c r="O645" s="15">
        <f t="shared" si="62"/>
        <v>3</v>
      </c>
      <c r="P645" s="16" t="str">
        <f t="shared" si="63"/>
        <v>2,</v>
      </c>
      <c r="Q645" s="16" t="str">
        <f t="shared" si="64"/>
        <v>2</v>
      </c>
      <c r="R645" s="17">
        <f t="shared" si="65"/>
        <v>122</v>
      </c>
      <c r="S645" s="17">
        <f t="shared" si="66"/>
        <v>2.0333333333333332</v>
      </c>
    </row>
    <row r="646" spans="1:19">
      <c r="A646" t="s">
        <v>162</v>
      </c>
      <c r="B646" t="s">
        <v>163</v>
      </c>
      <c r="C646" s="1">
        <v>45413</v>
      </c>
      <c r="D646" s="2">
        <v>2024</v>
      </c>
      <c r="E646" s="2" t="str">
        <f t="shared" si="61"/>
        <v>mayo</v>
      </c>
      <c r="F646" t="s">
        <v>164</v>
      </c>
      <c r="G646" t="s">
        <v>30</v>
      </c>
      <c r="H646" t="s">
        <v>98</v>
      </c>
      <c r="I646" s="3">
        <v>1</v>
      </c>
      <c r="J646" s="3">
        <v>410</v>
      </c>
      <c r="K646" s="3">
        <v>1.1000000000000001</v>
      </c>
      <c r="L646" t="s">
        <v>128</v>
      </c>
      <c r="M646" t="s">
        <v>129</v>
      </c>
      <c r="N646" t="s">
        <v>511</v>
      </c>
      <c r="O646" s="15">
        <f t="shared" si="62"/>
        <v>3</v>
      </c>
      <c r="P646" s="16" t="str">
        <f t="shared" si="63"/>
        <v>1,</v>
      </c>
      <c r="Q646" s="16" t="str">
        <f t="shared" si="64"/>
        <v>1</v>
      </c>
      <c r="R646" s="17">
        <f t="shared" si="65"/>
        <v>61</v>
      </c>
      <c r="S646" s="17">
        <f t="shared" si="66"/>
        <v>1.0166666666666666</v>
      </c>
    </row>
    <row r="647" spans="1:19">
      <c r="A647" t="s">
        <v>162</v>
      </c>
      <c r="B647" t="s">
        <v>163</v>
      </c>
      <c r="C647" s="1">
        <v>45413</v>
      </c>
      <c r="D647" s="2">
        <v>2024</v>
      </c>
      <c r="E647" s="2" t="str">
        <f t="shared" si="61"/>
        <v>mayo</v>
      </c>
      <c r="F647" t="s">
        <v>164</v>
      </c>
      <c r="G647" t="s">
        <v>30</v>
      </c>
      <c r="H647" t="s">
        <v>98</v>
      </c>
      <c r="I647" s="3">
        <v>9</v>
      </c>
      <c r="J647" s="3">
        <v>3834</v>
      </c>
      <c r="K647" s="3">
        <v>14.45</v>
      </c>
      <c r="L647" t="s">
        <v>135</v>
      </c>
      <c r="M647" t="s">
        <v>136</v>
      </c>
      <c r="N647" t="s">
        <v>511</v>
      </c>
      <c r="O647" s="15">
        <f t="shared" si="62"/>
        <v>5</v>
      </c>
      <c r="P647" s="16" t="str">
        <f t="shared" si="63"/>
        <v>14</v>
      </c>
      <c r="Q647" s="16" t="str">
        <f t="shared" si="64"/>
        <v>,45</v>
      </c>
      <c r="R647" s="17">
        <f t="shared" si="65"/>
        <v>840.45</v>
      </c>
      <c r="S647" s="17">
        <f t="shared" si="66"/>
        <v>14.0075</v>
      </c>
    </row>
    <row r="648" spans="1:19">
      <c r="A648" t="s">
        <v>162</v>
      </c>
      <c r="B648" t="s">
        <v>163</v>
      </c>
      <c r="C648" s="1">
        <v>45413</v>
      </c>
      <c r="D648" s="2">
        <v>2024</v>
      </c>
      <c r="E648" s="2" t="str">
        <f t="shared" si="61"/>
        <v>mayo</v>
      </c>
      <c r="F648" t="s">
        <v>176</v>
      </c>
      <c r="G648" t="s">
        <v>121</v>
      </c>
      <c r="H648" t="s">
        <v>98</v>
      </c>
      <c r="I648" s="3">
        <v>2</v>
      </c>
      <c r="J648" s="3">
        <v>1196</v>
      </c>
      <c r="K648" s="3">
        <v>2.15</v>
      </c>
      <c r="L648" t="s">
        <v>199</v>
      </c>
      <c r="M648" t="s">
        <v>599</v>
      </c>
      <c r="N648" t="s">
        <v>493</v>
      </c>
      <c r="O648" s="15">
        <f t="shared" si="62"/>
        <v>4</v>
      </c>
      <c r="P648" s="16" t="str">
        <f t="shared" si="63"/>
        <v>2,</v>
      </c>
      <c r="Q648" s="16" t="str">
        <f t="shared" si="64"/>
        <v>15</v>
      </c>
      <c r="R648" s="17">
        <f t="shared" si="65"/>
        <v>135</v>
      </c>
      <c r="S648" s="17">
        <f t="shared" si="66"/>
        <v>2.25</v>
      </c>
    </row>
    <row r="649" spans="1:19">
      <c r="A649" t="s">
        <v>162</v>
      </c>
      <c r="B649" t="s">
        <v>163</v>
      </c>
      <c r="C649" s="1">
        <v>45413</v>
      </c>
      <c r="D649" s="2">
        <v>2024</v>
      </c>
      <c r="E649" s="2" t="str">
        <f t="shared" si="61"/>
        <v>mayo</v>
      </c>
      <c r="F649" t="s">
        <v>176</v>
      </c>
      <c r="G649" t="s">
        <v>121</v>
      </c>
      <c r="H649" t="s">
        <v>98</v>
      </c>
      <c r="I649" s="3">
        <v>2</v>
      </c>
      <c r="J649" s="3">
        <v>286</v>
      </c>
      <c r="K649" s="3">
        <v>1.3</v>
      </c>
      <c r="L649" t="s">
        <v>122</v>
      </c>
      <c r="M649" t="s">
        <v>123</v>
      </c>
      <c r="N649" t="s">
        <v>512</v>
      </c>
      <c r="O649" s="15">
        <f t="shared" si="62"/>
        <v>3</v>
      </c>
      <c r="P649" s="16" t="str">
        <f t="shared" si="63"/>
        <v>1,</v>
      </c>
      <c r="Q649" s="16" t="str">
        <f t="shared" si="64"/>
        <v>3</v>
      </c>
      <c r="R649" s="17">
        <f t="shared" si="65"/>
        <v>63</v>
      </c>
      <c r="S649" s="17">
        <f t="shared" si="66"/>
        <v>1.05</v>
      </c>
    </row>
    <row r="650" spans="1:19">
      <c r="A650" t="s">
        <v>162</v>
      </c>
      <c r="B650" t="s">
        <v>163</v>
      </c>
      <c r="C650" s="1">
        <v>45413</v>
      </c>
      <c r="D650" s="2">
        <v>2024</v>
      </c>
      <c r="E650" s="2" t="str">
        <f t="shared" si="61"/>
        <v>mayo</v>
      </c>
      <c r="F650" t="s">
        <v>176</v>
      </c>
      <c r="G650" t="s">
        <v>121</v>
      </c>
      <c r="H650" t="s">
        <v>98</v>
      </c>
      <c r="I650" s="3">
        <v>2</v>
      </c>
      <c r="J650" s="3">
        <v>272</v>
      </c>
      <c r="K650" s="3">
        <v>0.55000000000000004</v>
      </c>
      <c r="L650" t="s">
        <v>124</v>
      </c>
      <c r="M650" t="s">
        <v>602</v>
      </c>
      <c r="N650" t="s">
        <v>512</v>
      </c>
      <c r="O650" s="15">
        <f t="shared" si="62"/>
        <v>4</v>
      </c>
      <c r="P650" s="16" t="str">
        <f t="shared" si="63"/>
        <v>0,</v>
      </c>
      <c r="Q650" s="16" t="str">
        <f t="shared" si="64"/>
        <v>55</v>
      </c>
      <c r="R650" s="17">
        <f t="shared" si="65"/>
        <v>55</v>
      </c>
      <c r="S650" s="17">
        <f t="shared" si="66"/>
        <v>0.91666666666666663</v>
      </c>
    </row>
    <row r="651" spans="1:19">
      <c r="A651" t="s">
        <v>162</v>
      </c>
      <c r="B651" t="s">
        <v>163</v>
      </c>
      <c r="C651" s="1">
        <v>45413</v>
      </c>
      <c r="D651" s="2">
        <v>2024</v>
      </c>
      <c r="E651" s="2" t="str">
        <f t="shared" si="61"/>
        <v>mayo</v>
      </c>
      <c r="F651" t="s">
        <v>176</v>
      </c>
      <c r="G651" t="s">
        <v>121</v>
      </c>
      <c r="H651" t="s">
        <v>98</v>
      </c>
      <c r="I651" s="3">
        <v>1</v>
      </c>
      <c r="J651" s="3">
        <v>535</v>
      </c>
      <c r="K651" s="3">
        <v>1.4</v>
      </c>
      <c r="L651" t="s">
        <v>33</v>
      </c>
      <c r="M651" t="s">
        <v>34</v>
      </c>
      <c r="N651" t="s">
        <v>508</v>
      </c>
      <c r="O651" s="15">
        <f t="shared" si="62"/>
        <v>3</v>
      </c>
      <c r="P651" s="16" t="str">
        <f t="shared" si="63"/>
        <v>1,</v>
      </c>
      <c r="Q651" s="16" t="str">
        <f t="shared" si="64"/>
        <v>4</v>
      </c>
      <c r="R651" s="17">
        <f t="shared" si="65"/>
        <v>64</v>
      </c>
      <c r="S651" s="17">
        <f t="shared" si="66"/>
        <v>1.0666666666666667</v>
      </c>
    </row>
    <row r="652" spans="1:19">
      <c r="A652" t="s">
        <v>162</v>
      </c>
      <c r="B652" t="s">
        <v>163</v>
      </c>
      <c r="C652" s="1">
        <v>45413</v>
      </c>
      <c r="D652" s="2">
        <v>2024</v>
      </c>
      <c r="E652" s="2" t="str">
        <f t="shared" si="61"/>
        <v>mayo</v>
      </c>
      <c r="F652" t="s">
        <v>176</v>
      </c>
      <c r="G652" t="s">
        <v>121</v>
      </c>
      <c r="H652" t="s">
        <v>98</v>
      </c>
      <c r="I652" s="3">
        <v>1</v>
      </c>
      <c r="J652" s="3">
        <v>281</v>
      </c>
      <c r="K652" s="3">
        <v>1.1000000000000001</v>
      </c>
      <c r="L652" t="s">
        <v>19</v>
      </c>
      <c r="M652" t="s">
        <v>587</v>
      </c>
      <c r="N652" t="s">
        <v>495</v>
      </c>
      <c r="O652" s="15">
        <f t="shared" si="62"/>
        <v>3</v>
      </c>
      <c r="P652" s="16" t="str">
        <f t="shared" si="63"/>
        <v>1,</v>
      </c>
      <c r="Q652" s="16" t="str">
        <f t="shared" si="64"/>
        <v>1</v>
      </c>
      <c r="R652" s="17">
        <f t="shared" si="65"/>
        <v>61</v>
      </c>
      <c r="S652" s="17">
        <f t="shared" si="66"/>
        <v>1.0166666666666666</v>
      </c>
    </row>
    <row r="653" spans="1:19">
      <c r="A653" t="s">
        <v>162</v>
      </c>
      <c r="B653" t="s">
        <v>163</v>
      </c>
      <c r="C653" s="1">
        <v>45413</v>
      </c>
      <c r="D653" s="2">
        <v>2024</v>
      </c>
      <c r="E653" s="2" t="str">
        <f t="shared" si="61"/>
        <v>mayo</v>
      </c>
      <c r="F653" t="s">
        <v>176</v>
      </c>
      <c r="G653" t="s">
        <v>121</v>
      </c>
      <c r="H653" t="s">
        <v>98</v>
      </c>
      <c r="I653" s="3">
        <v>2</v>
      </c>
      <c r="J653" s="3">
        <v>1157</v>
      </c>
      <c r="K653" s="3">
        <v>4.0999999999999996</v>
      </c>
      <c r="L653" t="s">
        <v>20</v>
      </c>
      <c r="M653" t="s">
        <v>576</v>
      </c>
      <c r="N653" t="s">
        <v>489</v>
      </c>
      <c r="O653" s="15">
        <f t="shared" si="62"/>
        <v>3</v>
      </c>
      <c r="P653" s="16" t="str">
        <f t="shared" si="63"/>
        <v>4,</v>
      </c>
      <c r="Q653" s="16" t="str">
        <f t="shared" si="64"/>
        <v>1</v>
      </c>
      <c r="R653" s="17">
        <f t="shared" si="65"/>
        <v>241</v>
      </c>
      <c r="S653" s="17">
        <f t="shared" si="66"/>
        <v>4.0166666666666666</v>
      </c>
    </row>
    <row r="654" spans="1:19">
      <c r="A654" t="s">
        <v>162</v>
      </c>
      <c r="B654" t="s">
        <v>163</v>
      </c>
      <c r="C654" s="1">
        <v>45413</v>
      </c>
      <c r="D654" s="2">
        <v>2024</v>
      </c>
      <c r="E654" s="2" t="str">
        <f t="shared" si="61"/>
        <v>mayo</v>
      </c>
      <c r="F654" t="s">
        <v>176</v>
      </c>
      <c r="G654" t="s">
        <v>121</v>
      </c>
      <c r="H654" t="s">
        <v>98</v>
      </c>
      <c r="I654" s="3">
        <v>1</v>
      </c>
      <c r="J654" s="3">
        <v>760</v>
      </c>
      <c r="K654" s="3">
        <v>2.4500000000000002</v>
      </c>
      <c r="L654" t="s">
        <v>159</v>
      </c>
      <c r="M654" t="s">
        <v>160</v>
      </c>
      <c r="N654" t="s">
        <v>496</v>
      </c>
      <c r="O654" s="15">
        <f t="shared" si="62"/>
        <v>4</v>
      </c>
      <c r="P654" s="16" t="str">
        <f t="shared" si="63"/>
        <v>2,</v>
      </c>
      <c r="Q654" s="16" t="str">
        <f t="shared" si="64"/>
        <v>45</v>
      </c>
      <c r="R654" s="17">
        <f t="shared" si="65"/>
        <v>165</v>
      </c>
      <c r="S654" s="17">
        <f t="shared" si="66"/>
        <v>2.75</v>
      </c>
    </row>
    <row r="655" spans="1:19">
      <c r="A655" t="s">
        <v>162</v>
      </c>
      <c r="B655" t="s">
        <v>163</v>
      </c>
      <c r="C655" s="1">
        <v>45413</v>
      </c>
      <c r="D655" s="2">
        <v>2024</v>
      </c>
      <c r="E655" s="2" t="str">
        <f t="shared" si="61"/>
        <v>mayo</v>
      </c>
      <c r="F655" t="s">
        <v>176</v>
      </c>
      <c r="G655" t="s">
        <v>121</v>
      </c>
      <c r="H655" t="s">
        <v>98</v>
      </c>
      <c r="I655" s="3">
        <v>3</v>
      </c>
      <c r="J655" s="3">
        <v>1858</v>
      </c>
      <c r="K655" s="3">
        <v>6.3</v>
      </c>
      <c r="L655" t="s">
        <v>146</v>
      </c>
      <c r="M655" t="s">
        <v>147</v>
      </c>
      <c r="N655" t="s">
        <v>514</v>
      </c>
      <c r="O655" s="15">
        <f t="shared" si="62"/>
        <v>3</v>
      </c>
      <c r="P655" s="16" t="str">
        <f t="shared" si="63"/>
        <v>6,</v>
      </c>
      <c r="Q655" s="16" t="str">
        <f t="shared" si="64"/>
        <v>3</v>
      </c>
      <c r="R655" s="17">
        <f t="shared" si="65"/>
        <v>363</v>
      </c>
      <c r="S655" s="17">
        <f t="shared" si="66"/>
        <v>6.05</v>
      </c>
    </row>
    <row r="656" spans="1:19">
      <c r="A656" t="s">
        <v>162</v>
      </c>
      <c r="B656" t="s">
        <v>163</v>
      </c>
      <c r="C656" s="1">
        <v>45413</v>
      </c>
      <c r="D656" s="2">
        <v>2024</v>
      </c>
      <c r="E656" s="2" t="str">
        <f t="shared" si="61"/>
        <v>mayo</v>
      </c>
      <c r="F656" t="s">
        <v>176</v>
      </c>
      <c r="G656" t="s">
        <v>121</v>
      </c>
      <c r="H656" t="s">
        <v>98</v>
      </c>
      <c r="I656" s="3">
        <v>1</v>
      </c>
      <c r="J656" s="3">
        <v>228</v>
      </c>
      <c r="K656" s="3">
        <v>0.4</v>
      </c>
      <c r="L656" t="s">
        <v>142</v>
      </c>
      <c r="M656" t="s">
        <v>143</v>
      </c>
      <c r="N656" t="s">
        <v>514</v>
      </c>
      <c r="O656" s="15">
        <f t="shared" si="62"/>
        <v>3</v>
      </c>
      <c r="P656" s="16" t="str">
        <f t="shared" si="63"/>
        <v>0,</v>
      </c>
      <c r="Q656" s="16" t="str">
        <f t="shared" si="64"/>
        <v>4</v>
      </c>
      <c r="R656" s="17">
        <f t="shared" si="65"/>
        <v>4</v>
      </c>
      <c r="S656" s="17">
        <f t="shared" si="66"/>
        <v>6.6666666666666666E-2</v>
      </c>
    </row>
    <row r="657" spans="1:19">
      <c r="A657" t="s">
        <v>162</v>
      </c>
      <c r="B657" t="s">
        <v>163</v>
      </c>
      <c r="C657" s="1">
        <v>45413</v>
      </c>
      <c r="D657" s="2">
        <v>2024</v>
      </c>
      <c r="E657" s="2" t="str">
        <f t="shared" si="61"/>
        <v>mayo</v>
      </c>
      <c r="F657" t="s">
        <v>176</v>
      </c>
      <c r="G657" t="s">
        <v>121</v>
      </c>
      <c r="H657" t="s">
        <v>98</v>
      </c>
      <c r="I657" s="3">
        <v>2</v>
      </c>
      <c r="J657" s="3">
        <v>762</v>
      </c>
      <c r="K657" s="3">
        <v>2.5</v>
      </c>
      <c r="L657" t="s">
        <v>99</v>
      </c>
      <c r="M657" t="s">
        <v>558</v>
      </c>
      <c r="N657" t="s">
        <v>502</v>
      </c>
      <c r="O657" s="15">
        <f t="shared" si="62"/>
        <v>3</v>
      </c>
      <c r="P657" s="16" t="str">
        <f t="shared" si="63"/>
        <v>2,</v>
      </c>
      <c r="Q657" s="16" t="str">
        <f t="shared" si="64"/>
        <v>5</v>
      </c>
      <c r="R657" s="17">
        <f t="shared" si="65"/>
        <v>125</v>
      </c>
      <c r="S657" s="17">
        <f t="shared" si="66"/>
        <v>2.0833333333333335</v>
      </c>
    </row>
    <row r="658" spans="1:19">
      <c r="A658" t="s">
        <v>162</v>
      </c>
      <c r="B658" t="s">
        <v>163</v>
      </c>
      <c r="C658" s="1">
        <v>45413</v>
      </c>
      <c r="D658" s="2">
        <v>2024</v>
      </c>
      <c r="E658" s="2" t="str">
        <f t="shared" si="61"/>
        <v>mayo</v>
      </c>
      <c r="F658" t="s">
        <v>176</v>
      </c>
      <c r="G658" t="s">
        <v>121</v>
      </c>
      <c r="H658" t="s">
        <v>98</v>
      </c>
      <c r="I658" s="3">
        <v>2</v>
      </c>
      <c r="J658" s="3">
        <v>274</v>
      </c>
      <c r="K658" s="3">
        <v>1.4</v>
      </c>
      <c r="L658" t="s">
        <v>114</v>
      </c>
      <c r="M658" t="s">
        <v>115</v>
      </c>
      <c r="N658" t="s">
        <v>535</v>
      </c>
      <c r="O658" s="15">
        <f t="shared" si="62"/>
        <v>3</v>
      </c>
      <c r="P658" s="16" t="str">
        <f t="shared" si="63"/>
        <v>1,</v>
      </c>
      <c r="Q658" s="16" t="str">
        <f t="shared" si="64"/>
        <v>4</v>
      </c>
      <c r="R658" s="17">
        <f t="shared" si="65"/>
        <v>64</v>
      </c>
      <c r="S658" s="17">
        <f t="shared" si="66"/>
        <v>1.0666666666666667</v>
      </c>
    </row>
    <row r="659" spans="1:19">
      <c r="A659" t="s">
        <v>162</v>
      </c>
      <c r="B659" t="s">
        <v>163</v>
      </c>
      <c r="C659" s="1">
        <v>45413</v>
      </c>
      <c r="D659" s="2">
        <v>2024</v>
      </c>
      <c r="E659" s="2" t="str">
        <f t="shared" si="61"/>
        <v>mayo</v>
      </c>
      <c r="F659" t="s">
        <v>176</v>
      </c>
      <c r="G659" t="s">
        <v>121</v>
      </c>
      <c r="H659" t="s">
        <v>98</v>
      </c>
      <c r="I659" s="3">
        <v>1</v>
      </c>
      <c r="J659" s="3">
        <v>193</v>
      </c>
      <c r="K659" s="3">
        <v>0.5</v>
      </c>
      <c r="L659" t="s">
        <v>25</v>
      </c>
      <c r="M659" t="s">
        <v>26</v>
      </c>
      <c r="N659" t="s">
        <v>506</v>
      </c>
      <c r="O659" s="15">
        <f t="shared" si="62"/>
        <v>3</v>
      </c>
      <c r="P659" s="16" t="str">
        <f t="shared" si="63"/>
        <v>0,</v>
      </c>
      <c r="Q659" s="16" t="str">
        <f t="shared" si="64"/>
        <v>5</v>
      </c>
      <c r="R659" s="17">
        <f t="shared" si="65"/>
        <v>5</v>
      </c>
      <c r="S659" s="17">
        <f t="shared" si="66"/>
        <v>8.3333333333333329E-2</v>
      </c>
    </row>
    <row r="660" spans="1:19">
      <c r="A660" t="s">
        <v>162</v>
      </c>
      <c r="B660" t="s">
        <v>163</v>
      </c>
      <c r="C660" s="1">
        <v>45413</v>
      </c>
      <c r="D660" s="2">
        <v>2024</v>
      </c>
      <c r="E660" s="2" t="str">
        <f t="shared" si="61"/>
        <v>mayo</v>
      </c>
      <c r="F660" t="s">
        <v>176</v>
      </c>
      <c r="G660" t="s">
        <v>121</v>
      </c>
      <c r="H660" t="s">
        <v>98</v>
      </c>
      <c r="I660" s="3">
        <v>1</v>
      </c>
      <c r="J660" s="3">
        <v>217</v>
      </c>
      <c r="K660" s="3">
        <v>0.4</v>
      </c>
      <c r="L660" t="s">
        <v>177</v>
      </c>
      <c r="M660" t="s">
        <v>592</v>
      </c>
      <c r="N660" t="s">
        <v>498</v>
      </c>
      <c r="O660" s="15">
        <f t="shared" si="62"/>
        <v>3</v>
      </c>
      <c r="P660" s="16" t="str">
        <f t="shared" si="63"/>
        <v>0,</v>
      </c>
      <c r="Q660" s="16" t="str">
        <f t="shared" si="64"/>
        <v>4</v>
      </c>
      <c r="R660" s="17">
        <f t="shared" si="65"/>
        <v>4</v>
      </c>
      <c r="S660" s="17">
        <f t="shared" si="66"/>
        <v>6.6666666666666666E-2</v>
      </c>
    </row>
    <row r="661" spans="1:19">
      <c r="A661" t="s">
        <v>162</v>
      </c>
      <c r="B661" t="s">
        <v>163</v>
      </c>
      <c r="C661" s="1">
        <v>45413</v>
      </c>
      <c r="D661" s="2">
        <v>2024</v>
      </c>
      <c r="E661" s="2" t="str">
        <f t="shared" si="61"/>
        <v>mayo</v>
      </c>
      <c r="F661" t="s">
        <v>176</v>
      </c>
      <c r="G661" t="s">
        <v>121</v>
      </c>
      <c r="H661" t="s">
        <v>98</v>
      </c>
      <c r="I661" s="3">
        <v>2</v>
      </c>
      <c r="J661" s="3">
        <v>2030</v>
      </c>
      <c r="K661" s="3">
        <v>6.4</v>
      </c>
      <c r="L661" t="s">
        <v>118</v>
      </c>
      <c r="M661" t="s">
        <v>119</v>
      </c>
      <c r="N661" t="s">
        <v>490</v>
      </c>
      <c r="O661" s="15">
        <f t="shared" si="62"/>
        <v>3</v>
      </c>
      <c r="P661" s="16" t="str">
        <f t="shared" si="63"/>
        <v>6,</v>
      </c>
      <c r="Q661" s="16" t="str">
        <f t="shared" si="64"/>
        <v>4</v>
      </c>
      <c r="R661" s="17">
        <f t="shared" si="65"/>
        <v>364</v>
      </c>
      <c r="S661" s="17">
        <f t="shared" si="66"/>
        <v>6.0666666666666664</v>
      </c>
    </row>
    <row r="662" spans="1:19">
      <c r="A662" t="s">
        <v>162</v>
      </c>
      <c r="B662" t="s">
        <v>163</v>
      </c>
      <c r="C662" s="1">
        <v>45413</v>
      </c>
      <c r="D662" s="2">
        <v>2024</v>
      </c>
      <c r="E662" s="2" t="str">
        <f t="shared" si="61"/>
        <v>mayo</v>
      </c>
      <c r="F662" t="s">
        <v>176</v>
      </c>
      <c r="G662" t="s">
        <v>121</v>
      </c>
      <c r="H662" t="s">
        <v>98</v>
      </c>
      <c r="I662" s="3">
        <v>3</v>
      </c>
      <c r="J662" s="3">
        <v>2013</v>
      </c>
      <c r="K662" s="3">
        <v>6.4</v>
      </c>
      <c r="L662" t="s">
        <v>131</v>
      </c>
      <c r="M662" t="s">
        <v>578</v>
      </c>
      <c r="N662" t="s">
        <v>612</v>
      </c>
      <c r="O662" s="15">
        <f t="shared" si="62"/>
        <v>3</v>
      </c>
      <c r="P662" s="16" t="str">
        <f t="shared" si="63"/>
        <v>6,</v>
      </c>
      <c r="Q662" s="16" t="str">
        <f t="shared" si="64"/>
        <v>4</v>
      </c>
      <c r="R662" s="17">
        <f t="shared" si="65"/>
        <v>364</v>
      </c>
      <c r="S662" s="17">
        <f t="shared" si="66"/>
        <v>6.0666666666666664</v>
      </c>
    </row>
    <row r="663" spans="1:19">
      <c r="A663" t="s">
        <v>162</v>
      </c>
      <c r="B663" t="s">
        <v>163</v>
      </c>
      <c r="C663" s="1">
        <v>45413</v>
      </c>
      <c r="D663" s="2">
        <v>2024</v>
      </c>
      <c r="E663" s="2" t="str">
        <f t="shared" si="61"/>
        <v>mayo</v>
      </c>
      <c r="F663" t="s">
        <v>176</v>
      </c>
      <c r="G663" t="s">
        <v>121</v>
      </c>
      <c r="H663" t="s">
        <v>98</v>
      </c>
      <c r="I663" s="3">
        <v>3</v>
      </c>
      <c r="J663" s="3">
        <v>893</v>
      </c>
      <c r="K663" s="3">
        <v>3.36</v>
      </c>
      <c r="L663" t="s">
        <v>150</v>
      </c>
      <c r="M663" t="s">
        <v>607</v>
      </c>
      <c r="N663" t="s">
        <v>612</v>
      </c>
      <c r="O663" s="15">
        <f t="shared" si="62"/>
        <v>4</v>
      </c>
      <c r="P663" s="16" t="str">
        <f t="shared" si="63"/>
        <v>3,</v>
      </c>
      <c r="Q663" s="16" t="str">
        <f t="shared" si="64"/>
        <v>36</v>
      </c>
      <c r="R663" s="17">
        <f t="shared" si="65"/>
        <v>216</v>
      </c>
      <c r="S663" s="17">
        <f t="shared" si="66"/>
        <v>3.6</v>
      </c>
    </row>
    <row r="664" spans="1:19">
      <c r="A664" t="s">
        <v>162</v>
      </c>
      <c r="B664" t="s">
        <v>163</v>
      </c>
      <c r="C664" s="1">
        <v>45413</v>
      </c>
      <c r="D664" s="2">
        <v>2024</v>
      </c>
      <c r="E664" s="2" t="str">
        <f t="shared" si="61"/>
        <v>mayo</v>
      </c>
      <c r="F664" t="s">
        <v>176</v>
      </c>
      <c r="G664" t="s">
        <v>121</v>
      </c>
      <c r="H664" t="s">
        <v>98</v>
      </c>
      <c r="I664" s="3">
        <v>1</v>
      </c>
      <c r="J664" s="3">
        <v>297</v>
      </c>
      <c r="K664" s="3">
        <v>0.4</v>
      </c>
      <c r="L664" t="s">
        <v>174</v>
      </c>
      <c r="M664" t="s">
        <v>175</v>
      </c>
      <c r="N664" t="s">
        <v>497</v>
      </c>
      <c r="O664" s="15">
        <f t="shared" si="62"/>
        <v>3</v>
      </c>
      <c r="P664" s="16" t="str">
        <f t="shared" si="63"/>
        <v>0,</v>
      </c>
      <c r="Q664" s="16" t="str">
        <f t="shared" si="64"/>
        <v>4</v>
      </c>
      <c r="R664" s="17">
        <f t="shared" si="65"/>
        <v>4</v>
      </c>
      <c r="S664" s="17">
        <f t="shared" si="66"/>
        <v>6.6666666666666666E-2</v>
      </c>
    </row>
    <row r="665" spans="1:19">
      <c r="A665" t="s">
        <v>162</v>
      </c>
      <c r="B665" t="s">
        <v>163</v>
      </c>
      <c r="C665" s="1">
        <v>45413</v>
      </c>
      <c r="D665" s="2">
        <v>2024</v>
      </c>
      <c r="E665" s="2" t="str">
        <f t="shared" si="61"/>
        <v>mayo</v>
      </c>
      <c r="F665" t="s">
        <v>176</v>
      </c>
      <c r="G665" t="s">
        <v>121</v>
      </c>
      <c r="H665" t="s">
        <v>98</v>
      </c>
      <c r="I665" s="3">
        <v>4</v>
      </c>
      <c r="J665" s="3">
        <v>1815</v>
      </c>
      <c r="K665" s="3">
        <v>7.15</v>
      </c>
      <c r="L665" t="s">
        <v>110</v>
      </c>
      <c r="M665" t="s">
        <v>586</v>
      </c>
      <c r="N665" t="s">
        <v>503</v>
      </c>
      <c r="O665" s="15">
        <f t="shared" si="62"/>
        <v>4</v>
      </c>
      <c r="P665" s="16" t="str">
        <f t="shared" si="63"/>
        <v>7,</v>
      </c>
      <c r="Q665" s="16" t="str">
        <f t="shared" si="64"/>
        <v>15</v>
      </c>
      <c r="R665" s="17">
        <f t="shared" si="65"/>
        <v>435</v>
      </c>
      <c r="S665" s="17">
        <f t="shared" si="66"/>
        <v>7.25</v>
      </c>
    </row>
    <row r="666" spans="1:19">
      <c r="A666" t="s">
        <v>162</v>
      </c>
      <c r="B666" t="s">
        <v>163</v>
      </c>
      <c r="C666" s="1">
        <v>45413</v>
      </c>
      <c r="D666" s="2">
        <v>2024</v>
      </c>
      <c r="E666" s="2" t="str">
        <f t="shared" si="61"/>
        <v>mayo</v>
      </c>
      <c r="F666" t="s">
        <v>176</v>
      </c>
      <c r="G666" t="s">
        <v>121</v>
      </c>
      <c r="H666" t="s">
        <v>98</v>
      </c>
      <c r="I666" s="3">
        <v>1</v>
      </c>
      <c r="J666" s="3">
        <v>525</v>
      </c>
      <c r="K666" s="3">
        <v>2.2999999999999998</v>
      </c>
      <c r="L666" t="s">
        <v>111</v>
      </c>
      <c r="M666" t="s">
        <v>593</v>
      </c>
      <c r="N666" t="s">
        <v>511</v>
      </c>
      <c r="O666" s="15">
        <f t="shared" si="62"/>
        <v>3</v>
      </c>
      <c r="P666" s="16" t="str">
        <f t="shared" si="63"/>
        <v>2,</v>
      </c>
      <c r="Q666" s="16" t="str">
        <f t="shared" si="64"/>
        <v>3</v>
      </c>
      <c r="R666" s="17">
        <f t="shared" si="65"/>
        <v>123</v>
      </c>
      <c r="S666" s="17">
        <f t="shared" si="66"/>
        <v>2.0499999999999998</v>
      </c>
    </row>
    <row r="667" spans="1:19">
      <c r="A667" t="s">
        <v>162</v>
      </c>
      <c r="B667" t="s">
        <v>163</v>
      </c>
      <c r="C667" s="1">
        <v>45413</v>
      </c>
      <c r="D667" s="2">
        <v>2024</v>
      </c>
      <c r="E667" s="2" t="str">
        <f t="shared" si="61"/>
        <v>mayo</v>
      </c>
      <c r="F667" t="s">
        <v>176</v>
      </c>
      <c r="G667" t="s">
        <v>121</v>
      </c>
      <c r="H667" t="s">
        <v>98</v>
      </c>
      <c r="I667" s="3">
        <v>1</v>
      </c>
      <c r="J667" s="3">
        <v>410</v>
      </c>
      <c r="K667" s="3">
        <v>1.1499999999999999</v>
      </c>
      <c r="L667" t="s">
        <v>128</v>
      </c>
      <c r="M667" t="s">
        <v>129</v>
      </c>
      <c r="N667" t="s">
        <v>511</v>
      </c>
      <c r="O667" s="15">
        <f t="shared" si="62"/>
        <v>4</v>
      </c>
      <c r="P667" s="16" t="str">
        <f t="shared" si="63"/>
        <v>1,</v>
      </c>
      <c r="Q667" s="16" t="str">
        <f t="shared" si="64"/>
        <v>15</v>
      </c>
      <c r="R667" s="17">
        <f t="shared" si="65"/>
        <v>75</v>
      </c>
      <c r="S667" s="17">
        <f t="shared" si="66"/>
        <v>1.25</v>
      </c>
    </row>
    <row r="668" spans="1:19">
      <c r="A668" t="s">
        <v>162</v>
      </c>
      <c r="B668" t="s">
        <v>163</v>
      </c>
      <c r="C668" s="1">
        <v>45413</v>
      </c>
      <c r="D668" s="2">
        <v>2024</v>
      </c>
      <c r="E668" s="2" t="str">
        <f t="shared" si="61"/>
        <v>mayo</v>
      </c>
      <c r="F668" t="s">
        <v>176</v>
      </c>
      <c r="G668" t="s">
        <v>121</v>
      </c>
      <c r="H668" t="s">
        <v>98</v>
      </c>
      <c r="I668" s="3">
        <v>5</v>
      </c>
      <c r="J668" s="3">
        <v>2340</v>
      </c>
      <c r="K668" s="3">
        <v>8</v>
      </c>
      <c r="L668" t="s">
        <v>135</v>
      </c>
      <c r="M668" t="s">
        <v>136</v>
      </c>
      <c r="N668" t="s">
        <v>511</v>
      </c>
      <c r="O668" s="15">
        <f t="shared" si="62"/>
        <v>1</v>
      </c>
      <c r="P668" s="16" t="str">
        <f t="shared" si="63"/>
        <v>8</v>
      </c>
      <c r="Q668" s="16">
        <f t="shared" si="64"/>
        <v>0</v>
      </c>
      <c r="R668" s="17">
        <f t="shared" si="65"/>
        <v>480</v>
      </c>
      <c r="S668" s="17">
        <f t="shared" si="66"/>
        <v>8</v>
      </c>
    </row>
    <row r="669" spans="1:19">
      <c r="A669" t="s">
        <v>162</v>
      </c>
      <c r="B669" t="s">
        <v>163</v>
      </c>
      <c r="C669" s="1">
        <v>45413</v>
      </c>
      <c r="D669" s="2">
        <v>2024</v>
      </c>
      <c r="E669" s="2" t="str">
        <f t="shared" si="61"/>
        <v>mayo</v>
      </c>
      <c r="F669" t="s">
        <v>178</v>
      </c>
      <c r="G669" t="s">
        <v>113</v>
      </c>
      <c r="H669" t="s">
        <v>98</v>
      </c>
      <c r="I669" s="3">
        <v>1</v>
      </c>
      <c r="J669" s="3">
        <v>531</v>
      </c>
      <c r="K669" s="3">
        <v>1.05</v>
      </c>
      <c r="L669" t="s">
        <v>190</v>
      </c>
      <c r="M669" t="s">
        <v>191</v>
      </c>
      <c r="N669" t="s">
        <v>488</v>
      </c>
      <c r="O669" s="15">
        <f t="shared" si="62"/>
        <v>4</v>
      </c>
      <c r="P669" s="16" t="str">
        <f t="shared" si="63"/>
        <v>1,</v>
      </c>
      <c r="Q669" s="16" t="str">
        <f t="shared" si="64"/>
        <v>05</v>
      </c>
      <c r="R669" s="17">
        <f t="shared" si="65"/>
        <v>65</v>
      </c>
      <c r="S669" s="17">
        <f t="shared" si="66"/>
        <v>1.0833333333333333</v>
      </c>
    </row>
    <row r="670" spans="1:19">
      <c r="A670" t="s">
        <v>162</v>
      </c>
      <c r="B670" t="s">
        <v>163</v>
      </c>
      <c r="C670" s="1">
        <v>45413</v>
      </c>
      <c r="D670" s="2">
        <v>2024</v>
      </c>
      <c r="E670" s="2" t="str">
        <f t="shared" si="61"/>
        <v>mayo</v>
      </c>
      <c r="F670" t="s">
        <v>178</v>
      </c>
      <c r="G670" t="s">
        <v>113</v>
      </c>
      <c r="H670" t="s">
        <v>98</v>
      </c>
      <c r="I670" s="3">
        <v>4</v>
      </c>
      <c r="J670" s="3">
        <v>3538</v>
      </c>
      <c r="K670" s="3">
        <v>7.45</v>
      </c>
      <c r="L670" t="s">
        <v>116</v>
      </c>
      <c r="M670" t="s">
        <v>117</v>
      </c>
      <c r="N670" t="s">
        <v>561</v>
      </c>
      <c r="O670" s="15">
        <f t="shared" si="62"/>
        <v>4</v>
      </c>
      <c r="P670" s="16" t="str">
        <f t="shared" si="63"/>
        <v>7,</v>
      </c>
      <c r="Q670" s="16" t="str">
        <f t="shared" si="64"/>
        <v>45</v>
      </c>
      <c r="R670" s="17">
        <f t="shared" si="65"/>
        <v>465</v>
      </c>
      <c r="S670" s="17">
        <f t="shared" si="66"/>
        <v>7.75</v>
      </c>
    </row>
    <row r="671" spans="1:19">
      <c r="A671" t="s">
        <v>162</v>
      </c>
      <c r="B671" t="s">
        <v>163</v>
      </c>
      <c r="C671" s="1">
        <v>45413</v>
      </c>
      <c r="D671" s="2">
        <v>2024</v>
      </c>
      <c r="E671" s="2" t="str">
        <f t="shared" si="61"/>
        <v>mayo</v>
      </c>
      <c r="F671" t="s">
        <v>178</v>
      </c>
      <c r="G671" t="s">
        <v>113</v>
      </c>
      <c r="H671" t="s">
        <v>98</v>
      </c>
      <c r="I671" s="3">
        <v>4</v>
      </c>
      <c r="J671" s="3">
        <v>4231</v>
      </c>
      <c r="K671" s="3">
        <v>9.25</v>
      </c>
      <c r="L671" t="s">
        <v>118</v>
      </c>
      <c r="M671" t="s">
        <v>119</v>
      </c>
      <c r="N671" t="s">
        <v>490</v>
      </c>
      <c r="O671" s="15">
        <f t="shared" si="62"/>
        <v>4</v>
      </c>
      <c r="P671" s="16" t="str">
        <f t="shared" si="63"/>
        <v>9,</v>
      </c>
      <c r="Q671" s="16" t="str">
        <f t="shared" si="64"/>
        <v>25</v>
      </c>
      <c r="R671" s="17">
        <f t="shared" si="65"/>
        <v>565</v>
      </c>
      <c r="S671" s="17">
        <f t="shared" si="66"/>
        <v>9.4166666666666661</v>
      </c>
    </row>
    <row r="672" spans="1:19">
      <c r="A672" t="s">
        <v>162</v>
      </c>
      <c r="B672" t="s">
        <v>163</v>
      </c>
      <c r="C672" s="1">
        <v>45413</v>
      </c>
      <c r="D672" s="2">
        <v>2024</v>
      </c>
      <c r="E672" s="2" t="str">
        <f t="shared" si="61"/>
        <v>mayo</v>
      </c>
      <c r="F672" t="s">
        <v>178</v>
      </c>
      <c r="G672" t="s">
        <v>113</v>
      </c>
      <c r="H672" t="s">
        <v>98</v>
      </c>
      <c r="I672" s="3">
        <v>1</v>
      </c>
      <c r="J672" s="3">
        <v>417</v>
      </c>
      <c r="K672" s="3">
        <v>0.5</v>
      </c>
      <c r="L672" t="s">
        <v>195</v>
      </c>
      <c r="M672" t="s">
        <v>196</v>
      </c>
      <c r="N672" t="s">
        <v>490</v>
      </c>
      <c r="O672" s="15">
        <f t="shared" si="62"/>
        <v>3</v>
      </c>
      <c r="P672" s="16" t="str">
        <f t="shared" si="63"/>
        <v>0,</v>
      </c>
      <c r="Q672" s="16" t="str">
        <f t="shared" si="64"/>
        <v>5</v>
      </c>
      <c r="R672" s="17">
        <f t="shared" si="65"/>
        <v>5</v>
      </c>
      <c r="S672" s="17">
        <f t="shared" si="66"/>
        <v>8.3333333333333329E-2</v>
      </c>
    </row>
    <row r="673" spans="1:19">
      <c r="A673" t="s">
        <v>162</v>
      </c>
      <c r="B673" t="s">
        <v>163</v>
      </c>
      <c r="C673" s="1">
        <v>45413</v>
      </c>
      <c r="D673" s="2">
        <v>2024</v>
      </c>
      <c r="E673" s="2" t="str">
        <f t="shared" si="61"/>
        <v>mayo</v>
      </c>
      <c r="F673" t="s">
        <v>178</v>
      </c>
      <c r="G673" t="s">
        <v>113</v>
      </c>
      <c r="H673" t="s">
        <v>98</v>
      </c>
      <c r="I673" s="3">
        <v>2</v>
      </c>
      <c r="J673" s="3">
        <v>1073</v>
      </c>
      <c r="K673" s="3">
        <v>2.35</v>
      </c>
      <c r="L673" t="s">
        <v>179</v>
      </c>
      <c r="M673" t="s">
        <v>180</v>
      </c>
      <c r="N673" t="s">
        <v>490</v>
      </c>
      <c r="O673" s="15">
        <f t="shared" si="62"/>
        <v>4</v>
      </c>
      <c r="P673" s="16" t="str">
        <f t="shared" si="63"/>
        <v>2,</v>
      </c>
      <c r="Q673" s="16" t="str">
        <f t="shared" si="64"/>
        <v>35</v>
      </c>
      <c r="R673" s="17">
        <f t="shared" si="65"/>
        <v>155</v>
      </c>
      <c r="S673" s="17">
        <f t="shared" si="66"/>
        <v>2.5833333333333335</v>
      </c>
    </row>
    <row r="674" spans="1:19">
      <c r="A674" t="s">
        <v>162</v>
      </c>
      <c r="B674" t="s">
        <v>163</v>
      </c>
      <c r="C674" s="1">
        <v>45413</v>
      </c>
      <c r="D674" s="2">
        <v>2024</v>
      </c>
      <c r="E674" s="2" t="str">
        <f t="shared" si="61"/>
        <v>mayo</v>
      </c>
      <c r="F674" t="s">
        <v>178</v>
      </c>
      <c r="G674" t="s">
        <v>113</v>
      </c>
      <c r="H674" t="s">
        <v>98</v>
      </c>
      <c r="I674" s="3">
        <v>3</v>
      </c>
      <c r="J674" s="3">
        <v>1179</v>
      </c>
      <c r="K674" s="3">
        <v>1.45</v>
      </c>
      <c r="L674" t="s">
        <v>167</v>
      </c>
      <c r="M674" t="s">
        <v>168</v>
      </c>
      <c r="N674" t="s">
        <v>490</v>
      </c>
      <c r="O674" s="15">
        <f t="shared" si="62"/>
        <v>4</v>
      </c>
      <c r="P674" s="16" t="str">
        <f t="shared" si="63"/>
        <v>1,</v>
      </c>
      <c r="Q674" s="16" t="str">
        <f t="shared" si="64"/>
        <v>45</v>
      </c>
      <c r="R674" s="17">
        <f t="shared" si="65"/>
        <v>105</v>
      </c>
      <c r="S674" s="17">
        <f t="shared" si="66"/>
        <v>1.75</v>
      </c>
    </row>
    <row r="675" spans="1:19">
      <c r="A675" t="s">
        <v>162</v>
      </c>
      <c r="B675" t="s">
        <v>163</v>
      </c>
      <c r="C675" s="1">
        <v>45413</v>
      </c>
      <c r="D675" s="2">
        <v>2024</v>
      </c>
      <c r="E675" s="2" t="str">
        <f t="shared" si="61"/>
        <v>mayo</v>
      </c>
      <c r="F675" t="s">
        <v>178</v>
      </c>
      <c r="G675" t="s">
        <v>113</v>
      </c>
      <c r="H675" t="s">
        <v>98</v>
      </c>
      <c r="I675" s="3">
        <v>1</v>
      </c>
      <c r="J675" s="3">
        <v>292</v>
      </c>
      <c r="K675" s="3">
        <v>0.2</v>
      </c>
      <c r="L675" t="s">
        <v>169</v>
      </c>
      <c r="M675" t="s">
        <v>170</v>
      </c>
      <c r="N675" t="s">
        <v>490</v>
      </c>
      <c r="O675" s="15">
        <f t="shared" si="62"/>
        <v>3</v>
      </c>
      <c r="P675" s="16" t="str">
        <f t="shared" si="63"/>
        <v>0,</v>
      </c>
      <c r="Q675" s="16" t="str">
        <f t="shared" si="64"/>
        <v>2</v>
      </c>
      <c r="R675" s="17">
        <f t="shared" si="65"/>
        <v>2</v>
      </c>
      <c r="S675" s="17">
        <f t="shared" si="66"/>
        <v>3.3333333333333333E-2</v>
      </c>
    </row>
    <row r="676" spans="1:19">
      <c r="A676" t="s">
        <v>162</v>
      </c>
      <c r="B676" t="s">
        <v>163</v>
      </c>
      <c r="C676" s="1">
        <v>45413</v>
      </c>
      <c r="D676" s="2">
        <v>2024</v>
      </c>
      <c r="E676" s="2" t="str">
        <f t="shared" si="61"/>
        <v>mayo</v>
      </c>
      <c r="F676" t="s">
        <v>178</v>
      </c>
      <c r="G676" t="s">
        <v>113</v>
      </c>
      <c r="H676" t="s">
        <v>98</v>
      </c>
      <c r="I676" s="3">
        <v>1</v>
      </c>
      <c r="J676" s="3">
        <v>504</v>
      </c>
      <c r="K676" s="3">
        <v>1.1499999999999999</v>
      </c>
      <c r="L676" t="s">
        <v>110</v>
      </c>
      <c r="M676" t="s">
        <v>586</v>
      </c>
      <c r="N676" t="s">
        <v>503</v>
      </c>
      <c r="O676" s="15">
        <f t="shared" si="62"/>
        <v>4</v>
      </c>
      <c r="P676" s="16" t="str">
        <f t="shared" si="63"/>
        <v>1,</v>
      </c>
      <c r="Q676" s="16" t="str">
        <f t="shared" si="64"/>
        <v>15</v>
      </c>
      <c r="R676" s="17">
        <f t="shared" si="65"/>
        <v>75</v>
      </c>
      <c r="S676" s="17">
        <f t="shared" si="66"/>
        <v>1.25</v>
      </c>
    </row>
    <row r="677" spans="1:19">
      <c r="A677" t="s">
        <v>162</v>
      </c>
      <c r="B677" t="s">
        <v>163</v>
      </c>
      <c r="C677" s="1">
        <v>45413</v>
      </c>
      <c r="D677" s="2">
        <v>2024</v>
      </c>
      <c r="E677" s="2" t="str">
        <f t="shared" si="61"/>
        <v>mayo</v>
      </c>
      <c r="F677" t="s">
        <v>181</v>
      </c>
      <c r="G677" t="s">
        <v>121</v>
      </c>
      <c r="H677" t="s">
        <v>98</v>
      </c>
      <c r="I677" s="3">
        <v>1</v>
      </c>
      <c r="J677" s="3">
        <v>446</v>
      </c>
      <c r="K677" s="3">
        <v>0.5</v>
      </c>
      <c r="L677" t="s">
        <v>199</v>
      </c>
      <c r="M677" t="s">
        <v>599</v>
      </c>
      <c r="N677" t="s">
        <v>493</v>
      </c>
      <c r="O677" s="15">
        <f t="shared" si="62"/>
        <v>3</v>
      </c>
      <c r="P677" s="16" t="str">
        <f t="shared" si="63"/>
        <v>0,</v>
      </c>
      <c r="Q677" s="16" t="str">
        <f t="shared" si="64"/>
        <v>5</v>
      </c>
      <c r="R677" s="17">
        <f t="shared" si="65"/>
        <v>5</v>
      </c>
      <c r="S677" s="17">
        <f t="shared" si="66"/>
        <v>8.3333333333333329E-2</v>
      </c>
    </row>
    <row r="678" spans="1:19">
      <c r="A678" t="s">
        <v>162</v>
      </c>
      <c r="B678" t="s">
        <v>163</v>
      </c>
      <c r="C678" s="1">
        <v>45413</v>
      </c>
      <c r="D678" s="2">
        <v>2024</v>
      </c>
      <c r="E678" s="2" t="str">
        <f t="shared" si="61"/>
        <v>mayo</v>
      </c>
      <c r="F678" t="s">
        <v>181</v>
      </c>
      <c r="G678" t="s">
        <v>121</v>
      </c>
      <c r="H678" t="s">
        <v>98</v>
      </c>
      <c r="I678" s="3">
        <v>1</v>
      </c>
      <c r="J678" s="3">
        <v>475</v>
      </c>
      <c r="K678" s="3">
        <v>2.1</v>
      </c>
      <c r="L678" t="s">
        <v>192</v>
      </c>
      <c r="M678" t="s">
        <v>193</v>
      </c>
      <c r="N678" t="s">
        <v>493</v>
      </c>
      <c r="O678" s="15">
        <f t="shared" si="62"/>
        <v>3</v>
      </c>
      <c r="P678" s="16" t="str">
        <f t="shared" si="63"/>
        <v>2,</v>
      </c>
      <c r="Q678" s="16" t="str">
        <f t="shared" si="64"/>
        <v>1</v>
      </c>
      <c r="R678" s="17">
        <f t="shared" si="65"/>
        <v>121</v>
      </c>
      <c r="S678" s="17">
        <f t="shared" si="66"/>
        <v>2.0166666666666666</v>
      </c>
    </row>
    <row r="679" spans="1:19">
      <c r="A679" t="s">
        <v>162</v>
      </c>
      <c r="B679" t="s">
        <v>163</v>
      </c>
      <c r="C679" s="1">
        <v>45413</v>
      </c>
      <c r="D679" s="2">
        <v>2024</v>
      </c>
      <c r="E679" s="2" t="str">
        <f t="shared" si="61"/>
        <v>mayo</v>
      </c>
      <c r="F679" t="s">
        <v>181</v>
      </c>
      <c r="G679" t="s">
        <v>121</v>
      </c>
      <c r="H679" t="s">
        <v>98</v>
      </c>
      <c r="I679" s="3">
        <v>1</v>
      </c>
      <c r="J679" s="3">
        <v>228</v>
      </c>
      <c r="K679" s="3">
        <v>0.5</v>
      </c>
      <c r="L679" t="s">
        <v>142</v>
      </c>
      <c r="M679" t="s">
        <v>143</v>
      </c>
      <c r="N679" t="s">
        <v>514</v>
      </c>
      <c r="O679" s="15">
        <f t="shared" si="62"/>
        <v>3</v>
      </c>
      <c r="P679" s="16" t="str">
        <f t="shared" si="63"/>
        <v>0,</v>
      </c>
      <c r="Q679" s="16" t="str">
        <f t="shared" si="64"/>
        <v>5</v>
      </c>
      <c r="R679" s="17">
        <f t="shared" si="65"/>
        <v>5</v>
      </c>
      <c r="S679" s="17">
        <f t="shared" si="66"/>
        <v>8.3333333333333329E-2</v>
      </c>
    </row>
    <row r="680" spans="1:19">
      <c r="A680" t="s">
        <v>162</v>
      </c>
      <c r="B680" t="s">
        <v>163</v>
      </c>
      <c r="C680" s="1">
        <v>45413</v>
      </c>
      <c r="D680" s="2">
        <v>2024</v>
      </c>
      <c r="E680" s="2" t="str">
        <f t="shared" si="61"/>
        <v>mayo</v>
      </c>
      <c r="F680" t="s">
        <v>181</v>
      </c>
      <c r="G680" t="s">
        <v>121</v>
      </c>
      <c r="H680" t="s">
        <v>98</v>
      </c>
      <c r="I680" s="3">
        <v>1</v>
      </c>
      <c r="J680" s="3">
        <v>263</v>
      </c>
      <c r="K680" s="3">
        <v>0.55000000000000004</v>
      </c>
      <c r="L680" t="s">
        <v>109</v>
      </c>
      <c r="M680" t="s">
        <v>535</v>
      </c>
      <c r="N680" t="s">
        <v>535</v>
      </c>
      <c r="O680" s="15">
        <f t="shared" si="62"/>
        <v>4</v>
      </c>
      <c r="P680" s="16" t="str">
        <f t="shared" si="63"/>
        <v>0,</v>
      </c>
      <c r="Q680" s="16" t="str">
        <f t="shared" si="64"/>
        <v>55</v>
      </c>
      <c r="R680" s="17">
        <f t="shared" si="65"/>
        <v>55</v>
      </c>
      <c r="S680" s="17">
        <f t="shared" si="66"/>
        <v>0.91666666666666663</v>
      </c>
    </row>
    <row r="681" spans="1:19">
      <c r="A681" t="s">
        <v>162</v>
      </c>
      <c r="B681" t="s">
        <v>163</v>
      </c>
      <c r="C681" s="1">
        <v>45413</v>
      </c>
      <c r="D681" s="2">
        <v>2024</v>
      </c>
      <c r="E681" s="2" t="str">
        <f t="shared" si="61"/>
        <v>mayo</v>
      </c>
      <c r="F681" t="s">
        <v>181</v>
      </c>
      <c r="G681" t="s">
        <v>121</v>
      </c>
      <c r="H681" t="s">
        <v>98</v>
      </c>
      <c r="I681" s="3">
        <v>2</v>
      </c>
      <c r="J681" s="3">
        <v>2030</v>
      </c>
      <c r="K681" s="3">
        <v>6.2</v>
      </c>
      <c r="L681" t="s">
        <v>118</v>
      </c>
      <c r="M681" t="s">
        <v>119</v>
      </c>
      <c r="N681" t="s">
        <v>490</v>
      </c>
      <c r="O681" s="15">
        <f t="shared" si="62"/>
        <v>3</v>
      </c>
      <c r="P681" s="16" t="str">
        <f t="shared" si="63"/>
        <v>6,</v>
      </c>
      <c r="Q681" s="16" t="str">
        <f t="shared" si="64"/>
        <v>2</v>
      </c>
      <c r="R681" s="17">
        <f t="shared" si="65"/>
        <v>362</v>
      </c>
      <c r="S681" s="17">
        <f t="shared" si="66"/>
        <v>6.0333333333333332</v>
      </c>
    </row>
    <row r="682" spans="1:19">
      <c r="A682" t="s">
        <v>162</v>
      </c>
      <c r="B682" t="s">
        <v>163</v>
      </c>
      <c r="C682" s="1">
        <v>45413</v>
      </c>
      <c r="D682" s="2">
        <v>2024</v>
      </c>
      <c r="E682" s="2" t="str">
        <f t="shared" si="61"/>
        <v>mayo</v>
      </c>
      <c r="F682" t="s">
        <v>181</v>
      </c>
      <c r="G682" t="s">
        <v>121</v>
      </c>
      <c r="H682" t="s">
        <v>98</v>
      </c>
      <c r="I682" s="3">
        <v>1</v>
      </c>
      <c r="J682" s="3">
        <v>165</v>
      </c>
      <c r="K682" s="3">
        <v>1.5</v>
      </c>
      <c r="L682" t="s">
        <v>195</v>
      </c>
      <c r="M682" t="s">
        <v>196</v>
      </c>
      <c r="N682" t="s">
        <v>490</v>
      </c>
      <c r="O682" s="15">
        <f t="shared" si="62"/>
        <v>3</v>
      </c>
      <c r="P682" s="16" t="str">
        <f t="shared" si="63"/>
        <v>1,</v>
      </c>
      <c r="Q682" s="16" t="str">
        <f t="shared" si="64"/>
        <v>5</v>
      </c>
      <c r="R682" s="17">
        <f t="shared" si="65"/>
        <v>65</v>
      </c>
      <c r="S682" s="17">
        <f t="shared" si="66"/>
        <v>1.0833333333333333</v>
      </c>
    </row>
    <row r="683" spans="1:19">
      <c r="A683" t="s">
        <v>162</v>
      </c>
      <c r="B683" t="s">
        <v>163</v>
      </c>
      <c r="C683" s="1">
        <v>45413</v>
      </c>
      <c r="D683" s="2">
        <v>2024</v>
      </c>
      <c r="E683" s="2" t="str">
        <f t="shared" si="61"/>
        <v>mayo</v>
      </c>
      <c r="F683" t="s">
        <v>181</v>
      </c>
      <c r="G683" t="s">
        <v>121</v>
      </c>
      <c r="H683" t="s">
        <v>98</v>
      </c>
      <c r="I683" s="3">
        <v>2</v>
      </c>
      <c r="J683" s="3">
        <v>1024</v>
      </c>
      <c r="K683" s="3">
        <v>3</v>
      </c>
      <c r="L683" t="s">
        <v>179</v>
      </c>
      <c r="M683" t="s">
        <v>180</v>
      </c>
      <c r="N683" t="s">
        <v>490</v>
      </c>
      <c r="O683" s="15">
        <f t="shared" si="62"/>
        <v>1</v>
      </c>
      <c r="P683" s="16" t="str">
        <f t="shared" si="63"/>
        <v>3</v>
      </c>
      <c r="Q683" s="16">
        <f t="shared" si="64"/>
        <v>0</v>
      </c>
      <c r="R683" s="17">
        <f t="shared" si="65"/>
        <v>180</v>
      </c>
      <c r="S683" s="17">
        <f t="shared" si="66"/>
        <v>3</v>
      </c>
    </row>
    <row r="684" spans="1:19">
      <c r="A684" t="s">
        <v>162</v>
      </c>
      <c r="B684" t="s">
        <v>163</v>
      </c>
      <c r="C684" s="1">
        <v>45413</v>
      </c>
      <c r="D684" s="2">
        <v>2024</v>
      </c>
      <c r="E684" s="2" t="str">
        <f t="shared" si="61"/>
        <v>mayo</v>
      </c>
      <c r="F684" t="s">
        <v>181</v>
      </c>
      <c r="G684" t="s">
        <v>121</v>
      </c>
      <c r="H684" t="s">
        <v>98</v>
      </c>
      <c r="I684" s="3">
        <v>1</v>
      </c>
      <c r="J684" s="3">
        <v>393</v>
      </c>
      <c r="K684" s="3">
        <v>0.5</v>
      </c>
      <c r="L684" t="s">
        <v>167</v>
      </c>
      <c r="M684" t="s">
        <v>168</v>
      </c>
      <c r="N684" t="s">
        <v>490</v>
      </c>
      <c r="O684" s="15">
        <f t="shared" si="62"/>
        <v>3</v>
      </c>
      <c r="P684" s="16" t="str">
        <f t="shared" si="63"/>
        <v>0,</v>
      </c>
      <c r="Q684" s="16" t="str">
        <f t="shared" si="64"/>
        <v>5</v>
      </c>
      <c r="R684" s="17">
        <f t="shared" si="65"/>
        <v>5</v>
      </c>
      <c r="S684" s="17">
        <f t="shared" si="66"/>
        <v>8.3333333333333329E-2</v>
      </c>
    </row>
    <row r="685" spans="1:19">
      <c r="A685" t="s">
        <v>162</v>
      </c>
      <c r="B685" t="s">
        <v>163</v>
      </c>
      <c r="C685" s="1">
        <v>45413</v>
      </c>
      <c r="D685" s="2">
        <v>2024</v>
      </c>
      <c r="E685" s="2" t="str">
        <f t="shared" si="61"/>
        <v>mayo</v>
      </c>
      <c r="F685" t="s">
        <v>181</v>
      </c>
      <c r="G685" t="s">
        <v>121</v>
      </c>
      <c r="H685" t="s">
        <v>98</v>
      </c>
      <c r="I685" s="3">
        <v>1</v>
      </c>
      <c r="J685" s="3">
        <v>207</v>
      </c>
      <c r="K685" s="3">
        <v>1.2</v>
      </c>
      <c r="L685" t="s">
        <v>187</v>
      </c>
      <c r="M685" t="s">
        <v>585</v>
      </c>
      <c r="N685" t="s">
        <v>490</v>
      </c>
      <c r="O685" s="15">
        <f t="shared" si="62"/>
        <v>3</v>
      </c>
      <c r="P685" s="16" t="str">
        <f t="shared" si="63"/>
        <v>1,</v>
      </c>
      <c r="Q685" s="16" t="str">
        <f t="shared" si="64"/>
        <v>2</v>
      </c>
      <c r="R685" s="17">
        <f t="shared" si="65"/>
        <v>62</v>
      </c>
      <c r="S685" s="17">
        <f t="shared" si="66"/>
        <v>1.0333333333333334</v>
      </c>
    </row>
    <row r="686" spans="1:19">
      <c r="A686" t="s">
        <v>162</v>
      </c>
      <c r="B686" t="s">
        <v>163</v>
      </c>
      <c r="C686" s="1">
        <v>45413</v>
      </c>
      <c r="D686" s="2">
        <v>2024</v>
      </c>
      <c r="E686" s="2" t="str">
        <f t="shared" si="61"/>
        <v>mayo</v>
      </c>
      <c r="F686" t="s">
        <v>181</v>
      </c>
      <c r="G686" t="s">
        <v>121</v>
      </c>
      <c r="H686" t="s">
        <v>98</v>
      </c>
      <c r="I686" s="3">
        <v>2</v>
      </c>
      <c r="J686" s="3">
        <v>584</v>
      </c>
      <c r="K686" s="3">
        <v>0.5</v>
      </c>
      <c r="L686" t="s">
        <v>169</v>
      </c>
      <c r="M686" t="s">
        <v>170</v>
      </c>
      <c r="N686" t="s">
        <v>490</v>
      </c>
      <c r="O686" s="15">
        <f t="shared" si="62"/>
        <v>3</v>
      </c>
      <c r="P686" s="16" t="str">
        <f t="shared" si="63"/>
        <v>0,</v>
      </c>
      <c r="Q686" s="16" t="str">
        <f t="shared" si="64"/>
        <v>5</v>
      </c>
      <c r="R686" s="17">
        <f t="shared" si="65"/>
        <v>5</v>
      </c>
      <c r="S686" s="17">
        <f t="shared" si="66"/>
        <v>8.3333333333333329E-2</v>
      </c>
    </row>
    <row r="687" spans="1:19">
      <c r="A687" t="s">
        <v>162</v>
      </c>
      <c r="B687" t="s">
        <v>163</v>
      </c>
      <c r="C687" s="1">
        <v>45413</v>
      </c>
      <c r="D687" s="2">
        <v>2024</v>
      </c>
      <c r="E687" s="2" t="str">
        <f t="shared" si="61"/>
        <v>mayo</v>
      </c>
      <c r="F687" t="s">
        <v>181</v>
      </c>
      <c r="G687" t="s">
        <v>121</v>
      </c>
      <c r="H687" t="s">
        <v>98</v>
      </c>
      <c r="I687" s="3">
        <v>1</v>
      </c>
      <c r="J687" s="3">
        <v>633</v>
      </c>
      <c r="K687" s="3">
        <v>2.1</v>
      </c>
      <c r="L687" t="s">
        <v>131</v>
      </c>
      <c r="M687" t="s">
        <v>578</v>
      </c>
      <c r="N687" t="s">
        <v>612</v>
      </c>
      <c r="O687" s="15">
        <f t="shared" si="62"/>
        <v>3</v>
      </c>
      <c r="P687" s="16" t="str">
        <f t="shared" si="63"/>
        <v>2,</v>
      </c>
      <c r="Q687" s="16" t="str">
        <f t="shared" si="64"/>
        <v>1</v>
      </c>
      <c r="R687" s="17">
        <f t="shared" si="65"/>
        <v>121</v>
      </c>
      <c r="S687" s="17">
        <f t="shared" si="66"/>
        <v>2.0166666666666666</v>
      </c>
    </row>
    <row r="688" spans="1:19">
      <c r="A688" t="s">
        <v>162</v>
      </c>
      <c r="B688" t="s">
        <v>163</v>
      </c>
      <c r="C688" s="1">
        <v>45413</v>
      </c>
      <c r="D688" s="2">
        <v>2024</v>
      </c>
      <c r="E688" s="2" t="str">
        <f t="shared" si="61"/>
        <v>mayo</v>
      </c>
      <c r="F688" t="s">
        <v>181</v>
      </c>
      <c r="G688" t="s">
        <v>121</v>
      </c>
      <c r="H688" t="s">
        <v>98</v>
      </c>
      <c r="I688" s="3">
        <v>1</v>
      </c>
      <c r="J688" s="3">
        <v>244</v>
      </c>
      <c r="K688" s="3">
        <v>1.5</v>
      </c>
      <c r="L688" t="s">
        <v>174</v>
      </c>
      <c r="M688" t="s">
        <v>175</v>
      </c>
      <c r="N688" t="s">
        <v>497</v>
      </c>
      <c r="O688" s="15">
        <f t="shared" si="62"/>
        <v>3</v>
      </c>
      <c r="P688" s="16" t="str">
        <f t="shared" si="63"/>
        <v>1,</v>
      </c>
      <c r="Q688" s="16" t="str">
        <f t="shared" si="64"/>
        <v>5</v>
      </c>
      <c r="R688" s="17">
        <f t="shared" si="65"/>
        <v>65</v>
      </c>
      <c r="S688" s="17">
        <f t="shared" si="66"/>
        <v>1.0833333333333333</v>
      </c>
    </row>
    <row r="689" spans="1:19">
      <c r="A689" t="s">
        <v>162</v>
      </c>
      <c r="B689" t="s">
        <v>163</v>
      </c>
      <c r="C689" s="1">
        <v>45413</v>
      </c>
      <c r="D689" s="2">
        <v>2024</v>
      </c>
      <c r="E689" s="2" t="str">
        <f t="shared" si="61"/>
        <v>mayo</v>
      </c>
      <c r="F689" t="s">
        <v>181</v>
      </c>
      <c r="G689" t="s">
        <v>121</v>
      </c>
      <c r="H689" t="s">
        <v>98</v>
      </c>
      <c r="I689" s="3">
        <v>4</v>
      </c>
      <c r="J689" s="3">
        <v>2287</v>
      </c>
      <c r="K689" s="3">
        <v>7.1</v>
      </c>
      <c r="L689" t="s">
        <v>110</v>
      </c>
      <c r="M689" t="s">
        <v>586</v>
      </c>
      <c r="N689" t="s">
        <v>503</v>
      </c>
      <c r="O689" s="15">
        <f t="shared" si="62"/>
        <v>3</v>
      </c>
      <c r="P689" s="16" t="str">
        <f t="shared" si="63"/>
        <v>7,</v>
      </c>
      <c r="Q689" s="16" t="str">
        <f t="shared" si="64"/>
        <v>1</v>
      </c>
      <c r="R689" s="17">
        <f t="shared" si="65"/>
        <v>421</v>
      </c>
      <c r="S689" s="17">
        <f t="shared" si="66"/>
        <v>7.0166666666666666</v>
      </c>
    </row>
    <row r="690" spans="1:19">
      <c r="A690" t="s">
        <v>162</v>
      </c>
      <c r="B690" t="s">
        <v>163</v>
      </c>
      <c r="C690" s="1">
        <v>45413</v>
      </c>
      <c r="D690" s="2">
        <v>2024</v>
      </c>
      <c r="E690" s="2" t="str">
        <f t="shared" si="61"/>
        <v>mayo</v>
      </c>
      <c r="F690" t="s">
        <v>181</v>
      </c>
      <c r="G690" t="s">
        <v>121</v>
      </c>
      <c r="H690" t="s">
        <v>98</v>
      </c>
      <c r="I690" s="3">
        <v>2</v>
      </c>
      <c r="J690" s="3">
        <v>1050</v>
      </c>
      <c r="K690" s="3">
        <v>4.55</v>
      </c>
      <c r="L690" t="s">
        <v>111</v>
      </c>
      <c r="M690" t="s">
        <v>593</v>
      </c>
      <c r="N690" t="s">
        <v>511</v>
      </c>
      <c r="O690" s="15">
        <f t="shared" si="62"/>
        <v>4</v>
      </c>
      <c r="P690" s="16" t="str">
        <f t="shared" si="63"/>
        <v>4,</v>
      </c>
      <c r="Q690" s="16" t="str">
        <f t="shared" si="64"/>
        <v>55</v>
      </c>
      <c r="R690" s="17">
        <f t="shared" si="65"/>
        <v>295</v>
      </c>
      <c r="S690" s="17">
        <f t="shared" si="66"/>
        <v>4.916666666666667</v>
      </c>
    </row>
    <row r="691" spans="1:19">
      <c r="A691" t="s">
        <v>162</v>
      </c>
      <c r="B691" t="s">
        <v>163</v>
      </c>
      <c r="C691" s="1">
        <v>45413</v>
      </c>
      <c r="D691" s="2">
        <v>2024</v>
      </c>
      <c r="E691" s="2" t="str">
        <f t="shared" si="61"/>
        <v>mayo</v>
      </c>
      <c r="F691" t="s">
        <v>181</v>
      </c>
      <c r="G691" t="s">
        <v>121</v>
      </c>
      <c r="H691" t="s">
        <v>98</v>
      </c>
      <c r="I691" s="3">
        <v>3</v>
      </c>
      <c r="J691" s="3">
        <v>1278</v>
      </c>
      <c r="K691" s="3">
        <v>4.25</v>
      </c>
      <c r="L691" t="s">
        <v>135</v>
      </c>
      <c r="M691" t="s">
        <v>136</v>
      </c>
      <c r="N691" t="s">
        <v>511</v>
      </c>
      <c r="O691" s="15">
        <f t="shared" si="62"/>
        <v>4</v>
      </c>
      <c r="P691" s="16" t="str">
        <f t="shared" si="63"/>
        <v>4,</v>
      </c>
      <c r="Q691" s="16" t="str">
        <f t="shared" si="64"/>
        <v>25</v>
      </c>
      <c r="R691" s="17">
        <f t="shared" si="65"/>
        <v>265</v>
      </c>
      <c r="S691" s="17">
        <f t="shared" si="66"/>
        <v>4.416666666666667</v>
      </c>
    </row>
    <row r="692" spans="1:19">
      <c r="A692" t="s">
        <v>162</v>
      </c>
      <c r="B692" t="s">
        <v>163</v>
      </c>
      <c r="C692" s="1">
        <v>45413</v>
      </c>
      <c r="D692" s="2">
        <v>2024</v>
      </c>
      <c r="E692" s="2" t="str">
        <f t="shared" si="61"/>
        <v>mayo</v>
      </c>
      <c r="F692" t="s">
        <v>183</v>
      </c>
      <c r="G692" t="s">
        <v>121</v>
      </c>
      <c r="H692" t="s">
        <v>98</v>
      </c>
      <c r="I692" s="3">
        <v>1</v>
      </c>
      <c r="J692" s="3">
        <v>193</v>
      </c>
      <c r="K692" s="3">
        <v>0.45</v>
      </c>
      <c r="L692" t="s">
        <v>20</v>
      </c>
      <c r="M692" t="s">
        <v>576</v>
      </c>
      <c r="N692" t="s">
        <v>489</v>
      </c>
      <c r="O692" s="15">
        <f t="shared" si="62"/>
        <v>4</v>
      </c>
      <c r="P692" s="16" t="str">
        <f t="shared" si="63"/>
        <v>0,</v>
      </c>
      <c r="Q692" s="16" t="str">
        <f t="shared" si="64"/>
        <v>45</v>
      </c>
      <c r="R692" s="17">
        <f t="shared" si="65"/>
        <v>45</v>
      </c>
      <c r="S692" s="17">
        <f t="shared" si="66"/>
        <v>0.75</v>
      </c>
    </row>
    <row r="693" spans="1:19">
      <c r="A693" t="s">
        <v>162</v>
      </c>
      <c r="B693" t="s">
        <v>163</v>
      </c>
      <c r="C693" s="1">
        <v>45413</v>
      </c>
      <c r="D693" s="2">
        <v>2024</v>
      </c>
      <c r="E693" s="2" t="str">
        <f t="shared" si="61"/>
        <v>mayo</v>
      </c>
      <c r="F693" t="s">
        <v>183</v>
      </c>
      <c r="G693" t="s">
        <v>121</v>
      </c>
      <c r="H693" t="s">
        <v>98</v>
      </c>
      <c r="I693" s="3">
        <v>2</v>
      </c>
      <c r="J693" s="3">
        <v>446</v>
      </c>
      <c r="K693" s="3">
        <v>1.55</v>
      </c>
      <c r="L693" t="s">
        <v>108</v>
      </c>
      <c r="M693" t="s">
        <v>597</v>
      </c>
      <c r="N693" t="s">
        <v>494</v>
      </c>
      <c r="O693" s="15">
        <f t="shared" si="62"/>
        <v>4</v>
      </c>
      <c r="P693" s="16" t="str">
        <f t="shared" si="63"/>
        <v>1,</v>
      </c>
      <c r="Q693" s="16" t="str">
        <f t="shared" si="64"/>
        <v>55</v>
      </c>
      <c r="R693" s="17">
        <f t="shared" si="65"/>
        <v>115</v>
      </c>
      <c r="S693" s="17">
        <f t="shared" si="66"/>
        <v>1.9166666666666667</v>
      </c>
    </row>
    <row r="694" spans="1:19">
      <c r="A694" t="s">
        <v>162</v>
      </c>
      <c r="B694" t="s">
        <v>163</v>
      </c>
      <c r="C694" s="1">
        <v>45413</v>
      </c>
      <c r="D694" s="2">
        <v>2024</v>
      </c>
      <c r="E694" s="2" t="str">
        <f t="shared" si="61"/>
        <v>mayo</v>
      </c>
      <c r="F694" t="s">
        <v>183</v>
      </c>
      <c r="G694" t="s">
        <v>121</v>
      </c>
      <c r="H694" t="s">
        <v>98</v>
      </c>
      <c r="I694" s="3">
        <v>1</v>
      </c>
      <c r="J694" s="3">
        <v>378</v>
      </c>
      <c r="K694" s="3">
        <v>1.25</v>
      </c>
      <c r="L694" t="s">
        <v>99</v>
      </c>
      <c r="M694" t="s">
        <v>558</v>
      </c>
      <c r="N694" t="s">
        <v>502</v>
      </c>
      <c r="O694" s="15">
        <f t="shared" si="62"/>
        <v>4</v>
      </c>
      <c r="P694" s="16" t="str">
        <f t="shared" si="63"/>
        <v>1,</v>
      </c>
      <c r="Q694" s="16" t="str">
        <f t="shared" si="64"/>
        <v>25</v>
      </c>
      <c r="R694" s="17">
        <f t="shared" si="65"/>
        <v>85</v>
      </c>
      <c r="S694" s="17">
        <f t="shared" si="66"/>
        <v>1.4166666666666667</v>
      </c>
    </row>
    <row r="695" spans="1:19">
      <c r="A695" t="s">
        <v>162</v>
      </c>
      <c r="B695" t="s">
        <v>163</v>
      </c>
      <c r="C695" s="1">
        <v>45413</v>
      </c>
      <c r="D695" s="2">
        <v>2024</v>
      </c>
      <c r="E695" s="2" t="str">
        <f t="shared" si="61"/>
        <v>mayo</v>
      </c>
      <c r="F695" t="s">
        <v>183</v>
      </c>
      <c r="G695" t="s">
        <v>121</v>
      </c>
      <c r="H695" t="s">
        <v>98</v>
      </c>
      <c r="I695" s="3">
        <v>1</v>
      </c>
      <c r="J695" s="3">
        <v>335</v>
      </c>
      <c r="K695" s="3">
        <v>1.1499999999999999</v>
      </c>
      <c r="L695" t="s">
        <v>114</v>
      </c>
      <c r="M695" t="s">
        <v>115</v>
      </c>
      <c r="N695" t="s">
        <v>535</v>
      </c>
      <c r="O695" s="15">
        <f t="shared" si="62"/>
        <v>4</v>
      </c>
      <c r="P695" s="16" t="str">
        <f t="shared" si="63"/>
        <v>1,</v>
      </c>
      <c r="Q695" s="16" t="str">
        <f t="shared" si="64"/>
        <v>15</v>
      </c>
      <c r="R695" s="17">
        <f t="shared" si="65"/>
        <v>75</v>
      </c>
      <c r="S695" s="17">
        <f t="shared" si="66"/>
        <v>1.25</v>
      </c>
    </row>
    <row r="696" spans="1:19">
      <c r="A696" t="s">
        <v>162</v>
      </c>
      <c r="B696" t="s">
        <v>163</v>
      </c>
      <c r="C696" s="1">
        <v>45413</v>
      </c>
      <c r="D696" s="2">
        <v>2024</v>
      </c>
      <c r="E696" s="2" t="str">
        <f t="shared" si="61"/>
        <v>mayo</v>
      </c>
      <c r="F696" t="s">
        <v>183</v>
      </c>
      <c r="G696" t="s">
        <v>121</v>
      </c>
      <c r="H696" t="s">
        <v>98</v>
      </c>
      <c r="I696" s="3">
        <v>1</v>
      </c>
      <c r="J696" s="3">
        <v>690</v>
      </c>
      <c r="K696" s="3">
        <v>2.2000000000000002</v>
      </c>
      <c r="L696" t="s">
        <v>131</v>
      </c>
      <c r="M696" t="s">
        <v>578</v>
      </c>
      <c r="N696" t="s">
        <v>612</v>
      </c>
      <c r="O696" s="15">
        <f t="shared" si="62"/>
        <v>3</v>
      </c>
      <c r="P696" s="16" t="str">
        <f t="shared" si="63"/>
        <v>2,</v>
      </c>
      <c r="Q696" s="16" t="str">
        <f t="shared" si="64"/>
        <v>2</v>
      </c>
      <c r="R696" s="17">
        <f t="shared" si="65"/>
        <v>122</v>
      </c>
      <c r="S696" s="17">
        <f t="shared" si="66"/>
        <v>2.0333333333333332</v>
      </c>
    </row>
    <row r="697" spans="1:19">
      <c r="A697" t="s">
        <v>162</v>
      </c>
      <c r="B697" t="s">
        <v>163</v>
      </c>
      <c r="C697" s="1">
        <v>45413</v>
      </c>
      <c r="D697" s="2">
        <v>2024</v>
      </c>
      <c r="E697" s="2" t="str">
        <f t="shared" si="61"/>
        <v>mayo</v>
      </c>
      <c r="F697" t="s">
        <v>183</v>
      </c>
      <c r="G697" t="s">
        <v>121</v>
      </c>
      <c r="H697" t="s">
        <v>98</v>
      </c>
      <c r="I697" s="3">
        <v>1</v>
      </c>
      <c r="J697" s="3">
        <v>437</v>
      </c>
      <c r="K697" s="3">
        <v>2</v>
      </c>
      <c r="L697" t="s">
        <v>110</v>
      </c>
      <c r="M697" t="s">
        <v>586</v>
      </c>
      <c r="N697" t="s">
        <v>503</v>
      </c>
      <c r="O697" s="15">
        <f t="shared" si="62"/>
        <v>1</v>
      </c>
      <c r="P697" s="16" t="str">
        <f t="shared" si="63"/>
        <v>2</v>
      </c>
      <c r="Q697" s="16">
        <f t="shared" si="64"/>
        <v>0</v>
      </c>
      <c r="R697" s="17">
        <f t="shared" si="65"/>
        <v>120</v>
      </c>
      <c r="S697" s="17">
        <f t="shared" si="66"/>
        <v>2</v>
      </c>
    </row>
    <row r="698" spans="1:19">
      <c r="A698" t="s">
        <v>162</v>
      </c>
      <c r="B698" t="s">
        <v>163</v>
      </c>
      <c r="C698" s="1">
        <v>45413</v>
      </c>
      <c r="D698" s="2">
        <v>2024</v>
      </c>
      <c r="E698" s="2" t="str">
        <f t="shared" si="61"/>
        <v>mayo</v>
      </c>
      <c r="F698" t="s">
        <v>183</v>
      </c>
      <c r="G698" t="s">
        <v>121</v>
      </c>
      <c r="H698" t="s">
        <v>98</v>
      </c>
      <c r="I698" s="3">
        <v>1</v>
      </c>
      <c r="J698" s="3">
        <v>525</v>
      </c>
      <c r="K698" s="3">
        <v>2.2999999999999998</v>
      </c>
      <c r="L698" t="s">
        <v>111</v>
      </c>
      <c r="M698" t="s">
        <v>593</v>
      </c>
      <c r="N698" t="s">
        <v>511</v>
      </c>
      <c r="O698" s="15">
        <f t="shared" si="62"/>
        <v>3</v>
      </c>
      <c r="P698" s="16" t="str">
        <f t="shared" si="63"/>
        <v>2,</v>
      </c>
      <c r="Q698" s="16" t="str">
        <f t="shared" si="64"/>
        <v>3</v>
      </c>
      <c r="R698" s="17">
        <f t="shared" si="65"/>
        <v>123</v>
      </c>
      <c r="S698" s="17">
        <f t="shared" si="66"/>
        <v>2.0499999999999998</v>
      </c>
    </row>
    <row r="699" spans="1:19">
      <c r="A699" t="s">
        <v>162</v>
      </c>
      <c r="B699" t="s">
        <v>163</v>
      </c>
      <c r="C699" s="1">
        <v>45413</v>
      </c>
      <c r="D699" s="2">
        <v>2024</v>
      </c>
      <c r="E699" s="2" t="str">
        <f t="shared" si="61"/>
        <v>mayo</v>
      </c>
      <c r="F699" t="s">
        <v>184</v>
      </c>
      <c r="G699" t="s">
        <v>121</v>
      </c>
      <c r="H699" t="s">
        <v>98</v>
      </c>
      <c r="I699" s="3">
        <v>3</v>
      </c>
      <c r="J699" s="3">
        <v>1533</v>
      </c>
      <c r="K699" s="3">
        <v>3.4</v>
      </c>
      <c r="L699" t="s">
        <v>199</v>
      </c>
      <c r="M699" t="s">
        <v>599</v>
      </c>
      <c r="N699" t="s">
        <v>493</v>
      </c>
      <c r="O699" s="15">
        <f t="shared" si="62"/>
        <v>3</v>
      </c>
      <c r="P699" s="16" t="str">
        <f t="shared" si="63"/>
        <v>3,</v>
      </c>
      <c r="Q699" s="16" t="str">
        <f t="shared" si="64"/>
        <v>4</v>
      </c>
      <c r="R699" s="17">
        <f t="shared" si="65"/>
        <v>184</v>
      </c>
      <c r="S699" s="17">
        <f t="shared" si="66"/>
        <v>3.0666666666666669</v>
      </c>
    </row>
    <row r="700" spans="1:19">
      <c r="A700" t="s">
        <v>162</v>
      </c>
      <c r="B700" t="s">
        <v>163</v>
      </c>
      <c r="C700" s="1">
        <v>45413</v>
      </c>
      <c r="D700" s="2">
        <v>2024</v>
      </c>
      <c r="E700" s="2" t="str">
        <f t="shared" si="61"/>
        <v>mayo</v>
      </c>
      <c r="F700" t="s">
        <v>184</v>
      </c>
      <c r="G700" t="s">
        <v>121</v>
      </c>
      <c r="H700" t="s">
        <v>98</v>
      </c>
      <c r="I700" s="3">
        <v>1</v>
      </c>
      <c r="J700" s="3">
        <v>145</v>
      </c>
      <c r="K700" s="3">
        <v>0.45</v>
      </c>
      <c r="L700" t="s">
        <v>122</v>
      </c>
      <c r="M700" t="s">
        <v>123</v>
      </c>
      <c r="N700" t="s">
        <v>512</v>
      </c>
      <c r="O700" s="15">
        <f t="shared" si="62"/>
        <v>4</v>
      </c>
      <c r="P700" s="16" t="str">
        <f t="shared" si="63"/>
        <v>0,</v>
      </c>
      <c r="Q700" s="16" t="str">
        <f t="shared" si="64"/>
        <v>45</v>
      </c>
      <c r="R700" s="17">
        <f t="shared" si="65"/>
        <v>45</v>
      </c>
      <c r="S700" s="17">
        <f t="shared" si="66"/>
        <v>0.75</v>
      </c>
    </row>
    <row r="701" spans="1:19">
      <c r="A701" t="s">
        <v>162</v>
      </c>
      <c r="B701" t="s">
        <v>163</v>
      </c>
      <c r="C701" s="1">
        <v>45413</v>
      </c>
      <c r="D701" s="2">
        <v>2024</v>
      </c>
      <c r="E701" s="2" t="str">
        <f t="shared" si="61"/>
        <v>mayo</v>
      </c>
      <c r="F701" t="s">
        <v>184</v>
      </c>
      <c r="G701" t="s">
        <v>121</v>
      </c>
      <c r="H701" t="s">
        <v>98</v>
      </c>
      <c r="I701" s="3">
        <v>1</v>
      </c>
      <c r="J701" s="3">
        <v>125</v>
      </c>
      <c r="K701" s="3">
        <v>0.35</v>
      </c>
      <c r="L701" t="s">
        <v>124</v>
      </c>
      <c r="M701" t="s">
        <v>602</v>
      </c>
      <c r="N701" t="s">
        <v>512</v>
      </c>
      <c r="O701" s="15">
        <f t="shared" si="62"/>
        <v>4</v>
      </c>
      <c r="P701" s="16" t="str">
        <f t="shared" si="63"/>
        <v>0,</v>
      </c>
      <c r="Q701" s="16" t="str">
        <f t="shared" si="64"/>
        <v>35</v>
      </c>
      <c r="R701" s="17">
        <f t="shared" si="65"/>
        <v>35</v>
      </c>
      <c r="S701" s="17">
        <f t="shared" si="66"/>
        <v>0.58333333333333337</v>
      </c>
    </row>
    <row r="702" spans="1:19">
      <c r="A702" t="s">
        <v>162</v>
      </c>
      <c r="B702" t="s">
        <v>163</v>
      </c>
      <c r="C702" s="1">
        <v>45413</v>
      </c>
      <c r="D702" s="2">
        <v>2024</v>
      </c>
      <c r="E702" s="2" t="str">
        <f t="shared" si="61"/>
        <v>mayo</v>
      </c>
      <c r="F702" t="s">
        <v>184</v>
      </c>
      <c r="G702" t="s">
        <v>121</v>
      </c>
      <c r="H702" t="s">
        <v>98</v>
      </c>
      <c r="I702" s="3">
        <v>1</v>
      </c>
      <c r="J702" s="3">
        <v>504</v>
      </c>
      <c r="K702" s="3">
        <v>2</v>
      </c>
      <c r="L702" t="s">
        <v>146</v>
      </c>
      <c r="M702" t="s">
        <v>147</v>
      </c>
      <c r="N702" t="s">
        <v>514</v>
      </c>
      <c r="O702" s="15">
        <f t="shared" si="62"/>
        <v>1</v>
      </c>
      <c r="P702" s="16" t="str">
        <f t="shared" si="63"/>
        <v>2</v>
      </c>
      <c r="Q702" s="16">
        <f t="shared" si="64"/>
        <v>0</v>
      </c>
      <c r="R702" s="17">
        <f t="shared" si="65"/>
        <v>120</v>
      </c>
      <c r="S702" s="17">
        <f t="shared" si="66"/>
        <v>2</v>
      </c>
    </row>
    <row r="703" spans="1:19">
      <c r="A703" t="s">
        <v>162</v>
      </c>
      <c r="B703" t="s">
        <v>163</v>
      </c>
      <c r="C703" s="1">
        <v>45413</v>
      </c>
      <c r="D703" s="2">
        <v>2024</v>
      </c>
      <c r="E703" s="2" t="str">
        <f t="shared" si="61"/>
        <v>mayo</v>
      </c>
      <c r="F703" t="s">
        <v>184</v>
      </c>
      <c r="G703" t="s">
        <v>121</v>
      </c>
      <c r="H703" t="s">
        <v>98</v>
      </c>
      <c r="I703" s="3">
        <v>1</v>
      </c>
      <c r="J703" s="3">
        <v>541</v>
      </c>
      <c r="K703" s="3">
        <v>1.55</v>
      </c>
      <c r="L703" t="s">
        <v>102</v>
      </c>
      <c r="M703" t="s">
        <v>103</v>
      </c>
      <c r="N703" t="s">
        <v>501</v>
      </c>
      <c r="O703" s="15">
        <f t="shared" si="62"/>
        <v>4</v>
      </c>
      <c r="P703" s="16" t="str">
        <f t="shared" si="63"/>
        <v>1,</v>
      </c>
      <c r="Q703" s="16" t="str">
        <f t="shared" si="64"/>
        <v>55</v>
      </c>
      <c r="R703" s="17">
        <f t="shared" si="65"/>
        <v>115</v>
      </c>
      <c r="S703" s="17">
        <f t="shared" si="66"/>
        <v>1.9166666666666667</v>
      </c>
    </row>
    <row r="704" spans="1:19">
      <c r="A704" t="s">
        <v>162</v>
      </c>
      <c r="B704" t="s">
        <v>163</v>
      </c>
      <c r="C704" s="1">
        <v>45413</v>
      </c>
      <c r="D704" s="2">
        <v>2024</v>
      </c>
      <c r="E704" s="2" t="str">
        <f t="shared" si="61"/>
        <v>mayo</v>
      </c>
      <c r="F704" t="s">
        <v>184</v>
      </c>
      <c r="G704" t="s">
        <v>121</v>
      </c>
      <c r="H704" t="s">
        <v>98</v>
      </c>
      <c r="I704" s="3">
        <v>2</v>
      </c>
      <c r="J704" s="3">
        <v>492</v>
      </c>
      <c r="K704" s="3">
        <v>1.55</v>
      </c>
      <c r="L704" t="s">
        <v>99</v>
      </c>
      <c r="M704" t="s">
        <v>558</v>
      </c>
      <c r="N704" t="s">
        <v>502</v>
      </c>
      <c r="O704" s="15">
        <f t="shared" si="62"/>
        <v>4</v>
      </c>
      <c r="P704" s="16" t="str">
        <f t="shared" si="63"/>
        <v>1,</v>
      </c>
      <c r="Q704" s="16" t="str">
        <f t="shared" si="64"/>
        <v>55</v>
      </c>
      <c r="R704" s="17">
        <f t="shared" si="65"/>
        <v>115</v>
      </c>
      <c r="S704" s="17">
        <f t="shared" si="66"/>
        <v>1.9166666666666667</v>
      </c>
    </row>
    <row r="705" spans="1:19">
      <c r="A705" t="s">
        <v>162</v>
      </c>
      <c r="B705" t="s">
        <v>163</v>
      </c>
      <c r="C705" s="1">
        <v>45413</v>
      </c>
      <c r="D705" s="2">
        <v>2024</v>
      </c>
      <c r="E705" s="2" t="str">
        <f t="shared" si="61"/>
        <v>mayo</v>
      </c>
      <c r="F705" t="s">
        <v>184</v>
      </c>
      <c r="G705" t="s">
        <v>121</v>
      </c>
      <c r="H705" t="s">
        <v>98</v>
      </c>
      <c r="I705" s="3">
        <v>3</v>
      </c>
      <c r="J705" s="3">
        <v>613</v>
      </c>
      <c r="K705" s="3">
        <v>3.45</v>
      </c>
      <c r="L705" t="s">
        <v>114</v>
      </c>
      <c r="M705" t="s">
        <v>115</v>
      </c>
      <c r="N705" t="s">
        <v>535</v>
      </c>
      <c r="O705" s="15">
        <f t="shared" si="62"/>
        <v>4</v>
      </c>
      <c r="P705" s="16" t="str">
        <f t="shared" si="63"/>
        <v>3,</v>
      </c>
      <c r="Q705" s="16" t="str">
        <f t="shared" si="64"/>
        <v>45</v>
      </c>
      <c r="R705" s="17">
        <f t="shared" si="65"/>
        <v>225</v>
      </c>
      <c r="S705" s="17">
        <f t="shared" si="66"/>
        <v>3.75</v>
      </c>
    </row>
    <row r="706" spans="1:19">
      <c r="A706" t="s">
        <v>162</v>
      </c>
      <c r="B706" t="s">
        <v>163</v>
      </c>
      <c r="C706" s="1">
        <v>45413</v>
      </c>
      <c r="D706" s="2">
        <v>2024</v>
      </c>
      <c r="E706" s="2" t="str">
        <f t="shared" ref="E706:E769" si="67">TEXT(C706,"mmmm")</f>
        <v>mayo</v>
      </c>
      <c r="F706" t="s">
        <v>184</v>
      </c>
      <c r="G706" t="s">
        <v>121</v>
      </c>
      <c r="H706" t="s">
        <v>98</v>
      </c>
      <c r="I706" s="3">
        <v>1</v>
      </c>
      <c r="J706" s="3">
        <v>1015</v>
      </c>
      <c r="K706" s="3">
        <v>3.3</v>
      </c>
      <c r="L706" t="s">
        <v>118</v>
      </c>
      <c r="M706" t="s">
        <v>119</v>
      </c>
      <c r="N706" t="s">
        <v>490</v>
      </c>
      <c r="O706" s="15">
        <f t="shared" si="62"/>
        <v>3</v>
      </c>
      <c r="P706" s="16" t="str">
        <f t="shared" si="63"/>
        <v>3,</v>
      </c>
      <c r="Q706" s="16" t="str">
        <f t="shared" si="64"/>
        <v>3</v>
      </c>
      <c r="R706" s="17">
        <f t="shared" si="65"/>
        <v>183</v>
      </c>
      <c r="S706" s="17">
        <f t="shared" si="66"/>
        <v>3.05</v>
      </c>
    </row>
    <row r="707" spans="1:19">
      <c r="A707" t="s">
        <v>162</v>
      </c>
      <c r="B707" t="s">
        <v>163</v>
      </c>
      <c r="C707" s="1">
        <v>45413</v>
      </c>
      <c r="D707" s="2">
        <v>2024</v>
      </c>
      <c r="E707" s="2" t="str">
        <f t="shared" si="67"/>
        <v>mayo</v>
      </c>
      <c r="F707" t="s">
        <v>184</v>
      </c>
      <c r="G707" t="s">
        <v>121</v>
      </c>
      <c r="H707" t="s">
        <v>98</v>
      </c>
      <c r="I707" s="3">
        <v>6</v>
      </c>
      <c r="J707" s="3">
        <v>4026</v>
      </c>
      <c r="K707" s="3">
        <v>13.28</v>
      </c>
      <c r="L707" t="s">
        <v>131</v>
      </c>
      <c r="M707" t="s">
        <v>578</v>
      </c>
      <c r="N707" t="s">
        <v>612</v>
      </c>
      <c r="O707" s="15">
        <f t="shared" ref="O707:O770" si="68">LEN($K707)</f>
        <v>5</v>
      </c>
      <c r="P707" s="16" t="str">
        <f t="shared" ref="P707:P770" si="69">IF(O707="1",$K707,IF(O707=2,LEFT($K707,2),LEFT($K707,2)))</f>
        <v>13</v>
      </c>
      <c r="Q707" s="16" t="str">
        <f t="shared" ref="Q707:Q770" si="70">IF(O707&lt;=2,0,MID($K707,3,3))</f>
        <v>,28</v>
      </c>
      <c r="R707" s="17">
        <f t="shared" ref="R707:R770" si="71">+(P707*60)+Q707</f>
        <v>780.28</v>
      </c>
      <c r="S707" s="17">
        <f t="shared" ref="S707:S770" si="72">+R707/60</f>
        <v>13.004666666666667</v>
      </c>
    </row>
    <row r="708" spans="1:19">
      <c r="A708" t="s">
        <v>162</v>
      </c>
      <c r="B708" t="s">
        <v>163</v>
      </c>
      <c r="C708" s="1">
        <v>45413</v>
      </c>
      <c r="D708" s="2">
        <v>2024</v>
      </c>
      <c r="E708" s="2" t="str">
        <f t="shared" si="67"/>
        <v>mayo</v>
      </c>
      <c r="F708" t="s">
        <v>184</v>
      </c>
      <c r="G708" t="s">
        <v>121</v>
      </c>
      <c r="H708" t="s">
        <v>98</v>
      </c>
      <c r="I708" s="3">
        <v>1</v>
      </c>
      <c r="J708" s="3">
        <v>545</v>
      </c>
      <c r="K708" s="3">
        <v>1.5</v>
      </c>
      <c r="L708" t="s">
        <v>150</v>
      </c>
      <c r="M708" t="s">
        <v>607</v>
      </c>
      <c r="N708" t="s">
        <v>612</v>
      </c>
      <c r="O708" s="15">
        <f t="shared" si="68"/>
        <v>3</v>
      </c>
      <c r="P708" s="16" t="str">
        <f t="shared" si="69"/>
        <v>1,</v>
      </c>
      <c r="Q708" s="16" t="str">
        <f t="shared" si="70"/>
        <v>5</v>
      </c>
      <c r="R708" s="17">
        <f t="shared" si="71"/>
        <v>65</v>
      </c>
      <c r="S708" s="17">
        <f t="shared" si="72"/>
        <v>1.0833333333333333</v>
      </c>
    </row>
    <row r="709" spans="1:19">
      <c r="A709" t="s">
        <v>162</v>
      </c>
      <c r="B709" t="s">
        <v>163</v>
      </c>
      <c r="C709" s="1">
        <v>45413</v>
      </c>
      <c r="D709" s="2">
        <v>2024</v>
      </c>
      <c r="E709" s="2" t="str">
        <f t="shared" si="67"/>
        <v>mayo</v>
      </c>
      <c r="F709" t="s">
        <v>184</v>
      </c>
      <c r="G709" t="s">
        <v>121</v>
      </c>
      <c r="H709" t="s">
        <v>98</v>
      </c>
      <c r="I709" s="3">
        <v>2</v>
      </c>
      <c r="J709" s="3">
        <v>862</v>
      </c>
      <c r="K709" s="3">
        <v>2.2999999999999998</v>
      </c>
      <c r="L709" t="s">
        <v>174</v>
      </c>
      <c r="M709" t="s">
        <v>175</v>
      </c>
      <c r="N709" t="s">
        <v>497</v>
      </c>
      <c r="O709" s="15">
        <f t="shared" si="68"/>
        <v>3</v>
      </c>
      <c r="P709" s="16" t="str">
        <f t="shared" si="69"/>
        <v>2,</v>
      </c>
      <c r="Q709" s="16" t="str">
        <f t="shared" si="70"/>
        <v>3</v>
      </c>
      <c r="R709" s="17">
        <f t="shared" si="71"/>
        <v>123</v>
      </c>
      <c r="S709" s="17">
        <f t="shared" si="72"/>
        <v>2.0499999999999998</v>
      </c>
    </row>
    <row r="710" spans="1:19">
      <c r="A710" t="s">
        <v>162</v>
      </c>
      <c r="B710" t="s">
        <v>163</v>
      </c>
      <c r="C710" s="1">
        <v>45413</v>
      </c>
      <c r="D710" s="2">
        <v>2024</v>
      </c>
      <c r="E710" s="2" t="str">
        <f t="shared" si="67"/>
        <v>mayo</v>
      </c>
      <c r="F710" t="s">
        <v>184</v>
      </c>
      <c r="G710" t="s">
        <v>121</v>
      </c>
      <c r="H710" t="s">
        <v>98</v>
      </c>
      <c r="I710" s="3">
        <v>4</v>
      </c>
      <c r="J710" s="3">
        <v>1748</v>
      </c>
      <c r="K710" s="3">
        <v>7.55</v>
      </c>
      <c r="L710" t="s">
        <v>110</v>
      </c>
      <c r="M710" t="s">
        <v>586</v>
      </c>
      <c r="N710" t="s">
        <v>503</v>
      </c>
      <c r="O710" s="15">
        <f t="shared" si="68"/>
        <v>4</v>
      </c>
      <c r="P710" s="16" t="str">
        <f t="shared" si="69"/>
        <v>7,</v>
      </c>
      <c r="Q710" s="16" t="str">
        <f t="shared" si="70"/>
        <v>55</v>
      </c>
      <c r="R710" s="17">
        <f t="shared" si="71"/>
        <v>475</v>
      </c>
      <c r="S710" s="17">
        <f t="shared" si="72"/>
        <v>7.916666666666667</v>
      </c>
    </row>
    <row r="711" spans="1:19">
      <c r="A711" t="s">
        <v>162</v>
      </c>
      <c r="B711" t="s">
        <v>163</v>
      </c>
      <c r="C711" s="1">
        <v>45413</v>
      </c>
      <c r="D711" s="2">
        <v>2024</v>
      </c>
      <c r="E711" s="2" t="str">
        <f t="shared" si="67"/>
        <v>mayo</v>
      </c>
      <c r="F711" t="s">
        <v>184</v>
      </c>
      <c r="G711" t="s">
        <v>121</v>
      </c>
      <c r="H711" t="s">
        <v>98</v>
      </c>
      <c r="I711" s="3">
        <v>4</v>
      </c>
      <c r="J711" s="3">
        <v>1914</v>
      </c>
      <c r="K711" s="3">
        <v>4.3</v>
      </c>
      <c r="L711" t="s">
        <v>135</v>
      </c>
      <c r="M711" t="s">
        <v>136</v>
      </c>
      <c r="N711" t="s">
        <v>511</v>
      </c>
      <c r="O711" s="15">
        <f t="shared" si="68"/>
        <v>3</v>
      </c>
      <c r="P711" s="16" t="str">
        <f t="shared" si="69"/>
        <v>4,</v>
      </c>
      <c r="Q711" s="16" t="str">
        <f t="shared" si="70"/>
        <v>3</v>
      </c>
      <c r="R711" s="17">
        <f t="shared" si="71"/>
        <v>243</v>
      </c>
      <c r="S711" s="17">
        <f t="shared" si="72"/>
        <v>4.05</v>
      </c>
    </row>
    <row r="712" spans="1:19">
      <c r="A712" t="s">
        <v>162</v>
      </c>
      <c r="B712" t="s">
        <v>163</v>
      </c>
      <c r="C712" s="1">
        <v>45444</v>
      </c>
      <c r="D712" s="2">
        <v>2024</v>
      </c>
      <c r="E712" s="2" t="str">
        <f t="shared" si="67"/>
        <v>junio</v>
      </c>
      <c r="F712" t="s">
        <v>164</v>
      </c>
      <c r="G712" t="s">
        <v>30</v>
      </c>
      <c r="H712" t="s">
        <v>98</v>
      </c>
      <c r="I712" s="3">
        <v>1</v>
      </c>
      <c r="J712" s="3">
        <v>438</v>
      </c>
      <c r="K712" s="3">
        <v>2</v>
      </c>
      <c r="L712" t="s">
        <v>192</v>
      </c>
      <c r="M712" t="s">
        <v>193</v>
      </c>
      <c r="N712" t="s">
        <v>493</v>
      </c>
      <c r="O712" s="15">
        <f t="shared" si="68"/>
        <v>1</v>
      </c>
      <c r="P712" s="16" t="str">
        <f t="shared" si="69"/>
        <v>2</v>
      </c>
      <c r="Q712" s="16">
        <f t="shared" si="70"/>
        <v>0</v>
      </c>
      <c r="R712" s="17">
        <f t="shared" si="71"/>
        <v>120</v>
      </c>
      <c r="S712" s="17">
        <f t="shared" si="72"/>
        <v>2</v>
      </c>
    </row>
    <row r="713" spans="1:19">
      <c r="A713" t="s">
        <v>162</v>
      </c>
      <c r="B713" t="s">
        <v>163</v>
      </c>
      <c r="C713" s="1">
        <v>45444</v>
      </c>
      <c r="D713" s="2">
        <v>2024</v>
      </c>
      <c r="E713" s="2" t="str">
        <f t="shared" si="67"/>
        <v>junio</v>
      </c>
      <c r="F713" t="s">
        <v>164</v>
      </c>
      <c r="G713" t="s">
        <v>30</v>
      </c>
      <c r="H713" t="s">
        <v>98</v>
      </c>
      <c r="I713" s="3">
        <v>1</v>
      </c>
      <c r="J713" s="3">
        <v>338</v>
      </c>
      <c r="K713" s="3">
        <v>1.5</v>
      </c>
      <c r="L713" t="s">
        <v>146</v>
      </c>
      <c r="M713" t="s">
        <v>147</v>
      </c>
      <c r="N713" t="s">
        <v>514</v>
      </c>
      <c r="O713" s="15">
        <f t="shared" si="68"/>
        <v>3</v>
      </c>
      <c r="P713" s="16" t="str">
        <f t="shared" si="69"/>
        <v>1,</v>
      </c>
      <c r="Q713" s="16" t="str">
        <f t="shared" si="70"/>
        <v>5</v>
      </c>
      <c r="R713" s="17">
        <f t="shared" si="71"/>
        <v>65</v>
      </c>
      <c r="S713" s="17">
        <f t="shared" si="72"/>
        <v>1.0833333333333333</v>
      </c>
    </row>
    <row r="714" spans="1:19">
      <c r="A714" t="s">
        <v>162</v>
      </c>
      <c r="B714" t="s">
        <v>163</v>
      </c>
      <c r="C714" s="1">
        <v>45444</v>
      </c>
      <c r="D714" s="2">
        <v>2024</v>
      </c>
      <c r="E714" s="2" t="str">
        <f t="shared" si="67"/>
        <v>junio</v>
      </c>
      <c r="F714" t="s">
        <v>164</v>
      </c>
      <c r="G714" t="s">
        <v>30</v>
      </c>
      <c r="H714" t="s">
        <v>98</v>
      </c>
      <c r="I714" s="3">
        <v>1</v>
      </c>
      <c r="J714" s="3">
        <v>218</v>
      </c>
      <c r="K714" s="3">
        <v>0.5</v>
      </c>
      <c r="L714" t="s">
        <v>194</v>
      </c>
      <c r="M714" t="s">
        <v>583</v>
      </c>
      <c r="N714" t="s">
        <v>514</v>
      </c>
      <c r="O714" s="15">
        <f t="shared" si="68"/>
        <v>3</v>
      </c>
      <c r="P714" s="16" t="str">
        <f t="shared" si="69"/>
        <v>0,</v>
      </c>
      <c r="Q714" s="16" t="str">
        <f t="shared" si="70"/>
        <v>5</v>
      </c>
      <c r="R714" s="17">
        <f t="shared" si="71"/>
        <v>5</v>
      </c>
      <c r="S714" s="17">
        <f t="shared" si="72"/>
        <v>8.3333333333333329E-2</v>
      </c>
    </row>
    <row r="715" spans="1:19">
      <c r="A715" t="s">
        <v>162</v>
      </c>
      <c r="B715" t="s">
        <v>163</v>
      </c>
      <c r="C715" s="1">
        <v>45444</v>
      </c>
      <c r="D715" s="2">
        <v>2024</v>
      </c>
      <c r="E715" s="2" t="str">
        <f t="shared" si="67"/>
        <v>junio</v>
      </c>
      <c r="F715" t="s">
        <v>164</v>
      </c>
      <c r="G715" t="s">
        <v>30</v>
      </c>
      <c r="H715" t="s">
        <v>98</v>
      </c>
      <c r="I715" s="3">
        <v>1</v>
      </c>
      <c r="J715" s="3">
        <v>454</v>
      </c>
      <c r="K715" s="3">
        <v>1.2</v>
      </c>
      <c r="L715" t="s">
        <v>109</v>
      </c>
      <c r="M715" t="s">
        <v>535</v>
      </c>
      <c r="N715" t="s">
        <v>535</v>
      </c>
      <c r="O715" s="15">
        <f t="shared" si="68"/>
        <v>3</v>
      </c>
      <c r="P715" s="16" t="str">
        <f t="shared" si="69"/>
        <v>1,</v>
      </c>
      <c r="Q715" s="16" t="str">
        <f t="shared" si="70"/>
        <v>2</v>
      </c>
      <c r="R715" s="17">
        <f t="shared" si="71"/>
        <v>62</v>
      </c>
      <c r="S715" s="17">
        <f t="shared" si="72"/>
        <v>1.0333333333333334</v>
      </c>
    </row>
    <row r="716" spans="1:19">
      <c r="A716" t="s">
        <v>162</v>
      </c>
      <c r="B716" t="s">
        <v>163</v>
      </c>
      <c r="C716" s="1">
        <v>45444</v>
      </c>
      <c r="D716" s="2">
        <v>2024</v>
      </c>
      <c r="E716" s="2" t="str">
        <f t="shared" si="67"/>
        <v>junio</v>
      </c>
      <c r="F716" t="s">
        <v>164</v>
      </c>
      <c r="G716" t="s">
        <v>30</v>
      </c>
      <c r="H716" t="s">
        <v>98</v>
      </c>
      <c r="I716" s="3">
        <v>2</v>
      </c>
      <c r="J716" s="3">
        <v>524</v>
      </c>
      <c r="K716" s="3">
        <v>2.5</v>
      </c>
      <c r="L716" t="s">
        <v>114</v>
      </c>
      <c r="M716" t="s">
        <v>115</v>
      </c>
      <c r="N716" t="s">
        <v>535</v>
      </c>
      <c r="O716" s="15">
        <f t="shared" si="68"/>
        <v>3</v>
      </c>
      <c r="P716" s="16" t="str">
        <f t="shared" si="69"/>
        <v>2,</v>
      </c>
      <c r="Q716" s="16" t="str">
        <f t="shared" si="70"/>
        <v>5</v>
      </c>
      <c r="R716" s="17">
        <f t="shared" si="71"/>
        <v>125</v>
      </c>
      <c r="S716" s="17">
        <f t="shared" si="72"/>
        <v>2.0833333333333335</v>
      </c>
    </row>
    <row r="717" spans="1:19">
      <c r="A717" t="s">
        <v>162</v>
      </c>
      <c r="B717" t="s">
        <v>163</v>
      </c>
      <c r="C717" s="1">
        <v>45444</v>
      </c>
      <c r="D717" s="2">
        <v>2024</v>
      </c>
      <c r="E717" s="2" t="str">
        <f t="shared" si="67"/>
        <v>junio</v>
      </c>
      <c r="F717" t="s">
        <v>164</v>
      </c>
      <c r="G717" t="s">
        <v>30</v>
      </c>
      <c r="H717" t="s">
        <v>98</v>
      </c>
      <c r="I717" s="3">
        <v>1</v>
      </c>
      <c r="J717" s="3">
        <v>193</v>
      </c>
      <c r="K717" s="3">
        <v>50</v>
      </c>
      <c r="L717" t="s">
        <v>25</v>
      </c>
      <c r="M717" t="s">
        <v>26</v>
      </c>
      <c r="N717" t="s">
        <v>506</v>
      </c>
      <c r="O717" s="15">
        <f t="shared" si="68"/>
        <v>2</v>
      </c>
      <c r="P717" s="16" t="str">
        <f t="shared" si="69"/>
        <v>50</v>
      </c>
      <c r="Q717" s="16">
        <f t="shared" si="70"/>
        <v>0</v>
      </c>
      <c r="R717" s="17">
        <f t="shared" si="71"/>
        <v>3000</v>
      </c>
      <c r="S717" s="17">
        <f t="shared" si="72"/>
        <v>50</v>
      </c>
    </row>
    <row r="718" spans="1:19">
      <c r="A718" t="s">
        <v>162</v>
      </c>
      <c r="B718" t="s">
        <v>163</v>
      </c>
      <c r="C718" s="1">
        <v>45444</v>
      </c>
      <c r="D718" s="2">
        <v>2024</v>
      </c>
      <c r="E718" s="2" t="str">
        <f t="shared" si="67"/>
        <v>junio</v>
      </c>
      <c r="F718" t="s">
        <v>164</v>
      </c>
      <c r="G718" t="s">
        <v>30</v>
      </c>
      <c r="H718" t="s">
        <v>98</v>
      </c>
      <c r="I718" s="3">
        <v>1</v>
      </c>
      <c r="J718" s="3">
        <v>629</v>
      </c>
      <c r="K718" s="3">
        <v>2.2999999999999998</v>
      </c>
      <c r="L718" t="s">
        <v>167</v>
      </c>
      <c r="M718" t="s">
        <v>168</v>
      </c>
      <c r="N718" t="s">
        <v>490</v>
      </c>
      <c r="O718" s="15">
        <f t="shared" si="68"/>
        <v>3</v>
      </c>
      <c r="P718" s="16" t="str">
        <f t="shared" si="69"/>
        <v>2,</v>
      </c>
      <c r="Q718" s="16" t="str">
        <f t="shared" si="70"/>
        <v>3</v>
      </c>
      <c r="R718" s="17">
        <f t="shared" si="71"/>
        <v>123</v>
      </c>
      <c r="S718" s="17">
        <f t="shared" si="72"/>
        <v>2.0499999999999998</v>
      </c>
    </row>
    <row r="719" spans="1:19">
      <c r="A719" t="s">
        <v>162</v>
      </c>
      <c r="B719" t="s">
        <v>163</v>
      </c>
      <c r="C719" s="1">
        <v>45444</v>
      </c>
      <c r="D719" s="2">
        <v>2024</v>
      </c>
      <c r="E719" s="2" t="str">
        <f t="shared" si="67"/>
        <v>junio</v>
      </c>
      <c r="F719" t="s">
        <v>164</v>
      </c>
      <c r="G719" t="s">
        <v>30</v>
      </c>
      <c r="H719" t="s">
        <v>98</v>
      </c>
      <c r="I719" s="3">
        <v>6</v>
      </c>
      <c r="J719" s="3">
        <v>4209</v>
      </c>
      <c r="K719" s="3">
        <v>17.25</v>
      </c>
      <c r="L719" t="s">
        <v>131</v>
      </c>
      <c r="M719" t="s">
        <v>578</v>
      </c>
      <c r="N719" t="s">
        <v>612</v>
      </c>
      <c r="O719" s="15">
        <f t="shared" si="68"/>
        <v>5</v>
      </c>
      <c r="P719" s="16" t="str">
        <f t="shared" si="69"/>
        <v>17</v>
      </c>
      <c r="Q719" s="16" t="str">
        <f t="shared" si="70"/>
        <v>,25</v>
      </c>
      <c r="R719" s="17">
        <f t="shared" si="71"/>
        <v>1020.25</v>
      </c>
      <c r="S719" s="17">
        <f t="shared" si="72"/>
        <v>17.004166666666666</v>
      </c>
    </row>
    <row r="720" spans="1:19">
      <c r="A720" t="s">
        <v>162</v>
      </c>
      <c r="B720" t="s">
        <v>163</v>
      </c>
      <c r="C720" s="1">
        <v>45444</v>
      </c>
      <c r="D720" s="2">
        <v>2024</v>
      </c>
      <c r="E720" s="2" t="str">
        <f t="shared" si="67"/>
        <v>junio</v>
      </c>
      <c r="F720" t="s">
        <v>164</v>
      </c>
      <c r="G720" t="s">
        <v>30</v>
      </c>
      <c r="H720" t="s">
        <v>98</v>
      </c>
      <c r="I720" s="3">
        <v>6</v>
      </c>
      <c r="J720" s="3">
        <v>2027</v>
      </c>
      <c r="K720" s="3">
        <v>8.3000000000000007</v>
      </c>
      <c r="L720" t="s">
        <v>150</v>
      </c>
      <c r="M720" t="s">
        <v>607</v>
      </c>
      <c r="N720" t="s">
        <v>612</v>
      </c>
      <c r="O720" s="15">
        <f t="shared" si="68"/>
        <v>3</v>
      </c>
      <c r="P720" s="16" t="str">
        <f t="shared" si="69"/>
        <v>8,</v>
      </c>
      <c r="Q720" s="16" t="str">
        <f t="shared" si="70"/>
        <v>3</v>
      </c>
      <c r="R720" s="17">
        <f t="shared" si="71"/>
        <v>483</v>
      </c>
      <c r="S720" s="17">
        <f t="shared" si="72"/>
        <v>8.0500000000000007</v>
      </c>
    </row>
    <row r="721" spans="1:19">
      <c r="A721" t="s">
        <v>162</v>
      </c>
      <c r="B721" t="s">
        <v>163</v>
      </c>
      <c r="C721" s="1">
        <v>45444</v>
      </c>
      <c r="D721" s="2">
        <v>2024</v>
      </c>
      <c r="E721" s="2" t="str">
        <f t="shared" si="67"/>
        <v>junio</v>
      </c>
      <c r="F721" t="s">
        <v>164</v>
      </c>
      <c r="G721" t="s">
        <v>30</v>
      </c>
      <c r="H721" t="s">
        <v>98</v>
      </c>
      <c r="I721" s="3">
        <v>1</v>
      </c>
      <c r="J721" s="3">
        <v>725</v>
      </c>
      <c r="K721" s="3">
        <v>1</v>
      </c>
      <c r="L721" t="s">
        <v>171</v>
      </c>
      <c r="M721" t="s">
        <v>172</v>
      </c>
      <c r="N721" t="s">
        <v>612</v>
      </c>
      <c r="O721" s="15">
        <f t="shared" si="68"/>
        <v>1</v>
      </c>
      <c r="P721" s="16" t="str">
        <f t="shared" si="69"/>
        <v>1</v>
      </c>
      <c r="Q721" s="16">
        <f t="shared" si="70"/>
        <v>0</v>
      </c>
      <c r="R721" s="17">
        <f t="shared" si="71"/>
        <v>60</v>
      </c>
      <c r="S721" s="17">
        <f t="shared" si="72"/>
        <v>1</v>
      </c>
    </row>
    <row r="722" spans="1:19">
      <c r="A722" t="s">
        <v>162</v>
      </c>
      <c r="B722" t="s">
        <v>163</v>
      </c>
      <c r="C722" s="1">
        <v>45444</v>
      </c>
      <c r="D722" s="2">
        <v>2024</v>
      </c>
      <c r="E722" s="2" t="str">
        <f t="shared" si="67"/>
        <v>junio</v>
      </c>
      <c r="F722" t="s">
        <v>164</v>
      </c>
      <c r="G722" t="s">
        <v>30</v>
      </c>
      <c r="H722" t="s">
        <v>98</v>
      </c>
      <c r="I722" s="3">
        <v>2</v>
      </c>
      <c r="J722" s="3">
        <v>598</v>
      </c>
      <c r="K722" s="3">
        <v>2.4</v>
      </c>
      <c r="L722" t="s">
        <v>173</v>
      </c>
      <c r="M722" t="s">
        <v>598</v>
      </c>
      <c r="N722" t="s">
        <v>497</v>
      </c>
      <c r="O722" s="15">
        <f t="shared" si="68"/>
        <v>3</v>
      </c>
      <c r="P722" s="16" t="str">
        <f t="shared" si="69"/>
        <v>2,</v>
      </c>
      <c r="Q722" s="16" t="str">
        <f t="shared" si="70"/>
        <v>4</v>
      </c>
      <c r="R722" s="17">
        <f t="shared" si="71"/>
        <v>124</v>
      </c>
      <c r="S722" s="17">
        <f t="shared" si="72"/>
        <v>2.0666666666666669</v>
      </c>
    </row>
    <row r="723" spans="1:19">
      <c r="A723" t="s">
        <v>162</v>
      </c>
      <c r="B723" t="s">
        <v>163</v>
      </c>
      <c r="C723" s="1">
        <v>45444</v>
      </c>
      <c r="D723" s="2">
        <v>2024</v>
      </c>
      <c r="E723" s="2" t="str">
        <f t="shared" si="67"/>
        <v>junio</v>
      </c>
      <c r="F723" t="s">
        <v>164</v>
      </c>
      <c r="G723" t="s">
        <v>30</v>
      </c>
      <c r="H723" t="s">
        <v>98</v>
      </c>
      <c r="I723" s="3">
        <v>2</v>
      </c>
      <c r="J723" s="3">
        <v>541</v>
      </c>
      <c r="K723" s="3">
        <v>2.2000000000000002</v>
      </c>
      <c r="L723" t="s">
        <v>174</v>
      </c>
      <c r="M723" t="s">
        <v>175</v>
      </c>
      <c r="N723" t="s">
        <v>497</v>
      </c>
      <c r="O723" s="15">
        <f t="shared" si="68"/>
        <v>3</v>
      </c>
      <c r="P723" s="16" t="str">
        <f t="shared" si="69"/>
        <v>2,</v>
      </c>
      <c r="Q723" s="16" t="str">
        <f t="shared" si="70"/>
        <v>2</v>
      </c>
      <c r="R723" s="17">
        <f t="shared" si="71"/>
        <v>122</v>
      </c>
      <c r="S723" s="17">
        <f t="shared" si="72"/>
        <v>2.0333333333333332</v>
      </c>
    </row>
    <row r="724" spans="1:19">
      <c r="A724" t="s">
        <v>162</v>
      </c>
      <c r="B724" t="s">
        <v>163</v>
      </c>
      <c r="C724" s="1">
        <v>45444</v>
      </c>
      <c r="D724" s="2">
        <v>2024</v>
      </c>
      <c r="E724" s="2" t="str">
        <f t="shared" si="67"/>
        <v>junio</v>
      </c>
      <c r="F724" t="s">
        <v>164</v>
      </c>
      <c r="G724" t="s">
        <v>30</v>
      </c>
      <c r="H724" t="s">
        <v>98</v>
      </c>
      <c r="I724" s="3">
        <v>3</v>
      </c>
      <c r="J724" s="3">
        <v>1490</v>
      </c>
      <c r="K724" s="3">
        <v>5.4</v>
      </c>
      <c r="L724" t="s">
        <v>110</v>
      </c>
      <c r="M724" t="s">
        <v>586</v>
      </c>
      <c r="N724" t="s">
        <v>503</v>
      </c>
      <c r="O724" s="15">
        <f t="shared" si="68"/>
        <v>3</v>
      </c>
      <c r="P724" s="16" t="str">
        <f t="shared" si="69"/>
        <v>5,</v>
      </c>
      <c r="Q724" s="16" t="str">
        <f t="shared" si="70"/>
        <v>4</v>
      </c>
      <c r="R724" s="17">
        <f t="shared" si="71"/>
        <v>304</v>
      </c>
      <c r="S724" s="17">
        <f t="shared" si="72"/>
        <v>5.0666666666666664</v>
      </c>
    </row>
    <row r="725" spans="1:19">
      <c r="A725" t="s">
        <v>162</v>
      </c>
      <c r="B725" t="s">
        <v>163</v>
      </c>
      <c r="C725" s="1">
        <v>45444</v>
      </c>
      <c r="D725" s="2">
        <v>2024</v>
      </c>
      <c r="E725" s="2" t="str">
        <f t="shared" si="67"/>
        <v>junio</v>
      </c>
      <c r="F725" t="s">
        <v>164</v>
      </c>
      <c r="G725" t="s">
        <v>30</v>
      </c>
      <c r="H725" t="s">
        <v>98</v>
      </c>
      <c r="I725" s="3">
        <v>1</v>
      </c>
      <c r="J725" s="3">
        <v>670</v>
      </c>
      <c r="K725" s="3">
        <v>2.2999999999999998</v>
      </c>
      <c r="L725" t="s">
        <v>204</v>
      </c>
      <c r="M725" t="s">
        <v>205</v>
      </c>
      <c r="N725" t="s">
        <v>503</v>
      </c>
      <c r="O725" s="15">
        <f t="shared" si="68"/>
        <v>3</v>
      </c>
      <c r="P725" s="16" t="str">
        <f t="shared" si="69"/>
        <v>2,</v>
      </c>
      <c r="Q725" s="16" t="str">
        <f t="shared" si="70"/>
        <v>3</v>
      </c>
      <c r="R725" s="17">
        <f t="shared" si="71"/>
        <v>123</v>
      </c>
      <c r="S725" s="17">
        <f t="shared" si="72"/>
        <v>2.0499999999999998</v>
      </c>
    </row>
    <row r="726" spans="1:19">
      <c r="A726" t="s">
        <v>162</v>
      </c>
      <c r="B726" t="s">
        <v>163</v>
      </c>
      <c r="C726" s="1">
        <v>45444</v>
      </c>
      <c r="D726" s="2">
        <v>2024</v>
      </c>
      <c r="E726" s="2" t="str">
        <f t="shared" si="67"/>
        <v>junio</v>
      </c>
      <c r="F726" t="s">
        <v>164</v>
      </c>
      <c r="G726" t="s">
        <v>30</v>
      </c>
      <c r="H726" t="s">
        <v>98</v>
      </c>
      <c r="I726" s="3">
        <v>3</v>
      </c>
      <c r="J726" s="3">
        <v>1961</v>
      </c>
      <c r="K726" s="3">
        <v>6.5</v>
      </c>
      <c r="L726" t="s">
        <v>111</v>
      </c>
      <c r="M726" t="s">
        <v>593</v>
      </c>
      <c r="N726" t="s">
        <v>511</v>
      </c>
      <c r="O726" s="15">
        <f t="shared" si="68"/>
        <v>3</v>
      </c>
      <c r="P726" s="16" t="str">
        <f t="shared" si="69"/>
        <v>6,</v>
      </c>
      <c r="Q726" s="16" t="str">
        <f t="shared" si="70"/>
        <v>5</v>
      </c>
      <c r="R726" s="17">
        <f t="shared" si="71"/>
        <v>365</v>
      </c>
      <c r="S726" s="17">
        <f t="shared" si="72"/>
        <v>6.083333333333333</v>
      </c>
    </row>
    <row r="727" spans="1:19">
      <c r="A727" t="s">
        <v>162</v>
      </c>
      <c r="B727" t="s">
        <v>163</v>
      </c>
      <c r="C727" s="1">
        <v>45444</v>
      </c>
      <c r="D727" s="2">
        <v>2024</v>
      </c>
      <c r="E727" s="2" t="str">
        <f t="shared" si="67"/>
        <v>junio</v>
      </c>
      <c r="F727" t="s">
        <v>164</v>
      </c>
      <c r="G727" t="s">
        <v>30</v>
      </c>
      <c r="H727" t="s">
        <v>98</v>
      </c>
      <c r="I727" s="3">
        <v>1</v>
      </c>
      <c r="J727" s="3">
        <v>426</v>
      </c>
      <c r="K727" s="3">
        <v>1.2</v>
      </c>
      <c r="L727" t="s">
        <v>135</v>
      </c>
      <c r="M727" t="s">
        <v>136</v>
      </c>
      <c r="N727" t="s">
        <v>511</v>
      </c>
      <c r="O727" s="15">
        <f t="shared" si="68"/>
        <v>3</v>
      </c>
      <c r="P727" s="16" t="str">
        <f t="shared" si="69"/>
        <v>1,</v>
      </c>
      <c r="Q727" s="16" t="str">
        <f t="shared" si="70"/>
        <v>2</v>
      </c>
      <c r="R727" s="17">
        <f t="shared" si="71"/>
        <v>62</v>
      </c>
      <c r="S727" s="17">
        <f t="shared" si="72"/>
        <v>1.0333333333333334</v>
      </c>
    </row>
    <row r="728" spans="1:19">
      <c r="A728" t="s">
        <v>162</v>
      </c>
      <c r="B728" t="s">
        <v>163</v>
      </c>
      <c r="C728" s="1">
        <v>45444</v>
      </c>
      <c r="D728" s="2">
        <v>2024</v>
      </c>
      <c r="E728" s="2" t="str">
        <f t="shared" si="67"/>
        <v>junio</v>
      </c>
      <c r="F728" t="s">
        <v>206</v>
      </c>
      <c r="G728" t="s">
        <v>207</v>
      </c>
      <c r="H728" t="s">
        <v>98</v>
      </c>
      <c r="I728" s="3">
        <v>2</v>
      </c>
      <c r="J728" s="3">
        <v>1450</v>
      </c>
      <c r="K728" s="3">
        <v>1.35</v>
      </c>
      <c r="L728" t="s">
        <v>171</v>
      </c>
      <c r="M728" t="s">
        <v>172</v>
      </c>
      <c r="N728" t="s">
        <v>612</v>
      </c>
      <c r="O728" s="15">
        <f t="shared" si="68"/>
        <v>4</v>
      </c>
      <c r="P728" s="16" t="str">
        <f t="shared" si="69"/>
        <v>1,</v>
      </c>
      <c r="Q728" s="16" t="str">
        <f t="shared" si="70"/>
        <v>35</v>
      </c>
      <c r="R728" s="17">
        <f t="shared" si="71"/>
        <v>95</v>
      </c>
      <c r="S728" s="17">
        <f t="shared" si="72"/>
        <v>1.5833333333333333</v>
      </c>
    </row>
    <row r="729" spans="1:19">
      <c r="A729" t="s">
        <v>162</v>
      </c>
      <c r="B729" t="s">
        <v>163</v>
      </c>
      <c r="C729" s="1">
        <v>45444</v>
      </c>
      <c r="D729" s="2">
        <v>2024</v>
      </c>
      <c r="E729" s="2" t="str">
        <f t="shared" si="67"/>
        <v>junio</v>
      </c>
      <c r="F729" t="s">
        <v>176</v>
      </c>
      <c r="G729" t="s">
        <v>121</v>
      </c>
      <c r="H729" t="s">
        <v>98</v>
      </c>
      <c r="I729" s="3">
        <v>3</v>
      </c>
      <c r="J729" s="3">
        <v>441</v>
      </c>
      <c r="K729" s="3">
        <v>1.5</v>
      </c>
      <c r="L729" t="s">
        <v>124</v>
      </c>
      <c r="M729" t="s">
        <v>602</v>
      </c>
      <c r="N729" t="s">
        <v>512</v>
      </c>
      <c r="O729" s="15">
        <f t="shared" si="68"/>
        <v>3</v>
      </c>
      <c r="P729" s="16" t="str">
        <f t="shared" si="69"/>
        <v>1,</v>
      </c>
      <c r="Q729" s="16" t="str">
        <f t="shared" si="70"/>
        <v>5</v>
      </c>
      <c r="R729" s="17">
        <f t="shared" si="71"/>
        <v>65</v>
      </c>
      <c r="S729" s="17">
        <f t="shared" si="72"/>
        <v>1.0833333333333333</v>
      </c>
    </row>
    <row r="730" spans="1:19">
      <c r="A730" t="s">
        <v>162</v>
      </c>
      <c r="B730" t="s">
        <v>163</v>
      </c>
      <c r="C730" s="1">
        <v>45444</v>
      </c>
      <c r="D730" s="2">
        <v>2024</v>
      </c>
      <c r="E730" s="2" t="str">
        <f t="shared" si="67"/>
        <v>junio</v>
      </c>
      <c r="F730" t="s">
        <v>176</v>
      </c>
      <c r="G730" t="s">
        <v>121</v>
      </c>
      <c r="H730" t="s">
        <v>98</v>
      </c>
      <c r="I730" s="3">
        <v>1</v>
      </c>
      <c r="J730" s="3">
        <v>478</v>
      </c>
      <c r="K730" s="3">
        <v>1.5</v>
      </c>
      <c r="L730" t="s">
        <v>19</v>
      </c>
      <c r="M730" t="s">
        <v>587</v>
      </c>
      <c r="N730" t="s">
        <v>495</v>
      </c>
      <c r="O730" s="15">
        <f t="shared" si="68"/>
        <v>3</v>
      </c>
      <c r="P730" s="16" t="str">
        <f t="shared" si="69"/>
        <v>1,</v>
      </c>
      <c r="Q730" s="16" t="str">
        <f t="shared" si="70"/>
        <v>5</v>
      </c>
      <c r="R730" s="17">
        <f t="shared" si="71"/>
        <v>65</v>
      </c>
      <c r="S730" s="17">
        <f t="shared" si="72"/>
        <v>1.0833333333333333</v>
      </c>
    </row>
    <row r="731" spans="1:19">
      <c r="A731" t="s">
        <v>162</v>
      </c>
      <c r="B731" t="s">
        <v>163</v>
      </c>
      <c r="C731" s="1">
        <v>45444</v>
      </c>
      <c r="D731" s="2">
        <v>2024</v>
      </c>
      <c r="E731" s="2" t="str">
        <f t="shared" si="67"/>
        <v>junio</v>
      </c>
      <c r="F731" t="s">
        <v>176</v>
      </c>
      <c r="G731" t="s">
        <v>121</v>
      </c>
      <c r="H731" t="s">
        <v>98</v>
      </c>
      <c r="I731" s="3">
        <v>1</v>
      </c>
      <c r="J731" s="3">
        <v>136</v>
      </c>
      <c r="K731" s="3">
        <v>0.4</v>
      </c>
      <c r="L731" t="s">
        <v>108</v>
      </c>
      <c r="M731" t="s">
        <v>597</v>
      </c>
      <c r="N731" t="s">
        <v>494</v>
      </c>
      <c r="O731" s="15">
        <f t="shared" si="68"/>
        <v>3</v>
      </c>
      <c r="P731" s="16" t="str">
        <f t="shared" si="69"/>
        <v>0,</v>
      </c>
      <c r="Q731" s="16" t="str">
        <f t="shared" si="70"/>
        <v>4</v>
      </c>
      <c r="R731" s="17">
        <f t="shared" si="71"/>
        <v>4</v>
      </c>
      <c r="S731" s="17">
        <f t="shared" si="72"/>
        <v>6.6666666666666666E-2</v>
      </c>
    </row>
    <row r="732" spans="1:19">
      <c r="A732" t="s">
        <v>162</v>
      </c>
      <c r="B732" t="s">
        <v>163</v>
      </c>
      <c r="C732" s="1">
        <v>45444</v>
      </c>
      <c r="D732" s="2">
        <v>2024</v>
      </c>
      <c r="E732" s="2" t="str">
        <f t="shared" si="67"/>
        <v>junio</v>
      </c>
      <c r="F732" t="s">
        <v>176</v>
      </c>
      <c r="G732" t="s">
        <v>121</v>
      </c>
      <c r="H732" t="s">
        <v>98</v>
      </c>
      <c r="I732" s="3">
        <v>1</v>
      </c>
      <c r="J732" s="3">
        <v>760</v>
      </c>
      <c r="K732" s="3">
        <v>2.4</v>
      </c>
      <c r="L732" t="s">
        <v>159</v>
      </c>
      <c r="M732" t="s">
        <v>160</v>
      </c>
      <c r="N732" t="s">
        <v>496</v>
      </c>
      <c r="O732" s="15">
        <f t="shared" si="68"/>
        <v>3</v>
      </c>
      <c r="P732" s="16" t="str">
        <f t="shared" si="69"/>
        <v>2,</v>
      </c>
      <c r="Q732" s="16" t="str">
        <f t="shared" si="70"/>
        <v>4</v>
      </c>
      <c r="R732" s="17">
        <f t="shared" si="71"/>
        <v>124</v>
      </c>
      <c r="S732" s="17">
        <f t="shared" si="72"/>
        <v>2.0666666666666669</v>
      </c>
    </row>
    <row r="733" spans="1:19">
      <c r="A733" t="s">
        <v>162</v>
      </c>
      <c r="B733" t="s">
        <v>163</v>
      </c>
      <c r="C733" s="1">
        <v>45444</v>
      </c>
      <c r="D733" s="2">
        <v>2024</v>
      </c>
      <c r="E733" s="2" t="str">
        <f t="shared" si="67"/>
        <v>junio</v>
      </c>
      <c r="F733" t="s">
        <v>176</v>
      </c>
      <c r="G733" t="s">
        <v>121</v>
      </c>
      <c r="H733" t="s">
        <v>98</v>
      </c>
      <c r="I733" s="3">
        <v>1</v>
      </c>
      <c r="J733" s="3">
        <v>218</v>
      </c>
      <c r="K733" s="3">
        <v>0.5</v>
      </c>
      <c r="L733" t="s">
        <v>194</v>
      </c>
      <c r="M733" t="s">
        <v>583</v>
      </c>
      <c r="N733" t="s">
        <v>514</v>
      </c>
      <c r="O733" s="15">
        <f t="shared" si="68"/>
        <v>3</v>
      </c>
      <c r="P733" s="16" t="str">
        <f t="shared" si="69"/>
        <v>0,</v>
      </c>
      <c r="Q733" s="16" t="str">
        <f t="shared" si="70"/>
        <v>5</v>
      </c>
      <c r="R733" s="17">
        <f t="shared" si="71"/>
        <v>5</v>
      </c>
      <c r="S733" s="17">
        <f t="shared" si="72"/>
        <v>8.3333333333333329E-2</v>
      </c>
    </row>
    <row r="734" spans="1:19">
      <c r="A734" t="s">
        <v>162</v>
      </c>
      <c r="B734" t="s">
        <v>163</v>
      </c>
      <c r="C734" s="1">
        <v>45444</v>
      </c>
      <c r="D734" s="2">
        <v>2024</v>
      </c>
      <c r="E734" s="2" t="str">
        <f t="shared" si="67"/>
        <v>junio</v>
      </c>
      <c r="F734" t="s">
        <v>176</v>
      </c>
      <c r="G734" t="s">
        <v>121</v>
      </c>
      <c r="H734" t="s">
        <v>98</v>
      </c>
      <c r="I734" s="3">
        <v>1</v>
      </c>
      <c r="J734" s="3">
        <v>228</v>
      </c>
      <c r="K734" s="3">
        <v>0.5</v>
      </c>
      <c r="L734" t="s">
        <v>142</v>
      </c>
      <c r="M734" t="s">
        <v>143</v>
      </c>
      <c r="N734" t="s">
        <v>514</v>
      </c>
      <c r="O734" s="15">
        <f t="shared" si="68"/>
        <v>3</v>
      </c>
      <c r="P734" s="16" t="str">
        <f t="shared" si="69"/>
        <v>0,</v>
      </c>
      <c r="Q734" s="16" t="str">
        <f t="shared" si="70"/>
        <v>5</v>
      </c>
      <c r="R734" s="17">
        <f t="shared" si="71"/>
        <v>5</v>
      </c>
      <c r="S734" s="17">
        <f t="shared" si="72"/>
        <v>8.3333333333333329E-2</v>
      </c>
    </row>
    <row r="735" spans="1:19">
      <c r="A735" t="s">
        <v>162</v>
      </c>
      <c r="B735" t="s">
        <v>163</v>
      </c>
      <c r="C735" s="1">
        <v>45444</v>
      </c>
      <c r="D735" s="2">
        <v>2024</v>
      </c>
      <c r="E735" s="2" t="str">
        <f t="shared" si="67"/>
        <v>junio</v>
      </c>
      <c r="F735" t="s">
        <v>176</v>
      </c>
      <c r="G735" t="s">
        <v>121</v>
      </c>
      <c r="H735" t="s">
        <v>98</v>
      </c>
      <c r="I735" s="3">
        <v>1</v>
      </c>
      <c r="J735" s="3">
        <v>262</v>
      </c>
      <c r="K735" s="3">
        <v>0.5</v>
      </c>
      <c r="L735" t="s">
        <v>102</v>
      </c>
      <c r="M735" t="s">
        <v>103</v>
      </c>
      <c r="N735" t="s">
        <v>501</v>
      </c>
      <c r="O735" s="15">
        <f t="shared" si="68"/>
        <v>3</v>
      </c>
      <c r="P735" s="16" t="str">
        <f t="shared" si="69"/>
        <v>0,</v>
      </c>
      <c r="Q735" s="16" t="str">
        <f t="shared" si="70"/>
        <v>5</v>
      </c>
      <c r="R735" s="17">
        <f t="shared" si="71"/>
        <v>5</v>
      </c>
      <c r="S735" s="17">
        <f t="shared" si="72"/>
        <v>8.3333333333333329E-2</v>
      </c>
    </row>
    <row r="736" spans="1:19">
      <c r="A736" t="s">
        <v>162</v>
      </c>
      <c r="B736" t="s">
        <v>163</v>
      </c>
      <c r="C736" s="1">
        <v>45444</v>
      </c>
      <c r="D736" s="2">
        <v>2024</v>
      </c>
      <c r="E736" s="2" t="str">
        <f t="shared" si="67"/>
        <v>junio</v>
      </c>
      <c r="F736" t="s">
        <v>176</v>
      </c>
      <c r="G736" t="s">
        <v>121</v>
      </c>
      <c r="H736" t="s">
        <v>98</v>
      </c>
      <c r="I736" s="3">
        <v>1</v>
      </c>
      <c r="J736" s="3">
        <v>331</v>
      </c>
      <c r="K736" s="3">
        <v>1.2</v>
      </c>
      <c r="L736" t="s">
        <v>99</v>
      </c>
      <c r="M736" t="s">
        <v>558</v>
      </c>
      <c r="N736" t="s">
        <v>502</v>
      </c>
      <c r="O736" s="15">
        <f t="shared" si="68"/>
        <v>3</v>
      </c>
      <c r="P736" s="16" t="str">
        <f t="shared" si="69"/>
        <v>1,</v>
      </c>
      <c r="Q736" s="16" t="str">
        <f t="shared" si="70"/>
        <v>2</v>
      </c>
      <c r="R736" s="17">
        <f t="shared" si="71"/>
        <v>62</v>
      </c>
      <c r="S736" s="17">
        <f t="shared" si="72"/>
        <v>1.0333333333333334</v>
      </c>
    </row>
    <row r="737" spans="1:19">
      <c r="A737" t="s">
        <v>162</v>
      </c>
      <c r="B737" t="s">
        <v>163</v>
      </c>
      <c r="C737" s="1">
        <v>45444</v>
      </c>
      <c r="D737" s="2">
        <v>2024</v>
      </c>
      <c r="E737" s="2" t="str">
        <f t="shared" si="67"/>
        <v>junio</v>
      </c>
      <c r="F737" t="s">
        <v>176</v>
      </c>
      <c r="G737" t="s">
        <v>121</v>
      </c>
      <c r="H737" t="s">
        <v>98</v>
      </c>
      <c r="I737" s="3">
        <v>1</v>
      </c>
      <c r="J737" s="3">
        <v>652</v>
      </c>
      <c r="K737" s="3">
        <v>2.2000000000000002</v>
      </c>
      <c r="L737" t="s">
        <v>138</v>
      </c>
      <c r="M737" t="s">
        <v>139</v>
      </c>
      <c r="N737" t="s">
        <v>499</v>
      </c>
      <c r="O737" s="15">
        <f t="shared" si="68"/>
        <v>3</v>
      </c>
      <c r="P737" s="16" t="str">
        <f t="shared" si="69"/>
        <v>2,</v>
      </c>
      <c r="Q737" s="16" t="str">
        <f t="shared" si="70"/>
        <v>2</v>
      </c>
      <c r="R737" s="17">
        <f t="shared" si="71"/>
        <v>122</v>
      </c>
      <c r="S737" s="17">
        <f t="shared" si="72"/>
        <v>2.0333333333333332</v>
      </c>
    </row>
    <row r="738" spans="1:19">
      <c r="A738" t="s">
        <v>162</v>
      </c>
      <c r="B738" t="s">
        <v>163</v>
      </c>
      <c r="C738" s="1">
        <v>45444</v>
      </c>
      <c r="D738" s="2">
        <v>2024</v>
      </c>
      <c r="E738" s="2" t="str">
        <f t="shared" si="67"/>
        <v>junio</v>
      </c>
      <c r="F738" t="s">
        <v>176</v>
      </c>
      <c r="G738" t="s">
        <v>121</v>
      </c>
      <c r="H738" t="s">
        <v>98</v>
      </c>
      <c r="I738" s="3">
        <v>2</v>
      </c>
      <c r="J738" s="3">
        <v>524</v>
      </c>
      <c r="K738" s="3">
        <v>1.6</v>
      </c>
      <c r="L738" t="s">
        <v>114</v>
      </c>
      <c r="M738" t="s">
        <v>115</v>
      </c>
      <c r="N738" t="s">
        <v>535</v>
      </c>
      <c r="O738" s="15">
        <f t="shared" si="68"/>
        <v>3</v>
      </c>
      <c r="P738" s="16" t="str">
        <f t="shared" si="69"/>
        <v>1,</v>
      </c>
      <c r="Q738" s="16" t="str">
        <f t="shared" si="70"/>
        <v>6</v>
      </c>
      <c r="R738" s="17">
        <f t="shared" si="71"/>
        <v>66</v>
      </c>
      <c r="S738" s="17">
        <f t="shared" si="72"/>
        <v>1.1000000000000001</v>
      </c>
    </row>
    <row r="739" spans="1:19">
      <c r="A739" t="s">
        <v>162</v>
      </c>
      <c r="B739" t="s">
        <v>163</v>
      </c>
      <c r="C739" s="1">
        <v>45444</v>
      </c>
      <c r="D739" s="2">
        <v>2024</v>
      </c>
      <c r="E739" s="2" t="str">
        <f t="shared" si="67"/>
        <v>junio</v>
      </c>
      <c r="F739" t="s">
        <v>176</v>
      </c>
      <c r="G739" t="s">
        <v>121</v>
      </c>
      <c r="H739" t="s">
        <v>98</v>
      </c>
      <c r="I739" s="3">
        <v>1</v>
      </c>
      <c r="J739" s="3">
        <v>1015</v>
      </c>
      <c r="K739" s="3">
        <v>3.2</v>
      </c>
      <c r="L739" t="s">
        <v>118</v>
      </c>
      <c r="M739" t="s">
        <v>119</v>
      </c>
      <c r="N739" t="s">
        <v>490</v>
      </c>
      <c r="O739" s="15">
        <f t="shared" si="68"/>
        <v>3</v>
      </c>
      <c r="P739" s="16" t="str">
        <f t="shared" si="69"/>
        <v>3,</v>
      </c>
      <c r="Q739" s="16" t="str">
        <f t="shared" si="70"/>
        <v>2</v>
      </c>
      <c r="R739" s="17">
        <f t="shared" si="71"/>
        <v>182</v>
      </c>
      <c r="S739" s="17">
        <f t="shared" si="72"/>
        <v>3.0333333333333332</v>
      </c>
    </row>
    <row r="740" spans="1:19">
      <c r="A740" t="s">
        <v>162</v>
      </c>
      <c r="B740" t="s">
        <v>163</v>
      </c>
      <c r="C740" s="1">
        <v>45444</v>
      </c>
      <c r="D740" s="2">
        <v>2024</v>
      </c>
      <c r="E740" s="2" t="str">
        <f t="shared" si="67"/>
        <v>junio</v>
      </c>
      <c r="F740" t="s">
        <v>176</v>
      </c>
      <c r="G740" t="s">
        <v>121</v>
      </c>
      <c r="H740" t="s">
        <v>98</v>
      </c>
      <c r="I740" s="3">
        <v>1</v>
      </c>
      <c r="J740" s="3">
        <v>393</v>
      </c>
      <c r="K740" s="3">
        <v>1</v>
      </c>
      <c r="L740" t="s">
        <v>167</v>
      </c>
      <c r="M740" t="s">
        <v>168</v>
      </c>
      <c r="N740" t="s">
        <v>490</v>
      </c>
      <c r="O740" s="15">
        <f t="shared" si="68"/>
        <v>1</v>
      </c>
      <c r="P740" s="16" t="str">
        <f t="shared" si="69"/>
        <v>1</v>
      </c>
      <c r="Q740" s="16">
        <f t="shared" si="70"/>
        <v>0</v>
      </c>
      <c r="R740" s="17">
        <f t="shared" si="71"/>
        <v>60</v>
      </c>
      <c r="S740" s="17">
        <f t="shared" si="72"/>
        <v>1</v>
      </c>
    </row>
    <row r="741" spans="1:19">
      <c r="A741" t="s">
        <v>162</v>
      </c>
      <c r="B741" t="s">
        <v>163</v>
      </c>
      <c r="C741" s="1">
        <v>45444</v>
      </c>
      <c r="D741" s="2">
        <v>2024</v>
      </c>
      <c r="E741" s="2" t="str">
        <f t="shared" si="67"/>
        <v>junio</v>
      </c>
      <c r="F741" t="s">
        <v>176</v>
      </c>
      <c r="G741" t="s">
        <v>121</v>
      </c>
      <c r="H741" t="s">
        <v>98</v>
      </c>
      <c r="I741" s="3">
        <v>1</v>
      </c>
      <c r="J741" s="3">
        <v>690</v>
      </c>
      <c r="K741" s="3">
        <v>2.2999999999999998</v>
      </c>
      <c r="L741" t="s">
        <v>131</v>
      </c>
      <c r="M741" t="s">
        <v>578</v>
      </c>
      <c r="N741" t="s">
        <v>612</v>
      </c>
      <c r="O741" s="15">
        <f t="shared" si="68"/>
        <v>3</v>
      </c>
      <c r="P741" s="16" t="str">
        <f t="shared" si="69"/>
        <v>2,</v>
      </c>
      <c r="Q741" s="16" t="str">
        <f t="shared" si="70"/>
        <v>3</v>
      </c>
      <c r="R741" s="17">
        <f t="shared" si="71"/>
        <v>123</v>
      </c>
      <c r="S741" s="17">
        <f t="shared" si="72"/>
        <v>2.0499999999999998</v>
      </c>
    </row>
    <row r="742" spans="1:19">
      <c r="A742" t="s">
        <v>162</v>
      </c>
      <c r="B742" t="s">
        <v>163</v>
      </c>
      <c r="C742" s="1">
        <v>45444</v>
      </c>
      <c r="D742" s="2">
        <v>2024</v>
      </c>
      <c r="E742" s="2" t="str">
        <f t="shared" si="67"/>
        <v>junio</v>
      </c>
      <c r="F742" t="s">
        <v>176</v>
      </c>
      <c r="G742" t="s">
        <v>121</v>
      </c>
      <c r="H742" t="s">
        <v>98</v>
      </c>
      <c r="I742" s="3">
        <v>2</v>
      </c>
      <c r="J742" s="3">
        <v>1075</v>
      </c>
      <c r="K742" s="3">
        <v>3.35</v>
      </c>
      <c r="L742" t="s">
        <v>173</v>
      </c>
      <c r="M742" t="s">
        <v>598</v>
      </c>
      <c r="N742" t="s">
        <v>497</v>
      </c>
      <c r="O742" s="15">
        <f t="shared" si="68"/>
        <v>4</v>
      </c>
      <c r="P742" s="16" t="str">
        <f t="shared" si="69"/>
        <v>3,</v>
      </c>
      <c r="Q742" s="16" t="str">
        <f t="shared" si="70"/>
        <v>35</v>
      </c>
      <c r="R742" s="17">
        <f t="shared" si="71"/>
        <v>215</v>
      </c>
      <c r="S742" s="17">
        <f t="shared" si="72"/>
        <v>3.5833333333333335</v>
      </c>
    </row>
    <row r="743" spans="1:19">
      <c r="A743" t="s">
        <v>162</v>
      </c>
      <c r="B743" t="s">
        <v>163</v>
      </c>
      <c r="C743" s="1">
        <v>45444</v>
      </c>
      <c r="D743" s="2">
        <v>2024</v>
      </c>
      <c r="E743" s="2" t="str">
        <f t="shared" si="67"/>
        <v>junio</v>
      </c>
      <c r="F743" t="s">
        <v>176</v>
      </c>
      <c r="G743" t="s">
        <v>121</v>
      </c>
      <c r="H743" t="s">
        <v>98</v>
      </c>
      <c r="I743" s="3">
        <v>5</v>
      </c>
      <c r="J743" s="3">
        <v>3025</v>
      </c>
      <c r="K743" s="3">
        <v>10.5</v>
      </c>
      <c r="L743" t="s">
        <v>110</v>
      </c>
      <c r="M743" t="s">
        <v>586</v>
      </c>
      <c r="N743" t="s">
        <v>503</v>
      </c>
      <c r="O743" s="15">
        <f t="shared" si="68"/>
        <v>4</v>
      </c>
      <c r="P743" s="16" t="str">
        <f t="shared" si="69"/>
        <v>10</v>
      </c>
      <c r="Q743" s="16" t="str">
        <f t="shared" si="70"/>
        <v>,5</v>
      </c>
      <c r="R743" s="17">
        <f t="shared" si="71"/>
        <v>600.5</v>
      </c>
      <c r="S743" s="17">
        <f t="shared" si="72"/>
        <v>10.008333333333333</v>
      </c>
    </row>
    <row r="744" spans="1:19">
      <c r="A744" t="s">
        <v>162</v>
      </c>
      <c r="B744" t="s">
        <v>163</v>
      </c>
      <c r="C744" s="1">
        <v>45444</v>
      </c>
      <c r="D744" s="2">
        <v>2024</v>
      </c>
      <c r="E744" s="2" t="str">
        <f t="shared" si="67"/>
        <v>junio</v>
      </c>
      <c r="F744" t="s">
        <v>176</v>
      </c>
      <c r="G744" t="s">
        <v>121</v>
      </c>
      <c r="H744" t="s">
        <v>98</v>
      </c>
      <c r="I744" s="3">
        <v>1</v>
      </c>
      <c r="J744" s="3">
        <v>525</v>
      </c>
      <c r="K744" s="3">
        <v>2.1</v>
      </c>
      <c r="L744" t="s">
        <v>111</v>
      </c>
      <c r="M744" t="s">
        <v>593</v>
      </c>
      <c r="N744" t="s">
        <v>511</v>
      </c>
      <c r="O744" s="15">
        <f t="shared" si="68"/>
        <v>3</v>
      </c>
      <c r="P744" s="16" t="str">
        <f t="shared" si="69"/>
        <v>2,</v>
      </c>
      <c r="Q744" s="16" t="str">
        <f t="shared" si="70"/>
        <v>1</v>
      </c>
      <c r="R744" s="17">
        <f t="shared" si="71"/>
        <v>121</v>
      </c>
      <c r="S744" s="17">
        <f t="shared" si="72"/>
        <v>2.0166666666666666</v>
      </c>
    </row>
    <row r="745" spans="1:19">
      <c r="A745" t="s">
        <v>162</v>
      </c>
      <c r="B745" t="s">
        <v>163</v>
      </c>
      <c r="C745" s="1">
        <v>45444</v>
      </c>
      <c r="D745" s="2">
        <v>2024</v>
      </c>
      <c r="E745" s="2" t="str">
        <f t="shared" si="67"/>
        <v>junio</v>
      </c>
      <c r="F745" t="s">
        <v>176</v>
      </c>
      <c r="G745" t="s">
        <v>121</v>
      </c>
      <c r="H745" t="s">
        <v>98</v>
      </c>
      <c r="I745" s="3">
        <v>1</v>
      </c>
      <c r="J745" s="3">
        <v>410</v>
      </c>
      <c r="K745" s="3">
        <v>1.1499999999999999</v>
      </c>
      <c r="L745" t="s">
        <v>128</v>
      </c>
      <c r="M745" t="s">
        <v>129</v>
      </c>
      <c r="N745" t="s">
        <v>511</v>
      </c>
      <c r="O745" s="15">
        <f t="shared" si="68"/>
        <v>4</v>
      </c>
      <c r="P745" s="16" t="str">
        <f t="shared" si="69"/>
        <v>1,</v>
      </c>
      <c r="Q745" s="16" t="str">
        <f t="shared" si="70"/>
        <v>15</v>
      </c>
      <c r="R745" s="17">
        <f t="shared" si="71"/>
        <v>75</v>
      </c>
      <c r="S745" s="17">
        <f t="shared" si="72"/>
        <v>1.25</v>
      </c>
    </row>
    <row r="746" spans="1:19">
      <c r="A746" t="s">
        <v>162</v>
      </c>
      <c r="B746" t="s">
        <v>163</v>
      </c>
      <c r="C746" s="1">
        <v>45444</v>
      </c>
      <c r="D746" s="2">
        <v>2024</v>
      </c>
      <c r="E746" s="2" t="str">
        <f t="shared" si="67"/>
        <v>junio</v>
      </c>
      <c r="F746" t="s">
        <v>176</v>
      </c>
      <c r="G746" t="s">
        <v>121</v>
      </c>
      <c r="H746" t="s">
        <v>98</v>
      </c>
      <c r="I746" s="3">
        <v>4</v>
      </c>
      <c r="J746" s="3">
        <v>2183</v>
      </c>
      <c r="K746" s="3">
        <v>7.45</v>
      </c>
      <c r="L746" t="s">
        <v>135</v>
      </c>
      <c r="M746" t="s">
        <v>136</v>
      </c>
      <c r="N746" t="s">
        <v>511</v>
      </c>
      <c r="O746" s="15">
        <f t="shared" si="68"/>
        <v>4</v>
      </c>
      <c r="P746" s="16" t="str">
        <f t="shared" si="69"/>
        <v>7,</v>
      </c>
      <c r="Q746" s="16" t="str">
        <f t="shared" si="70"/>
        <v>45</v>
      </c>
      <c r="R746" s="17">
        <f t="shared" si="71"/>
        <v>465</v>
      </c>
      <c r="S746" s="17">
        <f t="shared" si="72"/>
        <v>7.75</v>
      </c>
    </row>
    <row r="747" spans="1:19">
      <c r="A747" t="s">
        <v>162</v>
      </c>
      <c r="B747" t="s">
        <v>163</v>
      </c>
      <c r="C747" s="1">
        <v>45444</v>
      </c>
      <c r="D747" s="2">
        <v>2024</v>
      </c>
      <c r="E747" s="2" t="str">
        <f t="shared" si="67"/>
        <v>junio</v>
      </c>
      <c r="F747" t="s">
        <v>178</v>
      </c>
      <c r="G747" t="s">
        <v>113</v>
      </c>
      <c r="H747" t="s">
        <v>98</v>
      </c>
      <c r="I747" s="3">
        <v>1</v>
      </c>
      <c r="J747" s="3">
        <v>598</v>
      </c>
      <c r="K747" s="3">
        <v>0.45</v>
      </c>
      <c r="L747" t="s">
        <v>199</v>
      </c>
      <c r="M747" t="s">
        <v>599</v>
      </c>
      <c r="N747" t="s">
        <v>493</v>
      </c>
      <c r="O747" s="15">
        <f t="shared" si="68"/>
        <v>4</v>
      </c>
      <c r="P747" s="16" t="str">
        <f t="shared" si="69"/>
        <v>0,</v>
      </c>
      <c r="Q747" s="16" t="str">
        <f t="shared" si="70"/>
        <v>45</v>
      </c>
      <c r="R747" s="17">
        <f t="shared" si="71"/>
        <v>45</v>
      </c>
      <c r="S747" s="17">
        <f t="shared" si="72"/>
        <v>0.75</v>
      </c>
    </row>
    <row r="748" spans="1:19">
      <c r="A748" t="s">
        <v>162</v>
      </c>
      <c r="B748" t="s">
        <v>163</v>
      </c>
      <c r="C748" s="1">
        <v>45444</v>
      </c>
      <c r="D748" s="2">
        <v>2024</v>
      </c>
      <c r="E748" s="2" t="str">
        <f t="shared" si="67"/>
        <v>junio</v>
      </c>
      <c r="F748" t="s">
        <v>178</v>
      </c>
      <c r="G748" t="s">
        <v>113</v>
      </c>
      <c r="H748" t="s">
        <v>98</v>
      </c>
      <c r="I748" s="3">
        <v>1</v>
      </c>
      <c r="J748" s="3">
        <v>145</v>
      </c>
      <c r="K748" s="3">
        <v>0.2</v>
      </c>
      <c r="L748" t="s">
        <v>122</v>
      </c>
      <c r="M748" t="s">
        <v>123</v>
      </c>
      <c r="N748" t="s">
        <v>512</v>
      </c>
      <c r="O748" s="15">
        <f t="shared" si="68"/>
        <v>3</v>
      </c>
      <c r="P748" s="16" t="str">
        <f t="shared" si="69"/>
        <v>0,</v>
      </c>
      <c r="Q748" s="16" t="str">
        <f t="shared" si="70"/>
        <v>2</v>
      </c>
      <c r="R748" s="17">
        <f t="shared" si="71"/>
        <v>2</v>
      </c>
      <c r="S748" s="17">
        <f t="shared" si="72"/>
        <v>3.3333333333333333E-2</v>
      </c>
    </row>
    <row r="749" spans="1:19">
      <c r="A749" t="s">
        <v>162</v>
      </c>
      <c r="B749" t="s">
        <v>163</v>
      </c>
      <c r="C749" s="1">
        <v>45444</v>
      </c>
      <c r="D749" s="2">
        <v>2024</v>
      </c>
      <c r="E749" s="2" t="str">
        <f t="shared" si="67"/>
        <v>junio</v>
      </c>
      <c r="F749" t="s">
        <v>178</v>
      </c>
      <c r="G749" t="s">
        <v>113</v>
      </c>
      <c r="H749" t="s">
        <v>98</v>
      </c>
      <c r="I749" s="3">
        <v>2</v>
      </c>
      <c r="J749" s="3">
        <v>294</v>
      </c>
      <c r="K749" s="3">
        <v>0.4</v>
      </c>
      <c r="L749" t="s">
        <v>124</v>
      </c>
      <c r="M749" t="s">
        <v>602</v>
      </c>
      <c r="N749" t="s">
        <v>512</v>
      </c>
      <c r="O749" s="15">
        <f t="shared" si="68"/>
        <v>3</v>
      </c>
      <c r="P749" s="16" t="str">
        <f t="shared" si="69"/>
        <v>0,</v>
      </c>
      <c r="Q749" s="16" t="str">
        <f t="shared" si="70"/>
        <v>4</v>
      </c>
      <c r="R749" s="17">
        <f t="shared" si="71"/>
        <v>4</v>
      </c>
      <c r="S749" s="17">
        <f t="shared" si="72"/>
        <v>6.6666666666666666E-2</v>
      </c>
    </row>
    <row r="750" spans="1:19">
      <c r="A750" t="s">
        <v>162</v>
      </c>
      <c r="B750" t="s">
        <v>163</v>
      </c>
      <c r="C750" s="1">
        <v>45444</v>
      </c>
      <c r="D750" s="2">
        <v>2024</v>
      </c>
      <c r="E750" s="2" t="str">
        <f t="shared" si="67"/>
        <v>junio</v>
      </c>
      <c r="F750" t="s">
        <v>178</v>
      </c>
      <c r="G750" t="s">
        <v>113</v>
      </c>
      <c r="H750" t="s">
        <v>98</v>
      </c>
      <c r="I750" s="3">
        <v>2</v>
      </c>
      <c r="J750" s="3">
        <v>456</v>
      </c>
      <c r="K750" s="3">
        <v>2.2000000000000002</v>
      </c>
      <c r="L750" t="s">
        <v>142</v>
      </c>
      <c r="M750" t="s">
        <v>143</v>
      </c>
      <c r="N750" t="s">
        <v>514</v>
      </c>
      <c r="O750" s="15">
        <f t="shared" si="68"/>
        <v>3</v>
      </c>
      <c r="P750" s="16" t="str">
        <f t="shared" si="69"/>
        <v>2,</v>
      </c>
      <c r="Q750" s="16" t="str">
        <f t="shared" si="70"/>
        <v>2</v>
      </c>
      <c r="R750" s="17">
        <f t="shared" si="71"/>
        <v>122</v>
      </c>
      <c r="S750" s="17">
        <f t="shared" si="72"/>
        <v>2.0333333333333332</v>
      </c>
    </row>
    <row r="751" spans="1:19">
      <c r="A751" t="s">
        <v>162</v>
      </c>
      <c r="B751" t="s">
        <v>163</v>
      </c>
      <c r="C751" s="1">
        <v>45444</v>
      </c>
      <c r="D751" s="2">
        <v>2024</v>
      </c>
      <c r="E751" s="2" t="str">
        <f t="shared" si="67"/>
        <v>junio</v>
      </c>
      <c r="F751" t="s">
        <v>178</v>
      </c>
      <c r="G751" t="s">
        <v>113</v>
      </c>
      <c r="H751" t="s">
        <v>98</v>
      </c>
      <c r="I751" s="3">
        <v>1</v>
      </c>
      <c r="J751" s="3">
        <v>313</v>
      </c>
      <c r="K751" s="3">
        <v>0.4</v>
      </c>
      <c r="L751" t="s">
        <v>208</v>
      </c>
      <c r="M751" t="s">
        <v>600</v>
      </c>
      <c r="N751" t="s">
        <v>501</v>
      </c>
      <c r="O751" s="15">
        <f t="shared" si="68"/>
        <v>3</v>
      </c>
      <c r="P751" s="16" t="str">
        <f t="shared" si="69"/>
        <v>0,</v>
      </c>
      <c r="Q751" s="16" t="str">
        <f t="shared" si="70"/>
        <v>4</v>
      </c>
      <c r="R751" s="17">
        <f t="shared" si="71"/>
        <v>4</v>
      </c>
      <c r="S751" s="17">
        <f t="shared" si="72"/>
        <v>6.6666666666666666E-2</v>
      </c>
    </row>
    <row r="752" spans="1:19">
      <c r="A752" t="s">
        <v>162</v>
      </c>
      <c r="B752" t="s">
        <v>163</v>
      </c>
      <c r="C752" s="1">
        <v>45444</v>
      </c>
      <c r="D752" s="2">
        <v>2024</v>
      </c>
      <c r="E752" s="2" t="str">
        <f t="shared" si="67"/>
        <v>junio</v>
      </c>
      <c r="F752" t="s">
        <v>178</v>
      </c>
      <c r="G752" t="s">
        <v>113</v>
      </c>
      <c r="H752" t="s">
        <v>98</v>
      </c>
      <c r="I752" s="3">
        <v>2</v>
      </c>
      <c r="J752" s="3">
        <v>768</v>
      </c>
      <c r="K752" s="3">
        <v>1.25</v>
      </c>
      <c r="L752" t="s">
        <v>99</v>
      </c>
      <c r="M752" t="s">
        <v>558</v>
      </c>
      <c r="N752" t="s">
        <v>502</v>
      </c>
      <c r="O752" s="15">
        <f t="shared" si="68"/>
        <v>4</v>
      </c>
      <c r="P752" s="16" t="str">
        <f t="shared" si="69"/>
        <v>1,</v>
      </c>
      <c r="Q752" s="16" t="str">
        <f t="shared" si="70"/>
        <v>25</v>
      </c>
      <c r="R752" s="17">
        <f t="shared" si="71"/>
        <v>85</v>
      </c>
      <c r="S752" s="17">
        <f t="shared" si="72"/>
        <v>1.4166666666666667</v>
      </c>
    </row>
    <row r="753" spans="1:19">
      <c r="A753" t="s">
        <v>162</v>
      </c>
      <c r="B753" t="s">
        <v>163</v>
      </c>
      <c r="C753" s="1">
        <v>45444</v>
      </c>
      <c r="D753" s="2">
        <v>2024</v>
      </c>
      <c r="E753" s="2" t="str">
        <f t="shared" si="67"/>
        <v>junio</v>
      </c>
      <c r="F753" t="s">
        <v>178</v>
      </c>
      <c r="G753" t="s">
        <v>113</v>
      </c>
      <c r="H753" t="s">
        <v>98</v>
      </c>
      <c r="I753" s="3">
        <v>2</v>
      </c>
      <c r="J753" s="3">
        <v>2231</v>
      </c>
      <c r="K753" s="3">
        <v>4.25</v>
      </c>
      <c r="L753" t="s">
        <v>118</v>
      </c>
      <c r="M753" t="s">
        <v>119</v>
      </c>
      <c r="N753" t="s">
        <v>490</v>
      </c>
      <c r="O753" s="15">
        <f t="shared" si="68"/>
        <v>4</v>
      </c>
      <c r="P753" s="16" t="str">
        <f t="shared" si="69"/>
        <v>4,</v>
      </c>
      <c r="Q753" s="16" t="str">
        <f t="shared" si="70"/>
        <v>25</v>
      </c>
      <c r="R753" s="17">
        <f t="shared" si="71"/>
        <v>265</v>
      </c>
      <c r="S753" s="17">
        <f t="shared" si="72"/>
        <v>4.416666666666667</v>
      </c>
    </row>
    <row r="754" spans="1:19">
      <c r="A754" t="s">
        <v>162</v>
      </c>
      <c r="B754" t="s">
        <v>163</v>
      </c>
      <c r="C754" s="1">
        <v>45444</v>
      </c>
      <c r="D754" s="2">
        <v>2024</v>
      </c>
      <c r="E754" s="2" t="str">
        <f t="shared" si="67"/>
        <v>junio</v>
      </c>
      <c r="F754" t="s">
        <v>178</v>
      </c>
      <c r="G754" t="s">
        <v>113</v>
      </c>
      <c r="H754" t="s">
        <v>98</v>
      </c>
      <c r="I754" s="3">
        <v>1</v>
      </c>
      <c r="J754" s="3">
        <v>393</v>
      </c>
      <c r="K754" s="3">
        <v>0.4</v>
      </c>
      <c r="L754" t="s">
        <v>167</v>
      </c>
      <c r="M754" t="s">
        <v>168</v>
      </c>
      <c r="N754" t="s">
        <v>490</v>
      </c>
      <c r="O754" s="15">
        <f t="shared" si="68"/>
        <v>3</v>
      </c>
      <c r="P754" s="16" t="str">
        <f t="shared" si="69"/>
        <v>0,</v>
      </c>
      <c r="Q754" s="16" t="str">
        <f t="shared" si="70"/>
        <v>4</v>
      </c>
      <c r="R754" s="17">
        <f t="shared" si="71"/>
        <v>4</v>
      </c>
      <c r="S754" s="17">
        <f t="shared" si="72"/>
        <v>6.6666666666666666E-2</v>
      </c>
    </row>
    <row r="755" spans="1:19">
      <c r="A755" t="s">
        <v>162</v>
      </c>
      <c r="B755" t="s">
        <v>163</v>
      </c>
      <c r="C755" s="1">
        <v>45444</v>
      </c>
      <c r="D755" s="2">
        <v>2024</v>
      </c>
      <c r="E755" s="2" t="str">
        <f t="shared" si="67"/>
        <v>junio</v>
      </c>
      <c r="F755" t="s">
        <v>178</v>
      </c>
      <c r="G755" t="s">
        <v>113</v>
      </c>
      <c r="H755" t="s">
        <v>98</v>
      </c>
      <c r="I755" s="3">
        <v>5</v>
      </c>
      <c r="J755" s="3">
        <v>3336</v>
      </c>
      <c r="K755" s="3">
        <v>13.4</v>
      </c>
      <c r="L755" t="s">
        <v>131</v>
      </c>
      <c r="M755" t="s">
        <v>578</v>
      </c>
      <c r="N755" t="s">
        <v>612</v>
      </c>
      <c r="O755" s="15">
        <f t="shared" si="68"/>
        <v>4</v>
      </c>
      <c r="P755" s="16" t="str">
        <f t="shared" si="69"/>
        <v>13</v>
      </c>
      <c r="Q755" s="16" t="str">
        <f t="shared" si="70"/>
        <v>,4</v>
      </c>
      <c r="R755" s="17">
        <f t="shared" si="71"/>
        <v>780.4</v>
      </c>
      <c r="S755" s="17">
        <f t="shared" si="72"/>
        <v>13.006666666666666</v>
      </c>
    </row>
    <row r="756" spans="1:19">
      <c r="A756" t="s">
        <v>162</v>
      </c>
      <c r="B756" t="s">
        <v>163</v>
      </c>
      <c r="C756" s="1">
        <v>45444</v>
      </c>
      <c r="D756" s="2">
        <v>2024</v>
      </c>
      <c r="E756" s="2" t="str">
        <f t="shared" si="67"/>
        <v>junio</v>
      </c>
      <c r="F756" t="s">
        <v>178</v>
      </c>
      <c r="G756" t="s">
        <v>113</v>
      </c>
      <c r="H756" t="s">
        <v>98</v>
      </c>
      <c r="I756" s="3">
        <v>2</v>
      </c>
      <c r="J756" s="3">
        <v>524</v>
      </c>
      <c r="K756" s="3">
        <v>2.0499999999999998</v>
      </c>
      <c r="L756" t="s">
        <v>150</v>
      </c>
      <c r="M756" t="s">
        <v>607</v>
      </c>
      <c r="N756" t="s">
        <v>612</v>
      </c>
      <c r="O756" s="15">
        <f t="shared" si="68"/>
        <v>4</v>
      </c>
      <c r="P756" s="16" t="str">
        <f t="shared" si="69"/>
        <v>2,</v>
      </c>
      <c r="Q756" s="16" t="str">
        <f t="shared" si="70"/>
        <v>05</v>
      </c>
      <c r="R756" s="17">
        <f t="shared" si="71"/>
        <v>125</v>
      </c>
      <c r="S756" s="17">
        <f t="shared" si="72"/>
        <v>2.0833333333333335</v>
      </c>
    </row>
    <row r="757" spans="1:19">
      <c r="A757" t="s">
        <v>162</v>
      </c>
      <c r="B757" t="s">
        <v>163</v>
      </c>
      <c r="C757" s="1">
        <v>45444</v>
      </c>
      <c r="D757" s="2">
        <v>2024</v>
      </c>
      <c r="E757" s="2" t="str">
        <f t="shared" si="67"/>
        <v>junio</v>
      </c>
      <c r="F757" t="s">
        <v>178</v>
      </c>
      <c r="G757" t="s">
        <v>113</v>
      </c>
      <c r="H757" t="s">
        <v>98</v>
      </c>
      <c r="I757" s="3">
        <v>1</v>
      </c>
      <c r="J757" s="3">
        <v>208</v>
      </c>
      <c r="K757" s="3">
        <v>0.4</v>
      </c>
      <c r="L757" t="s">
        <v>173</v>
      </c>
      <c r="M757" t="s">
        <v>598</v>
      </c>
      <c r="N757" t="s">
        <v>497</v>
      </c>
      <c r="O757" s="15">
        <f t="shared" si="68"/>
        <v>3</v>
      </c>
      <c r="P757" s="16" t="str">
        <f t="shared" si="69"/>
        <v>0,</v>
      </c>
      <c r="Q757" s="16" t="str">
        <f t="shared" si="70"/>
        <v>4</v>
      </c>
      <c r="R757" s="17">
        <f t="shared" si="71"/>
        <v>4</v>
      </c>
      <c r="S757" s="17">
        <f t="shared" si="72"/>
        <v>6.6666666666666666E-2</v>
      </c>
    </row>
    <row r="758" spans="1:19">
      <c r="A758" t="s">
        <v>162</v>
      </c>
      <c r="B758" t="s">
        <v>163</v>
      </c>
      <c r="C758" s="1">
        <v>45444</v>
      </c>
      <c r="D758" s="2">
        <v>2024</v>
      </c>
      <c r="E758" s="2" t="str">
        <f t="shared" si="67"/>
        <v>junio</v>
      </c>
      <c r="F758" t="s">
        <v>178</v>
      </c>
      <c r="G758" t="s">
        <v>113</v>
      </c>
      <c r="H758" t="s">
        <v>98</v>
      </c>
      <c r="I758" s="3">
        <v>1</v>
      </c>
      <c r="J758" s="3">
        <v>297</v>
      </c>
      <c r="K758" s="3">
        <v>0.35</v>
      </c>
      <c r="L758" t="s">
        <v>174</v>
      </c>
      <c r="M758" t="s">
        <v>175</v>
      </c>
      <c r="N758" t="s">
        <v>497</v>
      </c>
      <c r="O758" s="15">
        <f t="shared" si="68"/>
        <v>4</v>
      </c>
      <c r="P758" s="16" t="str">
        <f t="shared" si="69"/>
        <v>0,</v>
      </c>
      <c r="Q758" s="16" t="str">
        <f t="shared" si="70"/>
        <v>35</v>
      </c>
      <c r="R758" s="17">
        <f t="shared" si="71"/>
        <v>35</v>
      </c>
      <c r="S758" s="17">
        <f t="shared" si="72"/>
        <v>0.58333333333333337</v>
      </c>
    </row>
    <row r="759" spans="1:19">
      <c r="A759" t="s">
        <v>162</v>
      </c>
      <c r="B759" t="s">
        <v>163</v>
      </c>
      <c r="C759" s="1">
        <v>45444</v>
      </c>
      <c r="D759" s="2">
        <v>2024</v>
      </c>
      <c r="E759" s="2" t="str">
        <f t="shared" si="67"/>
        <v>junio</v>
      </c>
      <c r="F759" t="s">
        <v>178</v>
      </c>
      <c r="G759" t="s">
        <v>113</v>
      </c>
      <c r="H759" t="s">
        <v>98</v>
      </c>
      <c r="I759" s="3">
        <v>5</v>
      </c>
      <c r="J759" s="3">
        <v>2806</v>
      </c>
      <c r="K759" s="3">
        <v>8.65</v>
      </c>
      <c r="L759" t="s">
        <v>110</v>
      </c>
      <c r="M759" t="s">
        <v>586</v>
      </c>
      <c r="N759" t="s">
        <v>503</v>
      </c>
      <c r="O759" s="15">
        <f t="shared" si="68"/>
        <v>4</v>
      </c>
      <c r="P759" s="16" t="str">
        <f t="shared" si="69"/>
        <v>8,</v>
      </c>
      <c r="Q759" s="16" t="str">
        <f t="shared" si="70"/>
        <v>65</v>
      </c>
      <c r="R759" s="17">
        <f t="shared" si="71"/>
        <v>545</v>
      </c>
      <c r="S759" s="17">
        <f t="shared" si="72"/>
        <v>9.0833333333333339</v>
      </c>
    </row>
    <row r="760" spans="1:19">
      <c r="A760" t="s">
        <v>162</v>
      </c>
      <c r="B760" t="s">
        <v>163</v>
      </c>
      <c r="C760" s="1">
        <v>45444</v>
      </c>
      <c r="D760" s="2">
        <v>2024</v>
      </c>
      <c r="E760" s="2" t="str">
        <f t="shared" si="67"/>
        <v>junio</v>
      </c>
      <c r="F760" t="s">
        <v>178</v>
      </c>
      <c r="G760" t="s">
        <v>113</v>
      </c>
      <c r="H760" t="s">
        <v>98</v>
      </c>
      <c r="I760" s="3">
        <v>5</v>
      </c>
      <c r="J760" s="3">
        <v>2130</v>
      </c>
      <c r="K760" s="3">
        <v>7.4</v>
      </c>
      <c r="L760" t="s">
        <v>135</v>
      </c>
      <c r="M760" t="s">
        <v>136</v>
      </c>
      <c r="N760" t="s">
        <v>511</v>
      </c>
      <c r="O760" s="15">
        <f t="shared" si="68"/>
        <v>3</v>
      </c>
      <c r="P760" s="16" t="str">
        <f t="shared" si="69"/>
        <v>7,</v>
      </c>
      <c r="Q760" s="16" t="str">
        <f t="shared" si="70"/>
        <v>4</v>
      </c>
      <c r="R760" s="17">
        <f t="shared" si="71"/>
        <v>424</v>
      </c>
      <c r="S760" s="17">
        <f t="shared" si="72"/>
        <v>7.0666666666666664</v>
      </c>
    </row>
    <row r="761" spans="1:19">
      <c r="A761" t="s">
        <v>162</v>
      </c>
      <c r="B761" t="s">
        <v>163</v>
      </c>
      <c r="C761" s="1">
        <v>45444</v>
      </c>
      <c r="D761" s="2">
        <v>2024</v>
      </c>
      <c r="E761" s="2" t="str">
        <f t="shared" si="67"/>
        <v>junio</v>
      </c>
      <c r="F761" t="s">
        <v>181</v>
      </c>
      <c r="G761" t="s">
        <v>121</v>
      </c>
      <c r="H761" t="s">
        <v>98</v>
      </c>
      <c r="I761" s="3">
        <v>1</v>
      </c>
      <c r="J761" s="3">
        <v>783</v>
      </c>
      <c r="K761" s="3">
        <v>1.4</v>
      </c>
      <c r="L761" t="s">
        <v>209</v>
      </c>
      <c r="M761" t="s">
        <v>210</v>
      </c>
      <c r="N761" t="s">
        <v>493</v>
      </c>
      <c r="O761" s="15">
        <f t="shared" si="68"/>
        <v>3</v>
      </c>
      <c r="P761" s="16" t="str">
        <f t="shared" si="69"/>
        <v>1,</v>
      </c>
      <c r="Q761" s="16" t="str">
        <f t="shared" si="70"/>
        <v>4</v>
      </c>
      <c r="R761" s="17">
        <f t="shared" si="71"/>
        <v>64</v>
      </c>
      <c r="S761" s="17">
        <f t="shared" si="72"/>
        <v>1.0666666666666667</v>
      </c>
    </row>
    <row r="762" spans="1:19">
      <c r="A762" t="s">
        <v>162</v>
      </c>
      <c r="B762" t="s">
        <v>163</v>
      </c>
      <c r="C762" s="1">
        <v>45444</v>
      </c>
      <c r="D762" s="2">
        <v>2024</v>
      </c>
      <c r="E762" s="2" t="str">
        <f t="shared" si="67"/>
        <v>junio</v>
      </c>
      <c r="F762" t="s">
        <v>181</v>
      </c>
      <c r="G762" t="s">
        <v>121</v>
      </c>
      <c r="H762" t="s">
        <v>98</v>
      </c>
      <c r="I762" s="3">
        <v>2</v>
      </c>
      <c r="J762" s="3">
        <v>935</v>
      </c>
      <c r="K762" s="3">
        <v>1.5</v>
      </c>
      <c r="L762" t="s">
        <v>199</v>
      </c>
      <c r="M762" t="s">
        <v>599</v>
      </c>
      <c r="N762" t="s">
        <v>493</v>
      </c>
      <c r="O762" s="15">
        <f t="shared" si="68"/>
        <v>3</v>
      </c>
      <c r="P762" s="16" t="str">
        <f t="shared" si="69"/>
        <v>1,</v>
      </c>
      <c r="Q762" s="16" t="str">
        <f t="shared" si="70"/>
        <v>5</v>
      </c>
      <c r="R762" s="17">
        <f t="shared" si="71"/>
        <v>65</v>
      </c>
      <c r="S762" s="17">
        <f t="shared" si="72"/>
        <v>1.0833333333333333</v>
      </c>
    </row>
    <row r="763" spans="1:19">
      <c r="A763" t="s">
        <v>162</v>
      </c>
      <c r="B763" t="s">
        <v>163</v>
      </c>
      <c r="C763" s="1">
        <v>45444</v>
      </c>
      <c r="D763" s="2">
        <v>2024</v>
      </c>
      <c r="E763" s="2" t="str">
        <f t="shared" si="67"/>
        <v>junio</v>
      </c>
      <c r="F763" t="s">
        <v>181</v>
      </c>
      <c r="G763" t="s">
        <v>121</v>
      </c>
      <c r="H763" t="s">
        <v>98</v>
      </c>
      <c r="I763" s="3">
        <v>1</v>
      </c>
      <c r="J763" s="3">
        <v>475</v>
      </c>
      <c r="K763" s="3">
        <v>1.4</v>
      </c>
      <c r="L763" t="s">
        <v>192</v>
      </c>
      <c r="M763" t="s">
        <v>193</v>
      </c>
      <c r="N763" t="s">
        <v>493</v>
      </c>
      <c r="O763" s="15">
        <f t="shared" si="68"/>
        <v>3</v>
      </c>
      <c r="P763" s="16" t="str">
        <f t="shared" si="69"/>
        <v>1,</v>
      </c>
      <c r="Q763" s="16" t="str">
        <f t="shared" si="70"/>
        <v>4</v>
      </c>
      <c r="R763" s="17">
        <f t="shared" si="71"/>
        <v>64</v>
      </c>
      <c r="S763" s="17">
        <f t="shared" si="72"/>
        <v>1.0666666666666667</v>
      </c>
    </row>
    <row r="764" spans="1:19">
      <c r="A764" t="s">
        <v>162</v>
      </c>
      <c r="B764" t="s">
        <v>163</v>
      </c>
      <c r="C764" s="1">
        <v>45444</v>
      </c>
      <c r="D764" s="2">
        <v>2024</v>
      </c>
      <c r="E764" s="2" t="str">
        <f t="shared" si="67"/>
        <v>junio</v>
      </c>
      <c r="F764" t="s">
        <v>181</v>
      </c>
      <c r="G764" t="s">
        <v>121</v>
      </c>
      <c r="H764" t="s">
        <v>98</v>
      </c>
      <c r="I764" s="3">
        <v>1</v>
      </c>
      <c r="J764" s="3">
        <v>125</v>
      </c>
      <c r="K764" s="3">
        <v>0.3</v>
      </c>
      <c r="L764" t="s">
        <v>124</v>
      </c>
      <c r="M764" t="s">
        <v>602</v>
      </c>
      <c r="N764" t="s">
        <v>512</v>
      </c>
      <c r="O764" s="15">
        <f t="shared" si="68"/>
        <v>3</v>
      </c>
      <c r="P764" s="16" t="str">
        <f t="shared" si="69"/>
        <v>0,</v>
      </c>
      <c r="Q764" s="16" t="str">
        <f t="shared" si="70"/>
        <v>3</v>
      </c>
      <c r="R764" s="17">
        <f t="shared" si="71"/>
        <v>3</v>
      </c>
      <c r="S764" s="17">
        <f t="shared" si="72"/>
        <v>0.05</v>
      </c>
    </row>
    <row r="765" spans="1:19">
      <c r="A765" t="s">
        <v>162</v>
      </c>
      <c r="B765" t="s">
        <v>163</v>
      </c>
      <c r="C765" s="1">
        <v>45444</v>
      </c>
      <c r="D765" s="2">
        <v>2024</v>
      </c>
      <c r="E765" s="2" t="str">
        <f t="shared" si="67"/>
        <v>junio</v>
      </c>
      <c r="F765" t="s">
        <v>181</v>
      </c>
      <c r="G765" t="s">
        <v>121</v>
      </c>
      <c r="H765" t="s">
        <v>98</v>
      </c>
      <c r="I765" s="3">
        <v>1</v>
      </c>
      <c r="J765" s="3">
        <v>193</v>
      </c>
      <c r="K765" s="3">
        <v>0.45</v>
      </c>
      <c r="L765" t="s">
        <v>20</v>
      </c>
      <c r="M765" t="s">
        <v>576</v>
      </c>
      <c r="N765" t="s">
        <v>489</v>
      </c>
      <c r="O765" s="15">
        <f t="shared" si="68"/>
        <v>4</v>
      </c>
      <c r="P765" s="16" t="str">
        <f t="shared" si="69"/>
        <v>0,</v>
      </c>
      <c r="Q765" s="16" t="str">
        <f t="shared" si="70"/>
        <v>45</v>
      </c>
      <c r="R765" s="17">
        <f t="shared" si="71"/>
        <v>45</v>
      </c>
      <c r="S765" s="17">
        <f t="shared" si="72"/>
        <v>0.75</v>
      </c>
    </row>
    <row r="766" spans="1:19">
      <c r="A766" t="s">
        <v>162</v>
      </c>
      <c r="B766" t="s">
        <v>163</v>
      </c>
      <c r="C766" s="1">
        <v>45444</v>
      </c>
      <c r="D766" s="2">
        <v>2024</v>
      </c>
      <c r="E766" s="2" t="str">
        <f t="shared" si="67"/>
        <v>junio</v>
      </c>
      <c r="F766" t="s">
        <v>181</v>
      </c>
      <c r="G766" t="s">
        <v>121</v>
      </c>
      <c r="H766" t="s">
        <v>98</v>
      </c>
      <c r="I766" s="3">
        <v>1</v>
      </c>
      <c r="J766" s="3">
        <v>272</v>
      </c>
      <c r="K766" s="3">
        <v>1.1000000000000001</v>
      </c>
      <c r="L766" t="s">
        <v>146</v>
      </c>
      <c r="M766" t="s">
        <v>147</v>
      </c>
      <c r="N766" t="s">
        <v>514</v>
      </c>
      <c r="O766" s="15">
        <f t="shared" si="68"/>
        <v>3</v>
      </c>
      <c r="P766" s="16" t="str">
        <f t="shared" si="69"/>
        <v>1,</v>
      </c>
      <c r="Q766" s="16" t="str">
        <f t="shared" si="70"/>
        <v>1</v>
      </c>
      <c r="R766" s="17">
        <f t="shared" si="71"/>
        <v>61</v>
      </c>
      <c r="S766" s="17">
        <f t="shared" si="72"/>
        <v>1.0166666666666666</v>
      </c>
    </row>
    <row r="767" spans="1:19">
      <c r="A767" t="s">
        <v>162</v>
      </c>
      <c r="B767" t="s">
        <v>163</v>
      </c>
      <c r="C767" s="1">
        <v>45444</v>
      </c>
      <c r="D767" s="2">
        <v>2024</v>
      </c>
      <c r="E767" s="2" t="str">
        <f t="shared" si="67"/>
        <v>junio</v>
      </c>
      <c r="F767" t="s">
        <v>181</v>
      </c>
      <c r="G767" t="s">
        <v>121</v>
      </c>
      <c r="H767" t="s">
        <v>98</v>
      </c>
      <c r="I767" s="3">
        <v>1</v>
      </c>
      <c r="J767" s="3">
        <v>218</v>
      </c>
      <c r="K767" s="3">
        <v>0.3</v>
      </c>
      <c r="L767" t="s">
        <v>194</v>
      </c>
      <c r="M767" t="s">
        <v>583</v>
      </c>
      <c r="N767" t="s">
        <v>514</v>
      </c>
      <c r="O767" s="15">
        <f t="shared" si="68"/>
        <v>3</v>
      </c>
      <c r="P767" s="16" t="str">
        <f t="shared" si="69"/>
        <v>0,</v>
      </c>
      <c r="Q767" s="16" t="str">
        <f t="shared" si="70"/>
        <v>3</v>
      </c>
      <c r="R767" s="17">
        <f t="shared" si="71"/>
        <v>3</v>
      </c>
      <c r="S767" s="17">
        <f t="shared" si="72"/>
        <v>0.05</v>
      </c>
    </row>
    <row r="768" spans="1:19">
      <c r="A768" t="s">
        <v>162</v>
      </c>
      <c r="B768" t="s">
        <v>163</v>
      </c>
      <c r="C768" s="1">
        <v>45444</v>
      </c>
      <c r="D768" s="2">
        <v>2024</v>
      </c>
      <c r="E768" s="2" t="str">
        <f t="shared" si="67"/>
        <v>junio</v>
      </c>
      <c r="F768" t="s">
        <v>181</v>
      </c>
      <c r="G768" t="s">
        <v>121</v>
      </c>
      <c r="H768" t="s">
        <v>98</v>
      </c>
      <c r="I768" s="3">
        <v>2</v>
      </c>
      <c r="J768" s="3">
        <v>892</v>
      </c>
      <c r="K768" s="3">
        <v>2.5</v>
      </c>
      <c r="L768" t="s">
        <v>109</v>
      </c>
      <c r="M768" t="s">
        <v>535</v>
      </c>
      <c r="N768" t="s">
        <v>535</v>
      </c>
      <c r="O768" s="15">
        <f t="shared" si="68"/>
        <v>3</v>
      </c>
      <c r="P768" s="16" t="str">
        <f t="shared" si="69"/>
        <v>2,</v>
      </c>
      <c r="Q768" s="16" t="str">
        <f t="shared" si="70"/>
        <v>5</v>
      </c>
      <c r="R768" s="17">
        <f t="shared" si="71"/>
        <v>125</v>
      </c>
      <c r="S768" s="17">
        <f t="shared" si="72"/>
        <v>2.0833333333333335</v>
      </c>
    </row>
    <row r="769" spans="1:19">
      <c r="A769" t="s">
        <v>162</v>
      </c>
      <c r="B769" t="s">
        <v>163</v>
      </c>
      <c r="C769" s="1">
        <v>45444</v>
      </c>
      <c r="D769" s="2">
        <v>2024</v>
      </c>
      <c r="E769" s="2" t="str">
        <f t="shared" si="67"/>
        <v>junio</v>
      </c>
      <c r="F769" t="s">
        <v>181</v>
      </c>
      <c r="G769" t="s">
        <v>121</v>
      </c>
      <c r="H769" t="s">
        <v>98</v>
      </c>
      <c r="I769" s="3">
        <v>5</v>
      </c>
      <c r="J769" s="3">
        <v>4678</v>
      </c>
      <c r="K769" s="3">
        <v>15.3</v>
      </c>
      <c r="L769" t="s">
        <v>118</v>
      </c>
      <c r="M769" t="s">
        <v>119</v>
      </c>
      <c r="N769" t="s">
        <v>490</v>
      </c>
      <c r="O769" s="15">
        <f t="shared" si="68"/>
        <v>4</v>
      </c>
      <c r="P769" s="16" t="str">
        <f t="shared" si="69"/>
        <v>15</v>
      </c>
      <c r="Q769" s="16" t="str">
        <f t="shared" si="70"/>
        <v>,3</v>
      </c>
      <c r="R769" s="17">
        <f t="shared" si="71"/>
        <v>900.3</v>
      </c>
      <c r="S769" s="17">
        <f t="shared" si="72"/>
        <v>15.004999999999999</v>
      </c>
    </row>
    <row r="770" spans="1:19">
      <c r="A770" t="s">
        <v>162</v>
      </c>
      <c r="B770" t="s">
        <v>163</v>
      </c>
      <c r="C770" s="1">
        <v>45444</v>
      </c>
      <c r="D770" s="2">
        <v>2024</v>
      </c>
      <c r="E770" s="2" t="str">
        <f t="shared" ref="E770:E833" si="73">TEXT(C770,"mmmm")</f>
        <v>junio</v>
      </c>
      <c r="F770" t="s">
        <v>181</v>
      </c>
      <c r="G770" t="s">
        <v>121</v>
      </c>
      <c r="H770" t="s">
        <v>98</v>
      </c>
      <c r="I770" s="3">
        <v>1</v>
      </c>
      <c r="J770" s="3">
        <v>460</v>
      </c>
      <c r="K770" s="3">
        <v>1.4</v>
      </c>
      <c r="L770" t="s">
        <v>195</v>
      </c>
      <c r="M770" t="s">
        <v>196</v>
      </c>
      <c r="N770" t="s">
        <v>490</v>
      </c>
      <c r="O770" s="15">
        <f t="shared" si="68"/>
        <v>3</v>
      </c>
      <c r="P770" s="16" t="str">
        <f t="shared" si="69"/>
        <v>1,</v>
      </c>
      <c r="Q770" s="16" t="str">
        <f t="shared" si="70"/>
        <v>4</v>
      </c>
      <c r="R770" s="17">
        <f t="shared" si="71"/>
        <v>64</v>
      </c>
      <c r="S770" s="17">
        <f t="shared" si="72"/>
        <v>1.0666666666666667</v>
      </c>
    </row>
    <row r="771" spans="1:19">
      <c r="A771" t="s">
        <v>162</v>
      </c>
      <c r="B771" t="s">
        <v>163</v>
      </c>
      <c r="C771" s="1">
        <v>45444</v>
      </c>
      <c r="D771" s="2">
        <v>2024</v>
      </c>
      <c r="E771" s="2" t="str">
        <f t="shared" si="73"/>
        <v>junio</v>
      </c>
      <c r="F771" t="s">
        <v>181</v>
      </c>
      <c r="G771" t="s">
        <v>121</v>
      </c>
      <c r="H771" t="s">
        <v>98</v>
      </c>
      <c r="I771" s="3">
        <v>4</v>
      </c>
      <c r="J771" s="3">
        <v>1572</v>
      </c>
      <c r="K771" s="3">
        <v>3.45</v>
      </c>
      <c r="L771" t="s">
        <v>167</v>
      </c>
      <c r="M771" t="s">
        <v>168</v>
      </c>
      <c r="N771" t="s">
        <v>490</v>
      </c>
      <c r="O771" s="15">
        <f t="shared" ref="O771:O834" si="74">LEN($K771)</f>
        <v>4</v>
      </c>
      <c r="P771" s="16" t="str">
        <f t="shared" ref="P771:P834" si="75">IF(O771="1",$K771,IF(O771=2,LEFT($K771,2),LEFT($K771,2)))</f>
        <v>3,</v>
      </c>
      <c r="Q771" s="16" t="str">
        <f t="shared" ref="Q771:Q834" si="76">IF(O771&lt;=2,0,MID($K771,3,3))</f>
        <v>45</v>
      </c>
      <c r="R771" s="17">
        <f t="shared" ref="R771:R834" si="77">+(P771*60)+Q771</f>
        <v>225</v>
      </c>
      <c r="S771" s="17">
        <f t="shared" ref="S771:S834" si="78">+R771/60</f>
        <v>3.75</v>
      </c>
    </row>
    <row r="772" spans="1:19">
      <c r="A772" t="s">
        <v>162</v>
      </c>
      <c r="B772" t="s">
        <v>163</v>
      </c>
      <c r="C772" s="1">
        <v>45444</v>
      </c>
      <c r="D772" s="2">
        <v>2024</v>
      </c>
      <c r="E772" s="2" t="str">
        <f t="shared" si="73"/>
        <v>junio</v>
      </c>
      <c r="F772" t="s">
        <v>181</v>
      </c>
      <c r="G772" t="s">
        <v>121</v>
      </c>
      <c r="H772" t="s">
        <v>98</v>
      </c>
      <c r="I772" s="3">
        <v>2</v>
      </c>
      <c r="J772" s="3">
        <v>1380</v>
      </c>
      <c r="K772" s="3">
        <v>4.3</v>
      </c>
      <c r="L772" t="s">
        <v>131</v>
      </c>
      <c r="M772" t="s">
        <v>578</v>
      </c>
      <c r="N772" t="s">
        <v>612</v>
      </c>
      <c r="O772" s="15">
        <f t="shared" si="74"/>
        <v>3</v>
      </c>
      <c r="P772" s="16" t="str">
        <f t="shared" si="75"/>
        <v>4,</v>
      </c>
      <c r="Q772" s="16" t="str">
        <f t="shared" si="76"/>
        <v>3</v>
      </c>
      <c r="R772" s="17">
        <f t="shared" si="77"/>
        <v>243</v>
      </c>
      <c r="S772" s="17">
        <f t="shared" si="78"/>
        <v>4.05</v>
      </c>
    </row>
    <row r="773" spans="1:19">
      <c r="A773" t="s">
        <v>162</v>
      </c>
      <c r="B773" t="s">
        <v>163</v>
      </c>
      <c r="C773" s="1">
        <v>45444</v>
      </c>
      <c r="D773" s="2">
        <v>2024</v>
      </c>
      <c r="E773" s="2" t="str">
        <f t="shared" si="73"/>
        <v>junio</v>
      </c>
      <c r="F773" t="s">
        <v>181</v>
      </c>
      <c r="G773" t="s">
        <v>121</v>
      </c>
      <c r="H773" t="s">
        <v>98</v>
      </c>
      <c r="I773" s="3">
        <v>9</v>
      </c>
      <c r="J773" s="3">
        <v>4793</v>
      </c>
      <c r="K773" s="3">
        <v>17.350000000000001</v>
      </c>
      <c r="L773" t="s">
        <v>110</v>
      </c>
      <c r="M773" t="s">
        <v>586</v>
      </c>
      <c r="N773" t="s">
        <v>503</v>
      </c>
      <c r="O773" s="15">
        <f t="shared" si="74"/>
        <v>5</v>
      </c>
      <c r="P773" s="16" t="str">
        <f t="shared" si="75"/>
        <v>17</v>
      </c>
      <c r="Q773" s="16" t="str">
        <f t="shared" si="76"/>
        <v>,35</v>
      </c>
      <c r="R773" s="17">
        <f t="shared" si="77"/>
        <v>1020.35</v>
      </c>
      <c r="S773" s="17">
        <f t="shared" si="78"/>
        <v>17.005833333333335</v>
      </c>
    </row>
    <row r="774" spans="1:19">
      <c r="A774" t="s">
        <v>162</v>
      </c>
      <c r="B774" t="s">
        <v>163</v>
      </c>
      <c r="C774" s="1">
        <v>45444</v>
      </c>
      <c r="D774" s="2">
        <v>2024</v>
      </c>
      <c r="E774" s="2" t="str">
        <f t="shared" si="73"/>
        <v>junio</v>
      </c>
      <c r="F774" t="s">
        <v>183</v>
      </c>
      <c r="G774" t="s">
        <v>121</v>
      </c>
      <c r="H774" t="s">
        <v>98</v>
      </c>
      <c r="I774" s="3">
        <v>4</v>
      </c>
      <c r="J774" s="3">
        <v>576</v>
      </c>
      <c r="K774" s="3">
        <v>2.5499999999999998</v>
      </c>
      <c r="L774" t="s">
        <v>122</v>
      </c>
      <c r="M774" t="s">
        <v>123</v>
      </c>
      <c r="N774" t="s">
        <v>512</v>
      </c>
      <c r="O774" s="15">
        <f t="shared" si="74"/>
        <v>4</v>
      </c>
      <c r="P774" s="16" t="str">
        <f t="shared" si="75"/>
        <v>2,</v>
      </c>
      <c r="Q774" s="16" t="str">
        <f t="shared" si="76"/>
        <v>55</v>
      </c>
      <c r="R774" s="17">
        <f t="shared" si="77"/>
        <v>175</v>
      </c>
      <c r="S774" s="17">
        <f t="shared" si="78"/>
        <v>2.9166666666666665</v>
      </c>
    </row>
    <row r="775" spans="1:19">
      <c r="A775" t="s">
        <v>162</v>
      </c>
      <c r="B775" t="s">
        <v>163</v>
      </c>
      <c r="C775" s="1">
        <v>45444</v>
      </c>
      <c r="D775" s="2">
        <v>2024</v>
      </c>
      <c r="E775" s="2" t="str">
        <f t="shared" si="73"/>
        <v>junio</v>
      </c>
      <c r="F775" t="s">
        <v>183</v>
      </c>
      <c r="G775" t="s">
        <v>121</v>
      </c>
      <c r="H775" t="s">
        <v>98</v>
      </c>
      <c r="I775" s="3">
        <v>1</v>
      </c>
      <c r="J775" s="3">
        <v>147</v>
      </c>
      <c r="K775" s="3">
        <v>0.45</v>
      </c>
      <c r="L775" t="s">
        <v>124</v>
      </c>
      <c r="M775" t="s">
        <v>602</v>
      </c>
      <c r="N775" t="s">
        <v>512</v>
      </c>
      <c r="O775" s="15">
        <f t="shared" si="74"/>
        <v>4</v>
      </c>
      <c r="P775" s="16" t="str">
        <f t="shared" si="75"/>
        <v>0,</v>
      </c>
      <c r="Q775" s="16" t="str">
        <f t="shared" si="76"/>
        <v>45</v>
      </c>
      <c r="R775" s="17">
        <f t="shared" si="77"/>
        <v>45</v>
      </c>
      <c r="S775" s="17">
        <f t="shared" si="78"/>
        <v>0.75</v>
      </c>
    </row>
    <row r="776" spans="1:19">
      <c r="A776" t="s">
        <v>162</v>
      </c>
      <c r="B776" t="s">
        <v>163</v>
      </c>
      <c r="C776" s="1">
        <v>45444</v>
      </c>
      <c r="D776" s="2">
        <v>2024</v>
      </c>
      <c r="E776" s="2" t="str">
        <f t="shared" si="73"/>
        <v>junio</v>
      </c>
      <c r="F776" t="s">
        <v>183</v>
      </c>
      <c r="G776" t="s">
        <v>121</v>
      </c>
      <c r="H776" t="s">
        <v>98</v>
      </c>
      <c r="I776" s="3">
        <v>1</v>
      </c>
      <c r="J776" s="3">
        <v>94</v>
      </c>
      <c r="K776" s="3">
        <v>0.4</v>
      </c>
      <c r="L776" t="s">
        <v>33</v>
      </c>
      <c r="M776" t="s">
        <v>34</v>
      </c>
      <c r="N776" t="s">
        <v>508</v>
      </c>
      <c r="O776" s="15">
        <f t="shared" si="74"/>
        <v>3</v>
      </c>
      <c r="P776" s="16" t="str">
        <f t="shared" si="75"/>
        <v>0,</v>
      </c>
      <c r="Q776" s="16" t="str">
        <f t="shared" si="76"/>
        <v>4</v>
      </c>
      <c r="R776" s="17">
        <f t="shared" si="77"/>
        <v>4</v>
      </c>
      <c r="S776" s="17">
        <f t="shared" si="78"/>
        <v>6.6666666666666666E-2</v>
      </c>
    </row>
    <row r="777" spans="1:19">
      <c r="A777" t="s">
        <v>162</v>
      </c>
      <c r="B777" t="s">
        <v>163</v>
      </c>
      <c r="C777" s="1">
        <v>45444</v>
      </c>
      <c r="D777" s="2">
        <v>2024</v>
      </c>
      <c r="E777" s="2" t="str">
        <f t="shared" si="73"/>
        <v>junio</v>
      </c>
      <c r="F777" t="s">
        <v>183</v>
      </c>
      <c r="G777" t="s">
        <v>121</v>
      </c>
      <c r="H777" t="s">
        <v>98</v>
      </c>
      <c r="I777" s="3">
        <v>1</v>
      </c>
      <c r="J777" s="3">
        <v>295</v>
      </c>
      <c r="K777" s="3">
        <v>1.1000000000000001</v>
      </c>
      <c r="L777" t="s">
        <v>19</v>
      </c>
      <c r="M777" t="s">
        <v>587</v>
      </c>
      <c r="N777" t="s">
        <v>495</v>
      </c>
      <c r="O777" s="15">
        <f t="shared" si="74"/>
        <v>3</v>
      </c>
      <c r="P777" s="16" t="str">
        <f t="shared" si="75"/>
        <v>1,</v>
      </c>
      <c r="Q777" s="16" t="str">
        <f t="shared" si="76"/>
        <v>1</v>
      </c>
      <c r="R777" s="17">
        <f t="shared" si="77"/>
        <v>61</v>
      </c>
      <c r="S777" s="17">
        <f t="shared" si="78"/>
        <v>1.0166666666666666</v>
      </c>
    </row>
    <row r="778" spans="1:19">
      <c r="A778" t="s">
        <v>162</v>
      </c>
      <c r="B778" t="s">
        <v>163</v>
      </c>
      <c r="C778" s="1">
        <v>45444</v>
      </c>
      <c r="D778" s="2">
        <v>2024</v>
      </c>
      <c r="E778" s="2" t="str">
        <f t="shared" si="73"/>
        <v>junio</v>
      </c>
      <c r="F778" t="s">
        <v>183</v>
      </c>
      <c r="G778" t="s">
        <v>121</v>
      </c>
      <c r="H778" t="s">
        <v>98</v>
      </c>
      <c r="I778" s="3">
        <v>1</v>
      </c>
      <c r="J778" s="3">
        <v>637</v>
      </c>
      <c r="K778" s="3">
        <v>2.1</v>
      </c>
      <c r="L778" t="s">
        <v>20</v>
      </c>
      <c r="M778" t="s">
        <v>576</v>
      </c>
      <c r="N778" t="s">
        <v>489</v>
      </c>
      <c r="O778" s="15">
        <f t="shared" si="74"/>
        <v>3</v>
      </c>
      <c r="P778" s="16" t="str">
        <f t="shared" si="75"/>
        <v>2,</v>
      </c>
      <c r="Q778" s="16" t="str">
        <f t="shared" si="76"/>
        <v>1</v>
      </c>
      <c r="R778" s="17">
        <f t="shared" si="77"/>
        <v>121</v>
      </c>
      <c r="S778" s="17">
        <f t="shared" si="78"/>
        <v>2.0166666666666666</v>
      </c>
    </row>
    <row r="779" spans="1:19">
      <c r="A779" t="s">
        <v>162</v>
      </c>
      <c r="B779" t="s">
        <v>163</v>
      </c>
      <c r="C779" s="1">
        <v>45444</v>
      </c>
      <c r="D779" s="2">
        <v>2024</v>
      </c>
      <c r="E779" s="2" t="str">
        <f t="shared" si="73"/>
        <v>junio</v>
      </c>
      <c r="F779" t="s">
        <v>183</v>
      </c>
      <c r="G779" t="s">
        <v>121</v>
      </c>
      <c r="H779" t="s">
        <v>98</v>
      </c>
      <c r="I779" s="3">
        <v>1</v>
      </c>
      <c r="J779" s="3">
        <v>136</v>
      </c>
      <c r="K779" s="3">
        <v>0.4</v>
      </c>
      <c r="L779" t="s">
        <v>108</v>
      </c>
      <c r="M779" t="s">
        <v>597</v>
      </c>
      <c r="N779" t="s">
        <v>494</v>
      </c>
      <c r="O779" s="15">
        <f t="shared" si="74"/>
        <v>3</v>
      </c>
      <c r="P779" s="16" t="str">
        <f t="shared" si="75"/>
        <v>0,</v>
      </c>
      <c r="Q779" s="16" t="str">
        <f t="shared" si="76"/>
        <v>4</v>
      </c>
      <c r="R779" s="17">
        <f t="shared" si="77"/>
        <v>4</v>
      </c>
      <c r="S779" s="17">
        <f t="shared" si="78"/>
        <v>6.6666666666666666E-2</v>
      </c>
    </row>
    <row r="780" spans="1:19">
      <c r="A780" t="s">
        <v>162</v>
      </c>
      <c r="B780" t="s">
        <v>163</v>
      </c>
      <c r="C780" s="1">
        <v>45444</v>
      </c>
      <c r="D780" s="2">
        <v>2024</v>
      </c>
      <c r="E780" s="2" t="str">
        <f t="shared" si="73"/>
        <v>junio</v>
      </c>
      <c r="F780" t="s">
        <v>183</v>
      </c>
      <c r="G780" t="s">
        <v>121</v>
      </c>
      <c r="H780" t="s">
        <v>98</v>
      </c>
      <c r="I780" s="3">
        <v>4</v>
      </c>
      <c r="J780" s="3">
        <v>1234</v>
      </c>
      <c r="K780" s="3">
        <v>4.5</v>
      </c>
      <c r="L780" t="s">
        <v>99</v>
      </c>
      <c r="M780" t="s">
        <v>558</v>
      </c>
      <c r="N780" t="s">
        <v>502</v>
      </c>
      <c r="O780" s="15">
        <f t="shared" si="74"/>
        <v>3</v>
      </c>
      <c r="P780" s="16" t="str">
        <f t="shared" si="75"/>
        <v>4,</v>
      </c>
      <c r="Q780" s="16" t="str">
        <f t="shared" si="76"/>
        <v>5</v>
      </c>
      <c r="R780" s="17">
        <f t="shared" si="77"/>
        <v>245</v>
      </c>
      <c r="S780" s="17">
        <f t="shared" si="78"/>
        <v>4.083333333333333</v>
      </c>
    </row>
    <row r="781" spans="1:19">
      <c r="A781" t="s">
        <v>162</v>
      </c>
      <c r="B781" t="s">
        <v>163</v>
      </c>
      <c r="C781" s="1">
        <v>45444</v>
      </c>
      <c r="D781" s="2">
        <v>2024</v>
      </c>
      <c r="E781" s="2" t="str">
        <f t="shared" si="73"/>
        <v>junio</v>
      </c>
      <c r="F781" t="s">
        <v>183</v>
      </c>
      <c r="G781" t="s">
        <v>121</v>
      </c>
      <c r="H781" t="s">
        <v>98</v>
      </c>
      <c r="I781" s="3">
        <v>4</v>
      </c>
      <c r="J781" s="3">
        <v>1752</v>
      </c>
      <c r="K781" s="3">
        <v>6.1</v>
      </c>
      <c r="L781" t="s">
        <v>109</v>
      </c>
      <c r="M781" t="s">
        <v>535</v>
      </c>
      <c r="N781" t="s">
        <v>535</v>
      </c>
      <c r="O781" s="15">
        <f t="shared" si="74"/>
        <v>3</v>
      </c>
      <c r="P781" s="16" t="str">
        <f t="shared" si="75"/>
        <v>6,</v>
      </c>
      <c r="Q781" s="16" t="str">
        <f t="shared" si="76"/>
        <v>1</v>
      </c>
      <c r="R781" s="17">
        <f t="shared" si="77"/>
        <v>361</v>
      </c>
      <c r="S781" s="17">
        <f t="shared" si="78"/>
        <v>6.0166666666666666</v>
      </c>
    </row>
    <row r="782" spans="1:19">
      <c r="A782" t="s">
        <v>162</v>
      </c>
      <c r="B782" t="s">
        <v>163</v>
      </c>
      <c r="C782" s="1">
        <v>45444</v>
      </c>
      <c r="D782" s="2">
        <v>2024</v>
      </c>
      <c r="E782" s="2" t="str">
        <f t="shared" si="73"/>
        <v>junio</v>
      </c>
      <c r="F782" t="s">
        <v>183</v>
      </c>
      <c r="G782" t="s">
        <v>121</v>
      </c>
      <c r="H782" t="s">
        <v>98</v>
      </c>
      <c r="I782" s="3">
        <v>3</v>
      </c>
      <c r="J782" s="3">
        <v>1005</v>
      </c>
      <c r="K782" s="3">
        <v>3.55</v>
      </c>
      <c r="L782" t="s">
        <v>114</v>
      </c>
      <c r="M782" t="s">
        <v>115</v>
      </c>
      <c r="N782" t="s">
        <v>535</v>
      </c>
      <c r="O782" s="15">
        <f t="shared" si="74"/>
        <v>4</v>
      </c>
      <c r="P782" s="16" t="str">
        <f t="shared" si="75"/>
        <v>3,</v>
      </c>
      <c r="Q782" s="16" t="str">
        <f t="shared" si="76"/>
        <v>55</v>
      </c>
      <c r="R782" s="17">
        <f t="shared" si="77"/>
        <v>235</v>
      </c>
      <c r="S782" s="17">
        <f t="shared" si="78"/>
        <v>3.9166666666666665</v>
      </c>
    </row>
    <row r="783" spans="1:19">
      <c r="A783" t="s">
        <v>162</v>
      </c>
      <c r="B783" t="s">
        <v>163</v>
      </c>
      <c r="C783" s="1">
        <v>45444</v>
      </c>
      <c r="D783" s="2">
        <v>2024</v>
      </c>
      <c r="E783" s="2" t="str">
        <f t="shared" si="73"/>
        <v>junio</v>
      </c>
      <c r="F783" t="s">
        <v>183</v>
      </c>
      <c r="G783" t="s">
        <v>121</v>
      </c>
      <c r="H783" t="s">
        <v>98</v>
      </c>
      <c r="I783" s="3">
        <v>1</v>
      </c>
      <c r="J783" s="3">
        <v>683</v>
      </c>
      <c r="K783" s="3">
        <v>2.2000000000000002</v>
      </c>
      <c r="L783" t="s">
        <v>190</v>
      </c>
      <c r="M783" t="s">
        <v>191</v>
      </c>
      <c r="N783" t="s">
        <v>488</v>
      </c>
      <c r="O783" s="15">
        <f t="shared" si="74"/>
        <v>3</v>
      </c>
      <c r="P783" s="16" t="str">
        <f t="shared" si="75"/>
        <v>2,</v>
      </c>
      <c r="Q783" s="16" t="str">
        <f t="shared" si="76"/>
        <v>2</v>
      </c>
      <c r="R783" s="17">
        <f t="shared" si="77"/>
        <v>122</v>
      </c>
      <c r="S783" s="17">
        <f t="shared" si="78"/>
        <v>2.0333333333333332</v>
      </c>
    </row>
    <row r="784" spans="1:19">
      <c r="A784" t="s">
        <v>162</v>
      </c>
      <c r="B784" t="s">
        <v>163</v>
      </c>
      <c r="C784" s="1">
        <v>45444</v>
      </c>
      <c r="D784" s="2">
        <v>2024</v>
      </c>
      <c r="E784" s="2" t="str">
        <f t="shared" si="73"/>
        <v>junio</v>
      </c>
      <c r="F784" t="s">
        <v>183</v>
      </c>
      <c r="G784" t="s">
        <v>121</v>
      </c>
      <c r="H784" t="s">
        <v>98</v>
      </c>
      <c r="I784" s="3">
        <v>1</v>
      </c>
      <c r="J784" s="3">
        <v>193</v>
      </c>
      <c r="K784" s="3">
        <v>0.45</v>
      </c>
      <c r="L784" t="s">
        <v>25</v>
      </c>
      <c r="M784" t="s">
        <v>26</v>
      </c>
      <c r="N784" t="s">
        <v>506</v>
      </c>
      <c r="O784" s="15">
        <f t="shared" si="74"/>
        <v>4</v>
      </c>
      <c r="P784" s="16" t="str">
        <f t="shared" si="75"/>
        <v>0,</v>
      </c>
      <c r="Q784" s="16" t="str">
        <f t="shared" si="76"/>
        <v>45</v>
      </c>
      <c r="R784" s="17">
        <f t="shared" si="77"/>
        <v>45</v>
      </c>
      <c r="S784" s="17">
        <f t="shared" si="78"/>
        <v>0.75</v>
      </c>
    </row>
    <row r="785" spans="1:19">
      <c r="A785" t="s">
        <v>162</v>
      </c>
      <c r="B785" t="s">
        <v>163</v>
      </c>
      <c r="C785" s="1">
        <v>45444</v>
      </c>
      <c r="D785" s="2">
        <v>2024</v>
      </c>
      <c r="E785" s="2" t="str">
        <f t="shared" si="73"/>
        <v>junio</v>
      </c>
      <c r="F785" t="s">
        <v>183</v>
      </c>
      <c r="G785" t="s">
        <v>121</v>
      </c>
      <c r="H785" t="s">
        <v>98</v>
      </c>
      <c r="I785" s="3">
        <v>1</v>
      </c>
      <c r="J785" s="3">
        <v>690</v>
      </c>
      <c r="K785" s="3">
        <v>2.2999999999999998</v>
      </c>
      <c r="L785" t="s">
        <v>131</v>
      </c>
      <c r="M785" t="s">
        <v>578</v>
      </c>
      <c r="N785" t="s">
        <v>612</v>
      </c>
      <c r="O785" s="15">
        <f t="shared" si="74"/>
        <v>3</v>
      </c>
      <c r="P785" s="16" t="str">
        <f t="shared" si="75"/>
        <v>2,</v>
      </c>
      <c r="Q785" s="16" t="str">
        <f t="shared" si="76"/>
        <v>3</v>
      </c>
      <c r="R785" s="17">
        <f t="shared" si="77"/>
        <v>123</v>
      </c>
      <c r="S785" s="17">
        <f t="shared" si="78"/>
        <v>2.0499999999999998</v>
      </c>
    </row>
    <row r="786" spans="1:19">
      <c r="A786" t="s">
        <v>162</v>
      </c>
      <c r="B786" t="s">
        <v>163</v>
      </c>
      <c r="C786" s="1">
        <v>45444</v>
      </c>
      <c r="D786" s="2">
        <v>2024</v>
      </c>
      <c r="E786" s="2" t="str">
        <f t="shared" si="73"/>
        <v>junio</v>
      </c>
      <c r="F786" t="s">
        <v>183</v>
      </c>
      <c r="G786" t="s">
        <v>121</v>
      </c>
      <c r="H786" t="s">
        <v>98</v>
      </c>
      <c r="I786" s="3">
        <v>1</v>
      </c>
      <c r="J786" s="3">
        <v>545</v>
      </c>
      <c r="K786" s="3">
        <v>1.31</v>
      </c>
      <c r="L786" t="s">
        <v>150</v>
      </c>
      <c r="M786" t="s">
        <v>607</v>
      </c>
      <c r="N786" t="s">
        <v>612</v>
      </c>
      <c r="O786" s="15">
        <f t="shared" si="74"/>
        <v>4</v>
      </c>
      <c r="P786" s="16" t="str">
        <f t="shared" si="75"/>
        <v>1,</v>
      </c>
      <c r="Q786" s="16" t="str">
        <f t="shared" si="76"/>
        <v>31</v>
      </c>
      <c r="R786" s="17">
        <f t="shared" si="77"/>
        <v>91</v>
      </c>
      <c r="S786" s="17">
        <f t="shared" si="78"/>
        <v>1.5166666666666666</v>
      </c>
    </row>
    <row r="787" spans="1:19">
      <c r="A787" t="s">
        <v>162</v>
      </c>
      <c r="B787" t="s">
        <v>163</v>
      </c>
      <c r="C787" s="1">
        <v>45444</v>
      </c>
      <c r="D787" s="2">
        <v>2024</v>
      </c>
      <c r="E787" s="2" t="str">
        <f t="shared" si="73"/>
        <v>junio</v>
      </c>
      <c r="F787" t="s">
        <v>183</v>
      </c>
      <c r="G787" t="s">
        <v>121</v>
      </c>
      <c r="H787" t="s">
        <v>98</v>
      </c>
      <c r="I787" s="3">
        <v>1</v>
      </c>
      <c r="J787" s="3">
        <v>504</v>
      </c>
      <c r="K787" s="3">
        <v>1.5</v>
      </c>
      <c r="L787" t="s">
        <v>110</v>
      </c>
      <c r="M787" t="s">
        <v>586</v>
      </c>
      <c r="N787" t="s">
        <v>503</v>
      </c>
      <c r="O787" s="15">
        <f t="shared" si="74"/>
        <v>3</v>
      </c>
      <c r="P787" s="16" t="str">
        <f t="shared" si="75"/>
        <v>1,</v>
      </c>
      <c r="Q787" s="16" t="str">
        <f t="shared" si="76"/>
        <v>5</v>
      </c>
      <c r="R787" s="17">
        <f t="shared" si="77"/>
        <v>65</v>
      </c>
      <c r="S787" s="17">
        <f t="shared" si="78"/>
        <v>1.0833333333333333</v>
      </c>
    </row>
    <row r="788" spans="1:19">
      <c r="A788" t="s">
        <v>162</v>
      </c>
      <c r="B788" t="s">
        <v>163</v>
      </c>
      <c r="C788" s="1">
        <v>45444</v>
      </c>
      <c r="D788" s="2">
        <v>2024</v>
      </c>
      <c r="E788" s="2" t="str">
        <f t="shared" si="73"/>
        <v>junio</v>
      </c>
      <c r="F788" t="s">
        <v>183</v>
      </c>
      <c r="G788" t="s">
        <v>121</v>
      </c>
      <c r="H788" t="s">
        <v>98</v>
      </c>
      <c r="I788" s="3">
        <v>1</v>
      </c>
      <c r="J788" s="3">
        <v>525</v>
      </c>
      <c r="K788" s="3">
        <v>2.2999999999999998</v>
      </c>
      <c r="L788" t="s">
        <v>111</v>
      </c>
      <c r="M788" t="s">
        <v>593</v>
      </c>
      <c r="N788" t="s">
        <v>511</v>
      </c>
      <c r="O788" s="15">
        <f t="shared" si="74"/>
        <v>3</v>
      </c>
      <c r="P788" s="16" t="str">
        <f t="shared" si="75"/>
        <v>2,</v>
      </c>
      <c r="Q788" s="16" t="str">
        <f t="shared" si="76"/>
        <v>3</v>
      </c>
      <c r="R788" s="17">
        <f t="shared" si="77"/>
        <v>123</v>
      </c>
      <c r="S788" s="17">
        <f t="shared" si="78"/>
        <v>2.0499999999999998</v>
      </c>
    </row>
    <row r="789" spans="1:19">
      <c r="A789" t="s">
        <v>162</v>
      </c>
      <c r="B789" t="s">
        <v>163</v>
      </c>
      <c r="C789" s="1">
        <v>45444</v>
      </c>
      <c r="D789" s="2">
        <v>2024</v>
      </c>
      <c r="E789" s="2" t="str">
        <f t="shared" si="73"/>
        <v>junio</v>
      </c>
      <c r="F789" t="s">
        <v>183</v>
      </c>
      <c r="G789" t="s">
        <v>121</v>
      </c>
      <c r="H789" t="s">
        <v>98</v>
      </c>
      <c r="I789" s="3">
        <v>1</v>
      </c>
      <c r="J789" s="3">
        <v>410</v>
      </c>
      <c r="K789" s="3">
        <v>1.25</v>
      </c>
      <c r="L789" t="s">
        <v>128</v>
      </c>
      <c r="M789" t="s">
        <v>129</v>
      </c>
      <c r="N789" t="s">
        <v>511</v>
      </c>
      <c r="O789" s="15">
        <f t="shared" si="74"/>
        <v>4</v>
      </c>
      <c r="P789" s="16" t="str">
        <f t="shared" si="75"/>
        <v>1,</v>
      </c>
      <c r="Q789" s="16" t="str">
        <f t="shared" si="76"/>
        <v>25</v>
      </c>
      <c r="R789" s="17">
        <f t="shared" si="77"/>
        <v>85</v>
      </c>
      <c r="S789" s="17">
        <f t="shared" si="78"/>
        <v>1.4166666666666667</v>
      </c>
    </row>
    <row r="790" spans="1:19">
      <c r="A790" t="s">
        <v>162</v>
      </c>
      <c r="B790" t="s">
        <v>163</v>
      </c>
      <c r="C790" s="1">
        <v>45444</v>
      </c>
      <c r="D790" s="2">
        <v>2024</v>
      </c>
      <c r="E790" s="2" t="str">
        <f t="shared" si="73"/>
        <v>junio</v>
      </c>
      <c r="F790" t="s">
        <v>184</v>
      </c>
      <c r="G790" t="s">
        <v>121</v>
      </c>
      <c r="H790" t="s">
        <v>98</v>
      </c>
      <c r="I790" s="3">
        <v>1</v>
      </c>
      <c r="J790" s="3">
        <v>145</v>
      </c>
      <c r="K790" s="3">
        <v>0.5</v>
      </c>
      <c r="L790" t="s">
        <v>122</v>
      </c>
      <c r="M790" t="s">
        <v>123</v>
      </c>
      <c r="N790" t="s">
        <v>512</v>
      </c>
      <c r="O790" s="15">
        <f t="shared" si="74"/>
        <v>3</v>
      </c>
      <c r="P790" s="16" t="str">
        <f t="shared" si="75"/>
        <v>0,</v>
      </c>
      <c r="Q790" s="16" t="str">
        <f t="shared" si="76"/>
        <v>5</v>
      </c>
      <c r="R790" s="17">
        <f t="shared" si="77"/>
        <v>5</v>
      </c>
      <c r="S790" s="17">
        <f t="shared" si="78"/>
        <v>8.3333333333333329E-2</v>
      </c>
    </row>
    <row r="791" spans="1:19">
      <c r="A791" t="s">
        <v>162</v>
      </c>
      <c r="B791" t="s">
        <v>163</v>
      </c>
      <c r="C791" s="1">
        <v>45444</v>
      </c>
      <c r="D791" s="2">
        <v>2024</v>
      </c>
      <c r="E791" s="2" t="str">
        <f t="shared" si="73"/>
        <v>junio</v>
      </c>
      <c r="F791" t="s">
        <v>184</v>
      </c>
      <c r="G791" t="s">
        <v>121</v>
      </c>
      <c r="H791" t="s">
        <v>98</v>
      </c>
      <c r="I791" s="3">
        <v>1</v>
      </c>
      <c r="J791" s="3">
        <v>125</v>
      </c>
      <c r="K791" s="3">
        <v>0.25</v>
      </c>
      <c r="L791" t="s">
        <v>124</v>
      </c>
      <c r="M791" t="s">
        <v>602</v>
      </c>
      <c r="N791" t="s">
        <v>512</v>
      </c>
      <c r="O791" s="15">
        <f t="shared" si="74"/>
        <v>4</v>
      </c>
      <c r="P791" s="16" t="str">
        <f t="shared" si="75"/>
        <v>0,</v>
      </c>
      <c r="Q791" s="16" t="str">
        <f t="shared" si="76"/>
        <v>25</v>
      </c>
      <c r="R791" s="17">
        <f t="shared" si="77"/>
        <v>25</v>
      </c>
      <c r="S791" s="17">
        <f t="shared" si="78"/>
        <v>0.41666666666666669</v>
      </c>
    </row>
    <row r="792" spans="1:19">
      <c r="A792" t="s">
        <v>162</v>
      </c>
      <c r="B792" t="s">
        <v>163</v>
      </c>
      <c r="C792" s="1">
        <v>45444</v>
      </c>
      <c r="D792" s="2">
        <v>2024</v>
      </c>
      <c r="E792" s="2" t="str">
        <f t="shared" si="73"/>
        <v>junio</v>
      </c>
      <c r="F792" t="s">
        <v>184</v>
      </c>
      <c r="G792" t="s">
        <v>121</v>
      </c>
      <c r="H792" t="s">
        <v>98</v>
      </c>
      <c r="I792" s="3">
        <v>2</v>
      </c>
      <c r="J792" s="3">
        <v>1174</v>
      </c>
      <c r="K792" s="3">
        <v>4.45</v>
      </c>
      <c r="L792" t="s">
        <v>19</v>
      </c>
      <c r="M792" t="s">
        <v>587</v>
      </c>
      <c r="N792" t="s">
        <v>495</v>
      </c>
      <c r="O792" s="15">
        <f t="shared" si="74"/>
        <v>4</v>
      </c>
      <c r="P792" s="16" t="str">
        <f t="shared" si="75"/>
        <v>4,</v>
      </c>
      <c r="Q792" s="16" t="str">
        <f t="shared" si="76"/>
        <v>45</v>
      </c>
      <c r="R792" s="17">
        <f t="shared" si="77"/>
        <v>285</v>
      </c>
      <c r="S792" s="17">
        <f t="shared" si="78"/>
        <v>4.75</v>
      </c>
    </row>
    <row r="793" spans="1:19">
      <c r="A793" t="s">
        <v>162</v>
      </c>
      <c r="B793" t="s">
        <v>163</v>
      </c>
      <c r="C793" s="1">
        <v>45444</v>
      </c>
      <c r="D793" s="2">
        <v>2024</v>
      </c>
      <c r="E793" s="2" t="str">
        <f t="shared" si="73"/>
        <v>junio</v>
      </c>
      <c r="F793" t="s">
        <v>184</v>
      </c>
      <c r="G793" t="s">
        <v>121</v>
      </c>
      <c r="H793" t="s">
        <v>98</v>
      </c>
      <c r="I793" s="3">
        <v>1</v>
      </c>
      <c r="J793" s="3">
        <v>690</v>
      </c>
      <c r="K793" s="3">
        <v>2.15</v>
      </c>
      <c r="L793" t="s">
        <v>20</v>
      </c>
      <c r="M793" t="s">
        <v>576</v>
      </c>
      <c r="N793" t="s">
        <v>489</v>
      </c>
      <c r="O793" s="15">
        <f t="shared" si="74"/>
        <v>4</v>
      </c>
      <c r="P793" s="16" t="str">
        <f t="shared" si="75"/>
        <v>2,</v>
      </c>
      <c r="Q793" s="16" t="str">
        <f t="shared" si="76"/>
        <v>15</v>
      </c>
      <c r="R793" s="17">
        <f t="shared" si="77"/>
        <v>135</v>
      </c>
      <c r="S793" s="17">
        <f t="shared" si="78"/>
        <v>2.25</v>
      </c>
    </row>
    <row r="794" spans="1:19">
      <c r="A794" t="s">
        <v>162</v>
      </c>
      <c r="B794" t="s">
        <v>163</v>
      </c>
      <c r="C794" s="1">
        <v>45444</v>
      </c>
      <c r="D794" s="2">
        <v>2024</v>
      </c>
      <c r="E794" s="2" t="str">
        <f t="shared" si="73"/>
        <v>junio</v>
      </c>
      <c r="F794" t="s">
        <v>184</v>
      </c>
      <c r="G794" t="s">
        <v>121</v>
      </c>
      <c r="H794" t="s">
        <v>98</v>
      </c>
      <c r="I794" s="3">
        <v>1</v>
      </c>
      <c r="J794" s="3">
        <v>352</v>
      </c>
      <c r="K794" s="3">
        <v>0.4</v>
      </c>
      <c r="L794" t="s">
        <v>108</v>
      </c>
      <c r="M794" t="s">
        <v>597</v>
      </c>
      <c r="N794" t="s">
        <v>494</v>
      </c>
      <c r="O794" s="15">
        <f t="shared" si="74"/>
        <v>3</v>
      </c>
      <c r="P794" s="16" t="str">
        <f t="shared" si="75"/>
        <v>0,</v>
      </c>
      <c r="Q794" s="16" t="str">
        <f t="shared" si="76"/>
        <v>4</v>
      </c>
      <c r="R794" s="17">
        <f t="shared" si="77"/>
        <v>4</v>
      </c>
      <c r="S794" s="17">
        <f t="shared" si="78"/>
        <v>6.6666666666666666E-2</v>
      </c>
    </row>
    <row r="795" spans="1:19">
      <c r="A795" t="s">
        <v>162</v>
      </c>
      <c r="B795" t="s">
        <v>163</v>
      </c>
      <c r="C795" s="1">
        <v>45444</v>
      </c>
      <c r="D795" s="2">
        <v>2024</v>
      </c>
      <c r="E795" s="2" t="str">
        <f t="shared" si="73"/>
        <v>junio</v>
      </c>
      <c r="F795" t="s">
        <v>184</v>
      </c>
      <c r="G795" t="s">
        <v>121</v>
      </c>
      <c r="H795" t="s">
        <v>98</v>
      </c>
      <c r="I795" s="3">
        <v>2</v>
      </c>
      <c r="J795" s="3">
        <v>752</v>
      </c>
      <c r="K795" s="3">
        <v>2.4</v>
      </c>
      <c r="L795" t="s">
        <v>146</v>
      </c>
      <c r="M795" t="s">
        <v>147</v>
      </c>
      <c r="N795" t="s">
        <v>514</v>
      </c>
      <c r="O795" s="15">
        <f t="shared" si="74"/>
        <v>3</v>
      </c>
      <c r="P795" s="16" t="str">
        <f t="shared" si="75"/>
        <v>2,</v>
      </c>
      <c r="Q795" s="16" t="str">
        <f t="shared" si="76"/>
        <v>4</v>
      </c>
      <c r="R795" s="17">
        <f t="shared" si="77"/>
        <v>124</v>
      </c>
      <c r="S795" s="17">
        <f t="shared" si="78"/>
        <v>2.0666666666666669</v>
      </c>
    </row>
    <row r="796" spans="1:19">
      <c r="A796" t="s">
        <v>162</v>
      </c>
      <c r="B796" t="s">
        <v>163</v>
      </c>
      <c r="C796" s="1">
        <v>45444</v>
      </c>
      <c r="D796" s="2">
        <v>2024</v>
      </c>
      <c r="E796" s="2" t="str">
        <f t="shared" si="73"/>
        <v>junio</v>
      </c>
      <c r="F796" t="s">
        <v>184</v>
      </c>
      <c r="G796" t="s">
        <v>121</v>
      </c>
      <c r="H796" t="s">
        <v>98</v>
      </c>
      <c r="I796" s="3">
        <v>1</v>
      </c>
      <c r="J796" s="3">
        <v>541</v>
      </c>
      <c r="K796" s="3">
        <v>2.1</v>
      </c>
      <c r="L796" t="s">
        <v>102</v>
      </c>
      <c r="M796" t="s">
        <v>103</v>
      </c>
      <c r="N796" t="s">
        <v>501</v>
      </c>
      <c r="O796" s="15">
        <f t="shared" si="74"/>
        <v>3</v>
      </c>
      <c r="P796" s="16" t="str">
        <f t="shared" si="75"/>
        <v>2,</v>
      </c>
      <c r="Q796" s="16" t="str">
        <f t="shared" si="76"/>
        <v>1</v>
      </c>
      <c r="R796" s="17">
        <f t="shared" si="77"/>
        <v>121</v>
      </c>
      <c r="S796" s="17">
        <f t="shared" si="78"/>
        <v>2.0166666666666666</v>
      </c>
    </row>
    <row r="797" spans="1:19">
      <c r="A797" t="s">
        <v>162</v>
      </c>
      <c r="B797" t="s">
        <v>163</v>
      </c>
      <c r="C797" s="1">
        <v>45444</v>
      </c>
      <c r="D797" s="2">
        <v>2024</v>
      </c>
      <c r="E797" s="2" t="str">
        <f t="shared" si="73"/>
        <v>junio</v>
      </c>
      <c r="F797" t="s">
        <v>184</v>
      </c>
      <c r="G797" t="s">
        <v>121</v>
      </c>
      <c r="H797" t="s">
        <v>98</v>
      </c>
      <c r="I797" s="3">
        <v>1</v>
      </c>
      <c r="J797" s="3">
        <v>600</v>
      </c>
      <c r="K797" s="3">
        <v>2.1</v>
      </c>
      <c r="L797" t="s">
        <v>208</v>
      </c>
      <c r="M797" t="s">
        <v>600</v>
      </c>
      <c r="N797" t="s">
        <v>501</v>
      </c>
      <c r="O797" s="15">
        <f t="shared" si="74"/>
        <v>3</v>
      </c>
      <c r="P797" s="16" t="str">
        <f t="shared" si="75"/>
        <v>2,</v>
      </c>
      <c r="Q797" s="16" t="str">
        <f t="shared" si="76"/>
        <v>1</v>
      </c>
      <c r="R797" s="17">
        <f t="shared" si="77"/>
        <v>121</v>
      </c>
      <c r="S797" s="17">
        <f t="shared" si="78"/>
        <v>2.0166666666666666</v>
      </c>
    </row>
    <row r="798" spans="1:19">
      <c r="A798" t="s">
        <v>162</v>
      </c>
      <c r="B798" t="s">
        <v>163</v>
      </c>
      <c r="C798" s="1">
        <v>45444</v>
      </c>
      <c r="D798" s="2">
        <v>2024</v>
      </c>
      <c r="E798" s="2" t="str">
        <f t="shared" si="73"/>
        <v>junio</v>
      </c>
      <c r="F798" t="s">
        <v>184</v>
      </c>
      <c r="G798" t="s">
        <v>121</v>
      </c>
      <c r="H798" t="s">
        <v>98</v>
      </c>
      <c r="I798" s="3">
        <v>1</v>
      </c>
      <c r="J798" s="3">
        <v>378</v>
      </c>
      <c r="K798" s="3">
        <v>2.15</v>
      </c>
      <c r="L798" t="s">
        <v>99</v>
      </c>
      <c r="M798" t="s">
        <v>558</v>
      </c>
      <c r="N798" t="s">
        <v>502</v>
      </c>
      <c r="O798" s="15">
        <f t="shared" si="74"/>
        <v>4</v>
      </c>
      <c r="P798" s="16" t="str">
        <f t="shared" si="75"/>
        <v>2,</v>
      </c>
      <c r="Q798" s="16" t="str">
        <f t="shared" si="76"/>
        <v>15</v>
      </c>
      <c r="R798" s="17">
        <f t="shared" si="77"/>
        <v>135</v>
      </c>
      <c r="S798" s="17">
        <f t="shared" si="78"/>
        <v>2.25</v>
      </c>
    </row>
    <row r="799" spans="1:19">
      <c r="A799" t="s">
        <v>162</v>
      </c>
      <c r="B799" t="s">
        <v>163</v>
      </c>
      <c r="C799" s="1">
        <v>45444</v>
      </c>
      <c r="D799" s="2">
        <v>2024</v>
      </c>
      <c r="E799" s="2" t="str">
        <f t="shared" si="73"/>
        <v>junio</v>
      </c>
      <c r="F799" t="s">
        <v>184</v>
      </c>
      <c r="G799" t="s">
        <v>121</v>
      </c>
      <c r="H799" t="s">
        <v>98</v>
      </c>
      <c r="I799" s="3">
        <v>1</v>
      </c>
      <c r="J799" s="3">
        <v>83</v>
      </c>
      <c r="K799" s="3">
        <v>0.3</v>
      </c>
      <c r="L799" t="s">
        <v>197</v>
      </c>
      <c r="M799" t="s">
        <v>198</v>
      </c>
      <c r="N799" t="s">
        <v>516</v>
      </c>
      <c r="O799" s="15">
        <f t="shared" si="74"/>
        <v>3</v>
      </c>
      <c r="P799" s="16" t="str">
        <f t="shared" si="75"/>
        <v>0,</v>
      </c>
      <c r="Q799" s="16" t="str">
        <f t="shared" si="76"/>
        <v>3</v>
      </c>
      <c r="R799" s="17">
        <f t="shared" si="77"/>
        <v>3</v>
      </c>
      <c r="S799" s="17">
        <f t="shared" si="78"/>
        <v>0.05</v>
      </c>
    </row>
    <row r="800" spans="1:19">
      <c r="A800" t="s">
        <v>162</v>
      </c>
      <c r="B800" t="s">
        <v>163</v>
      </c>
      <c r="C800" s="1">
        <v>45444</v>
      </c>
      <c r="D800" s="2">
        <v>2024</v>
      </c>
      <c r="E800" s="2" t="str">
        <f t="shared" si="73"/>
        <v>junio</v>
      </c>
      <c r="F800" t="s">
        <v>184</v>
      </c>
      <c r="G800" t="s">
        <v>121</v>
      </c>
      <c r="H800" t="s">
        <v>98</v>
      </c>
      <c r="I800" s="3">
        <v>1</v>
      </c>
      <c r="J800" s="3">
        <v>292</v>
      </c>
      <c r="K800" s="3">
        <v>1</v>
      </c>
      <c r="L800" t="s">
        <v>31</v>
      </c>
      <c r="M800" t="s">
        <v>32</v>
      </c>
      <c r="N800" t="s">
        <v>507</v>
      </c>
      <c r="O800" s="15">
        <f t="shared" si="74"/>
        <v>1</v>
      </c>
      <c r="P800" s="16" t="str">
        <f t="shared" si="75"/>
        <v>1</v>
      </c>
      <c r="Q800" s="16">
        <f t="shared" si="76"/>
        <v>0</v>
      </c>
      <c r="R800" s="17">
        <f t="shared" si="77"/>
        <v>60</v>
      </c>
      <c r="S800" s="17">
        <f t="shared" si="78"/>
        <v>1</v>
      </c>
    </row>
    <row r="801" spans="1:19">
      <c r="A801" t="s">
        <v>162</v>
      </c>
      <c r="B801" t="s">
        <v>163</v>
      </c>
      <c r="C801" s="1">
        <v>45444</v>
      </c>
      <c r="D801" s="2">
        <v>2024</v>
      </c>
      <c r="E801" s="2" t="str">
        <f t="shared" si="73"/>
        <v>junio</v>
      </c>
      <c r="F801" t="s">
        <v>184</v>
      </c>
      <c r="G801" t="s">
        <v>121</v>
      </c>
      <c r="H801" t="s">
        <v>98</v>
      </c>
      <c r="I801" s="3">
        <v>1</v>
      </c>
      <c r="J801" s="3">
        <v>438</v>
      </c>
      <c r="K801" s="3">
        <v>1.3</v>
      </c>
      <c r="L801" t="s">
        <v>109</v>
      </c>
      <c r="M801" t="s">
        <v>535</v>
      </c>
      <c r="N801" t="s">
        <v>535</v>
      </c>
      <c r="O801" s="15">
        <f t="shared" si="74"/>
        <v>3</v>
      </c>
      <c r="P801" s="16" t="str">
        <f t="shared" si="75"/>
        <v>1,</v>
      </c>
      <c r="Q801" s="16" t="str">
        <f t="shared" si="76"/>
        <v>3</v>
      </c>
      <c r="R801" s="17">
        <f t="shared" si="77"/>
        <v>63</v>
      </c>
      <c r="S801" s="17">
        <f t="shared" si="78"/>
        <v>1.05</v>
      </c>
    </row>
    <row r="802" spans="1:19">
      <c r="A802" t="s">
        <v>162</v>
      </c>
      <c r="B802" t="s">
        <v>163</v>
      </c>
      <c r="C802" s="1">
        <v>45444</v>
      </c>
      <c r="D802" s="2">
        <v>2024</v>
      </c>
      <c r="E802" s="2" t="str">
        <f t="shared" si="73"/>
        <v>junio</v>
      </c>
      <c r="F802" t="s">
        <v>184</v>
      </c>
      <c r="G802" t="s">
        <v>121</v>
      </c>
      <c r="H802" t="s">
        <v>98</v>
      </c>
      <c r="I802" s="3">
        <v>2</v>
      </c>
      <c r="J802" s="3">
        <v>476</v>
      </c>
      <c r="K802" s="3">
        <v>2.35</v>
      </c>
      <c r="L802" t="s">
        <v>114</v>
      </c>
      <c r="M802" t="s">
        <v>115</v>
      </c>
      <c r="N802" t="s">
        <v>535</v>
      </c>
      <c r="O802" s="15">
        <f t="shared" si="74"/>
        <v>4</v>
      </c>
      <c r="P802" s="16" t="str">
        <f t="shared" si="75"/>
        <v>2,</v>
      </c>
      <c r="Q802" s="16" t="str">
        <f t="shared" si="76"/>
        <v>35</v>
      </c>
      <c r="R802" s="17">
        <f t="shared" si="77"/>
        <v>155</v>
      </c>
      <c r="S802" s="17">
        <f t="shared" si="78"/>
        <v>2.5833333333333335</v>
      </c>
    </row>
    <row r="803" spans="1:19">
      <c r="A803" t="s">
        <v>162</v>
      </c>
      <c r="B803" t="s">
        <v>163</v>
      </c>
      <c r="C803" s="1">
        <v>45444</v>
      </c>
      <c r="D803" s="2">
        <v>2024</v>
      </c>
      <c r="E803" s="2" t="str">
        <f t="shared" si="73"/>
        <v>junio</v>
      </c>
      <c r="F803" t="s">
        <v>184</v>
      </c>
      <c r="G803" t="s">
        <v>121</v>
      </c>
      <c r="H803" t="s">
        <v>98</v>
      </c>
      <c r="I803" s="3">
        <v>2</v>
      </c>
      <c r="J803" s="3">
        <v>386</v>
      </c>
      <c r="K803" s="3">
        <v>1.3</v>
      </c>
      <c r="L803" t="s">
        <v>25</v>
      </c>
      <c r="M803" t="s">
        <v>26</v>
      </c>
      <c r="N803" t="s">
        <v>506</v>
      </c>
      <c r="O803" s="15">
        <f t="shared" si="74"/>
        <v>3</v>
      </c>
      <c r="P803" s="16" t="str">
        <f t="shared" si="75"/>
        <v>1,</v>
      </c>
      <c r="Q803" s="16" t="str">
        <f t="shared" si="76"/>
        <v>3</v>
      </c>
      <c r="R803" s="17">
        <f t="shared" si="77"/>
        <v>63</v>
      </c>
      <c r="S803" s="17">
        <f t="shared" si="78"/>
        <v>1.05</v>
      </c>
    </row>
    <row r="804" spans="1:19">
      <c r="A804" t="s">
        <v>162</v>
      </c>
      <c r="B804" t="s">
        <v>163</v>
      </c>
      <c r="C804" s="1">
        <v>45444</v>
      </c>
      <c r="D804" s="2">
        <v>2024</v>
      </c>
      <c r="E804" s="2" t="str">
        <f t="shared" si="73"/>
        <v>junio</v>
      </c>
      <c r="F804" t="s">
        <v>184</v>
      </c>
      <c r="G804" t="s">
        <v>121</v>
      </c>
      <c r="H804" t="s">
        <v>98</v>
      </c>
      <c r="I804" s="3">
        <v>3</v>
      </c>
      <c r="J804" s="3">
        <v>2157</v>
      </c>
      <c r="K804" s="3">
        <v>6.55</v>
      </c>
      <c r="L804" t="s">
        <v>131</v>
      </c>
      <c r="M804" t="s">
        <v>578</v>
      </c>
      <c r="N804" t="s">
        <v>612</v>
      </c>
      <c r="O804" s="15">
        <f t="shared" si="74"/>
        <v>4</v>
      </c>
      <c r="P804" s="16" t="str">
        <f t="shared" si="75"/>
        <v>6,</v>
      </c>
      <c r="Q804" s="16" t="str">
        <f t="shared" si="76"/>
        <v>55</v>
      </c>
      <c r="R804" s="17">
        <f t="shared" si="77"/>
        <v>415</v>
      </c>
      <c r="S804" s="17">
        <f t="shared" si="78"/>
        <v>6.916666666666667</v>
      </c>
    </row>
    <row r="805" spans="1:19">
      <c r="A805" t="s">
        <v>162</v>
      </c>
      <c r="B805" t="s">
        <v>163</v>
      </c>
      <c r="C805" s="1">
        <v>45444</v>
      </c>
      <c r="D805" s="2">
        <v>2024</v>
      </c>
      <c r="E805" s="2" t="str">
        <f t="shared" si="73"/>
        <v>junio</v>
      </c>
      <c r="F805" t="s">
        <v>184</v>
      </c>
      <c r="G805" t="s">
        <v>121</v>
      </c>
      <c r="H805" t="s">
        <v>98</v>
      </c>
      <c r="I805" s="3">
        <v>1</v>
      </c>
      <c r="J805" s="3">
        <v>299</v>
      </c>
      <c r="K805" s="3">
        <v>1.1499999999999999</v>
      </c>
      <c r="L805" t="s">
        <v>173</v>
      </c>
      <c r="M805" t="s">
        <v>598</v>
      </c>
      <c r="N805" t="s">
        <v>497</v>
      </c>
      <c r="O805" s="15">
        <f t="shared" si="74"/>
        <v>4</v>
      </c>
      <c r="P805" s="16" t="str">
        <f t="shared" si="75"/>
        <v>1,</v>
      </c>
      <c r="Q805" s="16" t="str">
        <f t="shared" si="76"/>
        <v>15</v>
      </c>
      <c r="R805" s="17">
        <f t="shared" si="77"/>
        <v>75</v>
      </c>
      <c r="S805" s="17">
        <f t="shared" si="78"/>
        <v>1.25</v>
      </c>
    </row>
    <row r="806" spans="1:19">
      <c r="A806" t="s">
        <v>162</v>
      </c>
      <c r="B806" t="s">
        <v>163</v>
      </c>
      <c r="C806" s="1">
        <v>45444</v>
      </c>
      <c r="D806" s="2">
        <v>2024</v>
      </c>
      <c r="E806" s="2" t="str">
        <f t="shared" si="73"/>
        <v>junio</v>
      </c>
      <c r="F806" t="s">
        <v>184</v>
      </c>
      <c r="G806" t="s">
        <v>121</v>
      </c>
      <c r="H806" t="s">
        <v>98</v>
      </c>
      <c r="I806" s="3">
        <v>2</v>
      </c>
      <c r="J806" s="3">
        <v>1227</v>
      </c>
      <c r="K806" s="3">
        <v>4.3</v>
      </c>
      <c r="L806" t="s">
        <v>110</v>
      </c>
      <c r="M806" t="s">
        <v>586</v>
      </c>
      <c r="N806" t="s">
        <v>503</v>
      </c>
      <c r="O806" s="15">
        <f t="shared" si="74"/>
        <v>3</v>
      </c>
      <c r="P806" s="16" t="str">
        <f t="shared" si="75"/>
        <v>4,</v>
      </c>
      <c r="Q806" s="16" t="str">
        <f t="shared" si="76"/>
        <v>3</v>
      </c>
      <c r="R806" s="17">
        <f t="shared" si="77"/>
        <v>243</v>
      </c>
      <c r="S806" s="17">
        <f t="shared" si="78"/>
        <v>4.05</v>
      </c>
    </row>
    <row r="807" spans="1:19">
      <c r="A807" t="s">
        <v>162</v>
      </c>
      <c r="B807" t="s">
        <v>163</v>
      </c>
      <c r="C807" s="1">
        <v>45444</v>
      </c>
      <c r="D807" s="2">
        <v>2024</v>
      </c>
      <c r="E807" s="2" t="str">
        <f t="shared" si="73"/>
        <v>junio</v>
      </c>
      <c r="F807" t="s">
        <v>184</v>
      </c>
      <c r="G807" t="s">
        <v>121</v>
      </c>
      <c r="H807" t="s">
        <v>98</v>
      </c>
      <c r="I807" s="3">
        <v>1</v>
      </c>
      <c r="J807" s="3">
        <v>222</v>
      </c>
      <c r="K807" s="3">
        <v>0.45</v>
      </c>
      <c r="L807" t="s">
        <v>128</v>
      </c>
      <c r="M807" t="s">
        <v>129</v>
      </c>
      <c r="N807" t="s">
        <v>511</v>
      </c>
      <c r="O807" s="15">
        <f t="shared" si="74"/>
        <v>4</v>
      </c>
      <c r="P807" s="16" t="str">
        <f t="shared" si="75"/>
        <v>0,</v>
      </c>
      <c r="Q807" s="16" t="str">
        <f t="shared" si="76"/>
        <v>45</v>
      </c>
      <c r="R807" s="17">
        <f t="shared" si="77"/>
        <v>45</v>
      </c>
      <c r="S807" s="17">
        <f t="shared" si="78"/>
        <v>0.75</v>
      </c>
    </row>
    <row r="808" spans="1:19">
      <c r="A808" t="s">
        <v>162</v>
      </c>
      <c r="B808" t="s">
        <v>163</v>
      </c>
      <c r="C808" s="1">
        <v>45444</v>
      </c>
      <c r="D808" s="2">
        <v>2024</v>
      </c>
      <c r="E808" s="2" t="str">
        <f t="shared" si="73"/>
        <v>junio</v>
      </c>
      <c r="F808" t="s">
        <v>184</v>
      </c>
      <c r="G808" t="s">
        <v>121</v>
      </c>
      <c r="H808" t="s">
        <v>98</v>
      </c>
      <c r="I808" s="3">
        <v>3</v>
      </c>
      <c r="J808" s="3">
        <v>1278</v>
      </c>
      <c r="K808" s="3">
        <v>4.1500000000000004</v>
      </c>
      <c r="L808" t="s">
        <v>135</v>
      </c>
      <c r="M808" t="s">
        <v>136</v>
      </c>
      <c r="N808" t="s">
        <v>511</v>
      </c>
      <c r="O808" s="15">
        <f t="shared" si="74"/>
        <v>4</v>
      </c>
      <c r="P808" s="16" t="str">
        <f t="shared" si="75"/>
        <v>4,</v>
      </c>
      <c r="Q808" s="16" t="str">
        <f t="shared" si="76"/>
        <v>15</v>
      </c>
      <c r="R808" s="17">
        <f t="shared" si="77"/>
        <v>255</v>
      </c>
      <c r="S808" s="17">
        <f t="shared" si="78"/>
        <v>4.25</v>
      </c>
    </row>
    <row r="809" spans="1:19">
      <c r="A809" t="s">
        <v>162</v>
      </c>
      <c r="B809" t="s">
        <v>163</v>
      </c>
      <c r="C809" s="1">
        <v>45444</v>
      </c>
      <c r="D809" s="2">
        <v>2024</v>
      </c>
      <c r="E809" s="2" t="str">
        <f t="shared" si="73"/>
        <v>junio</v>
      </c>
      <c r="F809" t="s">
        <v>211</v>
      </c>
      <c r="G809" t="s">
        <v>212</v>
      </c>
      <c r="H809" t="s">
        <v>98</v>
      </c>
      <c r="I809" s="3">
        <v>1</v>
      </c>
      <c r="J809" s="3">
        <v>833</v>
      </c>
      <c r="K809" s="3">
        <v>0.5</v>
      </c>
      <c r="L809" t="s">
        <v>165</v>
      </c>
      <c r="M809" t="s">
        <v>166</v>
      </c>
      <c r="N809" t="s">
        <v>510</v>
      </c>
      <c r="O809" s="15">
        <f t="shared" si="74"/>
        <v>3</v>
      </c>
      <c r="P809" s="16" t="str">
        <f t="shared" si="75"/>
        <v>0,</v>
      </c>
      <c r="Q809" s="16" t="str">
        <f t="shared" si="76"/>
        <v>5</v>
      </c>
      <c r="R809" s="17">
        <f t="shared" si="77"/>
        <v>5</v>
      </c>
      <c r="S809" s="17">
        <f t="shared" si="78"/>
        <v>8.3333333333333329E-2</v>
      </c>
    </row>
    <row r="810" spans="1:19">
      <c r="A810" t="s">
        <v>162</v>
      </c>
      <c r="B810" t="s">
        <v>163</v>
      </c>
      <c r="C810" s="1">
        <v>45444</v>
      </c>
      <c r="D810" s="2">
        <v>2024</v>
      </c>
      <c r="E810" s="2" t="str">
        <f t="shared" si="73"/>
        <v>junio</v>
      </c>
      <c r="F810" t="s">
        <v>211</v>
      </c>
      <c r="G810" t="s">
        <v>212</v>
      </c>
      <c r="H810" t="s">
        <v>98</v>
      </c>
      <c r="I810" s="3">
        <v>1</v>
      </c>
      <c r="J810" s="3">
        <v>438</v>
      </c>
      <c r="K810" s="3">
        <v>1.4</v>
      </c>
      <c r="L810" t="s">
        <v>109</v>
      </c>
      <c r="M810" t="s">
        <v>535</v>
      </c>
      <c r="N810" t="s">
        <v>535</v>
      </c>
      <c r="O810" s="15">
        <f t="shared" si="74"/>
        <v>3</v>
      </c>
      <c r="P810" s="16" t="str">
        <f t="shared" si="75"/>
        <v>1,</v>
      </c>
      <c r="Q810" s="16" t="str">
        <f t="shared" si="76"/>
        <v>4</v>
      </c>
      <c r="R810" s="17">
        <f t="shared" si="77"/>
        <v>64</v>
      </c>
      <c r="S810" s="17">
        <f t="shared" si="78"/>
        <v>1.0666666666666667</v>
      </c>
    </row>
    <row r="811" spans="1:19">
      <c r="A811" t="s">
        <v>162</v>
      </c>
      <c r="B811" t="s">
        <v>163</v>
      </c>
      <c r="C811" s="1">
        <v>45444</v>
      </c>
      <c r="D811" s="2">
        <v>2024</v>
      </c>
      <c r="E811" s="2" t="str">
        <f t="shared" si="73"/>
        <v>junio</v>
      </c>
      <c r="F811" t="s">
        <v>211</v>
      </c>
      <c r="G811" t="s">
        <v>212</v>
      </c>
      <c r="H811" t="s">
        <v>98</v>
      </c>
      <c r="I811" s="3">
        <v>1</v>
      </c>
      <c r="J811" s="3">
        <v>434</v>
      </c>
      <c r="K811" s="3">
        <v>2.1</v>
      </c>
      <c r="L811" t="s">
        <v>118</v>
      </c>
      <c r="M811" t="s">
        <v>119</v>
      </c>
      <c r="N811" t="s">
        <v>490</v>
      </c>
      <c r="O811" s="15">
        <f t="shared" si="74"/>
        <v>3</v>
      </c>
      <c r="P811" s="16" t="str">
        <f t="shared" si="75"/>
        <v>2,</v>
      </c>
      <c r="Q811" s="16" t="str">
        <f t="shared" si="76"/>
        <v>1</v>
      </c>
      <c r="R811" s="17">
        <f t="shared" si="77"/>
        <v>121</v>
      </c>
      <c r="S811" s="17">
        <f t="shared" si="78"/>
        <v>2.0166666666666666</v>
      </c>
    </row>
    <row r="812" spans="1:19">
      <c r="A812" t="s">
        <v>162</v>
      </c>
      <c r="B812" t="s">
        <v>163</v>
      </c>
      <c r="C812" s="1">
        <v>45444</v>
      </c>
      <c r="D812" s="2">
        <v>2024</v>
      </c>
      <c r="E812" s="2" t="str">
        <f t="shared" si="73"/>
        <v>junio</v>
      </c>
      <c r="F812" t="s">
        <v>211</v>
      </c>
      <c r="G812" t="s">
        <v>212</v>
      </c>
      <c r="H812" t="s">
        <v>98</v>
      </c>
      <c r="I812" s="3">
        <v>2</v>
      </c>
      <c r="J812" s="3">
        <v>935</v>
      </c>
      <c r="K812" s="3">
        <v>3.3</v>
      </c>
      <c r="L812" t="s">
        <v>179</v>
      </c>
      <c r="M812" t="s">
        <v>180</v>
      </c>
      <c r="N812" t="s">
        <v>490</v>
      </c>
      <c r="O812" s="15">
        <f t="shared" si="74"/>
        <v>3</v>
      </c>
      <c r="P812" s="16" t="str">
        <f t="shared" si="75"/>
        <v>3,</v>
      </c>
      <c r="Q812" s="16" t="str">
        <f t="shared" si="76"/>
        <v>3</v>
      </c>
      <c r="R812" s="17">
        <f t="shared" si="77"/>
        <v>183</v>
      </c>
      <c r="S812" s="17">
        <f t="shared" si="78"/>
        <v>3.05</v>
      </c>
    </row>
    <row r="813" spans="1:19">
      <c r="A813" t="s">
        <v>162</v>
      </c>
      <c r="B813" t="s">
        <v>163</v>
      </c>
      <c r="C813" s="1">
        <v>45444</v>
      </c>
      <c r="D813" s="2">
        <v>2024</v>
      </c>
      <c r="E813" s="2" t="str">
        <f t="shared" si="73"/>
        <v>junio</v>
      </c>
      <c r="F813" t="s">
        <v>211</v>
      </c>
      <c r="G813" t="s">
        <v>212</v>
      </c>
      <c r="H813" t="s">
        <v>98</v>
      </c>
      <c r="I813" s="3">
        <v>7</v>
      </c>
      <c r="J813" s="3">
        <v>2704</v>
      </c>
      <c r="K813" s="3">
        <v>9</v>
      </c>
      <c r="L813" t="s">
        <v>167</v>
      </c>
      <c r="M813" t="s">
        <v>168</v>
      </c>
      <c r="N813" t="s">
        <v>490</v>
      </c>
      <c r="O813" s="15">
        <f t="shared" si="74"/>
        <v>1</v>
      </c>
      <c r="P813" s="16" t="str">
        <f t="shared" si="75"/>
        <v>9</v>
      </c>
      <c r="Q813" s="16">
        <f t="shared" si="76"/>
        <v>0</v>
      </c>
      <c r="R813" s="17">
        <f t="shared" si="77"/>
        <v>540</v>
      </c>
      <c r="S813" s="17">
        <f t="shared" si="78"/>
        <v>9</v>
      </c>
    </row>
    <row r="814" spans="1:19">
      <c r="A814" t="s">
        <v>162</v>
      </c>
      <c r="B814" t="s">
        <v>163</v>
      </c>
      <c r="C814" s="1">
        <v>45444</v>
      </c>
      <c r="D814" s="2">
        <v>2024</v>
      </c>
      <c r="E814" s="2" t="str">
        <f t="shared" si="73"/>
        <v>junio</v>
      </c>
      <c r="F814" t="s">
        <v>211</v>
      </c>
      <c r="G814" t="s">
        <v>212</v>
      </c>
      <c r="H814" t="s">
        <v>98</v>
      </c>
      <c r="I814" s="3">
        <v>2</v>
      </c>
      <c r="J814" s="3">
        <v>360</v>
      </c>
      <c r="K814" s="3">
        <v>1.5</v>
      </c>
      <c r="L814" t="s">
        <v>187</v>
      </c>
      <c r="M814" t="s">
        <v>585</v>
      </c>
      <c r="N814" t="s">
        <v>490</v>
      </c>
      <c r="O814" s="15">
        <f t="shared" si="74"/>
        <v>3</v>
      </c>
      <c r="P814" s="16" t="str">
        <f t="shared" si="75"/>
        <v>1,</v>
      </c>
      <c r="Q814" s="16" t="str">
        <f t="shared" si="76"/>
        <v>5</v>
      </c>
      <c r="R814" s="17">
        <f t="shared" si="77"/>
        <v>65</v>
      </c>
      <c r="S814" s="17">
        <f t="shared" si="78"/>
        <v>1.0833333333333333</v>
      </c>
    </row>
    <row r="815" spans="1:19">
      <c r="A815" t="s">
        <v>162</v>
      </c>
      <c r="B815" t="s">
        <v>163</v>
      </c>
      <c r="C815" s="1">
        <v>45444</v>
      </c>
      <c r="D815" s="2">
        <v>2024</v>
      </c>
      <c r="E815" s="2" t="str">
        <f t="shared" si="73"/>
        <v>junio</v>
      </c>
      <c r="F815" t="s">
        <v>211</v>
      </c>
      <c r="G815" t="s">
        <v>212</v>
      </c>
      <c r="H815" t="s">
        <v>98</v>
      </c>
      <c r="I815" s="3">
        <v>4</v>
      </c>
      <c r="J815" s="3">
        <v>1168</v>
      </c>
      <c r="K815" s="3">
        <v>2.25</v>
      </c>
      <c r="L815" t="s">
        <v>169</v>
      </c>
      <c r="M815" t="s">
        <v>170</v>
      </c>
      <c r="N815" t="s">
        <v>490</v>
      </c>
      <c r="O815" s="15">
        <f t="shared" si="74"/>
        <v>4</v>
      </c>
      <c r="P815" s="16" t="str">
        <f t="shared" si="75"/>
        <v>2,</v>
      </c>
      <c r="Q815" s="16" t="str">
        <f t="shared" si="76"/>
        <v>25</v>
      </c>
      <c r="R815" s="17">
        <f t="shared" si="77"/>
        <v>145</v>
      </c>
      <c r="S815" s="17">
        <f t="shared" si="78"/>
        <v>2.4166666666666665</v>
      </c>
    </row>
    <row r="816" spans="1:19">
      <c r="A816" t="s">
        <v>162</v>
      </c>
      <c r="B816" t="s">
        <v>163</v>
      </c>
      <c r="C816" s="1">
        <v>45444</v>
      </c>
      <c r="D816" s="2">
        <v>2024</v>
      </c>
      <c r="E816" s="2" t="str">
        <f t="shared" si="73"/>
        <v>junio</v>
      </c>
      <c r="F816" t="s">
        <v>211</v>
      </c>
      <c r="G816" t="s">
        <v>212</v>
      </c>
      <c r="H816" t="s">
        <v>98</v>
      </c>
      <c r="I816" s="3">
        <v>4</v>
      </c>
      <c r="J816" s="3">
        <v>2646</v>
      </c>
      <c r="K816" s="3">
        <v>10.199999999999999</v>
      </c>
      <c r="L816" t="s">
        <v>131</v>
      </c>
      <c r="M816" t="s">
        <v>578</v>
      </c>
      <c r="N816" t="s">
        <v>612</v>
      </c>
      <c r="O816" s="15">
        <f t="shared" si="74"/>
        <v>4</v>
      </c>
      <c r="P816" s="16" t="str">
        <f t="shared" si="75"/>
        <v>10</v>
      </c>
      <c r="Q816" s="16" t="str">
        <f t="shared" si="76"/>
        <v>,2</v>
      </c>
      <c r="R816" s="17">
        <f t="shared" si="77"/>
        <v>600.20000000000005</v>
      </c>
      <c r="S816" s="17">
        <f t="shared" si="78"/>
        <v>10.003333333333334</v>
      </c>
    </row>
    <row r="817" spans="1:19">
      <c r="A817" t="s">
        <v>162</v>
      </c>
      <c r="B817" t="s">
        <v>163</v>
      </c>
      <c r="C817" s="1">
        <v>45444</v>
      </c>
      <c r="D817" s="2">
        <v>2024</v>
      </c>
      <c r="E817" s="2" t="str">
        <f t="shared" si="73"/>
        <v>junio</v>
      </c>
      <c r="F817" t="s">
        <v>211</v>
      </c>
      <c r="G817" t="s">
        <v>212</v>
      </c>
      <c r="H817" t="s">
        <v>98</v>
      </c>
      <c r="I817" s="3">
        <v>1</v>
      </c>
      <c r="J817" s="3">
        <v>480</v>
      </c>
      <c r="K817" s="3">
        <v>1.5</v>
      </c>
      <c r="L817" t="s">
        <v>150</v>
      </c>
      <c r="M817" t="s">
        <v>607</v>
      </c>
      <c r="N817" t="s">
        <v>612</v>
      </c>
      <c r="O817" s="15">
        <f t="shared" si="74"/>
        <v>3</v>
      </c>
      <c r="P817" s="16" t="str">
        <f t="shared" si="75"/>
        <v>1,</v>
      </c>
      <c r="Q817" s="16" t="str">
        <f t="shared" si="76"/>
        <v>5</v>
      </c>
      <c r="R817" s="17">
        <f t="shared" si="77"/>
        <v>65</v>
      </c>
      <c r="S817" s="17">
        <f t="shared" si="78"/>
        <v>1.0833333333333333</v>
      </c>
    </row>
    <row r="818" spans="1:19">
      <c r="A818" t="s">
        <v>162</v>
      </c>
      <c r="B818" t="s">
        <v>163</v>
      </c>
      <c r="C818" s="1">
        <v>45444</v>
      </c>
      <c r="D818" s="2">
        <v>2024</v>
      </c>
      <c r="E818" s="2" t="str">
        <f t="shared" si="73"/>
        <v>junio</v>
      </c>
      <c r="F818" t="s">
        <v>211</v>
      </c>
      <c r="G818" t="s">
        <v>212</v>
      </c>
      <c r="H818" t="s">
        <v>98</v>
      </c>
      <c r="I818" s="3">
        <v>1</v>
      </c>
      <c r="J818" s="3">
        <v>725</v>
      </c>
      <c r="K818" s="3">
        <v>0.45</v>
      </c>
      <c r="L818" t="s">
        <v>171</v>
      </c>
      <c r="M818" t="s">
        <v>172</v>
      </c>
      <c r="N818" t="s">
        <v>612</v>
      </c>
      <c r="O818" s="15">
        <f t="shared" si="74"/>
        <v>4</v>
      </c>
      <c r="P818" s="16" t="str">
        <f t="shared" si="75"/>
        <v>0,</v>
      </c>
      <c r="Q818" s="16" t="str">
        <f t="shared" si="76"/>
        <v>45</v>
      </c>
      <c r="R818" s="17">
        <f t="shared" si="77"/>
        <v>45</v>
      </c>
      <c r="S818" s="17">
        <f t="shared" si="78"/>
        <v>0.75</v>
      </c>
    </row>
    <row r="819" spans="1:19">
      <c r="A819" t="s">
        <v>162</v>
      </c>
      <c r="B819" t="s">
        <v>163</v>
      </c>
      <c r="C819" s="1">
        <v>45444</v>
      </c>
      <c r="D819" s="2">
        <v>2024</v>
      </c>
      <c r="E819" s="2" t="str">
        <f t="shared" si="73"/>
        <v>junio</v>
      </c>
      <c r="F819" t="s">
        <v>211</v>
      </c>
      <c r="G819" t="s">
        <v>212</v>
      </c>
      <c r="H819" t="s">
        <v>98</v>
      </c>
      <c r="I819" s="3">
        <v>1</v>
      </c>
      <c r="J819" s="3">
        <v>102</v>
      </c>
      <c r="K819" s="3">
        <v>0.15</v>
      </c>
      <c r="L819" t="s">
        <v>173</v>
      </c>
      <c r="M819" t="s">
        <v>598</v>
      </c>
      <c r="N819" t="s">
        <v>497</v>
      </c>
      <c r="O819" s="15">
        <f t="shared" si="74"/>
        <v>4</v>
      </c>
      <c r="P819" s="16" t="str">
        <f t="shared" si="75"/>
        <v>0,</v>
      </c>
      <c r="Q819" s="16" t="str">
        <f t="shared" si="76"/>
        <v>15</v>
      </c>
      <c r="R819" s="17">
        <f t="shared" si="77"/>
        <v>15</v>
      </c>
      <c r="S819" s="17">
        <f t="shared" si="78"/>
        <v>0.25</v>
      </c>
    </row>
    <row r="820" spans="1:19">
      <c r="A820" t="s">
        <v>162</v>
      </c>
      <c r="B820" t="s">
        <v>163</v>
      </c>
      <c r="C820" s="1">
        <v>45444</v>
      </c>
      <c r="D820" s="2">
        <v>2024</v>
      </c>
      <c r="E820" s="2" t="str">
        <f t="shared" si="73"/>
        <v>junio</v>
      </c>
      <c r="F820" t="s">
        <v>211</v>
      </c>
      <c r="G820" t="s">
        <v>212</v>
      </c>
      <c r="H820" t="s">
        <v>98</v>
      </c>
      <c r="I820" s="3">
        <v>2</v>
      </c>
      <c r="J820" s="3">
        <v>569</v>
      </c>
      <c r="K820" s="3">
        <v>1.5</v>
      </c>
      <c r="L820" t="s">
        <v>174</v>
      </c>
      <c r="M820" t="s">
        <v>175</v>
      </c>
      <c r="N820" t="s">
        <v>497</v>
      </c>
      <c r="O820" s="15">
        <f t="shared" si="74"/>
        <v>3</v>
      </c>
      <c r="P820" s="16" t="str">
        <f t="shared" si="75"/>
        <v>1,</v>
      </c>
      <c r="Q820" s="16" t="str">
        <f t="shared" si="76"/>
        <v>5</v>
      </c>
      <c r="R820" s="17">
        <f t="shared" si="77"/>
        <v>65</v>
      </c>
      <c r="S820" s="17">
        <f t="shared" si="78"/>
        <v>1.0833333333333333</v>
      </c>
    </row>
    <row r="821" spans="1:19">
      <c r="A821" t="s">
        <v>162</v>
      </c>
      <c r="B821" t="s">
        <v>163</v>
      </c>
      <c r="C821" s="1">
        <v>45444</v>
      </c>
      <c r="D821" s="2">
        <v>2024</v>
      </c>
      <c r="E821" s="2" t="str">
        <f t="shared" si="73"/>
        <v>junio</v>
      </c>
      <c r="F821" t="s">
        <v>211</v>
      </c>
      <c r="G821" t="s">
        <v>212</v>
      </c>
      <c r="H821" t="s">
        <v>98</v>
      </c>
      <c r="I821" s="3">
        <v>3</v>
      </c>
      <c r="J821" s="3">
        <v>1445</v>
      </c>
      <c r="K821" s="3">
        <v>6.2</v>
      </c>
      <c r="L821" t="s">
        <v>110</v>
      </c>
      <c r="M821" t="s">
        <v>586</v>
      </c>
      <c r="N821" t="s">
        <v>503</v>
      </c>
      <c r="O821" s="15">
        <f t="shared" si="74"/>
        <v>3</v>
      </c>
      <c r="P821" s="16" t="str">
        <f t="shared" si="75"/>
        <v>6,</v>
      </c>
      <c r="Q821" s="16" t="str">
        <f t="shared" si="76"/>
        <v>2</v>
      </c>
      <c r="R821" s="17">
        <f t="shared" si="77"/>
        <v>362</v>
      </c>
      <c r="S821" s="17">
        <f t="shared" si="78"/>
        <v>6.0333333333333332</v>
      </c>
    </row>
    <row r="822" spans="1:19">
      <c r="A822" t="s">
        <v>162</v>
      </c>
      <c r="B822" t="s">
        <v>163</v>
      </c>
      <c r="C822" s="1">
        <v>45444</v>
      </c>
      <c r="D822" s="2">
        <v>2024</v>
      </c>
      <c r="E822" s="2" t="str">
        <f t="shared" si="73"/>
        <v>junio</v>
      </c>
      <c r="F822" t="s">
        <v>211</v>
      </c>
      <c r="G822" t="s">
        <v>212</v>
      </c>
      <c r="H822" t="s">
        <v>98</v>
      </c>
      <c r="I822" s="3">
        <v>3</v>
      </c>
      <c r="J822" s="3">
        <v>1757</v>
      </c>
      <c r="K822" s="3">
        <v>6.45</v>
      </c>
      <c r="L822" t="s">
        <v>135</v>
      </c>
      <c r="M822" t="s">
        <v>136</v>
      </c>
      <c r="N822" t="s">
        <v>511</v>
      </c>
      <c r="O822" s="15">
        <f t="shared" si="74"/>
        <v>4</v>
      </c>
      <c r="P822" s="16" t="str">
        <f t="shared" si="75"/>
        <v>6,</v>
      </c>
      <c r="Q822" s="16" t="str">
        <f t="shared" si="76"/>
        <v>45</v>
      </c>
      <c r="R822" s="17">
        <f t="shared" si="77"/>
        <v>405</v>
      </c>
      <c r="S822" s="17">
        <f t="shared" si="78"/>
        <v>6.75</v>
      </c>
    </row>
    <row r="823" spans="1:19">
      <c r="A823" t="s">
        <v>162</v>
      </c>
      <c r="B823" t="s">
        <v>163</v>
      </c>
      <c r="C823" s="1">
        <v>45474</v>
      </c>
      <c r="D823" s="2">
        <v>2024</v>
      </c>
      <c r="E823" s="2" t="str">
        <f t="shared" si="73"/>
        <v>julio</v>
      </c>
      <c r="F823" t="s">
        <v>164</v>
      </c>
      <c r="G823" t="s">
        <v>30</v>
      </c>
      <c r="H823" t="s">
        <v>98</v>
      </c>
      <c r="I823" s="3">
        <v>1</v>
      </c>
      <c r="J823" s="3">
        <v>598</v>
      </c>
      <c r="K823" s="3">
        <v>1.2</v>
      </c>
      <c r="L823" t="s">
        <v>199</v>
      </c>
      <c r="M823" t="s">
        <v>599</v>
      </c>
      <c r="N823" t="s">
        <v>493</v>
      </c>
      <c r="O823" s="15">
        <f t="shared" si="74"/>
        <v>3</v>
      </c>
      <c r="P823" s="16" t="str">
        <f t="shared" si="75"/>
        <v>1,</v>
      </c>
      <c r="Q823" s="16" t="str">
        <f t="shared" si="76"/>
        <v>2</v>
      </c>
      <c r="R823" s="17">
        <f t="shared" si="77"/>
        <v>62</v>
      </c>
      <c r="S823" s="17">
        <f t="shared" si="78"/>
        <v>1.0333333333333334</v>
      </c>
    </row>
    <row r="824" spans="1:19">
      <c r="A824" t="s">
        <v>162</v>
      </c>
      <c r="B824" t="s">
        <v>163</v>
      </c>
      <c r="C824" s="1">
        <v>45474</v>
      </c>
      <c r="D824" s="2">
        <v>2024</v>
      </c>
      <c r="E824" s="2" t="str">
        <f t="shared" si="73"/>
        <v>julio</v>
      </c>
      <c r="F824" t="s">
        <v>164</v>
      </c>
      <c r="G824" t="s">
        <v>30</v>
      </c>
      <c r="H824" t="s">
        <v>98</v>
      </c>
      <c r="I824" s="3">
        <v>1</v>
      </c>
      <c r="J824" s="3">
        <v>475</v>
      </c>
      <c r="K824" s="3">
        <v>2.1</v>
      </c>
      <c r="L824" t="s">
        <v>192</v>
      </c>
      <c r="M824" t="s">
        <v>193</v>
      </c>
      <c r="N824" t="s">
        <v>493</v>
      </c>
      <c r="O824" s="15">
        <f t="shared" si="74"/>
        <v>3</v>
      </c>
      <c r="P824" s="16" t="str">
        <f t="shared" si="75"/>
        <v>2,</v>
      </c>
      <c r="Q824" s="16" t="str">
        <f t="shared" si="76"/>
        <v>1</v>
      </c>
      <c r="R824" s="17">
        <f t="shared" si="77"/>
        <v>121</v>
      </c>
      <c r="S824" s="17">
        <f t="shared" si="78"/>
        <v>2.0166666666666666</v>
      </c>
    </row>
    <row r="825" spans="1:19">
      <c r="A825" t="s">
        <v>162</v>
      </c>
      <c r="B825" t="s">
        <v>163</v>
      </c>
      <c r="C825" s="1">
        <v>45474</v>
      </c>
      <c r="D825" s="2">
        <v>2024</v>
      </c>
      <c r="E825" s="2" t="str">
        <f t="shared" si="73"/>
        <v>julio</v>
      </c>
      <c r="F825" t="s">
        <v>164</v>
      </c>
      <c r="G825" t="s">
        <v>30</v>
      </c>
      <c r="H825" t="s">
        <v>98</v>
      </c>
      <c r="I825" s="3">
        <v>1</v>
      </c>
      <c r="J825" s="3">
        <v>208</v>
      </c>
      <c r="K825" s="3">
        <v>0.5</v>
      </c>
      <c r="L825" t="s">
        <v>108</v>
      </c>
      <c r="M825" t="s">
        <v>597</v>
      </c>
      <c r="N825" t="s">
        <v>494</v>
      </c>
      <c r="O825" s="15">
        <f t="shared" si="74"/>
        <v>3</v>
      </c>
      <c r="P825" s="16" t="str">
        <f t="shared" si="75"/>
        <v>0,</v>
      </c>
      <c r="Q825" s="16" t="str">
        <f t="shared" si="76"/>
        <v>5</v>
      </c>
      <c r="R825" s="17">
        <f t="shared" si="77"/>
        <v>5</v>
      </c>
      <c r="S825" s="17">
        <f t="shared" si="78"/>
        <v>8.3333333333333329E-2</v>
      </c>
    </row>
    <row r="826" spans="1:19">
      <c r="A826" t="s">
        <v>162</v>
      </c>
      <c r="B826" t="s">
        <v>163</v>
      </c>
      <c r="C826" s="1">
        <v>45474</v>
      </c>
      <c r="D826" s="2">
        <v>2024</v>
      </c>
      <c r="E826" s="2" t="str">
        <f t="shared" si="73"/>
        <v>julio</v>
      </c>
      <c r="F826" t="s">
        <v>164</v>
      </c>
      <c r="G826" t="s">
        <v>30</v>
      </c>
      <c r="H826" t="s">
        <v>98</v>
      </c>
      <c r="I826" s="3">
        <v>1</v>
      </c>
      <c r="J826" s="3">
        <v>520</v>
      </c>
      <c r="K826" s="3">
        <v>1.5</v>
      </c>
      <c r="L826" t="s">
        <v>146</v>
      </c>
      <c r="M826" t="s">
        <v>147</v>
      </c>
      <c r="N826" t="s">
        <v>514</v>
      </c>
      <c r="O826" s="15">
        <f t="shared" si="74"/>
        <v>3</v>
      </c>
      <c r="P826" s="16" t="str">
        <f t="shared" si="75"/>
        <v>1,</v>
      </c>
      <c r="Q826" s="16" t="str">
        <f t="shared" si="76"/>
        <v>5</v>
      </c>
      <c r="R826" s="17">
        <f t="shared" si="77"/>
        <v>65</v>
      </c>
      <c r="S826" s="17">
        <f t="shared" si="78"/>
        <v>1.0833333333333333</v>
      </c>
    </row>
    <row r="827" spans="1:19">
      <c r="A827" t="s">
        <v>162</v>
      </c>
      <c r="B827" t="s">
        <v>163</v>
      </c>
      <c r="C827" s="1">
        <v>45474</v>
      </c>
      <c r="D827" s="2">
        <v>2024</v>
      </c>
      <c r="E827" s="2" t="str">
        <f t="shared" si="73"/>
        <v>julio</v>
      </c>
      <c r="F827" t="s">
        <v>164</v>
      </c>
      <c r="G827" t="s">
        <v>30</v>
      </c>
      <c r="H827" t="s">
        <v>98</v>
      </c>
      <c r="I827" s="3">
        <v>1</v>
      </c>
      <c r="J827" s="3">
        <v>228</v>
      </c>
      <c r="K827" s="3">
        <v>1</v>
      </c>
      <c r="L827" t="s">
        <v>142</v>
      </c>
      <c r="M827" t="s">
        <v>143</v>
      </c>
      <c r="N827" t="s">
        <v>514</v>
      </c>
      <c r="O827" s="15">
        <f t="shared" si="74"/>
        <v>1</v>
      </c>
      <c r="P827" s="16" t="str">
        <f t="shared" si="75"/>
        <v>1</v>
      </c>
      <c r="Q827" s="16">
        <f t="shared" si="76"/>
        <v>0</v>
      </c>
      <c r="R827" s="17">
        <f t="shared" si="77"/>
        <v>60</v>
      </c>
      <c r="S827" s="17">
        <f t="shared" si="78"/>
        <v>1</v>
      </c>
    </row>
    <row r="828" spans="1:19">
      <c r="A828" t="s">
        <v>162</v>
      </c>
      <c r="B828" t="s">
        <v>163</v>
      </c>
      <c r="C828" s="1">
        <v>45474</v>
      </c>
      <c r="D828" s="2">
        <v>2024</v>
      </c>
      <c r="E828" s="2" t="str">
        <f t="shared" si="73"/>
        <v>julio</v>
      </c>
      <c r="F828" t="s">
        <v>164</v>
      </c>
      <c r="G828" t="s">
        <v>30</v>
      </c>
      <c r="H828" t="s">
        <v>98</v>
      </c>
      <c r="I828" s="3">
        <v>1</v>
      </c>
      <c r="J828" s="3">
        <v>378</v>
      </c>
      <c r="K828" s="3">
        <v>2.2000000000000002</v>
      </c>
      <c r="L828" t="s">
        <v>99</v>
      </c>
      <c r="M828" t="s">
        <v>558</v>
      </c>
      <c r="N828" t="s">
        <v>502</v>
      </c>
      <c r="O828" s="15">
        <f t="shared" si="74"/>
        <v>3</v>
      </c>
      <c r="P828" s="16" t="str">
        <f t="shared" si="75"/>
        <v>2,</v>
      </c>
      <c r="Q828" s="16" t="str">
        <f t="shared" si="76"/>
        <v>2</v>
      </c>
      <c r="R828" s="17">
        <f t="shared" si="77"/>
        <v>122</v>
      </c>
      <c r="S828" s="17">
        <f t="shared" si="78"/>
        <v>2.0333333333333332</v>
      </c>
    </row>
    <row r="829" spans="1:19">
      <c r="A829" t="s">
        <v>162</v>
      </c>
      <c r="B829" t="s">
        <v>163</v>
      </c>
      <c r="C829" s="1">
        <v>45474</v>
      </c>
      <c r="D829" s="2">
        <v>2024</v>
      </c>
      <c r="E829" s="2" t="str">
        <f t="shared" si="73"/>
        <v>julio</v>
      </c>
      <c r="F829" t="s">
        <v>164</v>
      </c>
      <c r="G829" t="s">
        <v>30</v>
      </c>
      <c r="H829" t="s">
        <v>98</v>
      </c>
      <c r="I829" s="3">
        <v>2</v>
      </c>
      <c r="J829" s="3">
        <v>670</v>
      </c>
      <c r="K829" s="3">
        <v>3.1</v>
      </c>
      <c r="L829" t="s">
        <v>114</v>
      </c>
      <c r="M829" t="s">
        <v>115</v>
      </c>
      <c r="N829" t="s">
        <v>535</v>
      </c>
      <c r="O829" s="15">
        <f t="shared" si="74"/>
        <v>3</v>
      </c>
      <c r="P829" s="16" t="str">
        <f t="shared" si="75"/>
        <v>3,</v>
      </c>
      <c r="Q829" s="16" t="str">
        <f t="shared" si="76"/>
        <v>1</v>
      </c>
      <c r="R829" s="17">
        <f t="shared" si="77"/>
        <v>181</v>
      </c>
      <c r="S829" s="17">
        <f t="shared" si="78"/>
        <v>3.0166666666666666</v>
      </c>
    </row>
    <row r="830" spans="1:19">
      <c r="A830" t="s">
        <v>162</v>
      </c>
      <c r="B830" t="s">
        <v>163</v>
      </c>
      <c r="C830" s="1">
        <v>45474</v>
      </c>
      <c r="D830" s="2">
        <v>2024</v>
      </c>
      <c r="E830" s="2" t="str">
        <f t="shared" si="73"/>
        <v>julio</v>
      </c>
      <c r="F830" t="s">
        <v>164</v>
      </c>
      <c r="G830" t="s">
        <v>30</v>
      </c>
      <c r="H830" t="s">
        <v>98</v>
      </c>
      <c r="I830" s="3">
        <v>2</v>
      </c>
      <c r="J830" s="3">
        <v>500</v>
      </c>
      <c r="K830" s="3">
        <v>1.55</v>
      </c>
      <c r="L830" t="s">
        <v>25</v>
      </c>
      <c r="M830" t="s">
        <v>26</v>
      </c>
      <c r="N830" t="s">
        <v>506</v>
      </c>
      <c r="O830" s="15">
        <f t="shared" si="74"/>
        <v>4</v>
      </c>
      <c r="P830" s="16" t="str">
        <f t="shared" si="75"/>
        <v>1,</v>
      </c>
      <c r="Q830" s="16" t="str">
        <f t="shared" si="76"/>
        <v>55</v>
      </c>
      <c r="R830" s="17">
        <f t="shared" si="77"/>
        <v>115</v>
      </c>
      <c r="S830" s="17">
        <f t="shared" si="78"/>
        <v>1.9166666666666667</v>
      </c>
    </row>
    <row r="831" spans="1:19">
      <c r="A831" t="s">
        <v>162</v>
      </c>
      <c r="B831" t="s">
        <v>163</v>
      </c>
      <c r="C831" s="1">
        <v>45474</v>
      </c>
      <c r="D831" s="2">
        <v>2024</v>
      </c>
      <c r="E831" s="2" t="str">
        <f t="shared" si="73"/>
        <v>julio</v>
      </c>
      <c r="F831" t="s">
        <v>164</v>
      </c>
      <c r="G831" t="s">
        <v>30</v>
      </c>
      <c r="H831" t="s">
        <v>98</v>
      </c>
      <c r="I831" s="3">
        <v>1</v>
      </c>
      <c r="J831" s="3">
        <v>1014</v>
      </c>
      <c r="K831" s="3">
        <v>1.5</v>
      </c>
      <c r="L831" t="s">
        <v>179</v>
      </c>
      <c r="M831" t="s">
        <v>180</v>
      </c>
      <c r="N831" t="s">
        <v>490</v>
      </c>
      <c r="O831" s="15">
        <f t="shared" si="74"/>
        <v>3</v>
      </c>
      <c r="P831" s="16" t="str">
        <f t="shared" si="75"/>
        <v>1,</v>
      </c>
      <c r="Q831" s="16" t="str">
        <f t="shared" si="76"/>
        <v>5</v>
      </c>
      <c r="R831" s="17">
        <f t="shared" si="77"/>
        <v>65</v>
      </c>
      <c r="S831" s="17">
        <f t="shared" si="78"/>
        <v>1.0833333333333333</v>
      </c>
    </row>
    <row r="832" spans="1:19">
      <c r="A832" t="s">
        <v>162</v>
      </c>
      <c r="B832" t="s">
        <v>163</v>
      </c>
      <c r="C832" s="1">
        <v>45474</v>
      </c>
      <c r="D832" s="2">
        <v>2024</v>
      </c>
      <c r="E832" s="2" t="str">
        <f t="shared" si="73"/>
        <v>julio</v>
      </c>
      <c r="F832" t="s">
        <v>164</v>
      </c>
      <c r="G832" t="s">
        <v>30</v>
      </c>
      <c r="H832" t="s">
        <v>98</v>
      </c>
      <c r="I832" s="3">
        <v>1</v>
      </c>
      <c r="J832" s="3">
        <v>629</v>
      </c>
      <c r="K832" s="3">
        <v>3.3</v>
      </c>
      <c r="L832" t="s">
        <v>167</v>
      </c>
      <c r="M832" t="s">
        <v>168</v>
      </c>
      <c r="N832" t="s">
        <v>490</v>
      </c>
      <c r="O832" s="15">
        <f t="shared" si="74"/>
        <v>3</v>
      </c>
      <c r="P832" s="16" t="str">
        <f t="shared" si="75"/>
        <v>3,</v>
      </c>
      <c r="Q832" s="16" t="str">
        <f t="shared" si="76"/>
        <v>3</v>
      </c>
      <c r="R832" s="17">
        <f t="shared" si="77"/>
        <v>183</v>
      </c>
      <c r="S832" s="17">
        <f t="shared" si="78"/>
        <v>3.05</v>
      </c>
    </row>
    <row r="833" spans="1:19">
      <c r="A833" t="s">
        <v>162</v>
      </c>
      <c r="B833" t="s">
        <v>163</v>
      </c>
      <c r="C833" s="1">
        <v>45474</v>
      </c>
      <c r="D833" s="2">
        <v>2024</v>
      </c>
      <c r="E833" s="2" t="str">
        <f t="shared" si="73"/>
        <v>julio</v>
      </c>
      <c r="F833" t="s">
        <v>164</v>
      </c>
      <c r="G833" t="s">
        <v>30</v>
      </c>
      <c r="H833" t="s">
        <v>98</v>
      </c>
      <c r="I833" s="3">
        <v>5</v>
      </c>
      <c r="J833" s="3">
        <v>3224</v>
      </c>
      <c r="K833" s="3">
        <v>11.5</v>
      </c>
      <c r="L833" t="s">
        <v>131</v>
      </c>
      <c r="M833" t="s">
        <v>578</v>
      </c>
      <c r="N833" t="s">
        <v>612</v>
      </c>
      <c r="O833" s="15">
        <f t="shared" si="74"/>
        <v>4</v>
      </c>
      <c r="P833" s="16" t="str">
        <f t="shared" si="75"/>
        <v>11</v>
      </c>
      <c r="Q833" s="16" t="str">
        <f t="shared" si="76"/>
        <v>,5</v>
      </c>
      <c r="R833" s="17">
        <f t="shared" si="77"/>
        <v>660.5</v>
      </c>
      <c r="S833" s="17">
        <f t="shared" si="78"/>
        <v>11.008333333333333</v>
      </c>
    </row>
    <row r="834" spans="1:19">
      <c r="A834" t="s">
        <v>162</v>
      </c>
      <c r="B834" t="s">
        <v>163</v>
      </c>
      <c r="C834" s="1">
        <v>45474</v>
      </c>
      <c r="D834" s="2">
        <v>2024</v>
      </c>
      <c r="E834" s="2" t="str">
        <f t="shared" ref="E834:E897" si="79">TEXT(C834,"mmmm")</f>
        <v>julio</v>
      </c>
      <c r="F834" t="s">
        <v>164</v>
      </c>
      <c r="G834" t="s">
        <v>30</v>
      </c>
      <c r="H834" t="s">
        <v>98</v>
      </c>
      <c r="I834" s="3">
        <v>6</v>
      </c>
      <c r="J834" s="3">
        <v>2704</v>
      </c>
      <c r="K834" s="3">
        <v>9.4499999999999993</v>
      </c>
      <c r="L834" t="s">
        <v>150</v>
      </c>
      <c r="M834" t="s">
        <v>607</v>
      </c>
      <c r="N834" t="s">
        <v>612</v>
      </c>
      <c r="O834" s="15">
        <f t="shared" si="74"/>
        <v>4</v>
      </c>
      <c r="P834" s="16" t="str">
        <f t="shared" si="75"/>
        <v>9,</v>
      </c>
      <c r="Q834" s="16" t="str">
        <f t="shared" si="76"/>
        <v>45</v>
      </c>
      <c r="R834" s="17">
        <f t="shared" si="77"/>
        <v>585</v>
      </c>
      <c r="S834" s="17">
        <f t="shared" si="78"/>
        <v>9.75</v>
      </c>
    </row>
    <row r="835" spans="1:19">
      <c r="A835" t="s">
        <v>162</v>
      </c>
      <c r="B835" t="s">
        <v>163</v>
      </c>
      <c r="C835" s="1">
        <v>45474</v>
      </c>
      <c r="D835" s="2">
        <v>2024</v>
      </c>
      <c r="E835" s="2" t="str">
        <f t="shared" si="79"/>
        <v>julio</v>
      </c>
      <c r="F835" t="s">
        <v>164</v>
      </c>
      <c r="G835" t="s">
        <v>30</v>
      </c>
      <c r="H835" t="s">
        <v>98</v>
      </c>
      <c r="I835" s="3">
        <v>1</v>
      </c>
      <c r="J835" s="3">
        <v>102</v>
      </c>
      <c r="K835" s="3">
        <v>0.2</v>
      </c>
      <c r="L835" t="s">
        <v>173</v>
      </c>
      <c r="M835" t="s">
        <v>598</v>
      </c>
      <c r="N835" t="s">
        <v>497</v>
      </c>
      <c r="O835" s="15">
        <f t="shared" ref="O835:O898" si="80">LEN($K835)</f>
        <v>3</v>
      </c>
      <c r="P835" s="16" t="str">
        <f t="shared" ref="P835:P898" si="81">IF(O835="1",$K835,IF(O835=2,LEFT($K835,2),LEFT($K835,2)))</f>
        <v>0,</v>
      </c>
      <c r="Q835" s="16" t="str">
        <f t="shared" ref="Q835:Q898" si="82">IF(O835&lt;=2,0,MID($K835,3,3))</f>
        <v>2</v>
      </c>
      <c r="R835" s="17">
        <f t="shared" ref="R835:R898" si="83">+(P835*60)+Q835</f>
        <v>2</v>
      </c>
      <c r="S835" s="17">
        <f t="shared" ref="S835:S898" si="84">+R835/60</f>
        <v>3.3333333333333333E-2</v>
      </c>
    </row>
    <row r="836" spans="1:19">
      <c r="A836" t="s">
        <v>162</v>
      </c>
      <c r="B836" t="s">
        <v>163</v>
      </c>
      <c r="C836" s="1">
        <v>45474</v>
      </c>
      <c r="D836" s="2">
        <v>2024</v>
      </c>
      <c r="E836" s="2" t="str">
        <f t="shared" si="79"/>
        <v>julio</v>
      </c>
      <c r="F836" t="s">
        <v>164</v>
      </c>
      <c r="G836" t="s">
        <v>30</v>
      </c>
      <c r="H836" t="s">
        <v>98</v>
      </c>
      <c r="I836" s="3">
        <v>4</v>
      </c>
      <c r="J836" s="3">
        <v>1765</v>
      </c>
      <c r="K836" s="3">
        <v>7</v>
      </c>
      <c r="L836" t="s">
        <v>110</v>
      </c>
      <c r="M836" t="s">
        <v>586</v>
      </c>
      <c r="N836" t="s">
        <v>503</v>
      </c>
      <c r="O836" s="15">
        <f t="shared" si="80"/>
        <v>1</v>
      </c>
      <c r="P836" s="16" t="str">
        <f t="shared" si="81"/>
        <v>7</v>
      </c>
      <c r="Q836" s="16">
        <f t="shared" si="82"/>
        <v>0</v>
      </c>
      <c r="R836" s="17">
        <f t="shared" si="83"/>
        <v>420</v>
      </c>
      <c r="S836" s="17">
        <f t="shared" si="84"/>
        <v>7</v>
      </c>
    </row>
    <row r="837" spans="1:19">
      <c r="A837" t="s">
        <v>162</v>
      </c>
      <c r="B837" t="s">
        <v>163</v>
      </c>
      <c r="C837" s="1">
        <v>45474</v>
      </c>
      <c r="D837" s="2">
        <v>2024</v>
      </c>
      <c r="E837" s="2" t="str">
        <f t="shared" si="79"/>
        <v>julio</v>
      </c>
      <c r="F837" t="s">
        <v>164</v>
      </c>
      <c r="G837" t="s">
        <v>30</v>
      </c>
      <c r="H837" t="s">
        <v>98</v>
      </c>
      <c r="I837" s="3">
        <v>1</v>
      </c>
      <c r="J837" s="3">
        <v>718</v>
      </c>
      <c r="K837" s="3">
        <v>3.2</v>
      </c>
      <c r="L837" t="s">
        <v>111</v>
      </c>
      <c r="M837" t="s">
        <v>593</v>
      </c>
      <c r="N837" t="s">
        <v>511</v>
      </c>
      <c r="O837" s="15">
        <f t="shared" si="80"/>
        <v>3</v>
      </c>
      <c r="P837" s="16" t="str">
        <f t="shared" si="81"/>
        <v>3,</v>
      </c>
      <c r="Q837" s="16" t="str">
        <f t="shared" si="82"/>
        <v>2</v>
      </c>
      <c r="R837" s="17">
        <f t="shared" si="83"/>
        <v>182</v>
      </c>
      <c r="S837" s="17">
        <f t="shared" si="84"/>
        <v>3.0333333333333332</v>
      </c>
    </row>
    <row r="838" spans="1:19">
      <c r="A838" t="s">
        <v>162</v>
      </c>
      <c r="B838" t="s">
        <v>163</v>
      </c>
      <c r="C838" s="1">
        <v>45474</v>
      </c>
      <c r="D838" s="2">
        <v>2024</v>
      </c>
      <c r="E838" s="2" t="str">
        <f t="shared" si="79"/>
        <v>julio</v>
      </c>
      <c r="F838" t="s">
        <v>164</v>
      </c>
      <c r="G838" t="s">
        <v>30</v>
      </c>
      <c r="H838" t="s">
        <v>98</v>
      </c>
      <c r="I838" s="3">
        <v>3</v>
      </c>
      <c r="J838" s="3">
        <v>1278</v>
      </c>
      <c r="K838" s="3">
        <v>5.05</v>
      </c>
      <c r="L838" t="s">
        <v>135</v>
      </c>
      <c r="M838" t="s">
        <v>136</v>
      </c>
      <c r="N838" t="s">
        <v>511</v>
      </c>
      <c r="O838" s="15">
        <f t="shared" si="80"/>
        <v>4</v>
      </c>
      <c r="P838" s="16" t="str">
        <f t="shared" si="81"/>
        <v>5,</v>
      </c>
      <c r="Q838" s="16" t="str">
        <f t="shared" si="82"/>
        <v>05</v>
      </c>
      <c r="R838" s="17">
        <f t="shared" si="83"/>
        <v>305</v>
      </c>
      <c r="S838" s="17">
        <f t="shared" si="84"/>
        <v>5.083333333333333</v>
      </c>
    </row>
    <row r="839" spans="1:19">
      <c r="A839" t="s">
        <v>162</v>
      </c>
      <c r="B839" t="s">
        <v>163</v>
      </c>
      <c r="C839" s="1">
        <v>45474</v>
      </c>
      <c r="D839" s="2">
        <v>2024</v>
      </c>
      <c r="E839" s="2" t="str">
        <f t="shared" si="79"/>
        <v>julio</v>
      </c>
      <c r="F839" t="s">
        <v>206</v>
      </c>
      <c r="G839" t="s">
        <v>207</v>
      </c>
      <c r="H839" t="s">
        <v>98</v>
      </c>
      <c r="I839" s="3">
        <v>1</v>
      </c>
      <c r="J839" s="3">
        <v>92</v>
      </c>
      <c r="K839" s="3">
        <v>0.2</v>
      </c>
      <c r="L839" t="s">
        <v>20</v>
      </c>
      <c r="M839" t="s">
        <v>576</v>
      </c>
      <c r="N839" t="s">
        <v>489</v>
      </c>
      <c r="O839" s="15">
        <f t="shared" si="80"/>
        <v>3</v>
      </c>
      <c r="P839" s="16" t="str">
        <f t="shared" si="81"/>
        <v>0,</v>
      </c>
      <c r="Q839" s="16" t="str">
        <f t="shared" si="82"/>
        <v>2</v>
      </c>
      <c r="R839" s="17">
        <f t="shared" si="83"/>
        <v>2</v>
      </c>
      <c r="S839" s="17">
        <f t="shared" si="84"/>
        <v>3.3333333333333333E-2</v>
      </c>
    </row>
    <row r="840" spans="1:19">
      <c r="A840" t="s">
        <v>162</v>
      </c>
      <c r="B840" t="s">
        <v>163</v>
      </c>
      <c r="C840" s="1">
        <v>45474</v>
      </c>
      <c r="D840" s="2">
        <v>2024</v>
      </c>
      <c r="E840" s="2" t="str">
        <f t="shared" si="79"/>
        <v>julio</v>
      </c>
      <c r="F840" t="s">
        <v>206</v>
      </c>
      <c r="G840" t="s">
        <v>207</v>
      </c>
      <c r="H840" t="s">
        <v>98</v>
      </c>
      <c r="I840" s="3">
        <v>2</v>
      </c>
      <c r="J840" s="3">
        <v>456</v>
      </c>
      <c r="K840" s="3">
        <v>0</v>
      </c>
      <c r="L840" t="s">
        <v>142</v>
      </c>
      <c r="M840" t="s">
        <v>143</v>
      </c>
      <c r="N840" t="s">
        <v>514</v>
      </c>
      <c r="O840" s="15">
        <f t="shared" si="80"/>
        <v>1</v>
      </c>
      <c r="P840" s="16" t="str">
        <f t="shared" si="81"/>
        <v>0</v>
      </c>
      <c r="Q840" s="16">
        <f t="shared" si="82"/>
        <v>0</v>
      </c>
      <c r="R840" s="17">
        <f t="shared" si="83"/>
        <v>0</v>
      </c>
      <c r="S840" s="17">
        <f t="shared" si="84"/>
        <v>0</v>
      </c>
    </row>
    <row r="841" spans="1:19">
      <c r="A841" t="s">
        <v>162</v>
      </c>
      <c r="B841" t="s">
        <v>163</v>
      </c>
      <c r="C841" s="1">
        <v>45474</v>
      </c>
      <c r="D841" s="2">
        <v>2024</v>
      </c>
      <c r="E841" s="2" t="str">
        <f t="shared" si="79"/>
        <v>julio</v>
      </c>
      <c r="F841" t="s">
        <v>206</v>
      </c>
      <c r="G841" t="s">
        <v>207</v>
      </c>
      <c r="H841" t="s">
        <v>98</v>
      </c>
      <c r="I841" s="3">
        <v>5</v>
      </c>
      <c r="J841" s="3">
        <v>2864</v>
      </c>
      <c r="K841" s="3">
        <v>10.199999999999999</v>
      </c>
      <c r="L841" t="s">
        <v>131</v>
      </c>
      <c r="M841" t="s">
        <v>578</v>
      </c>
      <c r="N841" t="s">
        <v>612</v>
      </c>
      <c r="O841" s="15">
        <f t="shared" si="80"/>
        <v>4</v>
      </c>
      <c r="P841" s="16" t="str">
        <f t="shared" si="81"/>
        <v>10</v>
      </c>
      <c r="Q841" s="16" t="str">
        <f t="shared" si="82"/>
        <v>,2</v>
      </c>
      <c r="R841" s="17">
        <f t="shared" si="83"/>
        <v>600.20000000000005</v>
      </c>
      <c r="S841" s="17">
        <f t="shared" si="84"/>
        <v>10.003333333333334</v>
      </c>
    </row>
    <row r="842" spans="1:19">
      <c r="A842" t="s">
        <v>162</v>
      </c>
      <c r="B842" t="s">
        <v>163</v>
      </c>
      <c r="C842" s="1">
        <v>45474</v>
      </c>
      <c r="D842" s="2">
        <v>2024</v>
      </c>
      <c r="E842" s="2" t="str">
        <f t="shared" si="79"/>
        <v>julio</v>
      </c>
      <c r="F842" t="s">
        <v>206</v>
      </c>
      <c r="G842" t="s">
        <v>207</v>
      </c>
      <c r="H842" t="s">
        <v>98</v>
      </c>
      <c r="I842" s="3">
        <v>1</v>
      </c>
      <c r="J842" s="3">
        <v>480</v>
      </c>
      <c r="K842" s="3">
        <v>1.4</v>
      </c>
      <c r="L842" t="s">
        <v>150</v>
      </c>
      <c r="M842" t="s">
        <v>607</v>
      </c>
      <c r="N842" t="s">
        <v>612</v>
      </c>
      <c r="O842" s="15">
        <f t="shared" si="80"/>
        <v>3</v>
      </c>
      <c r="P842" s="16" t="str">
        <f t="shared" si="81"/>
        <v>1,</v>
      </c>
      <c r="Q842" s="16" t="str">
        <f t="shared" si="82"/>
        <v>4</v>
      </c>
      <c r="R842" s="17">
        <f t="shared" si="83"/>
        <v>64</v>
      </c>
      <c r="S842" s="17">
        <f t="shared" si="84"/>
        <v>1.0666666666666667</v>
      </c>
    </row>
    <row r="843" spans="1:19">
      <c r="A843" t="s">
        <v>162</v>
      </c>
      <c r="B843" t="s">
        <v>163</v>
      </c>
      <c r="C843" s="1">
        <v>45474</v>
      </c>
      <c r="D843" s="2">
        <v>2024</v>
      </c>
      <c r="E843" s="2" t="str">
        <f t="shared" si="79"/>
        <v>julio</v>
      </c>
      <c r="F843" t="s">
        <v>206</v>
      </c>
      <c r="G843" t="s">
        <v>207</v>
      </c>
      <c r="H843" t="s">
        <v>98</v>
      </c>
      <c r="I843" s="3">
        <v>1</v>
      </c>
      <c r="J843" s="3">
        <v>437</v>
      </c>
      <c r="K843" s="3">
        <v>2.1</v>
      </c>
      <c r="L843" t="s">
        <v>110</v>
      </c>
      <c r="M843" t="s">
        <v>586</v>
      </c>
      <c r="N843" t="s">
        <v>503</v>
      </c>
      <c r="O843" s="15">
        <f t="shared" si="80"/>
        <v>3</v>
      </c>
      <c r="P843" s="16" t="str">
        <f t="shared" si="81"/>
        <v>2,</v>
      </c>
      <c r="Q843" s="16" t="str">
        <f t="shared" si="82"/>
        <v>1</v>
      </c>
      <c r="R843" s="17">
        <f t="shared" si="83"/>
        <v>121</v>
      </c>
      <c r="S843" s="17">
        <f t="shared" si="84"/>
        <v>2.0166666666666666</v>
      </c>
    </row>
    <row r="844" spans="1:19">
      <c r="A844" t="s">
        <v>162</v>
      </c>
      <c r="B844" t="s">
        <v>163</v>
      </c>
      <c r="C844" s="1">
        <v>45474</v>
      </c>
      <c r="D844" s="2">
        <v>2024</v>
      </c>
      <c r="E844" s="2" t="str">
        <f t="shared" si="79"/>
        <v>julio</v>
      </c>
      <c r="F844" t="s">
        <v>206</v>
      </c>
      <c r="G844" t="s">
        <v>207</v>
      </c>
      <c r="H844" t="s">
        <v>98</v>
      </c>
      <c r="I844" s="3">
        <v>7</v>
      </c>
      <c r="J844" s="3">
        <v>2758</v>
      </c>
      <c r="K844" s="3">
        <v>10.45</v>
      </c>
      <c r="L844" t="s">
        <v>135</v>
      </c>
      <c r="M844" t="s">
        <v>136</v>
      </c>
      <c r="N844" t="s">
        <v>511</v>
      </c>
      <c r="O844" s="15">
        <f t="shared" si="80"/>
        <v>5</v>
      </c>
      <c r="P844" s="16" t="str">
        <f t="shared" si="81"/>
        <v>10</v>
      </c>
      <c r="Q844" s="16" t="str">
        <f t="shared" si="82"/>
        <v>,45</v>
      </c>
      <c r="R844" s="17">
        <f t="shared" si="83"/>
        <v>600.45000000000005</v>
      </c>
      <c r="S844" s="17">
        <f t="shared" si="84"/>
        <v>10.0075</v>
      </c>
    </row>
    <row r="845" spans="1:19">
      <c r="A845" t="s">
        <v>162</v>
      </c>
      <c r="B845" t="s">
        <v>163</v>
      </c>
      <c r="C845" s="1">
        <v>45474</v>
      </c>
      <c r="D845" s="2">
        <v>2024</v>
      </c>
      <c r="E845" s="2" t="str">
        <f t="shared" si="79"/>
        <v>julio</v>
      </c>
      <c r="F845" t="s">
        <v>176</v>
      </c>
      <c r="G845" t="s">
        <v>121</v>
      </c>
      <c r="H845" t="s">
        <v>98</v>
      </c>
      <c r="I845" s="3">
        <v>2</v>
      </c>
      <c r="J845" s="3">
        <v>950</v>
      </c>
      <c r="K845" s="3">
        <v>3.5</v>
      </c>
      <c r="L845" t="s">
        <v>192</v>
      </c>
      <c r="M845" t="s">
        <v>193</v>
      </c>
      <c r="N845" t="s">
        <v>493</v>
      </c>
      <c r="O845" s="15">
        <f t="shared" si="80"/>
        <v>3</v>
      </c>
      <c r="P845" s="16" t="str">
        <f t="shared" si="81"/>
        <v>3,</v>
      </c>
      <c r="Q845" s="16" t="str">
        <f t="shared" si="82"/>
        <v>5</v>
      </c>
      <c r="R845" s="17">
        <f t="shared" si="83"/>
        <v>185</v>
      </c>
      <c r="S845" s="17">
        <f t="shared" si="84"/>
        <v>3.0833333333333335</v>
      </c>
    </row>
    <row r="846" spans="1:19">
      <c r="A846" t="s">
        <v>162</v>
      </c>
      <c r="B846" t="s">
        <v>163</v>
      </c>
      <c r="C846" s="1">
        <v>45474</v>
      </c>
      <c r="D846" s="2">
        <v>2024</v>
      </c>
      <c r="E846" s="2" t="str">
        <f t="shared" si="79"/>
        <v>julio</v>
      </c>
      <c r="F846" t="s">
        <v>176</v>
      </c>
      <c r="G846" t="s">
        <v>121</v>
      </c>
      <c r="H846" t="s">
        <v>98</v>
      </c>
      <c r="I846" s="3">
        <v>1</v>
      </c>
      <c r="J846" s="3">
        <v>143</v>
      </c>
      <c r="K846" s="3">
        <v>0.5</v>
      </c>
      <c r="L846" t="s">
        <v>122</v>
      </c>
      <c r="M846" t="s">
        <v>123</v>
      </c>
      <c r="N846" t="s">
        <v>512</v>
      </c>
      <c r="O846" s="15">
        <f t="shared" si="80"/>
        <v>3</v>
      </c>
      <c r="P846" s="16" t="str">
        <f t="shared" si="81"/>
        <v>0,</v>
      </c>
      <c r="Q846" s="16" t="str">
        <f t="shared" si="82"/>
        <v>5</v>
      </c>
      <c r="R846" s="17">
        <f t="shared" si="83"/>
        <v>5</v>
      </c>
      <c r="S846" s="17">
        <f t="shared" si="84"/>
        <v>8.3333333333333329E-2</v>
      </c>
    </row>
    <row r="847" spans="1:19">
      <c r="A847" t="s">
        <v>162</v>
      </c>
      <c r="B847" t="s">
        <v>163</v>
      </c>
      <c r="C847" s="1">
        <v>45474</v>
      </c>
      <c r="D847" s="2">
        <v>2024</v>
      </c>
      <c r="E847" s="2" t="str">
        <f t="shared" si="79"/>
        <v>julio</v>
      </c>
      <c r="F847" t="s">
        <v>176</v>
      </c>
      <c r="G847" t="s">
        <v>121</v>
      </c>
      <c r="H847" t="s">
        <v>98</v>
      </c>
      <c r="I847" s="3">
        <v>2</v>
      </c>
      <c r="J847" s="3">
        <v>723</v>
      </c>
      <c r="K847" s="3">
        <v>3</v>
      </c>
      <c r="L847" t="s">
        <v>33</v>
      </c>
      <c r="M847" t="s">
        <v>34</v>
      </c>
      <c r="N847" t="s">
        <v>508</v>
      </c>
      <c r="O847" s="15">
        <f t="shared" si="80"/>
        <v>1</v>
      </c>
      <c r="P847" s="16" t="str">
        <f t="shared" si="81"/>
        <v>3</v>
      </c>
      <c r="Q847" s="16">
        <f t="shared" si="82"/>
        <v>0</v>
      </c>
      <c r="R847" s="17">
        <f t="shared" si="83"/>
        <v>180</v>
      </c>
      <c r="S847" s="17">
        <f t="shared" si="84"/>
        <v>3</v>
      </c>
    </row>
    <row r="848" spans="1:19">
      <c r="A848" t="s">
        <v>162</v>
      </c>
      <c r="B848" t="s">
        <v>163</v>
      </c>
      <c r="C848" s="1">
        <v>45474</v>
      </c>
      <c r="D848" s="2">
        <v>2024</v>
      </c>
      <c r="E848" s="2" t="str">
        <f t="shared" si="79"/>
        <v>julio</v>
      </c>
      <c r="F848" t="s">
        <v>176</v>
      </c>
      <c r="G848" t="s">
        <v>121</v>
      </c>
      <c r="H848" t="s">
        <v>98</v>
      </c>
      <c r="I848" s="3">
        <v>1</v>
      </c>
      <c r="J848" s="3">
        <v>683</v>
      </c>
      <c r="K848" s="3">
        <v>2.2000000000000002</v>
      </c>
      <c r="L848" t="s">
        <v>20</v>
      </c>
      <c r="M848" t="s">
        <v>576</v>
      </c>
      <c r="N848" t="s">
        <v>489</v>
      </c>
      <c r="O848" s="15">
        <f t="shared" si="80"/>
        <v>3</v>
      </c>
      <c r="P848" s="16" t="str">
        <f t="shared" si="81"/>
        <v>2,</v>
      </c>
      <c r="Q848" s="16" t="str">
        <f t="shared" si="82"/>
        <v>2</v>
      </c>
      <c r="R848" s="17">
        <f t="shared" si="83"/>
        <v>122</v>
      </c>
      <c r="S848" s="17">
        <f t="shared" si="84"/>
        <v>2.0333333333333332</v>
      </c>
    </row>
    <row r="849" spans="1:19">
      <c r="A849" t="s">
        <v>162</v>
      </c>
      <c r="B849" t="s">
        <v>163</v>
      </c>
      <c r="C849" s="1">
        <v>45474</v>
      </c>
      <c r="D849" s="2">
        <v>2024</v>
      </c>
      <c r="E849" s="2" t="str">
        <f t="shared" si="79"/>
        <v>julio</v>
      </c>
      <c r="F849" t="s">
        <v>176</v>
      </c>
      <c r="G849" t="s">
        <v>121</v>
      </c>
      <c r="H849" t="s">
        <v>98</v>
      </c>
      <c r="I849" s="3">
        <v>1</v>
      </c>
      <c r="J849" s="3">
        <v>136</v>
      </c>
      <c r="K849" s="3">
        <v>0.3</v>
      </c>
      <c r="L849" t="s">
        <v>108</v>
      </c>
      <c r="M849" t="s">
        <v>597</v>
      </c>
      <c r="N849" t="s">
        <v>494</v>
      </c>
      <c r="O849" s="15">
        <f t="shared" si="80"/>
        <v>3</v>
      </c>
      <c r="P849" s="16" t="str">
        <f t="shared" si="81"/>
        <v>0,</v>
      </c>
      <c r="Q849" s="16" t="str">
        <f t="shared" si="82"/>
        <v>3</v>
      </c>
      <c r="R849" s="17">
        <f t="shared" si="83"/>
        <v>3</v>
      </c>
      <c r="S849" s="17">
        <f t="shared" si="84"/>
        <v>0.05</v>
      </c>
    </row>
    <row r="850" spans="1:19">
      <c r="A850" t="s">
        <v>162</v>
      </c>
      <c r="B850" t="s">
        <v>163</v>
      </c>
      <c r="C850" s="1">
        <v>45474</v>
      </c>
      <c r="D850" s="2">
        <v>2024</v>
      </c>
      <c r="E850" s="2" t="str">
        <f t="shared" si="79"/>
        <v>julio</v>
      </c>
      <c r="F850" t="s">
        <v>176</v>
      </c>
      <c r="G850" t="s">
        <v>121</v>
      </c>
      <c r="H850" t="s">
        <v>98</v>
      </c>
      <c r="I850" s="3">
        <v>1</v>
      </c>
      <c r="J850" s="3">
        <v>259</v>
      </c>
      <c r="K850" s="3">
        <v>1.05</v>
      </c>
      <c r="L850" t="s">
        <v>134</v>
      </c>
      <c r="M850" t="s">
        <v>589</v>
      </c>
      <c r="N850" t="s">
        <v>494</v>
      </c>
      <c r="O850" s="15">
        <f t="shared" si="80"/>
        <v>4</v>
      </c>
      <c r="P850" s="16" t="str">
        <f t="shared" si="81"/>
        <v>1,</v>
      </c>
      <c r="Q850" s="16" t="str">
        <f t="shared" si="82"/>
        <v>05</v>
      </c>
      <c r="R850" s="17">
        <f t="shared" si="83"/>
        <v>65</v>
      </c>
      <c r="S850" s="17">
        <f t="shared" si="84"/>
        <v>1.0833333333333333</v>
      </c>
    </row>
    <row r="851" spans="1:19">
      <c r="A851" t="s">
        <v>162</v>
      </c>
      <c r="B851" t="s">
        <v>163</v>
      </c>
      <c r="C851" s="1">
        <v>45474</v>
      </c>
      <c r="D851" s="2">
        <v>2024</v>
      </c>
      <c r="E851" s="2" t="str">
        <f t="shared" si="79"/>
        <v>julio</v>
      </c>
      <c r="F851" t="s">
        <v>176</v>
      </c>
      <c r="G851" t="s">
        <v>121</v>
      </c>
      <c r="H851" t="s">
        <v>98</v>
      </c>
      <c r="I851" s="3">
        <v>1</v>
      </c>
      <c r="J851" s="3">
        <v>760</v>
      </c>
      <c r="K851" s="3">
        <v>2.5499999999999998</v>
      </c>
      <c r="L851" t="s">
        <v>159</v>
      </c>
      <c r="M851" t="s">
        <v>160</v>
      </c>
      <c r="N851" t="s">
        <v>496</v>
      </c>
      <c r="O851" s="15">
        <f t="shared" si="80"/>
        <v>4</v>
      </c>
      <c r="P851" s="16" t="str">
        <f t="shared" si="81"/>
        <v>2,</v>
      </c>
      <c r="Q851" s="16" t="str">
        <f t="shared" si="82"/>
        <v>55</v>
      </c>
      <c r="R851" s="17">
        <f t="shared" si="83"/>
        <v>175</v>
      </c>
      <c r="S851" s="17">
        <f t="shared" si="84"/>
        <v>2.9166666666666665</v>
      </c>
    </row>
    <row r="852" spans="1:19">
      <c r="A852" t="s">
        <v>162</v>
      </c>
      <c r="B852" t="s">
        <v>163</v>
      </c>
      <c r="C852" s="1">
        <v>45474</v>
      </c>
      <c r="D852" s="2">
        <v>2024</v>
      </c>
      <c r="E852" s="2" t="str">
        <f t="shared" si="79"/>
        <v>julio</v>
      </c>
      <c r="F852" t="s">
        <v>176</v>
      </c>
      <c r="G852" t="s">
        <v>121</v>
      </c>
      <c r="H852" t="s">
        <v>98</v>
      </c>
      <c r="I852" s="3">
        <v>1</v>
      </c>
      <c r="J852" s="3">
        <v>890</v>
      </c>
      <c r="K852" s="3">
        <v>2.1</v>
      </c>
      <c r="L852" t="s">
        <v>140</v>
      </c>
      <c r="M852" t="s">
        <v>141</v>
      </c>
      <c r="N852" t="s">
        <v>513</v>
      </c>
      <c r="O852" s="15">
        <f t="shared" si="80"/>
        <v>3</v>
      </c>
      <c r="P852" s="16" t="str">
        <f t="shared" si="81"/>
        <v>2,</v>
      </c>
      <c r="Q852" s="16" t="str">
        <f t="shared" si="82"/>
        <v>1</v>
      </c>
      <c r="R852" s="17">
        <f t="shared" si="83"/>
        <v>121</v>
      </c>
      <c r="S852" s="17">
        <f t="shared" si="84"/>
        <v>2.0166666666666666</v>
      </c>
    </row>
    <row r="853" spans="1:19">
      <c r="A853" t="s">
        <v>162</v>
      </c>
      <c r="B853" t="s">
        <v>163</v>
      </c>
      <c r="C853" s="1">
        <v>45474</v>
      </c>
      <c r="D853" s="2">
        <v>2024</v>
      </c>
      <c r="E853" s="2" t="str">
        <f t="shared" si="79"/>
        <v>julio</v>
      </c>
      <c r="F853" t="s">
        <v>176</v>
      </c>
      <c r="G853" t="s">
        <v>121</v>
      </c>
      <c r="H853" t="s">
        <v>98</v>
      </c>
      <c r="I853" s="3">
        <v>2</v>
      </c>
      <c r="J853" s="3">
        <v>508</v>
      </c>
      <c r="K853" s="3">
        <v>2</v>
      </c>
      <c r="L853" t="s">
        <v>146</v>
      </c>
      <c r="M853" t="s">
        <v>147</v>
      </c>
      <c r="N853" t="s">
        <v>514</v>
      </c>
      <c r="O853" s="15">
        <f t="shared" si="80"/>
        <v>1</v>
      </c>
      <c r="P853" s="16" t="str">
        <f t="shared" si="81"/>
        <v>2</v>
      </c>
      <c r="Q853" s="16">
        <f t="shared" si="82"/>
        <v>0</v>
      </c>
      <c r="R853" s="17">
        <f t="shared" si="83"/>
        <v>120</v>
      </c>
      <c r="S853" s="17">
        <f t="shared" si="84"/>
        <v>2</v>
      </c>
    </row>
    <row r="854" spans="1:19">
      <c r="A854" t="s">
        <v>162</v>
      </c>
      <c r="B854" t="s">
        <v>163</v>
      </c>
      <c r="C854" s="1">
        <v>45474</v>
      </c>
      <c r="D854" s="2">
        <v>2024</v>
      </c>
      <c r="E854" s="2" t="str">
        <f t="shared" si="79"/>
        <v>julio</v>
      </c>
      <c r="F854" t="s">
        <v>176</v>
      </c>
      <c r="G854" t="s">
        <v>121</v>
      </c>
      <c r="H854" t="s">
        <v>98</v>
      </c>
      <c r="I854" s="3">
        <v>2</v>
      </c>
      <c r="J854" s="3">
        <v>524</v>
      </c>
      <c r="K854" s="3">
        <v>1.4</v>
      </c>
      <c r="L854" t="s">
        <v>102</v>
      </c>
      <c r="M854" t="s">
        <v>103</v>
      </c>
      <c r="N854" t="s">
        <v>501</v>
      </c>
      <c r="O854" s="15">
        <f t="shared" si="80"/>
        <v>3</v>
      </c>
      <c r="P854" s="16" t="str">
        <f t="shared" si="81"/>
        <v>1,</v>
      </c>
      <c r="Q854" s="16" t="str">
        <f t="shared" si="82"/>
        <v>4</v>
      </c>
      <c r="R854" s="17">
        <f t="shared" si="83"/>
        <v>64</v>
      </c>
      <c r="S854" s="17">
        <f t="shared" si="84"/>
        <v>1.0666666666666667</v>
      </c>
    </row>
    <row r="855" spans="1:19">
      <c r="A855" t="s">
        <v>162</v>
      </c>
      <c r="B855" t="s">
        <v>163</v>
      </c>
      <c r="C855" s="1">
        <v>45474</v>
      </c>
      <c r="D855" s="2">
        <v>2024</v>
      </c>
      <c r="E855" s="2" t="str">
        <f t="shared" si="79"/>
        <v>julio</v>
      </c>
      <c r="F855" t="s">
        <v>176</v>
      </c>
      <c r="G855" t="s">
        <v>121</v>
      </c>
      <c r="H855" t="s">
        <v>98</v>
      </c>
      <c r="I855" s="3">
        <v>1</v>
      </c>
      <c r="J855" s="3">
        <v>259</v>
      </c>
      <c r="K855" s="3">
        <v>1</v>
      </c>
      <c r="L855" t="s">
        <v>109</v>
      </c>
      <c r="M855" t="s">
        <v>535</v>
      </c>
      <c r="N855" t="s">
        <v>535</v>
      </c>
      <c r="O855" s="15">
        <f t="shared" si="80"/>
        <v>1</v>
      </c>
      <c r="P855" s="16" t="str">
        <f t="shared" si="81"/>
        <v>1</v>
      </c>
      <c r="Q855" s="16">
        <f t="shared" si="82"/>
        <v>0</v>
      </c>
      <c r="R855" s="17">
        <f t="shared" si="83"/>
        <v>60</v>
      </c>
      <c r="S855" s="17">
        <f t="shared" si="84"/>
        <v>1</v>
      </c>
    </row>
    <row r="856" spans="1:19">
      <c r="A856" t="s">
        <v>162</v>
      </c>
      <c r="B856" t="s">
        <v>163</v>
      </c>
      <c r="C856" s="1">
        <v>45474</v>
      </c>
      <c r="D856" s="2">
        <v>2024</v>
      </c>
      <c r="E856" s="2" t="str">
        <f t="shared" si="79"/>
        <v>julio</v>
      </c>
      <c r="F856" t="s">
        <v>176</v>
      </c>
      <c r="G856" t="s">
        <v>121</v>
      </c>
      <c r="H856" t="s">
        <v>98</v>
      </c>
      <c r="I856" s="3">
        <v>4</v>
      </c>
      <c r="J856" s="3">
        <v>4167</v>
      </c>
      <c r="K856" s="3">
        <v>14</v>
      </c>
      <c r="L856" t="s">
        <v>118</v>
      </c>
      <c r="M856" t="s">
        <v>119</v>
      </c>
      <c r="N856" t="s">
        <v>490</v>
      </c>
      <c r="O856" s="15">
        <f t="shared" si="80"/>
        <v>2</v>
      </c>
      <c r="P856" s="16" t="str">
        <f t="shared" si="81"/>
        <v>14</v>
      </c>
      <c r="Q856" s="16">
        <f t="shared" si="82"/>
        <v>0</v>
      </c>
      <c r="R856" s="17">
        <f t="shared" si="83"/>
        <v>840</v>
      </c>
      <c r="S856" s="17">
        <f t="shared" si="84"/>
        <v>14</v>
      </c>
    </row>
    <row r="857" spans="1:19">
      <c r="A857" t="s">
        <v>162</v>
      </c>
      <c r="B857" t="s">
        <v>163</v>
      </c>
      <c r="C857" s="1">
        <v>45474</v>
      </c>
      <c r="D857" s="2">
        <v>2024</v>
      </c>
      <c r="E857" s="2" t="str">
        <f t="shared" si="79"/>
        <v>julio</v>
      </c>
      <c r="F857" t="s">
        <v>176</v>
      </c>
      <c r="G857" t="s">
        <v>121</v>
      </c>
      <c r="H857" t="s">
        <v>98</v>
      </c>
      <c r="I857" s="3">
        <v>1</v>
      </c>
      <c r="J857" s="3">
        <v>512</v>
      </c>
      <c r="K857" s="3">
        <v>1.4</v>
      </c>
      <c r="L857" t="s">
        <v>179</v>
      </c>
      <c r="M857" t="s">
        <v>180</v>
      </c>
      <c r="N857" t="s">
        <v>490</v>
      </c>
      <c r="O857" s="15">
        <f t="shared" si="80"/>
        <v>3</v>
      </c>
      <c r="P857" s="16" t="str">
        <f t="shared" si="81"/>
        <v>1,</v>
      </c>
      <c r="Q857" s="16" t="str">
        <f t="shared" si="82"/>
        <v>4</v>
      </c>
      <c r="R857" s="17">
        <f t="shared" si="83"/>
        <v>64</v>
      </c>
      <c r="S857" s="17">
        <f t="shared" si="84"/>
        <v>1.0666666666666667</v>
      </c>
    </row>
    <row r="858" spans="1:19">
      <c r="A858" t="s">
        <v>162</v>
      </c>
      <c r="B858" t="s">
        <v>163</v>
      </c>
      <c r="C858" s="1">
        <v>45474</v>
      </c>
      <c r="D858" s="2">
        <v>2024</v>
      </c>
      <c r="E858" s="2" t="str">
        <f t="shared" si="79"/>
        <v>julio</v>
      </c>
      <c r="F858" t="s">
        <v>176</v>
      </c>
      <c r="G858" t="s">
        <v>121</v>
      </c>
      <c r="H858" t="s">
        <v>98</v>
      </c>
      <c r="I858" s="3">
        <v>2</v>
      </c>
      <c r="J858" s="3">
        <v>584</v>
      </c>
      <c r="K858" s="3">
        <v>1.1000000000000001</v>
      </c>
      <c r="L858" t="s">
        <v>169</v>
      </c>
      <c r="M858" t="s">
        <v>170</v>
      </c>
      <c r="N858" t="s">
        <v>490</v>
      </c>
      <c r="O858" s="15">
        <f t="shared" si="80"/>
        <v>3</v>
      </c>
      <c r="P858" s="16" t="str">
        <f t="shared" si="81"/>
        <v>1,</v>
      </c>
      <c r="Q858" s="16" t="str">
        <f t="shared" si="82"/>
        <v>1</v>
      </c>
      <c r="R858" s="17">
        <f t="shared" si="83"/>
        <v>61</v>
      </c>
      <c r="S858" s="17">
        <f t="shared" si="84"/>
        <v>1.0166666666666666</v>
      </c>
    </row>
    <row r="859" spans="1:19">
      <c r="A859" t="s">
        <v>162</v>
      </c>
      <c r="B859" t="s">
        <v>163</v>
      </c>
      <c r="C859" s="1">
        <v>45474</v>
      </c>
      <c r="D859" s="2">
        <v>2024</v>
      </c>
      <c r="E859" s="2" t="str">
        <f t="shared" si="79"/>
        <v>julio</v>
      </c>
      <c r="F859" t="s">
        <v>176</v>
      </c>
      <c r="G859" t="s">
        <v>121</v>
      </c>
      <c r="H859" t="s">
        <v>98</v>
      </c>
      <c r="I859" s="3">
        <v>2</v>
      </c>
      <c r="J859" s="3">
        <v>1323</v>
      </c>
      <c r="K859" s="3">
        <v>4.3499999999999996</v>
      </c>
      <c r="L859" t="s">
        <v>131</v>
      </c>
      <c r="M859" t="s">
        <v>578</v>
      </c>
      <c r="N859" t="s">
        <v>612</v>
      </c>
      <c r="O859" s="15">
        <f t="shared" si="80"/>
        <v>4</v>
      </c>
      <c r="P859" s="16" t="str">
        <f t="shared" si="81"/>
        <v>4,</v>
      </c>
      <c r="Q859" s="16" t="str">
        <f t="shared" si="82"/>
        <v>35</v>
      </c>
      <c r="R859" s="17">
        <f t="shared" si="83"/>
        <v>275</v>
      </c>
      <c r="S859" s="17">
        <f t="shared" si="84"/>
        <v>4.583333333333333</v>
      </c>
    </row>
    <row r="860" spans="1:19">
      <c r="A860" t="s">
        <v>162</v>
      </c>
      <c r="B860" t="s">
        <v>163</v>
      </c>
      <c r="C860" s="1">
        <v>45474</v>
      </c>
      <c r="D860" s="2">
        <v>2024</v>
      </c>
      <c r="E860" s="2" t="str">
        <f t="shared" si="79"/>
        <v>julio</v>
      </c>
      <c r="F860" t="s">
        <v>176</v>
      </c>
      <c r="G860" t="s">
        <v>121</v>
      </c>
      <c r="H860" t="s">
        <v>98</v>
      </c>
      <c r="I860" s="3">
        <v>1</v>
      </c>
      <c r="J860" s="3">
        <v>208</v>
      </c>
      <c r="K860" s="3">
        <v>0.45</v>
      </c>
      <c r="L860" t="s">
        <v>173</v>
      </c>
      <c r="M860" t="s">
        <v>598</v>
      </c>
      <c r="N860" t="s">
        <v>497</v>
      </c>
      <c r="O860" s="15">
        <f t="shared" si="80"/>
        <v>4</v>
      </c>
      <c r="P860" s="16" t="str">
        <f t="shared" si="81"/>
        <v>0,</v>
      </c>
      <c r="Q860" s="16" t="str">
        <f t="shared" si="82"/>
        <v>45</v>
      </c>
      <c r="R860" s="17">
        <f t="shared" si="83"/>
        <v>45</v>
      </c>
      <c r="S860" s="17">
        <f t="shared" si="84"/>
        <v>0.75</v>
      </c>
    </row>
    <row r="861" spans="1:19">
      <c r="A861" t="s">
        <v>162</v>
      </c>
      <c r="B861" t="s">
        <v>163</v>
      </c>
      <c r="C861" s="1">
        <v>45474</v>
      </c>
      <c r="D861" s="2">
        <v>2024</v>
      </c>
      <c r="E861" s="2" t="str">
        <f t="shared" si="79"/>
        <v>julio</v>
      </c>
      <c r="F861" t="s">
        <v>176</v>
      </c>
      <c r="G861" t="s">
        <v>121</v>
      </c>
      <c r="H861" t="s">
        <v>98</v>
      </c>
      <c r="I861" s="3">
        <v>1</v>
      </c>
      <c r="J861" s="3">
        <v>437</v>
      </c>
      <c r="K861" s="3">
        <v>2</v>
      </c>
      <c r="L861" t="s">
        <v>110</v>
      </c>
      <c r="M861" t="s">
        <v>586</v>
      </c>
      <c r="N861" t="s">
        <v>503</v>
      </c>
      <c r="O861" s="15">
        <f t="shared" si="80"/>
        <v>1</v>
      </c>
      <c r="P861" s="16" t="str">
        <f t="shared" si="81"/>
        <v>2</v>
      </c>
      <c r="Q861" s="16">
        <f t="shared" si="82"/>
        <v>0</v>
      </c>
      <c r="R861" s="17">
        <f t="shared" si="83"/>
        <v>120</v>
      </c>
      <c r="S861" s="17">
        <f t="shared" si="84"/>
        <v>2</v>
      </c>
    </row>
    <row r="862" spans="1:19">
      <c r="A862" t="s">
        <v>162</v>
      </c>
      <c r="B862" t="s">
        <v>163</v>
      </c>
      <c r="C862" s="1">
        <v>45474</v>
      </c>
      <c r="D862" s="2">
        <v>2024</v>
      </c>
      <c r="E862" s="2" t="str">
        <f t="shared" si="79"/>
        <v>julio</v>
      </c>
      <c r="F862" t="s">
        <v>176</v>
      </c>
      <c r="G862" t="s">
        <v>121</v>
      </c>
      <c r="H862" t="s">
        <v>98</v>
      </c>
      <c r="I862" s="3">
        <v>1</v>
      </c>
      <c r="J862" s="3">
        <v>410</v>
      </c>
      <c r="K862" s="3">
        <v>1.3</v>
      </c>
      <c r="L862" t="s">
        <v>128</v>
      </c>
      <c r="M862" t="s">
        <v>129</v>
      </c>
      <c r="N862" t="s">
        <v>511</v>
      </c>
      <c r="O862" s="15">
        <f t="shared" si="80"/>
        <v>3</v>
      </c>
      <c r="P862" s="16" t="str">
        <f t="shared" si="81"/>
        <v>1,</v>
      </c>
      <c r="Q862" s="16" t="str">
        <f t="shared" si="82"/>
        <v>3</v>
      </c>
      <c r="R862" s="17">
        <f t="shared" si="83"/>
        <v>63</v>
      </c>
      <c r="S862" s="17">
        <f t="shared" si="84"/>
        <v>1.05</v>
      </c>
    </row>
    <row r="863" spans="1:19">
      <c r="A863" t="s">
        <v>162</v>
      </c>
      <c r="B863" t="s">
        <v>163</v>
      </c>
      <c r="C863" s="1">
        <v>45474</v>
      </c>
      <c r="D863" s="2">
        <v>2024</v>
      </c>
      <c r="E863" s="2" t="str">
        <f t="shared" si="79"/>
        <v>julio</v>
      </c>
      <c r="F863" t="s">
        <v>176</v>
      </c>
      <c r="G863" t="s">
        <v>121</v>
      </c>
      <c r="H863" t="s">
        <v>98</v>
      </c>
      <c r="I863" s="3">
        <v>7</v>
      </c>
      <c r="J863" s="3">
        <v>3461</v>
      </c>
      <c r="K863" s="3">
        <v>11.15</v>
      </c>
      <c r="L863" t="s">
        <v>135</v>
      </c>
      <c r="M863" t="s">
        <v>136</v>
      </c>
      <c r="N863" t="s">
        <v>511</v>
      </c>
      <c r="O863" s="15">
        <f t="shared" si="80"/>
        <v>5</v>
      </c>
      <c r="P863" s="16" t="str">
        <f t="shared" si="81"/>
        <v>11</v>
      </c>
      <c r="Q863" s="16" t="str">
        <f t="shared" si="82"/>
        <v>,15</v>
      </c>
      <c r="R863" s="17">
        <f t="shared" si="83"/>
        <v>660.15</v>
      </c>
      <c r="S863" s="17">
        <f t="shared" si="84"/>
        <v>11.0025</v>
      </c>
    </row>
    <row r="864" spans="1:19">
      <c r="A864" t="s">
        <v>162</v>
      </c>
      <c r="B864" t="s">
        <v>163</v>
      </c>
      <c r="C864" s="1">
        <v>45474</v>
      </c>
      <c r="D864" s="2">
        <v>2024</v>
      </c>
      <c r="E864" s="2" t="str">
        <f t="shared" si="79"/>
        <v>julio</v>
      </c>
      <c r="F864" t="s">
        <v>181</v>
      </c>
      <c r="G864" t="s">
        <v>121</v>
      </c>
      <c r="H864" t="s">
        <v>98</v>
      </c>
      <c r="I864" s="3">
        <v>1</v>
      </c>
      <c r="J864" s="3">
        <v>475</v>
      </c>
      <c r="K864" s="3">
        <v>1.5</v>
      </c>
      <c r="L864" t="s">
        <v>192</v>
      </c>
      <c r="M864" t="s">
        <v>193</v>
      </c>
      <c r="N864" t="s">
        <v>493</v>
      </c>
      <c r="O864" s="15">
        <f t="shared" si="80"/>
        <v>3</v>
      </c>
      <c r="P864" s="16" t="str">
        <f t="shared" si="81"/>
        <v>1,</v>
      </c>
      <c r="Q864" s="16" t="str">
        <f t="shared" si="82"/>
        <v>5</v>
      </c>
      <c r="R864" s="17">
        <f t="shared" si="83"/>
        <v>65</v>
      </c>
      <c r="S864" s="17">
        <f t="shared" si="84"/>
        <v>1.0833333333333333</v>
      </c>
    </row>
    <row r="865" spans="1:19">
      <c r="A865" t="s">
        <v>162</v>
      </c>
      <c r="B865" t="s">
        <v>163</v>
      </c>
      <c r="C865" s="1">
        <v>45474</v>
      </c>
      <c r="D865" s="2">
        <v>2024</v>
      </c>
      <c r="E865" s="2" t="str">
        <f t="shared" si="79"/>
        <v>julio</v>
      </c>
      <c r="F865" t="s">
        <v>181</v>
      </c>
      <c r="G865" t="s">
        <v>121</v>
      </c>
      <c r="H865" t="s">
        <v>98</v>
      </c>
      <c r="I865" s="3">
        <v>1</v>
      </c>
      <c r="J865" s="3">
        <v>125</v>
      </c>
      <c r="K865" s="3">
        <v>0.4</v>
      </c>
      <c r="L865" t="s">
        <v>124</v>
      </c>
      <c r="M865" t="s">
        <v>602</v>
      </c>
      <c r="N865" t="s">
        <v>512</v>
      </c>
      <c r="O865" s="15">
        <f t="shared" si="80"/>
        <v>3</v>
      </c>
      <c r="P865" s="16" t="str">
        <f t="shared" si="81"/>
        <v>0,</v>
      </c>
      <c r="Q865" s="16" t="str">
        <f t="shared" si="82"/>
        <v>4</v>
      </c>
      <c r="R865" s="17">
        <f t="shared" si="83"/>
        <v>4</v>
      </c>
      <c r="S865" s="17">
        <f t="shared" si="84"/>
        <v>6.6666666666666666E-2</v>
      </c>
    </row>
    <row r="866" spans="1:19">
      <c r="A866" t="s">
        <v>162</v>
      </c>
      <c r="B866" t="s">
        <v>163</v>
      </c>
      <c r="C866" s="1">
        <v>45474</v>
      </c>
      <c r="D866" s="2">
        <v>2024</v>
      </c>
      <c r="E866" s="2" t="str">
        <f t="shared" si="79"/>
        <v>julio</v>
      </c>
      <c r="F866" t="s">
        <v>181</v>
      </c>
      <c r="G866" t="s">
        <v>121</v>
      </c>
      <c r="H866" t="s">
        <v>98</v>
      </c>
      <c r="I866" s="3">
        <v>1</v>
      </c>
      <c r="J866" s="3">
        <v>520</v>
      </c>
      <c r="K866" s="3">
        <v>1.5</v>
      </c>
      <c r="L866" t="s">
        <v>146</v>
      </c>
      <c r="M866" t="s">
        <v>147</v>
      </c>
      <c r="N866" t="s">
        <v>514</v>
      </c>
      <c r="O866" s="15">
        <f t="shared" si="80"/>
        <v>3</v>
      </c>
      <c r="P866" s="16" t="str">
        <f t="shared" si="81"/>
        <v>1,</v>
      </c>
      <c r="Q866" s="16" t="str">
        <f t="shared" si="82"/>
        <v>5</v>
      </c>
      <c r="R866" s="17">
        <f t="shared" si="83"/>
        <v>65</v>
      </c>
      <c r="S866" s="17">
        <f t="shared" si="84"/>
        <v>1.0833333333333333</v>
      </c>
    </row>
    <row r="867" spans="1:19">
      <c r="A867" t="s">
        <v>162</v>
      </c>
      <c r="B867" t="s">
        <v>163</v>
      </c>
      <c r="C867" s="1">
        <v>45474</v>
      </c>
      <c r="D867" s="2">
        <v>2024</v>
      </c>
      <c r="E867" s="2" t="str">
        <f t="shared" si="79"/>
        <v>julio</v>
      </c>
      <c r="F867" t="s">
        <v>181</v>
      </c>
      <c r="G867" t="s">
        <v>121</v>
      </c>
      <c r="H867" t="s">
        <v>98</v>
      </c>
      <c r="I867" s="3">
        <v>2</v>
      </c>
      <c r="J867" s="3">
        <v>653</v>
      </c>
      <c r="K867" s="3">
        <v>2.15</v>
      </c>
      <c r="L867" t="s">
        <v>109</v>
      </c>
      <c r="M867" t="s">
        <v>535</v>
      </c>
      <c r="N867" t="s">
        <v>535</v>
      </c>
      <c r="O867" s="15">
        <f t="shared" si="80"/>
        <v>4</v>
      </c>
      <c r="P867" s="16" t="str">
        <f t="shared" si="81"/>
        <v>2,</v>
      </c>
      <c r="Q867" s="16" t="str">
        <f t="shared" si="82"/>
        <v>15</v>
      </c>
      <c r="R867" s="17">
        <f t="shared" si="83"/>
        <v>135</v>
      </c>
      <c r="S867" s="17">
        <f t="shared" si="84"/>
        <v>2.25</v>
      </c>
    </row>
    <row r="868" spans="1:19">
      <c r="A868" t="s">
        <v>162</v>
      </c>
      <c r="B868" t="s">
        <v>163</v>
      </c>
      <c r="C868" s="1">
        <v>45474</v>
      </c>
      <c r="D868" s="2">
        <v>2024</v>
      </c>
      <c r="E868" s="2" t="str">
        <f t="shared" si="79"/>
        <v>julio</v>
      </c>
      <c r="F868" t="s">
        <v>181</v>
      </c>
      <c r="G868" t="s">
        <v>121</v>
      </c>
      <c r="H868" t="s">
        <v>98</v>
      </c>
      <c r="I868" s="3">
        <v>1</v>
      </c>
      <c r="J868" s="3">
        <v>531</v>
      </c>
      <c r="K868" s="3">
        <v>2.0499999999999998</v>
      </c>
      <c r="L868" t="s">
        <v>190</v>
      </c>
      <c r="M868" t="s">
        <v>191</v>
      </c>
      <c r="N868" t="s">
        <v>488</v>
      </c>
      <c r="O868" s="15">
        <f t="shared" si="80"/>
        <v>4</v>
      </c>
      <c r="P868" s="16" t="str">
        <f t="shared" si="81"/>
        <v>2,</v>
      </c>
      <c r="Q868" s="16" t="str">
        <f t="shared" si="82"/>
        <v>05</v>
      </c>
      <c r="R868" s="17">
        <f t="shared" si="83"/>
        <v>125</v>
      </c>
      <c r="S868" s="17">
        <f t="shared" si="84"/>
        <v>2.0833333333333335</v>
      </c>
    </row>
    <row r="869" spans="1:19">
      <c r="A869" t="s">
        <v>162</v>
      </c>
      <c r="B869" t="s">
        <v>163</v>
      </c>
      <c r="C869" s="1">
        <v>45474</v>
      </c>
      <c r="D869" s="2">
        <v>2024</v>
      </c>
      <c r="E869" s="2" t="str">
        <f t="shared" si="79"/>
        <v>julio</v>
      </c>
      <c r="F869" t="s">
        <v>181</v>
      </c>
      <c r="G869" t="s">
        <v>121</v>
      </c>
      <c r="H869" t="s">
        <v>98</v>
      </c>
      <c r="I869" s="3">
        <v>7</v>
      </c>
      <c r="J869" s="3">
        <v>7476</v>
      </c>
      <c r="K869" s="3">
        <v>24.05</v>
      </c>
      <c r="L869" t="s">
        <v>118</v>
      </c>
      <c r="M869" t="s">
        <v>119</v>
      </c>
      <c r="N869" t="s">
        <v>490</v>
      </c>
      <c r="O869" s="15">
        <f t="shared" si="80"/>
        <v>5</v>
      </c>
      <c r="P869" s="16" t="str">
        <f t="shared" si="81"/>
        <v>24</v>
      </c>
      <c r="Q869" s="16" t="str">
        <f t="shared" si="82"/>
        <v>,05</v>
      </c>
      <c r="R869" s="17">
        <f t="shared" si="83"/>
        <v>1440.05</v>
      </c>
      <c r="S869" s="17">
        <f t="shared" si="84"/>
        <v>24.000833333333333</v>
      </c>
    </row>
    <row r="870" spans="1:19">
      <c r="A870" t="s">
        <v>162</v>
      </c>
      <c r="B870" t="s">
        <v>163</v>
      </c>
      <c r="C870" s="1">
        <v>45474</v>
      </c>
      <c r="D870" s="2">
        <v>2024</v>
      </c>
      <c r="E870" s="2" t="str">
        <f t="shared" si="79"/>
        <v>julio</v>
      </c>
      <c r="F870" t="s">
        <v>181</v>
      </c>
      <c r="G870" t="s">
        <v>121</v>
      </c>
      <c r="H870" t="s">
        <v>98</v>
      </c>
      <c r="I870" s="3">
        <v>2</v>
      </c>
      <c r="J870" s="3">
        <v>920</v>
      </c>
      <c r="K870" s="3">
        <v>3.35</v>
      </c>
      <c r="L870" t="s">
        <v>195</v>
      </c>
      <c r="M870" t="s">
        <v>196</v>
      </c>
      <c r="N870" t="s">
        <v>490</v>
      </c>
      <c r="O870" s="15">
        <f t="shared" si="80"/>
        <v>4</v>
      </c>
      <c r="P870" s="16" t="str">
        <f t="shared" si="81"/>
        <v>3,</v>
      </c>
      <c r="Q870" s="16" t="str">
        <f t="shared" si="82"/>
        <v>35</v>
      </c>
      <c r="R870" s="17">
        <f t="shared" si="83"/>
        <v>215</v>
      </c>
      <c r="S870" s="17">
        <f t="shared" si="84"/>
        <v>3.5833333333333335</v>
      </c>
    </row>
    <row r="871" spans="1:19">
      <c r="A871" t="s">
        <v>162</v>
      </c>
      <c r="B871" t="s">
        <v>163</v>
      </c>
      <c r="C871" s="1">
        <v>45474</v>
      </c>
      <c r="D871" s="2">
        <v>2024</v>
      </c>
      <c r="E871" s="2" t="str">
        <f t="shared" si="79"/>
        <v>julio</v>
      </c>
      <c r="F871" t="s">
        <v>181</v>
      </c>
      <c r="G871" t="s">
        <v>121</v>
      </c>
      <c r="H871" t="s">
        <v>98</v>
      </c>
      <c r="I871" s="3">
        <v>1</v>
      </c>
      <c r="J871" s="3">
        <v>512</v>
      </c>
      <c r="K871" s="3">
        <v>1.4</v>
      </c>
      <c r="L871" t="s">
        <v>179</v>
      </c>
      <c r="M871" t="s">
        <v>180</v>
      </c>
      <c r="N871" t="s">
        <v>490</v>
      </c>
      <c r="O871" s="15">
        <f t="shared" si="80"/>
        <v>3</v>
      </c>
      <c r="P871" s="16" t="str">
        <f t="shared" si="81"/>
        <v>1,</v>
      </c>
      <c r="Q871" s="16" t="str">
        <f t="shared" si="82"/>
        <v>4</v>
      </c>
      <c r="R871" s="17">
        <f t="shared" si="83"/>
        <v>64</v>
      </c>
      <c r="S871" s="17">
        <f t="shared" si="84"/>
        <v>1.0666666666666667</v>
      </c>
    </row>
    <row r="872" spans="1:19">
      <c r="A872" t="s">
        <v>162</v>
      </c>
      <c r="B872" t="s">
        <v>163</v>
      </c>
      <c r="C872" s="1">
        <v>45474</v>
      </c>
      <c r="D872" s="2">
        <v>2024</v>
      </c>
      <c r="E872" s="2" t="str">
        <f t="shared" si="79"/>
        <v>julio</v>
      </c>
      <c r="F872" t="s">
        <v>181</v>
      </c>
      <c r="G872" t="s">
        <v>121</v>
      </c>
      <c r="H872" t="s">
        <v>98</v>
      </c>
      <c r="I872" s="3">
        <v>1</v>
      </c>
      <c r="J872" s="3">
        <v>393</v>
      </c>
      <c r="K872" s="3">
        <v>1.1000000000000001</v>
      </c>
      <c r="L872" t="s">
        <v>167</v>
      </c>
      <c r="M872" t="s">
        <v>168</v>
      </c>
      <c r="N872" t="s">
        <v>490</v>
      </c>
      <c r="O872" s="15">
        <f t="shared" si="80"/>
        <v>3</v>
      </c>
      <c r="P872" s="16" t="str">
        <f t="shared" si="81"/>
        <v>1,</v>
      </c>
      <c r="Q872" s="16" t="str">
        <f t="shared" si="82"/>
        <v>1</v>
      </c>
      <c r="R872" s="17">
        <f t="shared" si="83"/>
        <v>61</v>
      </c>
      <c r="S872" s="17">
        <f t="shared" si="84"/>
        <v>1.0166666666666666</v>
      </c>
    </row>
    <row r="873" spans="1:19">
      <c r="A873" t="s">
        <v>162</v>
      </c>
      <c r="B873" t="s">
        <v>163</v>
      </c>
      <c r="C873" s="1">
        <v>45474</v>
      </c>
      <c r="D873" s="2">
        <v>2024</v>
      </c>
      <c r="E873" s="2" t="str">
        <f t="shared" si="79"/>
        <v>julio</v>
      </c>
      <c r="F873" t="s">
        <v>181</v>
      </c>
      <c r="G873" t="s">
        <v>121</v>
      </c>
      <c r="H873" t="s">
        <v>98</v>
      </c>
      <c r="I873" s="3">
        <v>1</v>
      </c>
      <c r="J873" s="3">
        <v>292</v>
      </c>
      <c r="K873" s="3">
        <v>0.2</v>
      </c>
      <c r="L873" t="s">
        <v>169</v>
      </c>
      <c r="M873" t="s">
        <v>170</v>
      </c>
      <c r="N873" t="s">
        <v>490</v>
      </c>
      <c r="O873" s="15">
        <f t="shared" si="80"/>
        <v>3</v>
      </c>
      <c r="P873" s="16" t="str">
        <f t="shared" si="81"/>
        <v>0,</v>
      </c>
      <c r="Q873" s="16" t="str">
        <f t="shared" si="82"/>
        <v>2</v>
      </c>
      <c r="R873" s="17">
        <f t="shared" si="83"/>
        <v>2</v>
      </c>
      <c r="S873" s="17">
        <f t="shared" si="84"/>
        <v>3.3333333333333333E-2</v>
      </c>
    </row>
    <row r="874" spans="1:19">
      <c r="A874" t="s">
        <v>162</v>
      </c>
      <c r="B874" t="s">
        <v>163</v>
      </c>
      <c r="C874" s="1">
        <v>45474</v>
      </c>
      <c r="D874" s="2">
        <v>2024</v>
      </c>
      <c r="E874" s="2" t="str">
        <f t="shared" si="79"/>
        <v>julio</v>
      </c>
      <c r="F874" t="s">
        <v>181</v>
      </c>
      <c r="G874" t="s">
        <v>121</v>
      </c>
      <c r="H874" t="s">
        <v>98</v>
      </c>
      <c r="I874" s="3">
        <v>4</v>
      </c>
      <c r="J874" s="3">
        <v>2589</v>
      </c>
      <c r="K874" s="3">
        <v>8.5</v>
      </c>
      <c r="L874" t="s">
        <v>131</v>
      </c>
      <c r="M874" t="s">
        <v>578</v>
      </c>
      <c r="N874" t="s">
        <v>612</v>
      </c>
      <c r="O874" s="15">
        <f t="shared" si="80"/>
        <v>3</v>
      </c>
      <c r="P874" s="16" t="str">
        <f t="shared" si="81"/>
        <v>8,</v>
      </c>
      <c r="Q874" s="16" t="str">
        <f t="shared" si="82"/>
        <v>5</v>
      </c>
      <c r="R874" s="17">
        <f t="shared" si="83"/>
        <v>485</v>
      </c>
      <c r="S874" s="17">
        <f t="shared" si="84"/>
        <v>8.0833333333333339</v>
      </c>
    </row>
    <row r="875" spans="1:19">
      <c r="A875" t="s">
        <v>162</v>
      </c>
      <c r="B875" t="s">
        <v>163</v>
      </c>
      <c r="C875" s="1">
        <v>45474</v>
      </c>
      <c r="D875" s="2">
        <v>2024</v>
      </c>
      <c r="E875" s="2" t="str">
        <f t="shared" si="79"/>
        <v>julio</v>
      </c>
      <c r="F875" t="s">
        <v>181</v>
      </c>
      <c r="G875" t="s">
        <v>121</v>
      </c>
      <c r="H875" t="s">
        <v>98</v>
      </c>
      <c r="I875" s="3">
        <v>2</v>
      </c>
      <c r="J875" s="3">
        <v>1008</v>
      </c>
      <c r="K875" s="3">
        <v>3.15</v>
      </c>
      <c r="L875" t="s">
        <v>110</v>
      </c>
      <c r="M875" t="s">
        <v>586</v>
      </c>
      <c r="N875" t="s">
        <v>503</v>
      </c>
      <c r="O875" s="15">
        <f t="shared" si="80"/>
        <v>4</v>
      </c>
      <c r="P875" s="16" t="str">
        <f t="shared" si="81"/>
        <v>3,</v>
      </c>
      <c r="Q875" s="16" t="str">
        <f t="shared" si="82"/>
        <v>15</v>
      </c>
      <c r="R875" s="17">
        <f t="shared" si="83"/>
        <v>195</v>
      </c>
      <c r="S875" s="17">
        <f t="shared" si="84"/>
        <v>3.25</v>
      </c>
    </row>
    <row r="876" spans="1:19">
      <c r="A876" t="s">
        <v>162</v>
      </c>
      <c r="B876" t="s">
        <v>163</v>
      </c>
      <c r="C876" s="1">
        <v>45474</v>
      </c>
      <c r="D876" s="2">
        <v>2024</v>
      </c>
      <c r="E876" s="2" t="str">
        <f t="shared" si="79"/>
        <v>julio</v>
      </c>
      <c r="F876" t="s">
        <v>181</v>
      </c>
      <c r="G876" t="s">
        <v>121</v>
      </c>
      <c r="H876" t="s">
        <v>98</v>
      </c>
      <c r="I876" s="3">
        <v>2</v>
      </c>
      <c r="J876" s="3">
        <v>1331</v>
      </c>
      <c r="K876" s="3">
        <v>4.45</v>
      </c>
      <c r="L876" t="s">
        <v>135</v>
      </c>
      <c r="M876" t="s">
        <v>136</v>
      </c>
      <c r="N876" t="s">
        <v>511</v>
      </c>
      <c r="O876" s="15">
        <f t="shared" si="80"/>
        <v>4</v>
      </c>
      <c r="P876" s="16" t="str">
        <f t="shared" si="81"/>
        <v>4,</v>
      </c>
      <c r="Q876" s="16" t="str">
        <f t="shared" si="82"/>
        <v>45</v>
      </c>
      <c r="R876" s="17">
        <f t="shared" si="83"/>
        <v>285</v>
      </c>
      <c r="S876" s="17">
        <f t="shared" si="84"/>
        <v>4.75</v>
      </c>
    </row>
    <row r="877" spans="1:19">
      <c r="A877" t="s">
        <v>162</v>
      </c>
      <c r="B877" t="s">
        <v>163</v>
      </c>
      <c r="C877" s="1">
        <v>45474</v>
      </c>
      <c r="D877" s="2">
        <v>2024</v>
      </c>
      <c r="E877" s="2" t="str">
        <f t="shared" si="79"/>
        <v>julio</v>
      </c>
      <c r="F877" t="s">
        <v>183</v>
      </c>
      <c r="G877" t="s">
        <v>121</v>
      </c>
      <c r="H877" t="s">
        <v>98</v>
      </c>
      <c r="I877" s="3">
        <v>1</v>
      </c>
      <c r="J877" s="3">
        <v>637</v>
      </c>
      <c r="K877" s="3">
        <v>2.2999999999999998</v>
      </c>
      <c r="L877" t="s">
        <v>130</v>
      </c>
      <c r="M877" t="s">
        <v>605</v>
      </c>
      <c r="N877" t="s">
        <v>491</v>
      </c>
      <c r="O877" s="15">
        <f t="shared" si="80"/>
        <v>3</v>
      </c>
      <c r="P877" s="16" t="str">
        <f t="shared" si="81"/>
        <v>2,</v>
      </c>
      <c r="Q877" s="16" t="str">
        <f t="shared" si="82"/>
        <v>3</v>
      </c>
      <c r="R877" s="17">
        <f t="shared" si="83"/>
        <v>123</v>
      </c>
      <c r="S877" s="17">
        <f t="shared" si="84"/>
        <v>2.0499999999999998</v>
      </c>
    </row>
    <row r="878" spans="1:19">
      <c r="A878" t="s">
        <v>162</v>
      </c>
      <c r="B878" t="s">
        <v>163</v>
      </c>
      <c r="C878" s="1">
        <v>45474</v>
      </c>
      <c r="D878" s="2">
        <v>2024</v>
      </c>
      <c r="E878" s="2" t="str">
        <f t="shared" si="79"/>
        <v>julio</v>
      </c>
      <c r="F878" t="s">
        <v>183</v>
      </c>
      <c r="G878" t="s">
        <v>121</v>
      </c>
      <c r="H878" t="s">
        <v>98</v>
      </c>
      <c r="I878" s="3">
        <v>1</v>
      </c>
      <c r="J878" s="3">
        <v>226</v>
      </c>
      <c r="K878" s="3">
        <v>0.3</v>
      </c>
      <c r="L878" t="s">
        <v>132</v>
      </c>
      <c r="M878" t="s">
        <v>133</v>
      </c>
      <c r="N878" t="s">
        <v>509</v>
      </c>
      <c r="O878" s="15">
        <f t="shared" si="80"/>
        <v>3</v>
      </c>
      <c r="P878" s="16" t="str">
        <f t="shared" si="81"/>
        <v>0,</v>
      </c>
      <c r="Q878" s="16" t="str">
        <f t="shared" si="82"/>
        <v>3</v>
      </c>
      <c r="R878" s="17">
        <f t="shared" si="83"/>
        <v>3</v>
      </c>
      <c r="S878" s="17">
        <f t="shared" si="84"/>
        <v>0.05</v>
      </c>
    </row>
    <row r="879" spans="1:19">
      <c r="A879" t="s">
        <v>162</v>
      </c>
      <c r="B879" t="s">
        <v>163</v>
      </c>
      <c r="C879" s="1">
        <v>45474</v>
      </c>
      <c r="D879" s="2">
        <v>2024</v>
      </c>
      <c r="E879" s="2" t="str">
        <f t="shared" si="79"/>
        <v>julio</v>
      </c>
      <c r="F879" t="s">
        <v>183</v>
      </c>
      <c r="G879" t="s">
        <v>121</v>
      </c>
      <c r="H879" t="s">
        <v>98</v>
      </c>
      <c r="I879" s="3">
        <v>3</v>
      </c>
      <c r="J879" s="3">
        <v>429</v>
      </c>
      <c r="K879" s="3">
        <v>2.2999999999999998</v>
      </c>
      <c r="L879" t="s">
        <v>122</v>
      </c>
      <c r="M879" t="s">
        <v>123</v>
      </c>
      <c r="N879" t="s">
        <v>512</v>
      </c>
      <c r="O879" s="15">
        <f t="shared" si="80"/>
        <v>3</v>
      </c>
      <c r="P879" s="16" t="str">
        <f t="shared" si="81"/>
        <v>2,</v>
      </c>
      <c r="Q879" s="16" t="str">
        <f t="shared" si="82"/>
        <v>3</v>
      </c>
      <c r="R879" s="17">
        <f t="shared" si="83"/>
        <v>123</v>
      </c>
      <c r="S879" s="17">
        <f t="shared" si="84"/>
        <v>2.0499999999999998</v>
      </c>
    </row>
    <row r="880" spans="1:19">
      <c r="A880" t="s">
        <v>162</v>
      </c>
      <c r="B880" t="s">
        <v>163</v>
      </c>
      <c r="C880" s="1">
        <v>45474</v>
      </c>
      <c r="D880" s="2">
        <v>2024</v>
      </c>
      <c r="E880" s="2" t="str">
        <f t="shared" si="79"/>
        <v>julio</v>
      </c>
      <c r="F880" t="s">
        <v>183</v>
      </c>
      <c r="G880" t="s">
        <v>121</v>
      </c>
      <c r="H880" t="s">
        <v>98</v>
      </c>
      <c r="I880" s="3">
        <v>2</v>
      </c>
      <c r="J880" s="3">
        <v>868</v>
      </c>
      <c r="K880" s="3">
        <v>3.5</v>
      </c>
      <c r="L880" t="s">
        <v>19</v>
      </c>
      <c r="M880" t="s">
        <v>587</v>
      </c>
      <c r="N880" t="s">
        <v>495</v>
      </c>
      <c r="O880" s="15">
        <f t="shared" si="80"/>
        <v>3</v>
      </c>
      <c r="P880" s="16" t="str">
        <f t="shared" si="81"/>
        <v>3,</v>
      </c>
      <c r="Q880" s="16" t="str">
        <f t="shared" si="82"/>
        <v>5</v>
      </c>
      <c r="R880" s="17">
        <f t="shared" si="83"/>
        <v>185</v>
      </c>
      <c r="S880" s="17">
        <f t="shared" si="84"/>
        <v>3.0833333333333335</v>
      </c>
    </row>
    <row r="881" spans="1:19">
      <c r="A881" t="s">
        <v>162</v>
      </c>
      <c r="B881" t="s">
        <v>163</v>
      </c>
      <c r="C881" s="1">
        <v>45474</v>
      </c>
      <c r="D881" s="2">
        <v>2024</v>
      </c>
      <c r="E881" s="2" t="str">
        <f t="shared" si="79"/>
        <v>julio</v>
      </c>
      <c r="F881" t="s">
        <v>183</v>
      </c>
      <c r="G881" t="s">
        <v>121</v>
      </c>
      <c r="H881" t="s">
        <v>98</v>
      </c>
      <c r="I881" s="3">
        <v>1</v>
      </c>
      <c r="J881" s="3">
        <v>437</v>
      </c>
      <c r="K881" s="3">
        <v>2.15</v>
      </c>
      <c r="L881" t="s">
        <v>20</v>
      </c>
      <c r="M881" t="s">
        <v>576</v>
      </c>
      <c r="N881" t="s">
        <v>489</v>
      </c>
      <c r="O881" s="15">
        <f t="shared" si="80"/>
        <v>4</v>
      </c>
      <c r="P881" s="16" t="str">
        <f t="shared" si="81"/>
        <v>2,</v>
      </c>
      <c r="Q881" s="16" t="str">
        <f t="shared" si="82"/>
        <v>15</v>
      </c>
      <c r="R881" s="17">
        <f t="shared" si="83"/>
        <v>135</v>
      </c>
      <c r="S881" s="17">
        <f t="shared" si="84"/>
        <v>2.25</v>
      </c>
    </row>
    <row r="882" spans="1:19">
      <c r="A882" t="s">
        <v>162</v>
      </c>
      <c r="B882" t="s">
        <v>163</v>
      </c>
      <c r="C882" s="1">
        <v>45474</v>
      </c>
      <c r="D882" s="2">
        <v>2024</v>
      </c>
      <c r="E882" s="2" t="str">
        <f t="shared" si="79"/>
        <v>julio</v>
      </c>
      <c r="F882" t="s">
        <v>183</v>
      </c>
      <c r="G882" t="s">
        <v>121</v>
      </c>
      <c r="H882" t="s">
        <v>98</v>
      </c>
      <c r="I882" s="3">
        <v>3</v>
      </c>
      <c r="J882" s="3">
        <v>656</v>
      </c>
      <c r="K882" s="3">
        <v>3</v>
      </c>
      <c r="L882" t="s">
        <v>108</v>
      </c>
      <c r="M882" t="s">
        <v>597</v>
      </c>
      <c r="N882" t="s">
        <v>494</v>
      </c>
      <c r="O882" s="15">
        <f t="shared" si="80"/>
        <v>1</v>
      </c>
      <c r="P882" s="16" t="str">
        <f t="shared" si="81"/>
        <v>3</v>
      </c>
      <c r="Q882" s="16">
        <f t="shared" si="82"/>
        <v>0</v>
      </c>
      <c r="R882" s="17">
        <f t="shared" si="83"/>
        <v>180</v>
      </c>
      <c r="S882" s="17">
        <f t="shared" si="84"/>
        <v>3</v>
      </c>
    </row>
    <row r="883" spans="1:19">
      <c r="A883" t="s">
        <v>162</v>
      </c>
      <c r="B883" t="s">
        <v>163</v>
      </c>
      <c r="C883" s="1">
        <v>45474</v>
      </c>
      <c r="D883" s="2">
        <v>2024</v>
      </c>
      <c r="E883" s="2" t="str">
        <f t="shared" si="79"/>
        <v>julio</v>
      </c>
      <c r="F883" t="s">
        <v>183</v>
      </c>
      <c r="G883" t="s">
        <v>121</v>
      </c>
      <c r="H883" t="s">
        <v>98</v>
      </c>
      <c r="I883" s="3">
        <v>1</v>
      </c>
      <c r="J883" s="3">
        <v>314</v>
      </c>
      <c r="K883" s="3">
        <v>1.2</v>
      </c>
      <c r="L883" t="s">
        <v>126</v>
      </c>
      <c r="M883" t="s">
        <v>574</v>
      </c>
      <c r="N883" t="s">
        <v>494</v>
      </c>
      <c r="O883" s="15">
        <f t="shared" si="80"/>
        <v>3</v>
      </c>
      <c r="P883" s="16" t="str">
        <f t="shared" si="81"/>
        <v>1,</v>
      </c>
      <c r="Q883" s="16" t="str">
        <f t="shared" si="82"/>
        <v>2</v>
      </c>
      <c r="R883" s="17">
        <f t="shared" si="83"/>
        <v>62</v>
      </c>
      <c r="S883" s="17">
        <f t="shared" si="84"/>
        <v>1.0333333333333334</v>
      </c>
    </row>
    <row r="884" spans="1:19">
      <c r="A884" t="s">
        <v>162</v>
      </c>
      <c r="B884" t="s">
        <v>163</v>
      </c>
      <c r="C884" s="1">
        <v>45474</v>
      </c>
      <c r="D884" s="2">
        <v>2024</v>
      </c>
      <c r="E884" s="2" t="str">
        <f t="shared" si="79"/>
        <v>julio</v>
      </c>
      <c r="F884" t="s">
        <v>183</v>
      </c>
      <c r="G884" t="s">
        <v>121</v>
      </c>
      <c r="H884" t="s">
        <v>98</v>
      </c>
      <c r="I884" s="3">
        <v>1</v>
      </c>
      <c r="J884" s="3">
        <v>256</v>
      </c>
      <c r="K884" s="3">
        <v>1</v>
      </c>
      <c r="L884" t="s">
        <v>88</v>
      </c>
      <c r="M884" t="s">
        <v>89</v>
      </c>
      <c r="N884" t="s">
        <v>510</v>
      </c>
      <c r="O884" s="15">
        <f t="shared" si="80"/>
        <v>1</v>
      </c>
      <c r="P884" s="16" t="str">
        <f t="shared" si="81"/>
        <v>1</v>
      </c>
      <c r="Q884" s="16">
        <f t="shared" si="82"/>
        <v>0</v>
      </c>
      <c r="R884" s="17">
        <f t="shared" si="83"/>
        <v>60</v>
      </c>
      <c r="S884" s="17">
        <f t="shared" si="84"/>
        <v>1</v>
      </c>
    </row>
    <row r="885" spans="1:19">
      <c r="A885" t="s">
        <v>162</v>
      </c>
      <c r="B885" t="s">
        <v>163</v>
      </c>
      <c r="C885" s="1">
        <v>45474</v>
      </c>
      <c r="D885" s="2">
        <v>2024</v>
      </c>
      <c r="E885" s="2" t="str">
        <f t="shared" si="79"/>
        <v>julio</v>
      </c>
      <c r="F885" t="s">
        <v>183</v>
      </c>
      <c r="G885" t="s">
        <v>121</v>
      </c>
      <c r="H885" t="s">
        <v>98</v>
      </c>
      <c r="I885" s="3">
        <v>2</v>
      </c>
      <c r="J885" s="3">
        <v>1520</v>
      </c>
      <c r="K885" s="3">
        <v>5.2</v>
      </c>
      <c r="L885" t="s">
        <v>159</v>
      </c>
      <c r="M885" t="s">
        <v>160</v>
      </c>
      <c r="N885" t="s">
        <v>496</v>
      </c>
      <c r="O885" s="15">
        <f t="shared" si="80"/>
        <v>3</v>
      </c>
      <c r="P885" s="16" t="str">
        <f t="shared" si="81"/>
        <v>5,</v>
      </c>
      <c r="Q885" s="16" t="str">
        <f t="shared" si="82"/>
        <v>2</v>
      </c>
      <c r="R885" s="17">
        <f t="shared" si="83"/>
        <v>302</v>
      </c>
      <c r="S885" s="17">
        <f t="shared" si="84"/>
        <v>5.0333333333333332</v>
      </c>
    </row>
    <row r="886" spans="1:19">
      <c r="A886" t="s">
        <v>162</v>
      </c>
      <c r="B886" t="s">
        <v>163</v>
      </c>
      <c r="C886" s="1">
        <v>45474</v>
      </c>
      <c r="D886" s="2">
        <v>2024</v>
      </c>
      <c r="E886" s="2" t="str">
        <f t="shared" si="79"/>
        <v>julio</v>
      </c>
      <c r="F886" t="s">
        <v>183</v>
      </c>
      <c r="G886" t="s">
        <v>121</v>
      </c>
      <c r="H886" t="s">
        <v>98</v>
      </c>
      <c r="I886" s="3">
        <v>1</v>
      </c>
      <c r="J886" s="3">
        <v>665</v>
      </c>
      <c r="K886" s="3">
        <v>2.15</v>
      </c>
      <c r="L886" t="s">
        <v>99</v>
      </c>
      <c r="M886" t="s">
        <v>558</v>
      </c>
      <c r="N886" t="s">
        <v>502</v>
      </c>
      <c r="O886" s="15">
        <f t="shared" si="80"/>
        <v>4</v>
      </c>
      <c r="P886" s="16" t="str">
        <f t="shared" si="81"/>
        <v>2,</v>
      </c>
      <c r="Q886" s="16" t="str">
        <f t="shared" si="82"/>
        <v>15</v>
      </c>
      <c r="R886" s="17">
        <f t="shared" si="83"/>
        <v>135</v>
      </c>
      <c r="S886" s="17">
        <f t="shared" si="84"/>
        <v>2.25</v>
      </c>
    </row>
    <row r="887" spans="1:19">
      <c r="A887" t="s">
        <v>162</v>
      </c>
      <c r="B887" t="s">
        <v>163</v>
      </c>
      <c r="C887" s="1">
        <v>45474</v>
      </c>
      <c r="D887" s="2">
        <v>2024</v>
      </c>
      <c r="E887" s="2" t="str">
        <f t="shared" si="79"/>
        <v>julio</v>
      </c>
      <c r="F887" t="s">
        <v>183</v>
      </c>
      <c r="G887" t="s">
        <v>121</v>
      </c>
      <c r="H887" t="s">
        <v>98</v>
      </c>
      <c r="I887" s="3">
        <v>1</v>
      </c>
      <c r="J887" s="3">
        <v>412</v>
      </c>
      <c r="K887" s="3">
        <v>1.2</v>
      </c>
      <c r="L887" t="s">
        <v>137</v>
      </c>
      <c r="M887" t="s">
        <v>566</v>
      </c>
      <c r="N887" t="s">
        <v>502</v>
      </c>
      <c r="O887" s="15">
        <f t="shared" si="80"/>
        <v>3</v>
      </c>
      <c r="P887" s="16" t="str">
        <f t="shared" si="81"/>
        <v>1,</v>
      </c>
      <c r="Q887" s="16" t="str">
        <f t="shared" si="82"/>
        <v>2</v>
      </c>
      <c r="R887" s="17">
        <f t="shared" si="83"/>
        <v>62</v>
      </c>
      <c r="S887" s="17">
        <f t="shared" si="84"/>
        <v>1.0333333333333334</v>
      </c>
    </row>
    <row r="888" spans="1:19">
      <c r="A888" t="s">
        <v>162</v>
      </c>
      <c r="B888" t="s">
        <v>163</v>
      </c>
      <c r="C888" s="1">
        <v>45474</v>
      </c>
      <c r="D888" s="2">
        <v>2024</v>
      </c>
      <c r="E888" s="2" t="str">
        <f t="shared" si="79"/>
        <v>julio</v>
      </c>
      <c r="F888" t="s">
        <v>183</v>
      </c>
      <c r="G888" t="s">
        <v>121</v>
      </c>
      <c r="H888" t="s">
        <v>98</v>
      </c>
      <c r="I888" s="3">
        <v>1</v>
      </c>
      <c r="J888" s="3">
        <v>257</v>
      </c>
      <c r="K888" s="3">
        <v>1</v>
      </c>
      <c r="L888" t="s">
        <v>144</v>
      </c>
      <c r="M888" t="s">
        <v>145</v>
      </c>
      <c r="N888" t="s">
        <v>515</v>
      </c>
      <c r="O888" s="15">
        <f t="shared" si="80"/>
        <v>1</v>
      </c>
      <c r="P888" s="16" t="str">
        <f t="shared" si="81"/>
        <v>1</v>
      </c>
      <c r="Q888" s="16">
        <f t="shared" si="82"/>
        <v>0</v>
      </c>
      <c r="R888" s="17">
        <f t="shared" si="83"/>
        <v>60</v>
      </c>
      <c r="S888" s="17">
        <f t="shared" si="84"/>
        <v>1</v>
      </c>
    </row>
    <row r="889" spans="1:19">
      <c r="A889" t="s">
        <v>162</v>
      </c>
      <c r="B889" t="s">
        <v>163</v>
      </c>
      <c r="C889" s="1">
        <v>45474</v>
      </c>
      <c r="D889" s="2">
        <v>2024</v>
      </c>
      <c r="E889" s="2" t="str">
        <f t="shared" si="79"/>
        <v>julio</v>
      </c>
      <c r="F889" t="s">
        <v>183</v>
      </c>
      <c r="G889" t="s">
        <v>121</v>
      </c>
      <c r="H889" t="s">
        <v>98</v>
      </c>
      <c r="I889" s="3">
        <v>1</v>
      </c>
      <c r="J889" s="3">
        <v>180</v>
      </c>
      <c r="K889" s="3">
        <v>1</v>
      </c>
      <c r="L889" t="s">
        <v>197</v>
      </c>
      <c r="M889" t="s">
        <v>198</v>
      </c>
      <c r="N889" t="s">
        <v>516</v>
      </c>
      <c r="O889" s="15">
        <f t="shared" si="80"/>
        <v>1</v>
      </c>
      <c r="P889" s="16" t="str">
        <f t="shared" si="81"/>
        <v>1</v>
      </c>
      <c r="Q889" s="16">
        <f t="shared" si="82"/>
        <v>0</v>
      </c>
      <c r="R889" s="17">
        <f t="shared" si="83"/>
        <v>60</v>
      </c>
      <c r="S889" s="17">
        <f t="shared" si="84"/>
        <v>1</v>
      </c>
    </row>
    <row r="890" spans="1:19">
      <c r="A890" t="s">
        <v>162</v>
      </c>
      <c r="B890" t="s">
        <v>163</v>
      </c>
      <c r="C890" s="1">
        <v>45474</v>
      </c>
      <c r="D890" s="2">
        <v>2024</v>
      </c>
      <c r="E890" s="2" t="str">
        <f t="shared" si="79"/>
        <v>julio</v>
      </c>
      <c r="F890" t="s">
        <v>183</v>
      </c>
      <c r="G890" t="s">
        <v>121</v>
      </c>
      <c r="H890" t="s">
        <v>98</v>
      </c>
      <c r="I890" s="3">
        <v>1</v>
      </c>
      <c r="J890" s="3">
        <v>666</v>
      </c>
      <c r="K890" s="3">
        <v>1.1499999999999999</v>
      </c>
      <c r="L890" t="s">
        <v>241</v>
      </c>
      <c r="M890" t="s">
        <v>601</v>
      </c>
      <c r="N890" t="s">
        <v>500</v>
      </c>
      <c r="O890" s="15">
        <f t="shared" si="80"/>
        <v>4</v>
      </c>
      <c r="P890" s="16" t="str">
        <f t="shared" si="81"/>
        <v>1,</v>
      </c>
      <c r="Q890" s="16" t="str">
        <f t="shared" si="82"/>
        <v>15</v>
      </c>
      <c r="R890" s="17">
        <f t="shared" si="83"/>
        <v>75</v>
      </c>
      <c r="S890" s="17">
        <f t="shared" si="84"/>
        <v>1.25</v>
      </c>
    </row>
    <row r="891" spans="1:19">
      <c r="A891" t="s">
        <v>162</v>
      </c>
      <c r="B891" t="s">
        <v>163</v>
      </c>
      <c r="C891" s="1">
        <v>45474</v>
      </c>
      <c r="D891" s="2">
        <v>2024</v>
      </c>
      <c r="E891" s="2" t="str">
        <f t="shared" si="79"/>
        <v>julio</v>
      </c>
      <c r="F891" t="s">
        <v>183</v>
      </c>
      <c r="G891" t="s">
        <v>121</v>
      </c>
      <c r="H891" t="s">
        <v>98</v>
      </c>
      <c r="I891" s="3">
        <v>5</v>
      </c>
      <c r="J891" s="3">
        <v>1081</v>
      </c>
      <c r="K891" s="3">
        <v>5.2</v>
      </c>
      <c r="L891" t="s">
        <v>114</v>
      </c>
      <c r="M891" t="s">
        <v>115</v>
      </c>
      <c r="N891" t="s">
        <v>535</v>
      </c>
      <c r="O891" s="15">
        <f t="shared" si="80"/>
        <v>3</v>
      </c>
      <c r="P891" s="16" t="str">
        <f t="shared" si="81"/>
        <v>5,</v>
      </c>
      <c r="Q891" s="16" t="str">
        <f t="shared" si="82"/>
        <v>2</v>
      </c>
      <c r="R891" s="17">
        <f t="shared" si="83"/>
        <v>302</v>
      </c>
      <c r="S891" s="17">
        <f t="shared" si="84"/>
        <v>5.0333333333333332</v>
      </c>
    </row>
    <row r="892" spans="1:19">
      <c r="A892" t="s">
        <v>162</v>
      </c>
      <c r="B892" t="s">
        <v>163</v>
      </c>
      <c r="C892" s="1">
        <v>45474</v>
      </c>
      <c r="D892" s="2">
        <v>2024</v>
      </c>
      <c r="E892" s="2" t="str">
        <f t="shared" si="79"/>
        <v>julio</v>
      </c>
      <c r="F892" t="s">
        <v>183</v>
      </c>
      <c r="G892" t="s">
        <v>121</v>
      </c>
      <c r="H892" t="s">
        <v>98</v>
      </c>
      <c r="I892" s="3">
        <v>1</v>
      </c>
      <c r="J892" s="3">
        <v>683</v>
      </c>
      <c r="K892" s="3">
        <v>2.2999999999999998</v>
      </c>
      <c r="L892" t="s">
        <v>190</v>
      </c>
      <c r="M892" t="s">
        <v>191</v>
      </c>
      <c r="N892" t="s">
        <v>488</v>
      </c>
      <c r="O892" s="15">
        <f t="shared" si="80"/>
        <v>3</v>
      </c>
      <c r="P892" s="16" t="str">
        <f t="shared" si="81"/>
        <v>2,</v>
      </c>
      <c r="Q892" s="16" t="str">
        <f t="shared" si="82"/>
        <v>3</v>
      </c>
      <c r="R892" s="17">
        <f t="shared" si="83"/>
        <v>123</v>
      </c>
      <c r="S892" s="17">
        <f t="shared" si="84"/>
        <v>2.0499999999999998</v>
      </c>
    </row>
    <row r="893" spans="1:19">
      <c r="A893" t="s">
        <v>162</v>
      </c>
      <c r="B893" t="s">
        <v>163</v>
      </c>
      <c r="C893" s="1">
        <v>45474</v>
      </c>
      <c r="D893" s="2">
        <v>2024</v>
      </c>
      <c r="E893" s="2" t="str">
        <f t="shared" si="79"/>
        <v>julio</v>
      </c>
      <c r="F893" t="s">
        <v>183</v>
      </c>
      <c r="G893" t="s">
        <v>121</v>
      </c>
      <c r="H893" t="s">
        <v>98</v>
      </c>
      <c r="I893" s="3">
        <v>1</v>
      </c>
      <c r="J893" s="3">
        <v>690</v>
      </c>
      <c r="K893" s="3">
        <v>2.2000000000000002</v>
      </c>
      <c r="L893" t="s">
        <v>131</v>
      </c>
      <c r="M893" t="s">
        <v>578</v>
      </c>
      <c r="N893" t="s">
        <v>612</v>
      </c>
      <c r="O893" s="15">
        <f t="shared" si="80"/>
        <v>3</v>
      </c>
      <c r="P893" s="16" t="str">
        <f t="shared" si="81"/>
        <v>2,</v>
      </c>
      <c r="Q893" s="16" t="str">
        <f t="shared" si="82"/>
        <v>2</v>
      </c>
      <c r="R893" s="17">
        <f t="shared" si="83"/>
        <v>122</v>
      </c>
      <c r="S893" s="17">
        <f t="shared" si="84"/>
        <v>2.0333333333333332</v>
      </c>
    </row>
    <row r="894" spans="1:19">
      <c r="A894" t="s">
        <v>162</v>
      </c>
      <c r="B894" t="s">
        <v>163</v>
      </c>
      <c r="C894" s="1">
        <v>45474</v>
      </c>
      <c r="D894" s="2">
        <v>2024</v>
      </c>
      <c r="E894" s="2" t="str">
        <f t="shared" si="79"/>
        <v>julio</v>
      </c>
      <c r="F894" t="s">
        <v>183</v>
      </c>
      <c r="G894" t="s">
        <v>121</v>
      </c>
      <c r="H894" t="s">
        <v>98</v>
      </c>
      <c r="I894" s="3">
        <v>1</v>
      </c>
      <c r="J894" s="3">
        <v>545</v>
      </c>
      <c r="K894" s="3">
        <v>1.45</v>
      </c>
      <c r="L894" t="s">
        <v>150</v>
      </c>
      <c r="M894" t="s">
        <v>607</v>
      </c>
      <c r="N894" t="s">
        <v>612</v>
      </c>
      <c r="O894" s="15">
        <f t="shared" si="80"/>
        <v>4</v>
      </c>
      <c r="P894" s="16" t="str">
        <f t="shared" si="81"/>
        <v>1,</v>
      </c>
      <c r="Q894" s="16" t="str">
        <f t="shared" si="82"/>
        <v>45</v>
      </c>
      <c r="R894" s="17">
        <f t="shared" si="83"/>
        <v>105</v>
      </c>
      <c r="S894" s="17">
        <f t="shared" si="84"/>
        <v>1.75</v>
      </c>
    </row>
    <row r="895" spans="1:19">
      <c r="A895" t="s">
        <v>162</v>
      </c>
      <c r="B895" t="s">
        <v>163</v>
      </c>
      <c r="C895" s="1">
        <v>45474</v>
      </c>
      <c r="D895" s="2">
        <v>2024</v>
      </c>
      <c r="E895" s="2" t="str">
        <f t="shared" si="79"/>
        <v>julio</v>
      </c>
      <c r="F895" t="s">
        <v>183</v>
      </c>
      <c r="G895" t="s">
        <v>121</v>
      </c>
      <c r="H895" t="s">
        <v>98</v>
      </c>
      <c r="I895" s="3">
        <v>1</v>
      </c>
      <c r="J895" s="3">
        <v>208</v>
      </c>
      <c r="K895" s="3">
        <v>0.45</v>
      </c>
      <c r="L895" t="s">
        <v>173</v>
      </c>
      <c r="M895" t="s">
        <v>598</v>
      </c>
      <c r="N895" t="s">
        <v>497</v>
      </c>
      <c r="O895" s="15">
        <f t="shared" si="80"/>
        <v>4</v>
      </c>
      <c r="P895" s="16" t="str">
        <f t="shared" si="81"/>
        <v>0,</v>
      </c>
      <c r="Q895" s="16" t="str">
        <f t="shared" si="82"/>
        <v>45</v>
      </c>
      <c r="R895" s="17">
        <f t="shared" si="83"/>
        <v>45</v>
      </c>
      <c r="S895" s="17">
        <f t="shared" si="84"/>
        <v>0.75</v>
      </c>
    </row>
    <row r="896" spans="1:19">
      <c r="A896" t="s">
        <v>162</v>
      </c>
      <c r="B896" t="s">
        <v>163</v>
      </c>
      <c r="C896" s="1">
        <v>45474</v>
      </c>
      <c r="D896" s="2">
        <v>2024</v>
      </c>
      <c r="E896" s="2" t="str">
        <f t="shared" si="79"/>
        <v>julio</v>
      </c>
      <c r="F896" t="s">
        <v>183</v>
      </c>
      <c r="G896" t="s">
        <v>121</v>
      </c>
      <c r="H896" t="s">
        <v>98</v>
      </c>
      <c r="I896" s="3">
        <v>1</v>
      </c>
      <c r="J896" s="3">
        <v>297</v>
      </c>
      <c r="K896" s="3">
        <v>0.3</v>
      </c>
      <c r="L896" t="s">
        <v>174</v>
      </c>
      <c r="M896" t="s">
        <v>175</v>
      </c>
      <c r="N896" t="s">
        <v>497</v>
      </c>
      <c r="O896" s="15">
        <f t="shared" si="80"/>
        <v>3</v>
      </c>
      <c r="P896" s="16" t="str">
        <f t="shared" si="81"/>
        <v>0,</v>
      </c>
      <c r="Q896" s="16" t="str">
        <f t="shared" si="82"/>
        <v>3</v>
      </c>
      <c r="R896" s="17">
        <f t="shared" si="83"/>
        <v>3</v>
      </c>
      <c r="S896" s="17">
        <f t="shared" si="84"/>
        <v>0.05</v>
      </c>
    </row>
    <row r="897" spans="1:19">
      <c r="A897" t="s">
        <v>162</v>
      </c>
      <c r="B897" t="s">
        <v>163</v>
      </c>
      <c r="C897" s="1">
        <v>45474</v>
      </c>
      <c r="D897" s="2">
        <v>2024</v>
      </c>
      <c r="E897" s="2" t="str">
        <f t="shared" si="79"/>
        <v>julio</v>
      </c>
      <c r="F897" t="s">
        <v>183</v>
      </c>
      <c r="G897" t="s">
        <v>121</v>
      </c>
      <c r="H897" t="s">
        <v>98</v>
      </c>
      <c r="I897" s="3">
        <v>4</v>
      </c>
      <c r="J897" s="3">
        <v>1815</v>
      </c>
      <c r="K897" s="3">
        <v>7.2</v>
      </c>
      <c r="L897" t="s">
        <v>110</v>
      </c>
      <c r="M897" t="s">
        <v>586</v>
      </c>
      <c r="N897" t="s">
        <v>503</v>
      </c>
      <c r="O897" s="15">
        <f t="shared" si="80"/>
        <v>3</v>
      </c>
      <c r="P897" s="16" t="str">
        <f t="shared" si="81"/>
        <v>7,</v>
      </c>
      <c r="Q897" s="16" t="str">
        <f t="shared" si="82"/>
        <v>2</v>
      </c>
      <c r="R897" s="17">
        <f t="shared" si="83"/>
        <v>422</v>
      </c>
      <c r="S897" s="17">
        <f t="shared" si="84"/>
        <v>7.0333333333333332</v>
      </c>
    </row>
    <row r="898" spans="1:19">
      <c r="A898" t="s">
        <v>162</v>
      </c>
      <c r="B898" t="s">
        <v>163</v>
      </c>
      <c r="C898" s="1">
        <v>45474</v>
      </c>
      <c r="D898" s="2">
        <v>2024</v>
      </c>
      <c r="E898" s="2" t="str">
        <f t="shared" ref="E898:E961" si="85">TEXT(C898,"mmmm")</f>
        <v>julio</v>
      </c>
      <c r="F898" t="s">
        <v>183</v>
      </c>
      <c r="G898" t="s">
        <v>121</v>
      </c>
      <c r="H898" t="s">
        <v>98</v>
      </c>
      <c r="I898" s="3">
        <v>1</v>
      </c>
      <c r="J898" s="3">
        <v>525</v>
      </c>
      <c r="K898" s="3">
        <v>1.3</v>
      </c>
      <c r="L898" t="s">
        <v>111</v>
      </c>
      <c r="M898" t="s">
        <v>593</v>
      </c>
      <c r="N898" t="s">
        <v>511</v>
      </c>
      <c r="O898" s="15">
        <f t="shared" si="80"/>
        <v>3</v>
      </c>
      <c r="P898" s="16" t="str">
        <f t="shared" si="81"/>
        <v>1,</v>
      </c>
      <c r="Q898" s="16" t="str">
        <f t="shared" si="82"/>
        <v>3</v>
      </c>
      <c r="R898" s="17">
        <f t="shared" si="83"/>
        <v>63</v>
      </c>
      <c r="S898" s="17">
        <f t="shared" si="84"/>
        <v>1.05</v>
      </c>
    </row>
    <row r="899" spans="1:19">
      <c r="A899" t="s">
        <v>162</v>
      </c>
      <c r="B899" t="s">
        <v>163</v>
      </c>
      <c r="C899" s="1">
        <v>45474</v>
      </c>
      <c r="D899" s="2">
        <v>2024</v>
      </c>
      <c r="E899" s="2" t="str">
        <f t="shared" si="85"/>
        <v>julio</v>
      </c>
      <c r="F899" t="s">
        <v>183</v>
      </c>
      <c r="G899" t="s">
        <v>121</v>
      </c>
      <c r="H899" t="s">
        <v>98</v>
      </c>
      <c r="I899" s="3">
        <v>1</v>
      </c>
      <c r="J899" s="3">
        <v>410</v>
      </c>
      <c r="K899" s="3">
        <v>1</v>
      </c>
      <c r="L899" t="s">
        <v>128</v>
      </c>
      <c r="M899" t="s">
        <v>129</v>
      </c>
      <c r="N899" t="s">
        <v>511</v>
      </c>
      <c r="O899" s="15">
        <f t="shared" ref="O899:O962" si="86">LEN($K899)</f>
        <v>1</v>
      </c>
      <c r="P899" s="16" t="str">
        <f t="shared" ref="P899:P962" si="87">IF(O899="1",$K899,IF(O899=2,LEFT($K899,2),LEFT($K899,2)))</f>
        <v>1</v>
      </c>
      <c r="Q899" s="16">
        <f t="shared" ref="Q899:Q962" si="88">IF(O899&lt;=2,0,MID($K899,3,3))</f>
        <v>0</v>
      </c>
      <c r="R899" s="17">
        <f t="shared" ref="R899:R962" si="89">+(P899*60)+Q899</f>
        <v>60</v>
      </c>
      <c r="S899" s="17">
        <f t="shared" ref="S899:S962" si="90">+R899/60</f>
        <v>1</v>
      </c>
    </row>
    <row r="900" spans="1:19">
      <c r="A900" t="s">
        <v>162</v>
      </c>
      <c r="B900" t="s">
        <v>163</v>
      </c>
      <c r="C900" s="1">
        <v>45474</v>
      </c>
      <c r="D900" s="2">
        <v>2024</v>
      </c>
      <c r="E900" s="2" t="str">
        <f t="shared" si="85"/>
        <v>julio</v>
      </c>
      <c r="F900" t="s">
        <v>184</v>
      </c>
      <c r="G900" t="s">
        <v>121</v>
      </c>
      <c r="H900" t="s">
        <v>98</v>
      </c>
      <c r="I900" s="3">
        <v>2</v>
      </c>
      <c r="J900" s="3">
        <v>638</v>
      </c>
      <c r="K900" s="3">
        <v>0.45</v>
      </c>
      <c r="L900" t="s">
        <v>122</v>
      </c>
      <c r="M900" t="s">
        <v>123</v>
      </c>
      <c r="N900" t="s">
        <v>512</v>
      </c>
      <c r="O900" s="15">
        <f t="shared" si="86"/>
        <v>4</v>
      </c>
      <c r="P900" s="16" t="str">
        <f t="shared" si="87"/>
        <v>0,</v>
      </c>
      <c r="Q900" s="16" t="str">
        <f t="shared" si="88"/>
        <v>45</v>
      </c>
      <c r="R900" s="17">
        <f t="shared" si="89"/>
        <v>45</v>
      </c>
      <c r="S900" s="17">
        <f t="shared" si="90"/>
        <v>0.75</v>
      </c>
    </row>
    <row r="901" spans="1:19">
      <c r="A901" t="s">
        <v>162</v>
      </c>
      <c r="B901" t="s">
        <v>163</v>
      </c>
      <c r="C901" s="1">
        <v>45474</v>
      </c>
      <c r="D901" s="2">
        <v>2024</v>
      </c>
      <c r="E901" s="2" t="str">
        <f t="shared" si="85"/>
        <v>julio</v>
      </c>
      <c r="F901" t="s">
        <v>184</v>
      </c>
      <c r="G901" t="s">
        <v>121</v>
      </c>
      <c r="H901" t="s">
        <v>98</v>
      </c>
      <c r="I901" s="3">
        <v>1</v>
      </c>
      <c r="J901" s="3">
        <v>125</v>
      </c>
      <c r="K901" s="3">
        <v>4.45</v>
      </c>
      <c r="L901" t="s">
        <v>124</v>
      </c>
      <c r="M901" t="s">
        <v>602</v>
      </c>
      <c r="N901" t="s">
        <v>512</v>
      </c>
      <c r="O901" s="15">
        <f t="shared" si="86"/>
        <v>4</v>
      </c>
      <c r="P901" s="16" t="str">
        <f t="shared" si="87"/>
        <v>4,</v>
      </c>
      <c r="Q901" s="16" t="str">
        <f t="shared" si="88"/>
        <v>45</v>
      </c>
      <c r="R901" s="17">
        <f t="shared" si="89"/>
        <v>285</v>
      </c>
      <c r="S901" s="17">
        <f t="shared" si="90"/>
        <v>4.75</v>
      </c>
    </row>
    <row r="902" spans="1:19">
      <c r="A902" t="s">
        <v>162</v>
      </c>
      <c r="B902" t="s">
        <v>163</v>
      </c>
      <c r="C902" s="1">
        <v>45474</v>
      </c>
      <c r="D902" s="2">
        <v>2024</v>
      </c>
      <c r="E902" s="2" t="str">
        <f t="shared" si="85"/>
        <v>julio</v>
      </c>
      <c r="F902" t="s">
        <v>184</v>
      </c>
      <c r="G902" t="s">
        <v>121</v>
      </c>
      <c r="H902" t="s">
        <v>98</v>
      </c>
      <c r="I902" s="3">
        <v>2</v>
      </c>
      <c r="J902" s="3">
        <v>374</v>
      </c>
      <c r="K902" s="3">
        <v>2.15</v>
      </c>
      <c r="L902" t="s">
        <v>108</v>
      </c>
      <c r="M902" t="s">
        <v>597</v>
      </c>
      <c r="N902" t="s">
        <v>494</v>
      </c>
      <c r="O902" s="15">
        <f t="shared" si="86"/>
        <v>4</v>
      </c>
      <c r="P902" s="16" t="str">
        <f t="shared" si="87"/>
        <v>2,</v>
      </c>
      <c r="Q902" s="16" t="str">
        <f t="shared" si="88"/>
        <v>15</v>
      </c>
      <c r="R902" s="17">
        <f t="shared" si="89"/>
        <v>135</v>
      </c>
      <c r="S902" s="17">
        <f t="shared" si="90"/>
        <v>2.25</v>
      </c>
    </row>
    <row r="903" spans="1:19">
      <c r="A903" t="s">
        <v>162</v>
      </c>
      <c r="B903" t="s">
        <v>163</v>
      </c>
      <c r="C903" s="1">
        <v>45474</v>
      </c>
      <c r="D903" s="2">
        <v>2024</v>
      </c>
      <c r="E903" s="2" t="str">
        <f t="shared" si="85"/>
        <v>julio</v>
      </c>
      <c r="F903" t="s">
        <v>184</v>
      </c>
      <c r="G903" t="s">
        <v>121</v>
      </c>
      <c r="H903" t="s">
        <v>98</v>
      </c>
      <c r="I903" s="3">
        <v>1</v>
      </c>
      <c r="J903" s="3">
        <v>340</v>
      </c>
      <c r="K903" s="3">
        <v>2.1</v>
      </c>
      <c r="L903" t="s">
        <v>146</v>
      </c>
      <c r="M903" t="s">
        <v>147</v>
      </c>
      <c r="N903" t="s">
        <v>514</v>
      </c>
      <c r="O903" s="15">
        <f t="shared" si="86"/>
        <v>3</v>
      </c>
      <c r="P903" s="16" t="str">
        <f t="shared" si="87"/>
        <v>2,</v>
      </c>
      <c r="Q903" s="16" t="str">
        <f t="shared" si="88"/>
        <v>1</v>
      </c>
      <c r="R903" s="17">
        <f t="shared" si="89"/>
        <v>121</v>
      </c>
      <c r="S903" s="17">
        <f t="shared" si="90"/>
        <v>2.0166666666666666</v>
      </c>
    </row>
    <row r="904" spans="1:19">
      <c r="A904" t="s">
        <v>162</v>
      </c>
      <c r="B904" t="s">
        <v>163</v>
      </c>
      <c r="C904" s="1">
        <v>45474</v>
      </c>
      <c r="D904" s="2">
        <v>2024</v>
      </c>
      <c r="E904" s="2" t="str">
        <f t="shared" si="85"/>
        <v>julio</v>
      </c>
      <c r="F904" t="s">
        <v>184</v>
      </c>
      <c r="G904" t="s">
        <v>121</v>
      </c>
      <c r="H904" t="s">
        <v>98</v>
      </c>
      <c r="I904" s="3">
        <v>1</v>
      </c>
      <c r="J904" s="3">
        <v>228</v>
      </c>
      <c r="K904" s="3">
        <v>2.4</v>
      </c>
      <c r="L904" t="s">
        <v>142</v>
      </c>
      <c r="M904" t="s">
        <v>143</v>
      </c>
      <c r="N904" t="s">
        <v>514</v>
      </c>
      <c r="O904" s="15">
        <f t="shared" si="86"/>
        <v>3</v>
      </c>
      <c r="P904" s="16" t="str">
        <f t="shared" si="87"/>
        <v>2,</v>
      </c>
      <c r="Q904" s="16" t="str">
        <f t="shared" si="88"/>
        <v>4</v>
      </c>
      <c r="R904" s="17">
        <f t="shared" si="89"/>
        <v>124</v>
      </c>
      <c r="S904" s="17">
        <f t="shared" si="90"/>
        <v>2.0666666666666669</v>
      </c>
    </row>
    <row r="905" spans="1:19">
      <c r="A905" t="s">
        <v>162</v>
      </c>
      <c r="B905" t="s">
        <v>163</v>
      </c>
      <c r="C905" s="1">
        <v>45474</v>
      </c>
      <c r="D905" s="2">
        <v>2024</v>
      </c>
      <c r="E905" s="2" t="str">
        <f t="shared" si="85"/>
        <v>julio</v>
      </c>
      <c r="F905" t="s">
        <v>184</v>
      </c>
      <c r="G905" t="s">
        <v>121</v>
      </c>
      <c r="H905" t="s">
        <v>98</v>
      </c>
      <c r="I905" s="3">
        <v>1</v>
      </c>
      <c r="J905" s="3">
        <v>108</v>
      </c>
      <c r="K905" s="3">
        <v>2.1</v>
      </c>
      <c r="L905" t="s">
        <v>99</v>
      </c>
      <c r="M905" t="s">
        <v>558</v>
      </c>
      <c r="N905" t="s">
        <v>502</v>
      </c>
      <c r="O905" s="15">
        <f t="shared" si="86"/>
        <v>3</v>
      </c>
      <c r="P905" s="16" t="str">
        <f t="shared" si="87"/>
        <v>2,</v>
      </c>
      <c r="Q905" s="16" t="str">
        <f t="shared" si="88"/>
        <v>1</v>
      </c>
      <c r="R905" s="17">
        <f t="shared" si="89"/>
        <v>121</v>
      </c>
      <c r="S905" s="17">
        <f t="shared" si="90"/>
        <v>2.0166666666666666</v>
      </c>
    </row>
    <row r="906" spans="1:19">
      <c r="A906" t="s">
        <v>162</v>
      </c>
      <c r="B906" t="s">
        <v>163</v>
      </c>
      <c r="C906" s="1">
        <v>45474</v>
      </c>
      <c r="D906" s="2">
        <v>2024</v>
      </c>
      <c r="E906" s="2" t="str">
        <f t="shared" si="85"/>
        <v>julio</v>
      </c>
      <c r="F906" t="s">
        <v>184</v>
      </c>
      <c r="G906" t="s">
        <v>121</v>
      </c>
      <c r="H906" t="s">
        <v>98</v>
      </c>
      <c r="I906" s="3">
        <v>1</v>
      </c>
      <c r="J906" s="3">
        <v>189</v>
      </c>
      <c r="K906" s="3">
        <v>1.1499999999999999</v>
      </c>
      <c r="L906" t="s">
        <v>114</v>
      </c>
      <c r="M906" t="s">
        <v>115</v>
      </c>
      <c r="N906" t="s">
        <v>535</v>
      </c>
      <c r="O906" s="15">
        <f t="shared" si="86"/>
        <v>4</v>
      </c>
      <c r="P906" s="16" t="str">
        <f t="shared" si="87"/>
        <v>1,</v>
      </c>
      <c r="Q906" s="16" t="str">
        <f t="shared" si="88"/>
        <v>15</v>
      </c>
      <c r="R906" s="17">
        <f t="shared" si="89"/>
        <v>75</v>
      </c>
      <c r="S906" s="17">
        <f t="shared" si="90"/>
        <v>1.25</v>
      </c>
    </row>
    <row r="907" spans="1:19">
      <c r="A907" t="s">
        <v>162</v>
      </c>
      <c r="B907" t="s">
        <v>163</v>
      </c>
      <c r="C907" s="1">
        <v>45474</v>
      </c>
      <c r="D907" s="2">
        <v>2024</v>
      </c>
      <c r="E907" s="2" t="str">
        <f t="shared" si="85"/>
        <v>julio</v>
      </c>
      <c r="F907" t="s">
        <v>184</v>
      </c>
      <c r="G907" t="s">
        <v>121</v>
      </c>
      <c r="H907" t="s">
        <v>98</v>
      </c>
      <c r="I907" s="3">
        <v>1</v>
      </c>
      <c r="J907" s="3">
        <v>193</v>
      </c>
      <c r="K907" s="3">
        <v>4.1500000000000004</v>
      </c>
      <c r="L907" t="s">
        <v>25</v>
      </c>
      <c r="M907" t="s">
        <v>26</v>
      </c>
      <c r="N907" t="s">
        <v>506</v>
      </c>
      <c r="O907" s="15">
        <f t="shared" si="86"/>
        <v>4</v>
      </c>
      <c r="P907" s="16" t="str">
        <f t="shared" si="87"/>
        <v>4,</v>
      </c>
      <c r="Q907" s="16" t="str">
        <f t="shared" si="88"/>
        <v>15</v>
      </c>
      <c r="R907" s="17">
        <f t="shared" si="89"/>
        <v>255</v>
      </c>
      <c r="S907" s="17">
        <f t="shared" si="90"/>
        <v>4.25</v>
      </c>
    </row>
    <row r="908" spans="1:19">
      <c r="A908" t="s">
        <v>162</v>
      </c>
      <c r="B908" t="s">
        <v>163</v>
      </c>
      <c r="C908" s="1">
        <v>45474</v>
      </c>
      <c r="D908" s="2">
        <v>2024</v>
      </c>
      <c r="E908" s="2" t="str">
        <f t="shared" si="85"/>
        <v>julio</v>
      </c>
      <c r="F908" t="s">
        <v>184</v>
      </c>
      <c r="G908" t="s">
        <v>121</v>
      </c>
      <c r="H908" t="s">
        <v>98</v>
      </c>
      <c r="I908" s="3">
        <v>6</v>
      </c>
      <c r="J908" s="3">
        <v>6381</v>
      </c>
      <c r="K908" s="3">
        <v>1.2</v>
      </c>
      <c r="L908" t="s">
        <v>118</v>
      </c>
      <c r="M908" t="s">
        <v>119</v>
      </c>
      <c r="N908" t="s">
        <v>490</v>
      </c>
      <c r="O908" s="15">
        <f t="shared" si="86"/>
        <v>3</v>
      </c>
      <c r="P908" s="16" t="str">
        <f t="shared" si="87"/>
        <v>1,</v>
      </c>
      <c r="Q908" s="16" t="str">
        <f t="shared" si="88"/>
        <v>2</v>
      </c>
      <c r="R908" s="17">
        <f t="shared" si="89"/>
        <v>62</v>
      </c>
      <c r="S908" s="17">
        <f t="shared" si="90"/>
        <v>1.0333333333333334</v>
      </c>
    </row>
    <row r="909" spans="1:19">
      <c r="A909" t="s">
        <v>162</v>
      </c>
      <c r="B909" t="s">
        <v>163</v>
      </c>
      <c r="C909" s="1">
        <v>45474</v>
      </c>
      <c r="D909" s="2">
        <v>2024</v>
      </c>
      <c r="E909" s="2" t="str">
        <f t="shared" si="85"/>
        <v>julio</v>
      </c>
      <c r="F909" t="s">
        <v>184</v>
      </c>
      <c r="G909" t="s">
        <v>121</v>
      </c>
      <c r="H909" t="s">
        <v>98</v>
      </c>
      <c r="I909" s="3">
        <v>1</v>
      </c>
      <c r="J909" s="3">
        <v>460</v>
      </c>
      <c r="K909" s="3">
        <v>1.3</v>
      </c>
      <c r="L909" t="s">
        <v>195</v>
      </c>
      <c r="M909" t="s">
        <v>196</v>
      </c>
      <c r="N909" t="s">
        <v>490</v>
      </c>
      <c r="O909" s="15">
        <f t="shared" si="86"/>
        <v>3</v>
      </c>
      <c r="P909" s="16" t="str">
        <f t="shared" si="87"/>
        <v>1,</v>
      </c>
      <c r="Q909" s="16" t="str">
        <f t="shared" si="88"/>
        <v>3</v>
      </c>
      <c r="R909" s="17">
        <f t="shared" si="89"/>
        <v>63</v>
      </c>
      <c r="S909" s="17">
        <f t="shared" si="90"/>
        <v>1.05</v>
      </c>
    </row>
    <row r="910" spans="1:19">
      <c r="A910" t="s">
        <v>162</v>
      </c>
      <c r="B910" t="s">
        <v>163</v>
      </c>
      <c r="C910" s="1">
        <v>45474</v>
      </c>
      <c r="D910" s="2">
        <v>2024</v>
      </c>
      <c r="E910" s="2" t="str">
        <f t="shared" si="85"/>
        <v>julio</v>
      </c>
      <c r="F910" t="s">
        <v>184</v>
      </c>
      <c r="G910" t="s">
        <v>121</v>
      </c>
      <c r="H910" t="s">
        <v>98</v>
      </c>
      <c r="I910" s="3">
        <v>1</v>
      </c>
      <c r="J910" s="3">
        <v>393</v>
      </c>
      <c r="K910" s="3">
        <v>0.25</v>
      </c>
      <c r="L910" t="s">
        <v>167</v>
      </c>
      <c r="M910" t="s">
        <v>168</v>
      </c>
      <c r="N910" t="s">
        <v>490</v>
      </c>
      <c r="O910" s="15">
        <f t="shared" si="86"/>
        <v>4</v>
      </c>
      <c r="P910" s="16" t="str">
        <f t="shared" si="87"/>
        <v>0,</v>
      </c>
      <c r="Q910" s="16" t="str">
        <f t="shared" si="88"/>
        <v>25</v>
      </c>
      <c r="R910" s="17">
        <f t="shared" si="89"/>
        <v>25</v>
      </c>
      <c r="S910" s="17">
        <f t="shared" si="90"/>
        <v>0.41666666666666669</v>
      </c>
    </row>
    <row r="911" spans="1:19">
      <c r="A911" t="s">
        <v>162</v>
      </c>
      <c r="B911" t="s">
        <v>163</v>
      </c>
      <c r="C911" s="1">
        <v>45474</v>
      </c>
      <c r="D911" s="2">
        <v>2024</v>
      </c>
      <c r="E911" s="2" t="str">
        <f t="shared" si="85"/>
        <v>julio</v>
      </c>
      <c r="F911" t="s">
        <v>184</v>
      </c>
      <c r="G911" t="s">
        <v>121</v>
      </c>
      <c r="H911" t="s">
        <v>98</v>
      </c>
      <c r="I911" s="3">
        <v>1</v>
      </c>
      <c r="J911" s="3">
        <v>341</v>
      </c>
      <c r="K911" s="3">
        <v>15.3</v>
      </c>
      <c r="L911" t="s">
        <v>187</v>
      </c>
      <c r="M911" t="s">
        <v>585</v>
      </c>
      <c r="N911" t="s">
        <v>490</v>
      </c>
      <c r="O911" s="15">
        <f t="shared" si="86"/>
        <v>4</v>
      </c>
      <c r="P911" s="16" t="str">
        <f t="shared" si="87"/>
        <v>15</v>
      </c>
      <c r="Q911" s="16" t="str">
        <f t="shared" si="88"/>
        <v>,3</v>
      </c>
      <c r="R911" s="17">
        <f t="shared" si="89"/>
        <v>900.3</v>
      </c>
      <c r="S911" s="17">
        <f t="shared" si="90"/>
        <v>15.004999999999999</v>
      </c>
    </row>
    <row r="912" spans="1:19">
      <c r="A912" t="s">
        <v>162</v>
      </c>
      <c r="B912" t="s">
        <v>163</v>
      </c>
      <c r="C912" s="1">
        <v>45474</v>
      </c>
      <c r="D912" s="2">
        <v>2024</v>
      </c>
      <c r="E912" s="2" t="str">
        <f t="shared" si="85"/>
        <v>julio</v>
      </c>
      <c r="F912" t="s">
        <v>184</v>
      </c>
      <c r="G912" t="s">
        <v>121</v>
      </c>
      <c r="H912" t="s">
        <v>98</v>
      </c>
      <c r="I912" s="3">
        <v>4</v>
      </c>
      <c r="J912" s="3">
        <v>1599</v>
      </c>
      <c r="K912" s="3">
        <v>0.4</v>
      </c>
      <c r="L912" t="s">
        <v>169</v>
      </c>
      <c r="M912" t="s">
        <v>170</v>
      </c>
      <c r="N912" t="s">
        <v>490</v>
      </c>
      <c r="O912" s="15">
        <f t="shared" si="86"/>
        <v>3</v>
      </c>
      <c r="P912" s="16" t="str">
        <f t="shared" si="87"/>
        <v>0,</v>
      </c>
      <c r="Q912" s="16" t="str">
        <f t="shared" si="88"/>
        <v>4</v>
      </c>
      <c r="R912" s="17">
        <f t="shared" si="89"/>
        <v>4</v>
      </c>
      <c r="S912" s="17">
        <f t="shared" si="90"/>
        <v>6.6666666666666666E-2</v>
      </c>
    </row>
    <row r="913" spans="1:19">
      <c r="A913" t="s">
        <v>162</v>
      </c>
      <c r="B913" t="s">
        <v>163</v>
      </c>
      <c r="C913" s="1">
        <v>45474</v>
      </c>
      <c r="D913" s="2">
        <v>2024</v>
      </c>
      <c r="E913" s="2" t="str">
        <f t="shared" si="85"/>
        <v>julio</v>
      </c>
      <c r="F913" t="s">
        <v>184</v>
      </c>
      <c r="G913" t="s">
        <v>121</v>
      </c>
      <c r="H913" t="s">
        <v>98</v>
      </c>
      <c r="I913" s="3">
        <v>3</v>
      </c>
      <c r="J913" s="3">
        <v>2353</v>
      </c>
      <c r="K913" s="3">
        <v>6.55</v>
      </c>
      <c r="L913" t="s">
        <v>131</v>
      </c>
      <c r="M913" t="s">
        <v>578</v>
      </c>
      <c r="N913" t="s">
        <v>612</v>
      </c>
      <c r="O913" s="15">
        <f t="shared" si="86"/>
        <v>4</v>
      </c>
      <c r="P913" s="16" t="str">
        <f t="shared" si="87"/>
        <v>6,</v>
      </c>
      <c r="Q913" s="16" t="str">
        <f t="shared" si="88"/>
        <v>55</v>
      </c>
      <c r="R913" s="17">
        <f t="shared" si="89"/>
        <v>415</v>
      </c>
      <c r="S913" s="17">
        <f t="shared" si="90"/>
        <v>6.916666666666667</v>
      </c>
    </row>
    <row r="914" spans="1:19">
      <c r="A914" t="s">
        <v>162</v>
      </c>
      <c r="B914" t="s">
        <v>163</v>
      </c>
      <c r="C914" s="1">
        <v>45474</v>
      </c>
      <c r="D914" s="2">
        <v>2024</v>
      </c>
      <c r="E914" s="2" t="str">
        <f t="shared" si="85"/>
        <v>julio</v>
      </c>
      <c r="F914" t="s">
        <v>184</v>
      </c>
      <c r="G914" t="s">
        <v>121</v>
      </c>
      <c r="H914" t="s">
        <v>98</v>
      </c>
      <c r="I914" s="3">
        <v>1</v>
      </c>
      <c r="J914" s="3">
        <v>299</v>
      </c>
      <c r="K914" s="3">
        <v>1.1499999999999999</v>
      </c>
      <c r="L914" t="s">
        <v>173</v>
      </c>
      <c r="M914" t="s">
        <v>598</v>
      </c>
      <c r="N914" t="s">
        <v>497</v>
      </c>
      <c r="O914" s="15">
        <f t="shared" si="86"/>
        <v>4</v>
      </c>
      <c r="P914" s="16" t="str">
        <f t="shared" si="87"/>
        <v>1,</v>
      </c>
      <c r="Q914" s="16" t="str">
        <f t="shared" si="88"/>
        <v>15</v>
      </c>
      <c r="R914" s="17">
        <f t="shared" si="89"/>
        <v>75</v>
      </c>
      <c r="S914" s="17">
        <f t="shared" si="90"/>
        <v>1.25</v>
      </c>
    </row>
    <row r="915" spans="1:19">
      <c r="A915" t="s">
        <v>162</v>
      </c>
      <c r="B915" t="s">
        <v>163</v>
      </c>
      <c r="C915" s="1">
        <v>45474</v>
      </c>
      <c r="D915" s="2">
        <v>2024</v>
      </c>
      <c r="E915" s="2" t="str">
        <f t="shared" si="85"/>
        <v>julio</v>
      </c>
      <c r="F915" t="s">
        <v>184</v>
      </c>
      <c r="G915" t="s">
        <v>121</v>
      </c>
      <c r="H915" t="s">
        <v>98</v>
      </c>
      <c r="I915" s="3">
        <v>1</v>
      </c>
      <c r="J915" s="3">
        <v>437</v>
      </c>
      <c r="K915" s="3">
        <v>2.15</v>
      </c>
      <c r="L915" t="s">
        <v>110</v>
      </c>
      <c r="M915" t="s">
        <v>586</v>
      </c>
      <c r="N915" t="s">
        <v>503</v>
      </c>
      <c r="O915" s="15">
        <f t="shared" si="86"/>
        <v>4</v>
      </c>
      <c r="P915" s="16" t="str">
        <f t="shared" si="87"/>
        <v>2,</v>
      </c>
      <c r="Q915" s="16" t="str">
        <f t="shared" si="88"/>
        <v>15</v>
      </c>
      <c r="R915" s="17">
        <f t="shared" si="89"/>
        <v>135</v>
      </c>
      <c r="S915" s="17">
        <f t="shared" si="90"/>
        <v>2.25</v>
      </c>
    </row>
    <row r="916" spans="1:19">
      <c r="A916" t="s">
        <v>162</v>
      </c>
      <c r="B916" t="s">
        <v>163</v>
      </c>
      <c r="C916" s="1">
        <v>45474</v>
      </c>
      <c r="D916" s="2">
        <v>2024</v>
      </c>
      <c r="E916" s="2" t="str">
        <f t="shared" si="85"/>
        <v>julio</v>
      </c>
      <c r="F916" t="s">
        <v>184</v>
      </c>
      <c r="G916" t="s">
        <v>121</v>
      </c>
      <c r="H916" t="s">
        <v>98</v>
      </c>
      <c r="I916" s="3">
        <v>2</v>
      </c>
      <c r="J916" s="3">
        <v>1267</v>
      </c>
      <c r="K916" s="3">
        <v>1.5</v>
      </c>
      <c r="L916" t="s">
        <v>111</v>
      </c>
      <c r="M916" t="s">
        <v>593</v>
      </c>
      <c r="N916" t="s">
        <v>511</v>
      </c>
      <c r="O916" s="15">
        <f t="shared" si="86"/>
        <v>3</v>
      </c>
      <c r="P916" s="16" t="str">
        <f t="shared" si="87"/>
        <v>1,</v>
      </c>
      <c r="Q916" s="16" t="str">
        <f t="shared" si="88"/>
        <v>5</v>
      </c>
      <c r="R916" s="17">
        <f t="shared" si="89"/>
        <v>65</v>
      </c>
      <c r="S916" s="17">
        <f t="shared" si="90"/>
        <v>1.0833333333333333</v>
      </c>
    </row>
    <row r="917" spans="1:19">
      <c r="A917" t="s">
        <v>162</v>
      </c>
      <c r="B917" t="s">
        <v>163</v>
      </c>
      <c r="C917" s="1">
        <v>45474</v>
      </c>
      <c r="D917" s="2">
        <v>2024</v>
      </c>
      <c r="E917" s="2" t="str">
        <f t="shared" si="85"/>
        <v>julio</v>
      </c>
      <c r="F917" t="s">
        <v>184</v>
      </c>
      <c r="G917" t="s">
        <v>121</v>
      </c>
      <c r="H917" t="s">
        <v>98</v>
      </c>
      <c r="I917" s="3">
        <v>1</v>
      </c>
      <c r="J917" s="3">
        <v>386</v>
      </c>
      <c r="K917" s="3">
        <v>0.3</v>
      </c>
      <c r="L917" t="s">
        <v>128</v>
      </c>
      <c r="M917" t="s">
        <v>129</v>
      </c>
      <c r="N917" t="s">
        <v>511</v>
      </c>
      <c r="O917" s="15">
        <f t="shared" si="86"/>
        <v>3</v>
      </c>
      <c r="P917" s="16" t="str">
        <f t="shared" si="87"/>
        <v>0,</v>
      </c>
      <c r="Q917" s="16" t="str">
        <f t="shared" si="88"/>
        <v>3</v>
      </c>
      <c r="R917" s="17">
        <f t="shared" si="89"/>
        <v>3</v>
      </c>
      <c r="S917" s="17">
        <f t="shared" si="90"/>
        <v>0.05</v>
      </c>
    </row>
    <row r="918" spans="1:19">
      <c r="A918" t="s">
        <v>162</v>
      </c>
      <c r="B918" t="s">
        <v>163</v>
      </c>
      <c r="C918" s="1">
        <v>45474</v>
      </c>
      <c r="D918" s="2">
        <v>2024</v>
      </c>
      <c r="E918" s="2" t="str">
        <f t="shared" si="85"/>
        <v>julio</v>
      </c>
      <c r="F918" t="s">
        <v>184</v>
      </c>
      <c r="G918" t="s">
        <v>121</v>
      </c>
      <c r="H918" t="s">
        <v>98</v>
      </c>
      <c r="I918" s="3">
        <v>2</v>
      </c>
      <c r="J918" s="3">
        <v>900</v>
      </c>
      <c r="K918" s="3">
        <v>4.3</v>
      </c>
      <c r="L918" t="s">
        <v>135</v>
      </c>
      <c r="M918" t="s">
        <v>136</v>
      </c>
      <c r="N918" t="s">
        <v>511</v>
      </c>
      <c r="O918" s="15">
        <f t="shared" si="86"/>
        <v>3</v>
      </c>
      <c r="P918" s="16" t="str">
        <f t="shared" si="87"/>
        <v>4,</v>
      </c>
      <c r="Q918" s="16" t="str">
        <f t="shared" si="88"/>
        <v>3</v>
      </c>
      <c r="R918" s="17">
        <f t="shared" si="89"/>
        <v>243</v>
      </c>
      <c r="S918" s="17">
        <f t="shared" si="90"/>
        <v>4.05</v>
      </c>
    </row>
    <row r="919" spans="1:19">
      <c r="A919" t="s">
        <v>162</v>
      </c>
      <c r="B919" t="s">
        <v>163</v>
      </c>
      <c r="C919" s="1">
        <v>45474</v>
      </c>
      <c r="D919" s="2">
        <v>2024</v>
      </c>
      <c r="E919" s="2" t="str">
        <f t="shared" si="85"/>
        <v>julio</v>
      </c>
      <c r="F919" t="s">
        <v>211</v>
      </c>
      <c r="G919" t="s">
        <v>212</v>
      </c>
      <c r="H919" t="s">
        <v>98</v>
      </c>
      <c r="I919" s="3">
        <v>2</v>
      </c>
      <c r="J919" s="3">
        <v>1100</v>
      </c>
      <c r="K919" s="3">
        <v>3.3</v>
      </c>
      <c r="L919" t="s">
        <v>20</v>
      </c>
      <c r="M919" t="s">
        <v>576</v>
      </c>
      <c r="N919" t="s">
        <v>489</v>
      </c>
      <c r="O919" s="15">
        <f t="shared" si="86"/>
        <v>3</v>
      </c>
      <c r="P919" s="16" t="str">
        <f t="shared" si="87"/>
        <v>3,</v>
      </c>
      <c r="Q919" s="16" t="str">
        <f t="shared" si="88"/>
        <v>3</v>
      </c>
      <c r="R919" s="17">
        <f t="shared" si="89"/>
        <v>183</v>
      </c>
      <c r="S919" s="17">
        <f t="shared" si="90"/>
        <v>3.05</v>
      </c>
    </row>
    <row r="920" spans="1:19">
      <c r="A920" t="s">
        <v>162</v>
      </c>
      <c r="B920" t="s">
        <v>163</v>
      </c>
      <c r="C920" s="1">
        <v>45474</v>
      </c>
      <c r="D920" s="2">
        <v>2024</v>
      </c>
      <c r="E920" s="2" t="str">
        <f t="shared" si="85"/>
        <v>julio</v>
      </c>
      <c r="F920" t="s">
        <v>211</v>
      </c>
      <c r="G920" t="s">
        <v>212</v>
      </c>
      <c r="H920" t="s">
        <v>98</v>
      </c>
      <c r="I920" s="3">
        <v>2</v>
      </c>
      <c r="J920" s="3">
        <v>2030</v>
      </c>
      <c r="K920" s="3">
        <v>8.3000000000000007</v>
      </c>
      <c r="L920" t="s">
        <v>118</v>
      </c>
      <c r="M920" t="s">
        <v>119</v>
      </c>
      <c r="N920" t="s">
        <v>490</v>
      </c>
      <c r="O920" s="15">
        <f t="shared" si="86"/>
        <v>3</v>
      </c>
      <c r="P920" s="16" t="str">
        <f t="shared" si="87"/>
        <v>8,</v>
      </c>
      <c r="Q920" s="16" t="str">
        <f t="shared" si="88"/>
        <v>3</v>
      </c>
      <c r="R920" s="17">
        <f t="shared" si="89"/>
        <v>483</v>
      </c>
      <c r="S920" s="17">
        <f t="shared" si="90"/>
        <v>8.0500000000000007</v>
      </c>
    </row>
    <row r="921" spans="1:19">
      <c r="A921" t="s">
        <v>162</v>
      </c>
      <c r="B921" t="s">
        <v>163</v>
      </c>
      <c r="C921" s="1">
        <v>45474</v>
      </c>
      <c r="D921" s="2">
        <v>2024</v>
      </c>
      <c r="E921" s="2" t="str">
        <f t="shared" si="85"/>
        <v>julio</v>
      </c>
      <c r="F921" t="s">
        <v>211</v>
      </c>
      <c r="G921" t="s">
        <v>212</v>
      </c>
      <c r="H921" t="s">
        <v>98</v>
      </c>
      <c r="I921" s="3">
        <v>2</v>
      </c>
      <c r="J921" s="3">
        <v>1374</v>
      </c>
      <c r="K921" s="3">
        <v>3.4</v>
      </c>
      <c r="L921" t="s">
        <v>179</v>
      </c>
      <c r="M921" t="s">
        <v>180</v>
      </c>
      <c r="N921" t="s">
        <v>490</v>
      </c>
      <c r="O921" s="15">
        <f t="shared" si="86"/>
        <v>3</v>
      </c>
      <c r="P921" s="16" t="str">
        <f t="shared" si="87"/>
        <v>3,</v>
      </c>
      <c r="Q921" s="16" t="str">
        <f t="shared" si="88"/>
        <v>4</v>
      </c>
      <c r="R921" s="17">
        <f t="shared" si="89"/>
        <v>184</v>
      </c>
      <c r="S921" s="17">
        <f t="shared" si="90"/>
        <v>3.0666666666666669</v>
      </c>
    </row>
    <row r="922" spans="1:19">
      <c r="A922" t="s">
        <v>162</v>
      </c>
      <c r="B922" t="s">
        <v>163</v>
      </c>
      <c r="C922" s="1">
        <v>45474</v>
      </c>
      <c r="D922" s="2">
        <v>2024</v>
      </c>
      <c r="E922" s="2" t="str">
        <f t="shared" si="85"/>
        <v>julio</v>
      </c>
      <c r="F922" t="s">
        <v>211</v>
      </c>
      <c r="G922" t="s">
        <v>212</v>
      </c>
      <c r="H922" t="s">
        <v>98</v>
      </c>
      <c r="I922" s="3">
        <v>2</v>
      </c>
      <c r="J922" s="3">
        <v>786</v>
      </c>
      <c r="K922" s="3">
        <v>2.4</v>
      </c>
      <c r="L922" t="s">
        <v>167</v>
      </c>
      <c r="M922" t="s">
        <v>168</v>
      </c>
      <c r="N922" t="s">
        <v>490</v>
      </c>
      <c r="O922" s="15">
        <f t="shared" si="86"/>
        <v>3</v>
      </c>
      <c r="P922" s="16" t="str">
        <f t="shared" si="87"/>
        <v>2,</v>
      </c>
      <c r="Q922" s="16" t="str">
        <f t="shared" si="88"/>
        <v>4</v>
      </c>
      <c r="R922" s="17">
        <f t="shared" si="89"/>
        <v>124</v>
      </c>
      <c r="S922" s="17">
        <f t="shared" si="90"/>
        <v>2.0666666666666669</v>
      </c>
    </row>
    <row r="923" spans="1:19">
      <c r="A923" t="s">
        <v>162</v>
      </c>
      <c r="B923" t="s">
        <v>163</v>
      </c>
      <c r="C923" s="1">
        <v>45474</v>
      </c>
      <c r="D923" s="2">
        <v>2024</v>
      </c>
      <c r="E923" s="2" t="str">
        <f t="shared" si="85"/>
        <v>julio</v>
      </c>
      <c r="F923" t="s">
        <v>211</v>
      </c>
      <c r="G923" t="s">
        <v>212</v>
      </c>
      <c r="H923" t="s">
        <v>98</v>
      </c>
      <c r="I923" s="3">
        <v>2</v>
      </c>
      <c r="J923" s="3">
        <v>440</v>
      </c>
      <c r="K923" s="3">
        <v>1.55</v>
      </c>
      <c r="L923" t="s">
        <v>187</v>
      </c>
      <c r="M923" t="s">
        <v>585</v>
      </c>
      <c r="N923" t="s">
        <v>490</v>
      </c>
      <c r="O923" s="15">
        <f t="shared" si="86"/>
        <v>4</v>
      </c>
      <c r="P923" s="16" t="str">
        <f t="shared" si="87"/>
        <v>1,</v>
      </c>
      <c r="Q923" s="16" t="str">
        <f t="shared" si="88"/>
        <v>55</v>
      </c>
      <c r="R923" s="17">
        <f t="shared" si="89"/>
        <v>115</v>
      </c>
      <c r="S923" s="17">
        <f t="shared" si="90"/>
        <v>1.9166666666666667</v>
      </c>
    </row>
    <row r="924" spans="1:19">
      <c r="A924" t="s">
        <v>162</v>
      </c>
      <c r="B924" t="s">
        <v>163</v>
      </c>
      <c r="C924" s="1">
        <v>45474</v>
      </c>
      <c r="D924" s="2">
        <v>2024</v>
      </c>
      <c r="E924" s="2" t="str">
        <f t="shared" si="85"/>
        <v>julio</v>
      </c>
      <c r="F924" t="s">
        <v>211</v>
      </c>
      <c r="G924" t="s">
        <v>212</v>
      </c>
      <c r="H924" t="s">
        <v>98</v>
      </c>
      <c r="I924" s="3">
        <v>2</v>
      </c>
      <c r="J924" s="3">
        <v>584</v>
      </c>
      <c r="K924" s="3">
        <v>1.1000000000000001</v>
      </c>
      <c r="L924" t="s">
        <v>169</v>
      </c>
      <c r="M924" t="s">
        <v>170</v>
      </c>
      <c r="N924" t="s">
        <v>490</v>
      </c>
      <c r="O924" s="15">
        <f t="shared" si="86"/>
        <v>3</v>
      </c>
      <c r="P924" s="16" t="str">
        <f t="shared" si="87"/>
        <v>1,</v>
      </c>
      <c r="Q924" s="16" t="str">
        <f t="shared" si="88"/>
        <v>1</v>
      </c>
      <c r="R924" s="17">
        <f t="shared" si="89"/>
        <v>61</v>
      </c>
      <c r="S924" s="17">
        <f t="shared" si="90"/>
        <v>1.0166666666666666</v>
      </c>
    </row>
    <row r="925" spans="1:19">
      <c r="A925" t="s">
        <v>162</v>
      </c>
      <c r="B925" t="s">
        <v>163</v>
      </c>
      <c r="C925" s="1">
        <v>45474</v>
      </c>
      <c r="D925" s="2">
        <v>2024</v>
      </c>
      <c r="E925" s="2" t="str">
        <f t="shared" si="85"/>
        <v>julio</v>
      </c>
      <c r="F925" t="s">
        <v>211</v>
      </c>
      <c r="G925" t="s">
        <v>212</v>
      </c>
      <c r="H925" t="s">
        <v>98</v>
      </c>
      <c r="I925" s="3">
        <v>3</v>
      </c>
      <c r="J925" s="3">
        <v>2013</v>
      </c>
      <c r="K925" s="3">
        <v>6.5</v>
      </c>
      <c r="L925" t="s">
        <v>131</v>
      </c>
      <c r="M925" t="s">
        <v>578</v>
      </c>
      <c r="N925" t="s">
        <v>612</v>
      </c>
      <c r="O925" s="15">
        <f t="shared" si="86"/>
        <v>3</v>
      </c>
      <c r="P925" s="16" t="str">
        <f t="shared" si="87"/>
        <v>6,</v>
      </c>
      <c r="Q925" s="16" t="str">
        <f t="shared" si="88"/>
        <v>5</v>
      </c>
      <c r="R925" s="17">
        <f t="shared" si="89"/>
        <v>365</v>
      </c>
      <c r="S925" s="17">
        <f t="shared" si="90"/>
        <v>6.083333333333333</v>
      </c>
    </row>
    <row r="926" spans="1:19">
      <c r="A926" t="s">
        <v>162</v>
      </c>
      <c r="B926" t="s">
        <v>163</v>
      </c>
      <c r="C926" s="1">
        <v>45474</v>
      </c>
      <c r="D926" s="2">
        <v>2024</v>
      </c>
      <c r="E926" s="2" t="str">
        <f t="shared" si="85"/>
        <v>julio</v>
      </c>
      <c r="F926" t="s">
        <v>211</v>
      </c>
      <c r="G926" t="s">
        <v>212</v>
      </c>
      <c r="H926" t="s">
        <v>98</v>
      </c>
      <c r="I926" s="3">
        <v>2</v>
      </c>
      <c r="J926" s="3">
        <v>1025</v>
      </c>
      <c r="K926" s="3">
        <v>3.2</v>
      </c>
      <c r="L926" t="s">
        <v>150</v>
      </c>
      <c r="M926" t="s">
        <v>607</v>
      </c>
      <c r="N926" t="s">
        <v>612</v>
      </c>
      <c r="O926" s="15">
        <f t="shared" si="86"/>
        <v>3</v>
      </c>
      <c r="P926" s="16" t="str">
        <f t="shared" si="87"/>
        <v>3,</v>
      </c>
      <c r="Q926" s="16" t="str">
        <f t="shared" si="88"/>
        <v>2</v>
      </c>
      <c r="R926" s="17">
        <f t="shared" si="89"/>
        <v>182</v>
      </c>
      <c r="S926" s="17">
        <f t="shared" si="90"/>
        <v>3.0333333333333332</v>
      </c>
    </row>
    <row r="927" spans="1:19">
      <c r="A927" t="s">
        <v>162</v>
      </c>
      <c r="B927" t="s">
        <v>163</v>
      </c>
      <c r="C927" s="1">
        <v>45474</v>
      </c>
      <c r="D927" s="2">
        <v>2024</v>
      </c>
      <c r="E927" s="2" t="str">
        <f t="shared" si="85"/>
        <v>julio</v>
      </c>
      <c r="F927" t="s">
        <v>211</v>
      </c>
      <c r="G927" t="s">
        <v>212</v>
      </c>
      <c r="H927" t="s">
        <v>98</v>
      </c>
      <c r="I927" s="3">
        <v>1</v>
      </c>
      <c r="J927" s="3">
        <v>299</v>
      </c>
      <c r="K927" s="3">
        <v>1</v>
      </c>
      <c r="L927" t="s">
        <v>173</v>
      </c>
      <c r="M927" t="s">
        <v>598</v>
      </c>
      <c r="N927" t="s">
        <v>497</v>
      </c>
      <c r="O927" s="15">
        <f t="shared" si="86"/>
        <v>1</v>
      </c>
      <c r="P927" s="16" t="str">
        <f t="shared" si="87"/>
        <v>1</v>
      </c>
      <c r="Q927" s="16">
        <f t="shared" si="88"/>
        <v>0</v>
      </c>
      <c r="R927" s="17">
        <f t="shared" si="89"/>
        <v>60</v>
      </c>
      <c r="S927" s="17">
        <f t="shared" si="90"/>
        <v>1</v>
      </c>
    </row>
    <row r="928" spans="1:19">
      <c r="A928" t="s">
        <v>162</v>
      </c>
      <c r="B928" t="s">
        <v>163</v>
      </c>
      <c r="C928" s="1">
        <v>45474</v>
      </c>
      <c r="D928" s="2">
        <v>2024</v>
      </c>
      <c r="E928" s="2" t="str">
        <f t="shared" si="85"/>
        <v>julio</v>
      </c>
      <c r="F928" t="s">
        <v>211</v>
      </c>
      <c r="G928" t="s">
        <v>212</v>
      </c>
      <c r="H928" t="s">
        <v>98</v>
      </c>
      <c r="I928" s="3">
        <v>3</v>
      </c>
      <c r="J928" s="3">
        <v>1311</v>
      </c>
      <c r="K928" s="3">
        <v>5.55</v>
      </c>
      <c r="L928" t="s">
        <v>110</v>
      </c>
      <c r="M928" t="s">
        <v>586</v>
      </c>
      <c r="N928" t="s">
        <v>503</v>
      </c>
      <c r="O928" s="15">
        <f t="shared" si="86"/>
        <v>4</v>
      </c>
      <c r="P928" s="16" t="str">
        <f t="shared" si="87"/>
        <v>5,</v>
      </c>
      <c r="Q928" s="16" t="str">
        <f t="shared" si="88"/>
        <v>55</v>
      </c>
      <c r="R928" s="17">
        <f t="shared" si="89"/>
        <v>355</v>
      </c>
      <c r="S928" s="17">
        <f t="shared" si="90"/>
        <v>5.916666666666667</v>
      </c>
    </row>
    <row r="929" spans="1:19">
      <c r="A929" t="s">
        <v>162</v>
      </c>
      <c r="B929" t="s">
        <v>163</v>
      </c>
      <c r="C929" s="1">
        <v>45474</v>
      </c>
      <c r="D929" s="2">
        <v>2024</v>
      </c>
      <c r="E929" s="2" t="str">
        <f t="shared" si="85"/>
        <v>julio</v>
      </c>
      <c r="F929" t="s">
        <v>211</v>
      </c>
      <c r="G929" t="s">
        <v>212</v>
      </c>
      <c r="H929" t="s">
        <v>98</v>
      </c>
      <c r="I929" s="3">
        <v>1</v>
      </c>
      <c r="J929" s="3">
        <v>322</v>
      </c>
      <c r="K929" s="3">
        <v>1.1000000000000001</v>
      </c>
      <c r="L929" t="s">
        <v>111</v>
      </c>
      <c r="M929" t="s">
        <v>593</v>
      </c>
      <c r="N929" t="s">
        <v>511</v>
      </c>
      <c r="O929" s="15">
        <f t="shared" si="86"/>
        <v>3</v>
      </c>
      <c r="P929" s="16" t="str">
        <f t="shared" si="87"/>
        <v>1,</v>
      </c>
      <c r="Q929" s="16" t="str">
        <f t="shared" si="88"/>
        <v>1</v>
      </c>
      <c r="R929" s="17">
        <f t="shared" si="89"/>
        <v>61</v>
      </c>
      <c r="S929" s="17">
        <f t="shared" si="90"/>
        <v>1.0166666666666666</v>
      </c>
    </row>
    <row r="930" spans="1:19">
      <c r="A930" t="s">
        <v>162</v>
      </c>
      <c r="B930" t="s">
        <v>163</v>
      </c>
      <c r="C930" s="1">
        <v>45474</v>
      </c>
      <c r="D930" s="2">
        <v>2024</v>
      </c>
      <c r="E930" s="2" t="str">
        <f t="shared" si="85"/>
        <v>julio</v>
      </c>
      <c r="F930" t="s">
        <v>211</v>
      </c>
      <c r="G930" t="s">
        <v>212</v>
      </c>
      <c r="H930" t="s">
        <v>98</v>
      </c>
      <c r="I930" s="3">
        <v>1</v>
      </c>
      <c r="J930" s="3">
        <v>386</v>
      </c>
      <c r="K930" s="3">
        <v>1.2</v>
      </c>
      <c r="L930" t="s">
        <v>128</v>
      </c>
      <c r="M930" t="s">
        <v>129</v>
      </c>
      <c r="N930" t="s">
        <v>511</v>
      </c>
      <c r="O930" s="15">
        <f t="shared" si="86"/>
        <v>3</v>
      </c>
      <c r="P930" s="16" t="str">
        <f t="shared" si="87"/>
        <v>1,</v>
      </c>
      <c r="Q930" s="16" t="str">
        <f t="shared" si="88"/>
        <v>2</v>
      </c>
      <c r="R930" s="17">
        <f t="shared" si="89"/>
        <v>62</v>
      </c>
      <c r="S930" s="17">
        <f t="shared" si="90"/>
        <v>1.0333333333333334</v>
      </c>
    </row>
    <row r="931" spans="1:19">
      <c r="A931" t="s">
        <v>162</v>
      </c>
      <c r="B931" t="s">
        <v>163</v>
      </c>
      <c r="C931" s="1">
        <v>45474</v>
      </c>
      <c r="D931" s="2">
        <v>2024</v>
      </c>
      <c r="E931" s="2" t="str">
        <f t="shared" si="85"/>
        <v>julio</v>
      </c>
      <c r="F931" t="s">
        <v>211</v>
      </c>
      <c r="G931" t="s">
        <v>212</v>
      </c>
      <c r="H931" t="s">
        <v>98</v>
      </c>
      <c r="I931" s="3">
        <v>5</v>
      </c>
      <c r="J931" s="3">
        <v>2130</v>
      </c>
      <c r="K931" s="3">
        <v>8.35</v>
      </c>
      <c r="L931" t="s">
        <v>135</v>
      </c>
      <c r="M931" t="s">
        <v>136</v>
      </c>
      <c r="N931" t="s">
        <v>511</v>
      </c>
      <c r="O931" s="15">
        <f t="shared" si="86"/>
        <v>4</v>
      </c>
      <c r="P931" s="16" t="str">
        <f t="shared" si="87"/>
        <v>8,</v>
      </c>
      <c r="Q931" s="16" t="str">
        <f t="shared" si="88"/>
        <v>35</v>
      </c>
      <c r="R931" s="17">
        <f t="shared" si="89"/>
        <v>515</v>
      </c>
      <c r="S931" s="17">
        <f t="shared" si="90"/>
        <v>8.5833333333333339</v>
      </c>
    </row>
    <row r="932" spans="1:19">
      <c r="A932" t="s">
        <v>162</v>
      </c>
      <c r="B932" t="s">
        <v>163</v>
      </c>
      <c r="C932" s="1">
        <v>45505</v>
      </c>
      <c r="D932" s="2">
        <v>2024</v>
      </c>
      <c r="E932" s="2" t="str">
        <f t="shared" si="85"/>
        <v>agosto</v>
      </c>
      <c r="F932" t="s">
        <v>164</v>
      </c>
      <c r="G932" t="s">
        <v>30</v>
      </c>
      <c r="H932" t="s">
        <v>98</v>
      </c>
      <c r="I932" s="3">
        <v>1</v>
      </c>
      <c r="J932" s="3">
        <v>45</v>
      </c>
      <c r="K932" s="3">
        <v>0.05</v>
      </c>
      <c r="L932" t="s">
        <v>192</v>
      </c>
      <c r="M932" t="s">
        <v>193</v>
      </c>
      <c r="N932" t="s">
        <v>493</v>
      </c>
      <c r="O932" s="15">
        <f t="shared" si="86"/>
        <v>4</v>
      </c>
      <c r="P932" s="16" t="str">
        <f t="shared" si="87"/>
        <v>0,</v>
      </c>
      <c r="Q932" s="16" t="str">
        <f t="shared" si="88"/>
        <v>05</v>
      </c>
      <c r="R932" s="17">
        <f t="shared" si="89"/>
        <v>5</v>
      </c>
      <c r="S932" s="17">
        <f t="shared" si="90"/>
        <v>8.3333333333333329E-2</v>
      </c>
    </row>
    <row r="933" spans="1:19">
      <c r="A933" t="s">
        <v>162</v>
      </c>
      <c r="B933" t="s">
        <v>163</v>
      </c>
      <c r="C933" s="1">
        <v>45505</v>
      </c>
      <c r="D933" s="2">
        <v>2024</v>
      </c>
      <c r="E933" s="2" t="str">
        <f t="shared" si="85"/>
        <v>agosto</v>
      </c>
      <c r="F933" t="s">
        <v>164</v>
      </c>
      <c r="G933" t="s">
        <v>30</v>
      </c>
      <c r="H933" t="s">
        <v>98</v>
      </c>
      <c r="I933" s="3">
        <v>1</v>
      </c>
      <c r="J933" s="3">
        <v>335</v>
      </c>
      <c r="K933" s="3">
        <v>1.1000000000000001</v>
      </c>
      <c r="L933" t="s">
        <v>114</v>
      </c>
      <c r="M933" t="s">
        <v>115</v>
      </c>
      <c r="N933" t="s">
        <v>535</v>
      </c>
      <c r="O933" s="15">
        <f t="shared" si="86"/>
        <v>3</v>
      </c>
      <c r="P933" s="16" t="str">
        <f t="shared" si="87"/>
        <v>1,</v>
      </c>
      <c r="Q933" s="16" t="str">
        <f t="shared" si="88"/>
        <v>1</v>
      </c>
      <c r="R933" s="17">
        <f t="shared" si="89"/>
        <v>61</v>
      </c>
      <c r="S933" s="17">
        <f t="shared" si="90"/>
        <v>1.0166666666666666</v>
      </c>
    </row>
    <row r="934" spans="1:19">
      <c r="A934" t="s">
        <v>162</v>
      </c>
      <c r="B934" t="s">
        <v>163</v>
      </c>
      <c r="C934" s="1">
        <v>45505</v>
      </c>
      <c r="D934" s="2">
        <v>2024</v>
      </c>
      <c r="E934" s="2" t="str">
        <f t="shared" si="85"/>
        <v>agosto</v>
      </c>
      <c r="F934" t="s">
        <v>164</v>
      </c>
      <c r="G934" t="s">
        <v>30</v>
      </c>
      <c r="H934" t="s">
        <v>98</v>
      </c>
      <c r="I934" s="3">
        <v>1</v>
      </c>
      <c r="J934" s="3">
        <v>192</v>
      </c>
      <c r="K934" s="3">
        <v>0.5</v>
      </c>
      <c r="L934" t="s">
        <v>25</v>
      </c>
      <c r="M934" t="s">
        <v>26</v>
      </c>
      <c r="N934" t="s">
        <v>506</v>
      </c>
      <c r="O934" s="15">
        <f t="shared" si="86"/>
        <v>3</v>
      </c>
      <c r="P934" s="16" t="str">
        <f t="shared" si="87"/>
        <v>0,</v>
      </c>
      <c r="Q934" s="16" t="str">
        <f t="shared" si="88"/>
        <v>5</v>
      </c>
      <c r="R934" s="17">
        <f t="shared" si="89"/>
        <v>5</v>
      </c>
      <c r="S934" s="17">
        <f t="shared" si="90"/>
        <v>8.3333333333333329E-2</v>
      </c>
    </row>
    <row r="935" spans="1:19">
      <c r="A935" t="s">
        <v>162</v>
      </c>
      <c r="B935" t="s">
        <v>163</v>
      </c>
      <c r="C935" s="1">
        <v>45505</v>
      </c>
      <c r="D935" s="2">
        <v>2024</v>
      </c>
      <c r="E935" s="2" t="str">
        <f t="shared" si="85"/>
        <v>agosto</v>
      </c>
      <c r="F935" t="s">
        <v>164</v>
      </c>
      <c r="G935" t="s">
        <v>30</v>
      </c>
      <c r="H935" t="s">
        <v>98</v>
      </c>
      <c r="I935" s="3">
        <v>1</v>
      </c>
      <c r="J935" s="3">
        <v>723</v>
      </c>
      <c r="K935" s="3">
        <v>2.5</v>
      </c>
      <c r="L935" t="s">
        <v>169</v>
      </c>
      <c r="M935" t="s">
        <v>170</v>
      </c>
      <c r="N935" t="s">
        <v>490</v>
      </c>
      <c r="O935" s="15">
        <f t="shared" si="86"/>
        <v>3</v>
      </c>
      <c r="P935" s="16" t="str">
        <f t="shared" si="87"/>
        <v>2,</v>
      </c>
      <c r="Q935" s="16" t="str">
        <f t="shared" si="88"/>
        <v>5</v>
      </c>
      <c r="R935" s="17">
        <f t="shared" si="89"/>
        <v>125</v>
      </c>
      <c r="S935" s="17">
        <f t="shared" si="90"/>
        <v>2.0833333333333335</v>
      </c>
    </row>
    <row r="936" spans="1:19">
      <c r="A936" t="s">
        <v>162</v>
      </c>
      <c r="B936" t="s">
        <v>163</v>
      </c>
      <c r="C936" s="1">
        <v>45505</v>
      </c>
      <c r="D936" s="2">
        <v>2024</v>
      </c>
      <c r="E936" s="2" t="str">
        <f t="shared" si="85"/>
        <v>agosto</v>
      </c>
      <c r="F936" t="s">
        <v>164</v>
      </c>
      <c r="G936" t="s">
        <v>30</v>
      </c>
      <c r="H936" t="s">
        <v>98</v>
      </c>
      <c r="I936" s="3">
        <v>2</v>
      </c>
      <c r="J936" s="3">
        <v>1266</v>
      </c>
      <c r="K936" s="3">
        <v>4.2</v>
      </c>
      <c r="L936" t="s">
        <v>131</v>
      </c>
      <c r="M936" t="s">
        <v>578</v>
      </c>
      <c r="N936" t="s">
        <v>612</v>
      </c>
      <c r="O936" s="15">
        <f t="shared" si="86"/>
        <v>3</v>
      </c>
      <c r="P936" s="16" t="str">
        <f t="shared" si="87"/>
        <v>4,</v>
      </c>
      <c r="Q936" s="16" t="str">
        <f t="shared" si="88"/>
        <v>2</v>
      </c>
      <c r="R936" s="17">
        <f t="shared" si="89"/>
        <v>242</v>
      </c>
      <c r="S936" s="17">
        <f t="shared" si="90"/>
        <v>4.0333333333333332</v>
      </c>
    </row>
    <row r="937" spans="1:19">
      <c r="A937" t="s">
        <v>162</v>
      </c>
      <c r="B937" t="s">
        <v>163</v>
      </c>
      <c r="C937" s="1">
        <v>45505</v>
      </c>
      <c r="D937" s="2">
        <v>2024</v>
      </c>
      <c r="E937" s="2" t="str">
        <f t="shared" si="85"/>
        <v>agosto</v>
      </c>
      <c r="F937" t="s">
        <v>164</v>
      </c>
      <c r="G937" t="s">
        <v>30</v>
      </c>
      <c r="H937" t="s">
        <v>98</v>
      </c>
      <c r="I937" s="3">
        <v>1</v>
      </c>
      <c r="J937" s="3">
        <v>545</v>
      </c>
      <c r="K937" s="3">
        <v>1.4</v>
      </c>
      <c r="L937" t="s">
        <v>150</v>
      </c>
      <c r="M937" t="s">
        <v>607</v>
      </c>
      <c r="N937" t="s">
        <v>612</v>
      </c>
      <c r="O937" s="15">
        <f t="shared" si="86"/>
        <v>3</v>
      </c>
      <c r="P937" s="16" t="str">
        <f t="shared" si="87"/>
        <v>1,</v>
      </c>
      <c r="Q937" s="16" t="str">
        <f t="shared" si="88"/>
        <v>4</v>
      </c>
      <c r="R937" s="17">
        <f t="shared" si="89"/>
        <v>64</v>
      </c>
      <c r="S937" s="17">
        <f t="shared" si="90"/>
        <v>1.0666666666666667</v>
      </c>
    </row>
    <row r="938" spans="1:19">
      <c r="A938" t="s">
        <v>162</v>
      </c>
      <c r="B938" t="s">
        <v>163</v>
      </c>
      <c r="C938" s="1">
        <v>45505</v>
      </c>
      <c r="D938" s="2">
        <v>2024</v>
      </c>
      <c r="E938" s="2" t="str">
        <f t="shared" si="85"/>
        <v>agosto</v>
      </c>
      <c r="F938" t="s">
        <v>164</v>
      </c>
      <c r="G938" t="s">
        <v>30</v>
      </c>
      <c r="H938" t="s">
        <v>98</v>
      </c>
      <c r="I938" s="3">
        <v>2</v>
      </c>
      <c r="J938" s="3">
        <v>507</v>
      </c>
      <c r="K938" s="3">
        <v>1.5</v>
      </c>
      <c r="L938" t="s">
        <v>173</v>
      </c>
      <c r="M938" t="s">
        <v>598</v>
      </c>
      <c r="N938" t="s">
        <v>497</v>
      </c>
      <c r="O938" s="15">
        <f t="shared" si="86"/>
        <v>3</v>
      </c>
      <c r="P938" s="16" t="str">
        <f t="shared" si="87"/>
        <v>1,</v>
      </c>
      <c r="Q938" s="16" t="str">
        <f t="shared" si="88"/>
        <v>5</v>
      </c>
      <c r="R938" s="17">
        <f t="shared" si="89"/>
        <v>65</v>
      </c>
      <c r="S938" s="17">
        <f t="shared" si="90"/>
        <v>1.0833333333333333</v>
      </c>
    </row>
    <row r="939" spans="1:19">
      <c r="A939" t="s">
        <v>162</v>
      </c>
      <c r="B939" t="s">
        <v>163</v>
      </c>
      <c r="C939" s="1">
        <v>45505</v>
      </c>
      <c r="D939" s="2">
        <v>2024</v>
      </c>
      <c r="E939" s="2" t="str">
        <f t="shared" si="85"/>
        <v>agosto</v>
      </c>
      <c r="F939" t="s">
        <v>164</v>
      </c>
      <c r="G939" t="s">
        <v>30</v>
      </c>
      <c r="H939" t="s">
        <v>98</v>
      </c>
      <c r="I939" s="3">
        <v>8</v>
      </c>
      <c r="J939" s="3">
        <v>3250</v>
      </c>
      <c r="K939" s="3">
        <v>13.35</v>
      </c>
      <c r="L939" t="s">
        <v>110</v>
      </c>
      <c r="M939" t="s">
        <v>586</v>
      </c>
      <c r="N939" t="s">
        <v>503</v>
      </c>
      <c r="O939" s="15">
        <f t="shared" si="86"/>
        <v>5</v>
      </c>
      <c r="P939" s="16" t="str">
        <f t="shared" si="87"/>
        <v>13</v>
      </c>
      <c r="Q939" s="16" t="str">
        <f t="shared" si="88"/>
        <v>,35</v>
      </c>
      <c r="R939" s="17">
        <f t="shared" si="89"/>
        <v>780.35</v>
      </c>
      <c r="S939" s="17">
        <f t="shared" si="90"/>
        <v>13.005833333333333</v>
      </c>
    </row>
    <row r="940" spans="1:19">
      <c r="A940" t="s">
        <v>162</v>
      </c>
      <c r="B940" t="s">
        <v>163</v>
      </c>
      <c r="C940" s="1">
        <v>45505</v>
      </c>
      <c r="D940" s="2">
        <v>2024</v>
      </c>
      <c r="E940" s="2" t="str">
        <f t="shared" si="85"/>
        <v>agosto</v>
      </c>
      <c r="F940" t="s">
        <v>164</v>
      </c>
      <c r="G940" t="s">
        <v>30</v>
      </c>
      <c r="H940" t="s">
        <v>98</v>
      </c>
      <c r="I940" s="3">
        <v>1</v>
      </c>
      <c r="J940" s="3">
        <v>670</v>
      </c>
      <c r="K940" s="3">
        <v>2.5</v>
      </c>
      <c r="L940" t="s">
        <v>204</v>
      </c>
      <c r="M940" t="s">
        <v>205</v>
      </c>
      <c r="N940" t="s">
        <v>503</v>
      </c>
      <c r="O940" s="15">
        <f t="shared" si="86"/>
        <v>3</v>
      </c>
      <c r="P940" s="16" t="str">
        <f t="shared" si="87"/>
        <v>2,</v>
      </c>
      <c r="Q940" s="16" t="str">
        <f t="shared" si="88"/>
        <v>5</v>
      </c>
      <c r="R940" s="17">
        <f t="shared" si="89"/>
        <v>125</v>
      </c>
      <c r="S940" s="17">
        <f t="shared" si="90"/>
        <v>2.0833333333333335</v>
      </c>
    </row>
    <row r="941" spans="1:19">
      <c r="A941" t="s">
        <v>162</v>
      </c>
      <c r="B941" t="s">
        <v>163</v>
      </c>
      <c r="C941" s="1">
        <v>45505</v>
      </c>
      <c r="D941" s="2">
        <v>2024</v>
      </c>
      <c r="E941" s="2" t="str">
        <f t="shared" si="85"/>
        <v>agosto</v>
      </c>
      <c r="F941" t="s">
        <v>164</v>
      </c>
      <c r="G941" t="s">
        <v>30</v>
      </c>
      <c r="H941" t="s">
        <v>98</v>
      </c>
      <c r="I941" s="3">
        <v>2</v>
      </c>
      <c r="J941" s="3">
        <v>820</v>
      </c>
      <c r="K941" s="3">
        <v>2.4</v>
      </c>
      <c r="L941" t="s">
        <v>128</v>
      </c>
      <c r="M941" t="s">
        <v>129</v>
      </c>
      <c r="N941" t="s">
        <v>511</v>
      </c>
      <c r="O941" s="15">
        <f t="shared" si="86"/>
        <v>3</v>
      </c>
      <c r="P941" s="16" t="str">
        <f t="shared" si="87"/>
        <v>2,</v>
      </c>
      <c r="Q941" s="16" t="str">
        <f t="shared" si="88"/>
        <v>4</v>
      </c>
      <c r="R941" s="17">
        <f t="shared" si="89"/>
        <v>124</v>
      </c>
      <c r="S941" s="17">
        <f t="shared" si="90"/>
        <v>2.0666666666666669</v>
      </c>
    </row>
    <row r="942" spans="1:19">
      <c r="A942" t="s">
        <v>162</v>
      </c>
      <c r="B942" t="s">
        <v>163</v>
      </c>
      <c r="C942" s="1">
        <v>45505</v>
      </c>
      <c r="D942" s="2">
        <v>2024</v>
      </c>
      <c r="E942" s="2" t="str">
        <f t="shared" si="85"/>
        <v>agosto</v>
      </c>
      <c r="F942" t="s">
        <v>164</v>
      </c>
      <c r="G942" t="s">
        <v>30</v>
      </c>
      <c r="H942" t="s">
        <v>98</v>
      </c>
      <c r="I942" s="3">
        <v>9</v>
      </c>
      <c r="J942" s="3">
        <v>3882</v>
      </c>
      <c r="K942" s="3">
        <v>14.35</v>
      </c>
      <c r="L942" t="s">
        <v>135</v>
      </c>
      <c r="M942" t="s">
        <v>136</v>
      </c>
      <c r="N942" t="s">
        <v>511</v>
      </c>
      <c r="O942" s="15">
        <f t="shared" si="86"/>
        <v>5</v>
      </c>
      <c r="P942" s="16" t="str">
        <f t="shared" si="87"/>
        <v>14</v>
      </c>
      <c r="Q942" s="16" t="str">
        <f t="shared" si="88"/>
        <v>,35</v>
      </c>
      <c r="R942" s="17">
        <f t="shared" si="89"/>
        <v>840.35</v>
      </c>
      <c r="S942" s="17">
        <f t="shared" si="90"/>
        <v>14.005833333333333</v>
      </c>
    </row>
    <row r="943" spans="1:19">
      <c r="A943" t="s">
        <v>162</v>
      </c>
      <c r="B943" t="s">
        <v>163</v>
      </c>
      <c r="C943" s="1">
        <v>45505</v>
      </c>
      <c r="D943" s="2">
        <v>2024</v>
      </c>
      <c r="E943" s="2" t="str">
        <f t="shared" si="85"/>
        <v>agosto</v>
      </c>
      <c r="F943" t="s">
        <v>206</v>
      </c>
      <c r="G943" t="s">
        <v>207</v>
      </c>
      <c r="H943" t="s">
        <v>98</v>
      </c>
      <c r="I943" s="3">
        <v>1</v>
      </c>
      <c r="J943" s="3">
        <v>690</v>
      </c>
      <c r="K943" s="3">
        <v>2.4</v>
      </c>
      <c r="L943" t="s">
        <v>131</v>
      </c>
      <c r="M943" t="s">
        <v>578</v>
      </c>
      <c r="N943" t="s">
        <v>612</v>
      </c>
      <c r="O943" s="15">
        <f t="shared" si="86"/>
        <v>3</v>
      </c>
      <c r="P943" s="16" t="str">
        <f t="shared" si="87"/>
        <v>2,</v>
      </c>
      <c r="Q943" s="16" t="str">
        <f t="shared" si="88"/>
        <v>4</v>
      </c>
      <c r="R943" s="17">
        <f t="shared" si="89"/>
        <v>124</v>
      </c>
      <c r="S943" s="17">
        <f t="shared" si="90"/>
        <v>2.0666666666666669</v>
      </c>
    </row>
    <row r="944" spans="1:19">
      <c r="A944" t="s">
        <v>162</v>
      </c>
      <c r="B944" t="s">
        <v>163</v>
      </c>
      <c r="C944" s="1">
        <v>45505</v>
      </c>
      <c r="D944" s="2">
        <v>2024</v>
      </c>
      <c r="E944" s="2" t="str">
        <f t="shared" si="85"/>
        <v>agosto</v>
      </c>
      <c r="F944" t="s">
        <v>206</v>
      </c>
      <c r="G944" t="s">
        <v>207</v>
      </c>
      <c r="H944" t="s">
        <v>98</v>
      </c>
      <c r="I944" s="3">
        <v>1</v>
      </c>
      <c r="J944" s="3">
        <v>545</v>
      </c>
      <c r="K944" s="3">
        <v>2</v>
      </c>
      <c r="L944" t="s">
        <v>150</v>
      </c>
      <c r="M944" t="s">
        <v>607</v>
      </c>
      <c r="N944" t="s">
        <v>612</v>
      </c>
      <c r="O944" s="15">
        <f t="shared" si="86"/>
        <v>1</v>
      </c>
      <c r="P944" s="16" t="str">
        <f t="shared" si="87"/>
        <v>2</v>
      </c>
      <c r="Q944" s="16">
        <f t="shared" si="88"/>
        <v>0</v>
      </c>
      <c r="R944" s="17">
        <f t="shared" si="89"/>
        <v>120</v>
      </c>
      <c r="S944" s="17">
        <f t="shared" si="90"/>
        <v>2</v>
      </c>
    </row>
    <row r="945" spans="1:19">
      <c r="A945" t="s">
        <v>162</v>
      </c>
      <c r="B945" t="s">
        <v>163</v>
      </c>
      <c r="C945" s="1">
        <v>45505</v>
      </c>
      <c r="D945" s="2">
        <v>2024</v>
      </c>
      <c r="E945" s="2" t="str">
        <f t="shared" si="85"/>
        <v>agosto</v>
      </c>
      <c r="F945" t="s">
        <v>206</v>
      </c>
      <c r="G945" t="s">
        <v>207</v>
      </c>
      <c r="H945" t="s">
        <v>98</v>
      </c>
      <c r="I945" s="3">
        <v>1</v>
      </c>
      <c r="J945" s="3">
        <v>213</v>
      </c>
      <c r="K945" s="3">
        <v>0.5</v>
      </c>
      <c r="L945" t="s">
        <v>110</v>
      </c>
      <c r="M945" t="s">
        <v>586</v>
      </c>
      <c r="N945" t="s">
        <v>503</v>
      </c>
      <c r="O945" s="15">
        <f t="shared" si="86"/>
        <v>3</v>
      </c>
      <c r="P945" s="16" t="str">
        <f t="shared" si="87"/>
        <v>0,</v>
      </c>
      <c r="Q945" s="16" t="str">
        <f t="shared" si="88"/>
        <v>5</v>
      </c>
      <c r="R945" s="17">
        <f t="shared" si="89"/>
        <v>5</v>
      </c>
      <c r="S945" s="17">
        <f t="shared" si="90"/>
        <v>8.3333333333333329E-2</v>
      </c>
    </row>
    <row r="946" spans="1:19">
      <c r="A946" t="s">
        <v>162</v>
      </c>
      <c r="B946" t="s">
        <v>163</v>
      </c>
      <c r="C946" s="1">
        <v>45505</v>
      </c>
      <c r="D946" s="2">
        <v>2024</v>
      </c>
      <c r="E946" s="2" t="str">
        <f t="shared" si="85"/>
        <v>agosto</v>
      </c>
      <c r="F946" t="s">
        <v>206</v>
      </c>
      <c r="G946" t="s">
        <v>207</v>
      </c>
      <c r="H946" t="s">
        <v>98</v>
      </c>
      <c r="I946" s="3">
        <v>1</v>
      </c>
      <c r="J946" s="3">
        <v>670</v>
      </c>
      <c r="K946" s="3">
        <v>2.4</v>
      </c>
      <c r="L946" t="s">
        <v>204</v>
      </c>
      <c r="M946" t="s">
        <v>205</v>
      </c>
      <c r="N946" t="s">
        <v>503</v>
      </c>
      <c r="O946" s="15">
        <f t="shared" si="86"/>
        <v>3</v>
      </c>
      <c r="P946" s="16" t="str">
        <f t="shared" si="87"/>
        <v>2,</v>
      </c>
      <c r="Q946" s="16" t="str">
        <f t="shared" si="88"/>
        <v>4</v>
      </c>
      <c r="R946" s="17">
        <f t="shared" si="89"/>
        <v>124</v>
      </c>
      <c r="S946" s="17">
        <f t="shared" si="90"/>
        <v>2.0666666666666669</v>
      </c>
    </row>
    <row r="947" spans="1:19">
      <c r="A947" t="s">
        <v>162</v>
      </c>
      <c r="B947" t="s">
        <v>163</v>
      </c>
      <c r="C947" s="1">
        <v>45505</v>
      </c>
      <c r="D947" s="2">
        <v>2024</v>
      </c>
      <c r="E947" s="2" t="str">
        <f t="shared" si="85"/>
        <v>agosto</v>
      </c>
      <c r="F947" t="s">
        <v>206</v>
      </c>
      <c r="G947" t="s">
        <v>207</v>
      </c>
      <c r="H947" t="s">
        <v>98</v>
      </c>
      <c r="I947" s="3">
        <v>1</v>
      </c>
      <c r="J947" s="3">
        <v>426</v>
      </c>
      <c r="K947" s="3">
        <v>1.3</v>
      </c>
      <c r="L947" t="s">
        <v>135</v>
      </c>
      <c r="M947" t="s">
        <v>136</v>
      </c>
      <c r="N947" t="s">
        <v>511</v>
      </c>
      <c r="O947" s="15">
        <f t="shared" si="86"/>
        <v>3</v>
      </c>
      <c r="P947" s="16" t="str">
        <f t="shared" si="87"/>
        <v>1,</v>
      </c>
      <c r="Q947" s="16" t="str">
        <f t="shared" si="88"/>
        <v>3</v>
      </c>
      <c r="R947" s="17">
        <f t="shared" si="89"/>
        <v>63</v>
      </c>
      <c r="S947" s="17">
        <f t="shared" si="90"/>
        <v>1.05</v>
      </c>
    </row>
    <row r="948" spans="1:19">
      <c r="A948" t="s">
        <v>162</v>
      </c>
      <c r="B948" t="s">
        <v>163</v>
      </c>
      <c r="C948" s="1">
        <v>45505</v>
      </c>
      <c r="D948" s="2">
        <v>2024</v>
      </c>
      <c r="E948" s="2" t="str">
        <f t="shared" si="85"/>
        <v>agosto</v>
      </c>
      <c r="F948" t="s">
        <v>176</v>
      </c>
      <c r="G948" t="s">
        <v>121</v>
      </c>
      <c r="H948" t="s">
        <v>98</v>
      </c>
      <c r="I948" s="3">
        <v>1</v>
      </c>
      <c r="J948" s="3">
        <v>860</v>
      </c>
      <c r="K948" s="3">
        <v>3</v>
      </c>
      <c r="L948" t="s">
        <v>33</v>
      </c>
      <c r="M948" t="s">
        <v>34</v>
      </c>
      <c r="N948" t="s">
        <v>508</v>
      </c>
      <c r="O948" s="15">
        <f t="shared" si="86"/>
        <v>1</v>
      </c>
      <c r="P948" s="16" t="str">
        <f t="shared" si="87"/>
        <v>3</v>
      </c>
      <c r="Q948" s="16">
        <f t="shared" si="88"/>
        <v>0</v>
      </c>
      <c r="R948" s="17">
        <f t="shared" si="89"/>
        <v>180</v>
      </c>
      <c r="S948" s="17">
        <f t="shared" si="90"/>
        <v>3</v>
      </c>
    </row>
    <row r="949" spans="1:19">
      <c r="A949" t="s">
        <v>162</v>
      </c>
      <c r="B949" t="s">
        <v>163</v>
      </c>
      <c r="C949" s="1">
        <v>45505</v>
      </c>
      <c r="D949" s="2">
        <v>2024</v>
      </c>
      <c r="E949" s="2" t="str">
        <f t="shared" si="85"/>
        <v>agosto</v>
      </c>
      <c r="F949" t="s">
        <v>176</v>
      </c>
      <c r="G949" t="s">
        <v>121</v>
      </c>
      <c r="H949" t="s">
        <v>98</v>
      </c>
      <c r="I949" s="3">
        <v>2</v>
      </c>
      <c r="J949" s="3">
        <v>851</v>
      </c>
      <c r="K949" s="3">
        <v>3.05</v>
      </c>
      <c r="L949" t="s">
        <v>19</v>
      </c>
      <c r="M949" t="s">
        <v>587</v>
      </c>
      <c r="N949" t="s">
        <v>495</v>
      </c>
      <c r="O949" s="15">
        <f t="shared" si="86"/>
        <v>4</v>
      </c>
      <c r="P949" s="16" t="str">
        <f t="shared" si="87"/>
        <v>3,</v>
      </c>
      <c r="Q949" s="16" t="str">
        <f t="shared" si="88"/>
        <v>05</v>
      </c>
      <c r="R949" s="17">
        <f t="shared" si="89"/>
        <v>185</v>
      </c>
      <c r="S949" s="17">
        <f t="shared" si="90"/>
        <v>3.0833333333333335</v>
      </c>
    </row>
    <row r="950" spans="1:19">
      <c r="A950" t="s">
        <v>162</v>
      </c>
      <c r="B950" t="s">
        <v>163</v>
      </c>
      <c r="C950" s="1">
        <v>45505</v>
      </c>
      <c r="D950" s="2">
        <v>2024</v>
      </c>
      <c r="E950" s="2" t="str">
        <f t="shared" si="85"/>
        <v>agosto</v>
      </c>
      <c r="F950" t="s">
        <v>176</v>
      </c>
      <c r="G950" t="s">
        <v>121</v>
      </c>
      <c r="H950" t="s">
        <v>98</v>
      </c>
      <c r="I950" s="3">
        <v>1</v>
      </c>
      <c r="J950" s="3">
        <v>426</v>
      </c>
      <c r="K950" s="3">
        <v>1.2</v>
      </c>
      <c r="L950" t="s">
        <v>146</v>
      </c>
      <c r="M950" t="s">
        <v>147</v>
      </c>
      <c r="N950" t="s">
        <v>514</v>
      </c>
      <c r="O950" s="15">
        <f t="shared" si="86"/>
        <v>3</v>
      </c>
      <c r="P950" s="16" t="str">
        <f t="shared" si="87"/>
        <v>1,</v>
      </c>
      <c r="Q950" s="16" t="str">
        <f t="shared" si="88"/>
        <v>2</v>
      </c>
      <c r="R950" s="17">
        <f t="shared" si="89"/>
        <v>62</v>
      </c>
      <c r="S950" s="17">
        <f t="shared" si="90"/>
        <v>1.0333333333333334</v>
      </c>
    </row>
    <row r="951" spans="1:19">
      <c r="A951" t="s">
        <v>162</v>
      </c>
      <c r="B951" t="s">
        <v>163</v>
      </c>
      <c r="C951" s="1">
        <v>45505</v>
      </c>
      <c r="D951" s="2">
        <v>2024</v>
      </c>
      <c r="E951" s="2" t="str">
        <f t="shared" si="85"/>
        <v>agosto</v>
      </c>
      <c r="F951" t="s">
        <v>176</v>
      </c>
      <c r="G951" t="s">
        <v>121</v>
      </c>
      <c r="H951" t="s">
        <v>98</v>
      </c>
      <c r="I951" s="3">
        <v>1</v>
      </c>
      <c r="J951" s="3">
        <v>259</v>
      </c>
      <c r="K951" s="3">
        <v>1.2</v>
      </c>
      <c r="L951" t="s">
        <v>35</v>
      </c>
      <c r="M951" t="s">
        <v>36</v>
      </c>
      <c r="N951" t="s">
        <v>507</v>
      </c>
      <c r="O951" s="15">
        <f t="shared" si="86"/>
        <v>3</v>
      </c>
      <c r="P951" s="16" t="str">
        <f t="shared" si="87"/>
        <v>1,</v>
      </c>
      <c r="Q951" s="16" t="str">
        <f t="shared" si="88"/>
        <v>2</v>
      </c>
      <c r="R951" s="17">
        <f t="shared" si="89"/>
        <v>62</v>
      </c>
      <c r="S951" s="17">
        <f t="shared" si="90"/>
        <v>1.0333333333333334</v>
      </c>
    </row>
    <row r="952" spans="1:19">
      <c r="A952" t="s">
        <v>162</v>
      </c>
      <c r="B952" t="s">
        <v>163</v>
      </c>
      <c r="C952" s="1">
        <v>45505</v>
      </c>
      <c r="D952" s="2">
        <v>2024</v>
      </c>
      <c r="E952" s="2" t="str">
        <f t="shared" si="85"/>
        <v>agosto</v>
      </c>
      <c r="F952" t="s">
        <v>176</v>
      </c>
      <c r="G952" t="s">
        <v>121</v>
      </c>
      <c r="H952" t="s">
        <v>98</v>
      </c>
      <c r="I952" s="3">
        <v>2</v>
      </c>
      <c r="J952" s="3">
        <v>876</v>
      </c>
      <c r="K952" s="3">
        <v>3.2</v>
      </c>
      <c r="L952" t="s">
        <v>109</v>
      </c>
      <c r="M952" t="s">
        <v>535</v>
      </c>
      <c r="N952" t="s">
        <v>535</v>
      </c>
      <c r="O952" s="15">
        <f t="shared" si="86"/>
        <v>3</v>
      </c>
      <c r="P952" s="16" t="str">
        <f t="shared" si="87"/>
        <v>3,</v>
      </c>
      <c r="Q952" s="16" t="str">
        <f t="shared" si="88"/>
        <v>2</v>
      </c>
      <c r="R952" s="17">
        <f t="shared" si="89"/>
        <v>182</v>
      </c>
      <c r="S952" s="17">
        <f t="shared" si="90"/>
        <v>3.0333333333333332</v>
      </c>
    </row>
    <row r="953" spans="1:19">
      <c r="A953" t="s">
        <v>162</v>
      </c>
      <c r="B953" t="s">
        <v>163</v>
      </c>
      <c r="C953" s="1">
        <v>45505</v>
      </c>
      <c r="D953" s="2">
        <v>2024</v>
      </c>
      <c r="E953" s="2" t="str">
        <f t="shared" si="85"/>
        <v>agosto</v>
      </c>
      <c r="F953" t="s">
        <v>176</v>
      </c>
      <c r="G953" t="s">
        <v>121</v>
      </c>
      <c r="H953" t="s">
        <v>98</v>
      </c>
      <c r="I953" s="3">
        <v>3</v>
      </c>
      <c r="J953" s="3">
        <v>665</v>
      </c>
      <c r="K953" s="3">
        <v>3.2</v>
      </c>
      <c r="L953" t="s">
        <v>114</v>
      </c>
      <c r="M953" t="s">
        <v>115</v>
      </c>
      <c r="N953" t="s">
        <v>535</v>
      </c>
      <c r="O953" s="15">
        <f t="shared" si="86"/>
        <v>3</v>
      </c>
      <c r="P953" s="16" t="str">
        <f t="shared" si="87"/>
        <v>3,</v>
      </c>
      <c r="Q953" s="16" t="str">
        <f t="shared" si="88"/>
        <v>2</v>
      </c>
      <c r="R953" s="17">
        <f t="shared" si="89"/>
        <v>182</v>
      </c>
      <c r="S953" s="17">
        <f t="shared" si="90"/>
        <v>3.0333333333333332</v>
      </c>
    </row>
    <row r="954" spans="1:19">
      <c r="A954" t="s">
        <v>162</v>
      </c>
      <c r="B954" t="s">
        <v>163</v>
      </c>
      <c r="C954" s="1">
        <v>45505</v>
      </c>
      <c r="D954" s="2">
        <v>2024</v>
      </c>
      <c r="E954" s="2" t="str">
        <f t="shared" si="85"/>
        <v>agosto</v>
      </c>
      <c r="F954" t="s">
        <v>176</v>
      </c>
      <c r="G954" t="s">
        <v>121</v>
      </c>
      <c r="H954" t="s">
        <v>98</v>
      </c>
      <c r="I954" s="3">
        <v>3</v>
      </c>
      <c r="J954" s="3">
        <v>3137</v>
      </c>
      <c r="K954" s="3">
        <v>10.15</v>
      </c>
      <c r="L954" t="s">
        <v>118</v>
      </c>
      <c r="M954" t="s">
        <v>119</v>
      </c>
      <c r="N954" t="s">
        <v>490</v>
      </c>
      <c r="O954" s="15">
        <f t="shared" si="86"/>
        <v>5</v>
      </c>
      <c r="P954" s="16" t="str">
        <f t="shared" si="87"/>
        <v>10</v>
      </c>
      <c r="Q954" s="16" t="str">
        <f t="shared" si="88"/>
        <v>,15</v>
      </c>
      <c r="R954" s="17">
        <f t="shared" si="89"/>
        <v>600.15</v>
      </c>
      <c r="S954" s="17">
        <f t="shared" si="90"/>
        <v>10.0025</v>
      </c>
    </row>
    <row r="955" spans="1:19">
      <c r="A955" t="s">
        <v>162</v>
      </c>
      <c r="B955" t="s">
        <v>163</v>
      </c>
      <c r="C955" s="1">
        <v>45505</v>
      </c>
      <c r="D955" s="2">
        <v>2024</v>
      </c>
      <c r="E955" s="2" t="str">
        <f t="shared" si="85"/>
        <v>agosto</v>
      </c>
      <c r="F955" t="s">
        <v>176</v>
      </c>
      <c r="G955" t="s">
        <v>121</v>
      </c>
      <c r="H955" t="s">
        <v>98</v>
      </c>
      <c r="I955" s="3">
        <v>1</v>
      </c>
      <c r="J955" s="3">
        <v>629</v>
      </c>
      <c r="K955" s="3">
        <v>2.1</v>
      </c>
      <c r="L955" t="s">
        <v>167</v>
      </c>
      <c r="M955" t="s">
        <v>168</v>
      </c>
      <c r="N955" t="s">
        <v>490</v>
      </c>
      <c r="O955" s="15">
        <f t="shared" si="86"/>
        <v>3</v>
      </c>
      <c r="P955" s="16" t="str">
        <f t="shared" si="87"/>
        <v>2,</v>
      </c>
      <c r="Q955" s="16" t="str">
        <f t="shared" si="88"/>
        <v>1</v>
      </c>
      <c r="R955" s="17">
        <f t="shared" si="89"/>
        <v>121</v>
      </c>
      <c r="S955" s="17">
        <f t="shared" si="90"/>
        <v>2.0166666666666666</v>
      </c>
    </row>
    <row r="956" spans="1:19">
      <c r="A956" t="s">
        <v>162</v>
      </c>
      <c r="B956" t="s">
        <v>163</v>
      </c>
      <c r="C956" s="1">
        <v>45505</v>
      </c>
      <c r="D956" s="2">
        <v>2024</v>
      </c>
      <c r="E956" s="2" t="str">
        <f t="shared" si="85"/>
        <v>agosto</v>
      </c>
      <c r="F956" t="s">
        <v>176</v>
      </c>
      <c r="G956" t="s">
        <v>121</v>
      </c>
      <c r="H956" t="s">
        <v>98</v>
      </c>
      <c r="I956" s="3">
        <v>1</v>
      </c>
      <c r="J956" s="3">
        <v>341</v>
      </c>
      <c r="K956" s="3">
        <v>2.1</v>
      </c>
      <c r="L956" t="s">
        <v>187</v>
      </c>
      <c r="M956" t="s">
        <v>585</v>
      </c>
      <c r="N956" t="s">
        <v>490</v>
      </c>
      <c r="O956" s="15">
        <f t="shared" si="86"/>
        <v>3</v>
      </c>
      <c r="P956" s="16" t="str">
        <f t="shared" si="87"/>
        <v>2,</v>
      </c>
      <c r="Q956" s="16" t="str">
        <f t="shared" si="88"/>
        <v>1</v>
      </c>
      <c r="R956" s="17">
        <f t="shared" si="89"/>
        <v>121</v>
      </c>
      <c r="S956" s="17">
        <f t="shared" si="90"/>
        <v>2.0166666666666666</v>
      </c>
    </row>
    <row r="957" spans="1:19">
      <c r="A957" t="s">
        <v>162</v>
      </c>
      <c r="B957" t="s">
        <v>163</v>
      </c>
      <c r="C957" s="1">
        <v>45505</v>
      </c>
      <c r="D957" s="2">
        <v>2024</v>
      </c>
      <c r="E957" s="2" t="str">
        <f t="shared" si="85"/>
        <v>agosto</v>
      </c>
      <c r="F957" t="s">
        <v>176</v>
      </c>
      <c r="G957" t="s">
        <v>121</v>
      </c>
      <c r="H957" t="s">
        <v>98</v>
      </c>
      <c r="I957" s="3">
        <v>2</v>
      </c>
      <c r="J957" s="3">
        <v>1380</v>
      </c>
      <c r="K957" s="3">
        <v>4.4000000000000004</v>
      </c>
      <c r="L957" t="s">
        <v>131</v>
      </c>
      <c r="M957" t="s">
        <v>578</v>
      </c>
      <c r="N957" t="s">
        <v>612</v>
      </c>
      <c r="O957" s="15">
        <f t="shared" si="86"/>
        <v>3</v>
      </c>
      <c r="P957" s="16" t="str">
        <f t="shared" si="87"/>
        <v>4,</v>
      </c>
      <c r="Q957" s="16" t="str">
        <f t="shared" si="88"/>
        <v>4</v>
      </c>
      <c r="R957" s="17">
        <f t="shared" si="89"/>
        <v>244</v>
      </c>
      <c r="S957" s="17">
        <f t="shared" si="90"/>
        <v>4.0666666666666664</v>
      </c>
    </row>
    <row r="958" spans="1:19">
      <c r="A958" t="s">
        <v>162</v>
      </c>
      <c r="B958" t="s">
        <v>163</v>
      </c>
      <c r="C958" s="1">
        <v>45505</v>
      </c>
      <c r="D958" s="2">
        <v>2024</v>
      </c>
      <c r="E958" s="2" t="str">
        <f t="shared" si="85"/>
        <v>agosto</v>
      </c>
      <c r="F958" t="s">
        <v>176</v>
      </c>
      <c r="G958" t="s">
        <v>121</v>
      </c>
      <c r="H958" t="s">
        <v>98</v>
      </c>
      <c r="I958" s="3">
        <v>1</v>
      </c>
      <c r="J958" s="3">
        <v>789</v>
      </c>
      <c r="K958" s="3">
        <v>2.4500000000000002</v>
      </c>
      <c r="L958" t="s">
        <v>171</v>
      </c>
      <c r="M958" t="s">
        <v>172</v>
      </c>
      <c r="N958" t="s">
        <v>612</v>
      </c>
      <c r="O958" s="15">
        <f t="shared" si="86"/>
        <v>4</v>
      </c>
      <c r="P958" s="16" t="str">
        <f t="shared" si="87"/>
        <v>2,</v>
      </c>
      <c r="Q958" s="16" t="str">
        <f t="shared" si="88"/>
        <v>45</v>
      </c>
      <c r="R958" s="17">
        <f t="shared" si="89"/>
        <v>165</v>
      </c>
      <c r="S958" s="17">
        <f t="shared" si="90"/>
        <v>2.75</v>
      </c>
    </row>
    <row r="959" spans="1:19">
      <c r="A959" t="s">
        <v>162</v>
      </c>
      <c r="B959" t="s">
        <v>163</v>
      </c>
      <c r="C959" s="1">
        <v>45505</v>
      </c>
      <c r="D959" s="2">
        <v>2024</v>
      </c>
      <c r="E959" s="2" t="str">
        <f t="shared" si="85"/>
        <v>agosto</v>
      </c>
      <c r="F959" t="s">
        <v>176</v>
      </c>
      <c r="G959" t="s">
        <v>121</v>
      </c>
      <c r="H959" t="s">
        <v>98</v>
      </c>
      <c r="I959" s="3">
        <v>1</v>
      </c>
      <c r="J959" s="3">
        <v>299</v>
      </c>
      <c r="K959" s="3">
        <v>1</v>
      </c>
      <c r="L959" t="s">
        <v>173</v>
      </c>
      <c r="M959" t="s">
        <v>598</v>
      </c>
      <c r="N959" t="s">
        <v>497</v>
      </c>
      <c r="O959" s="15">
        <f t="shared" si="86"/>
        <v>1</v>
      </c>
      <c r="P959" s="16" t="str">
        <f t="shared" si="87"/>
        <v>1</v>
      </c>
      <c r="Q959" s="16">
        <f t="shared" si="88"/>
        <v>0</v>
      </c>
      <c r="R959" s="17">
        <f t="shared" si="89"/>
        <v>60</v>
      </c>
      <c r="S959" s="17">
        <f t="shared" si="90"/>
        <v>1</v>
      </c>
    </row>
    <row r="960" spans="1:19">
      <c r="A960" t="s">
        <v>162</v>
      </c>
      <c r="B960" t="s">
        <v>163</v>
      </c>
      <c r="C960" s="1">
        <v>45505</v>
      </c>
      <c r="D960" s="2">
        <v>2024</v>
      </c>
      <c r="E960" s="2" t="str">
        <f t="shared" si="85"/>
        <v>agosto</v>
      </c>
      <c r="F960" t="s">
        <v>176</v>
      </c>
      <c r="G960" t="s">
        <v>121</v>
      </c>
      <c r="H960" t="s">
        <v>98</v>
      </c>
      <c r="I960" s="3">
        <v>2</v>
      </c>
      <c r="J960" s="3">
        <v>516</v>
      </c>
      <c r="K960" s="3">
        <v>3.05</v>
      </c>
      <c r="L960" t="s">
        <v>174</v>
      </c>
      <c r="M960" t="s">
        <v>175</v>
      </c>
      <c r="N960" t="s">
        <v>497</v>
      </c>
      <c r="O960" s="15">
        <f t="shared" si="86"/>
        <v>4</v>
      </c>
      <c r="P960" s="16" t="str">
        <f t="shared" si="87"/>
        <v>3,</v>
      </c>
      <c r="Q960" s="16" t="str">
        <f t="shared" si="88"/>
        <v>05</v>
      </c>
      <c r="R960" s="17">
        <f t="shared" si="89"/>
        <v>185</v>
      </c>
      <c r="S960" s="17">
        <f t="shared" si="90"/>
        <v>3.0833333333333335</v>
      </c>
    </row>
    <row r="961" spans="1:19">
      <c r="A961" t="s">
        <v>162</v>
      </c>
      <c r="B961" t="s">
        <v>163</v>
      </c>
      <c r="C961" s="1">
        <v>45505</v>
      </c>
      <c r="D961" s="2">
        <v>2024</v>
      </c>
      <c r="E961" s="2" t="str">
        <f t="shared" si="85"/>
        <v>agosto</v>
      </c>
      <c r="F961" t="s">
        <v>176</v>
      </c>
      <c r="G961" t="s">
        <v>121</v>
      </c>
      <c r="H961" t="s">
        <v>98</v>
      </c>
      <c r="I961" s="3">
        <v>8</v>
      </c>
      <c r="J961" s="3">
        <v>4520</v>
      </c>
      <c r="K961" s="3">
        <v>15.55</v>
      </c>
      <c r="L961" t="s">
        <v>110</v>
      </c>
      <c r="M961" t="s">
        <v>586</v>
      </c>
      <c r="N961" t="s">
        <v>503</v>
      </c>
      <c r="O961" s="15">
        <f t="shared" si="86"/>
        <v>5</v>
      </c>
      <c r="P961" s="16" t="str">
        <f t="shared" si="87"/>
        <v>15</v>
      </c>
      <c r="Q961" s="16" t="str">
        <f t="shared" si="88"/>
        <v>,55</v>
      </c>
      <c r="R961" s="17">
        <f t="shared" si="89"/>
        <v>900.55</v>
      </c>
      <c r="S961" s="17">
        <f t="shared" si="90"/>
        <v>15.009166666666665</v>
      </c>
    </row>
    <row r="962" spans="1:19">
      <c r="A962" t="s">
        <v>162</v>
      </c>
      <c r="B962" t="s">
        <v>163</v>
      </c>
      <c r="C962" s="1">
        <v>45505</v>
      </c>
      <c r="D962" s="2">
        <v>2024</v>
      </c>
      <c r="E962" s="2" t="str">
        <f t="shared" ref="E962:E1025" si="91">TEXT(C962,"mmmm")</f>
        <v>agosto</v>
      </c>
      <c r="F962" t="s">
        <v>176</v>
      </c>
      <c r="G962" t="s">
        <v>121</v>
      </c>
      <c r="H962" t="s">
        <v>98</v>
      </c>
      <c r="I962" s="3">
        <v>3</v>
      </c>
      <c r="J962" s="3">
        <v>1018</v>
      </c>
      <c r="K962" s="3">
        <v>3.3</v>
      </c>
      <c r="L962" t="s">
        <v>128</v>
      </c>
      <c r="M962" t="s">
        <v>129</v>
      </c>
      <c r="N962" t="s">
        <v>511</v>
      </c>
      <c r="O962" s="15">
        <f t="shared" si="86"/>
        <v>3</v>
      </c>
      <c r="P962" s="16" t="str">
        <f t="shared" si="87"/>
        <v>3,</v>
      </c>
      <c r="Q962" s="16" t="str">
        <f t="shared" si="88"/>
        <v>3</v>
      </c>
      <c r="R962" s="17">
        <f t="shared" si="89"/>
        <v>183</v>
      </c>
      <c r="S962" s="17">
        <f t="shared" si="90"/>
        <v>3.05</v>
      </c>
    </row>
    <row r="963" spans="1:19">
      <c r="A963" t="s">
        <v>162</v>
      </c>
      <c r="B963" t="s">
        <v>163</v>
      </c>
      <c r="C963" s="1">
        <v>45505</v>
      </c>
      <c r="D963" s="2">
        <v>2024</v>
      </c>
      <c r="E963" s="2" t="str">
        <f t="shared" si="91"/>
        <v>agosto</v>
      </c>
      <c r="F963" t="s">
        <v>176</v>
      </c>
      <c r="G963" t="s">
        <v>121</v>
      </c>
      <c r="H963" t="s">
        <v>98</v>
      </c>
      <c r="I963" s="3">
        <v>8</v>
      </c>
      <c r="J963" s="3">
        <v>3456</v>
      </c>
      <c r="K963" s="3">
        <v>11.35</v>
      </c>
      <c r="L963" t="s">
        <v>135</v>
      </c>
      <c r="M963" t="s">
        <v>136</v>
      </c>
      <c r="N963" t="s">
        <v>511</v>
      </c>
      <c r="O963" s="15">
        <f t="shared" ref="O963:O1026" si="92">LEN($K963)</f>
        <v>5</v>
      </c>
      <c r="P963" s="16" t="str">
        <f t="shared" ref="P963:P1026" si="93">IF(O963="1",$K963,IF(O963=2,LEFT($K963,2),LEFT($K963,2)))</f>
        <v>11</v>
      </c>
      <c r="Q963" s="16" t="str">
        <f t="shared" ref="Q963:Q1026" si="94">IF(O963&lt;=2,0,MID($K963,3,3))</f>
        <v>,35</v>
      </c>
      <c r="R963" s="17">
        <f t="shared" ref="R963:R1026" si="95">+(P963*60)+Q963</f>
        <v>660.35</v>
      </c>
      <c r="S963" s="17">
        <f t="shared" ref="S963:S1026" si="96">+R963/60</f>
        <v>11.005833333333333</v>
      </c>
    </row>
    <row r="964" spans="1:19">
      <c r="A964" t="s">
        <v>162</v>
      </c>
      <c r="B964" t="s">
        <v>163</v>
      </c>
      <c r="C964" s="1">
        <v>45505</v>
      </c>
      <c r="D964" s="2">
        <v>2024</v>
      </c>
      <c r="E964" s="2" t="str">
        <f t="shared" si="91"/>
        <v>agosto</v>
      </c>
      <c r="F964" t="s">
        <v>178</v>
      </c>
      <c r="G964" t="s">
        <v>113</v>
      </c>
      <c r="H964" t="s">
        <v>98</v>
      </c>
      <c r="I964" s="3">
        <v>1</v>
      </c>
      <c r="J964" s="3">
        <v>478</v>
      </c>
      <c r="K964" s="3">
        <v>1.05</v>
      </c>
      <c r="L964" t="s">
        <v>19</v>
      </c>
      <c r="M964" t="s">
        <v>587</v>
      </c>
      <c r="N964" t="s">
        <v>495</v>
      </c>
      <c r="O964" s="15">
        <f t="shared" si="92"/>
        <v>4</v>
      </c>
      <c r="P964" s="16" t="str">
        <f t="shared" si="93"/>
        <v>1,</v>
      </c>
      <c r="Q964" s="16" t="str">
        <f t="shared" si="94"/>
        <v>05</v>
      </c>
      <c r="R964" s="17">
        <f t="shared" si="95"/>
        <v>65</v>
      </c>
      <c r="S964" s="17">
        <f t="shared" si="96"/>
        <v>1.0833333333333333</v>
      </c>
    </row>
    <row r="965" spans="1:19">
      <c r="A965" t="s">
        <v>162</v>
      </c>
      <c r="B965" t="s">
        <v>163</v>
      </c>
      <c r="C965" s="1">
        <v>45505</v>
      </c>
      <c r="D965" s="2">
        <v>2024</v>
      </c>
      <c r="E965" s="2" t="str">
        <f t="shared" si="91"/>
        <v>agosto</v>
      </c>
      <c r="F965" t="s">
        <v>178</v>
      </c>
      <c r="G965" t="s">
        <v>113</v>
      </c>
      <c r="H965" t="s">
        <v>98</v>
      </c>
      <c r="I965" s="3">
        <v>3</v>
      </c>
      <c r="J965" s="3">
        <v>2120</v>
      </c>
      <c r="K965" s="3">
        <v>4.3</v>
      </c>
      <c r="L965" t="s">
        <v>146</v>
      </c>
      <c r="M965" t="s">
        <v>147</v>
      </c>
      <c r="N965" t="s">
        <v>514</v>
      </c>
      <c r="O965" s="15">
        <f t="shared" si="92"/>
        <v>3</v>
      </c>
      <c r="P965" s="16" t="str">
        <f t="shared" si="93"/>
        <v>4,</v>
      </c>
      <c r="Q965" s="16" t="str">
        <f t="shared" si="94"/>
        <v>3</v>
      </c>
      <c r="R965" s="17">
        <f t="shared" si="95"/>
        <v>243</v>
      </c>
      <c r="S965" s="17">
        <f t="shared" si="96"/>
        <v>4.05</v>
      </c>
    </row>
    <row r="966" spans="1:19">
      <c r="A966" t="s">
        <v>162</v>
      </c>
      <c r="B966" t="s">
        <v>163</v>
      </c>
      <c r="C966" s="1">
        <v>45505</v>
      </c>
      <c r="D966" s="2">
        <v>2024</v>
      </c>
      <c r="E966" s="2" t="str">
        <f t="shared" si="91"/>
        <v>agosto</v>
      </c>
      <c r="F966" t="s">
        <v>178</v>
      </c>
      <c r="G966" t="s">
        <v>113</v>
      </c>
      <c r="H966" t="s">
        <v>98</v>
      </c>
      <c r="I966" s="3">
        <v>5</v>
      </c>
      <c r="J966" s="3">
        <v>1485</v>
      </c>
      <c r="K966" s="3">
        <v>3.25</v>
      </c>
      <c r="L966" t="s">
        <v>99</v>
      </c>
      <c r="M966" t="s">
        <v>558</v>
      </c>
      <c r="N966" t="s">
        <v>502</v>
      </c>
      <c r="O966" s="15">
        <f t="shared" si="92"/>
        <v>4</v>
      </c>
      <c r="P966" s="16" t="str">
        <f t="shared" si="93"/>
        <v>3,</v>
      </c>
      <c r="Q966" s="16" t="str">
        <f t="shared" si="94"/>
        <v>25</v>
      </c>
      <c r="R966" s="17">
        <f t="shared" si="95"/>
        <v>205</v>
      </c>
      <c r="S966" s="17">
        <f t="shared" si="96"/>
        <v>3.4166666666666665</v>
      </c>
    </row>
    <row r="967" spans="1:19">
      <c r="A967" t="s">
        <v>162</v>
      </c>
      <c r="B967" t="s">
        <v>163</v>
      </c>
      <c r="C967" s="1">
        <v>45505</v>
      </c>
      <c r="D967" s="2">
        <v>2024</v>
      </c>
      <c r="E967" s="2" t="str">
        <f t="shared" si="91"/>
        <v>agosto</v>
      </c>
      <c r="F967" t="s">
        <v>178</v>
      </c>
      <c r="G967" t="s">
        <v>113</v>
      </c>
      <c r="H967" t="s">
        <v>98</v>
      </c>
      <c r="I967" s="3">
        <v>1</v>
      </c>
      <c r="J967" s="3">
        <v>127</v>
      </c>
      <c r="K967" s="3">
        <v>0.15</v>
      </c>
      <c r="L967" t="s">
        <v>137</v>
      </c>
      <c r="M967" t="s">
        <v>566</v>
      </c>
      <c r="N967" t="s">
        <v>502</v>
      </c>
      <c r="O967" s="15">
        <f t="shared" si="92"/>
        <v>4</v>
      </c>
      <c r="P967" s="16" t="str">
        <f t="shared" si="93"/>
        <v>0,</v>
      </c>
      <c r="Q967" s="16" t="str">
        <f t="shared" si="94"/>
        <v>15</v>
      </c>
      <c r="R967" s="17">
        <f t="shared" si="95"/>
        <v>15</v>
      </c>
      <c r="S967" s="17">
        <f t="shared" si="96"/>
        <v>0.25</v>
      </c>
    </row>
    <row r="968" spans="1:19">
      <c r="A968" t="s">
        <v>162</v>
      </c>
      <c r="B968" t="s">
        <v>163</v>
      </c>
      <c r="C968" s="1">
        <v>45505</v>
      </c>
      <c r="D968" s="2">
        <v>2024</v>
      </c>
      <c r="E968" s="2" t="str">
        <f t="shared" si="91"/>
        <v>agosto</v>
      </c>
      <c r="F968" t="s">
        <v>178</v>
      </c>
      <c r="G968" t="s">
        <v>113</v>
      </c>
      <c r="H968" t="s">
        <v>98</v>
      </c>
      <c r="I968" s="3">
        <v>1</v>
      </c>
      <c r="J968" s="3">
        <v>280</v>
      </c>
      <c r="K968" s="3">
        <v>0.35</v>
      </c>
      <c r="L968" t="s">
        <v>35</v>
      </c>
      <c r="M968" t="s">
        <v>36</v>
      </c>
      <c r="N968" t="s">
        <v>507</v>
      </c>
      <c r="O968" s="15">
        <f t="shared" si="92"/>
        <v>4</v>
      </c>
      <c r="P968" s="16" t="str">
        <f t="shared" si="93"/>
        <v>0,</v>
      </c>
      <c r="Q968" s="16" t="str">
        <f t="shared" si="94"/>
        <v>35</v>
      </c>
      <c r="R968" s="17">
        <f t="shared" si="95"/>
        <v>35</v>
      </c>
      <c r="S968" s="17">
        <f t="shared" si="96"/>
        <v>0.58333333333333337</v>
      </c>
    </row>
    <row r="969" spans="1:19">
      <c r="A969" t="s">
        <v>162</v>
      </c>
      <c r="B969" t="s">
        <v>163</v>
      </c>
      <c r="C969" s="1">
        <v>45505</v>
      </c>
      <c r="D969" s="2">
        <v>2024</v>
      </c>
      <c r="E969" s="2" t="str">
        <f t="shared" si="91"/>
        <v>agosto</v>
      </c>
      <c r="F969" t="s">
        <v>178</v>
      </c>
      <c r="G969" t="s">
        <v>113</v>
      </c>
      <c r="H969" t="s">
        <v>98</v>
      </c>
      <c r="I969" s="3">
        <v>1</v>
      </c>
      <c r="J969" s="3">
        <v>259</v>
      </c>
      <c r="K969" s="3">
        <v>0.35</v>
      </c>
      <c r="L969" t="s">
        <v>109</v>
      </c>
      <c r="M969" t="s">
        <v>535</v>
      </c>
      <c r="N969" t="s">
        <v>535</v>
      </c>
      <c r="O969" s="15">
        <f t="shared" si="92"/>
        <v>4</v>
      </c>
      <c r="P969" s="16" t="str">
        <f t="shared" si="93"/>
        <v>0,</v>
      </c>
      <c r="Q969" s="16" t="str">
        <f t="shared" si="94"/>
        <v>35</v>
      </c>
      <c r="R969" s="17">
        <f t="shared" si="95"/>
        <v>35</v>
      </c>
      <c r="S969" s="17">
        <f t="shared" si="96"/>
        <v>0.58333333333333337</v>
      </c>
    </row>
    <row r="970" spans="1:19">
      <c r="A970" t="s">
        <v>162</v>
      </c>
      <c r="B970" t="s">
        <v>163</v>
      </c>
      <c r="C970" s="1">
        <v>45505</v>
      </c>
      <c r="D970" s="2">
        <v>2024</v>
      </c>
      <c r="E970" s="2" t="str">
        <f t="shared" si="91"/>
        <v>agosto</v>
      </c>
      <c r="F970" t="s">
        <v>178</v>
      </c>
      <c r="G970" t="s">
        <v>113</v>
      </c>
      <c r="H970" t="s">
        <v>98</v>
      </c>
      <c r="I970" s="3">
        <v>1</v>
      </c>
      <c r="J970" s="3">
        <v>335</v>
      </c>
      <c r="K970" s="3">
        <v>0.4</v>
      </c>
      <c r="L970" t="s">
        <v>114</v>
      </c>
      <c r="M970" t="s">
        <v>115</v>
      </c>
      <c r="N970" t="s">
        <v>535</v>
      </c>
      <c r="O970" s="15">
        <f t="shared" si="92"/>
        <v>3</v>
      </c>
      <c r="P970" s="16" t="str">
        <f t="shared" si="93"/>
        <v>0,</v>
      </c>
      <c r="Q970" s="16" t="str">
        <f t="shared" si="94"/>
        <v>4</v>
      </c>
      <c r="R970" s="17">
        <f t="shared" si="95"/>
        <v>4</v>
      </c>
      <c r="S970" s="17">
        <f t="shared" si="96"/>
        <v>6.6666666666666666E-2</v>
      </c>
    </row>
    <row r="971" spans="1:19">
      <c r="A971" t="s">
        <v>162</v>
      </c>
      <c r="B971" t="s">
        <v>163</v>
      </c>
      <c r="C971" s="1">
        <v>45505</v>
      </c>
      <c r="D971" s="2">
        <v>2024</v>
      </c>
      <c r="E971" s="2" t="str">
        <f t="shared" si="91"/>
        <v>agosto</v>
      </c>
      <c r="F971" t="s">
        <v>178</v>
      </c>
      <c r="G971" t="s">
        <v>113</v>
      </c>
      <c r="H971" t="s">
        <v>98</v>
      </c>
      <c r="I971" s="3">
        <v>4</v>
      </c>
      <c r="J971" s="3">
        <v>3917</v>
      </c>
      <c r="K971" s="3">
        <v>9</v>
      </c>
      <c r="L971" t="s">
        <v>116</v>
      </c>
      <c r="M971" t="s">
        <v>117</v>
      </c>
      <c r="N971" t="s">
        <v>561</v>
      </c>
      <c r="O971" s="15">
        <f t="shared" si="92"/>
        <v>1</v>
      </c>
      <c r="P971" s="16" t="str">
        <f t="shared" si="93"/>
        <v>9</v>
      </c>
      <c r="Q971" s="16">
        <f t="shared" si="94"/>
        <v>0</v>
      </c>
      <c r="R971" s="17">
        <f t="shared" si="95"/>
        <v>540</v>
      </c>
      <c r="S971" s="17">
        <f t="shared" si="96"/>
        <v>9</v>
      </c>
    </row>
    <row r="972" spans="1:19">
      <c r="A972" t="s">
        <v>162</v>
      </c>
      <c r="B972" t="s">
        <v>163</v>
      </c>
      <c r="C972" s="1">
        <v>45505</v>
      </c>
      <c r="D972" s="2">
        <v>2024</v>
      </c>
      <c r="E972" s="2" t="str">
        <f t="shared" si="91"/>
        <v>agosto</v>
      </c>
      <c r="F972" t="s">
        <v>178</v>
      </c>
      <c r="G972" t="s">
        <v>113</v>
      </c>
      <c r="H972" t="s">
        <v>98</v>
      </c>
      <c r="I972" s="3">
        <v>1</v>
      </c>
      <c r="J972" s="3">
        <v>82</v>
      </c>
      <c r="K972" s="3">
        <v>0.1</v>
      </c>
      <c r="L972" t="s">
        <v>148</v>
      </c>
      <c r="M972" t="s">
        <v>149</v>
      </c>
      <c r="N972" t="s">
        <v>561</v>
      </c>
      <c r="O972" s="15">
        <f t="shared" si="92"/>
        <v>3</v>
      </c>
      <c r="P972" s="16" t="str">
        <f t="shared" si="93"/>
        <v>0,</v>
      </c>
      <c r="Q972" s="16" t="str">
        <f t="shared" si="94"/>
        <v>1</v>
      </c>
      <c r="R972" s="17">
        <f t="shared" si="95"/>
        <v>1</v>
      </c>
      <c r="S972" s="17">
        <f t="shared" si="96"/>
        <v>1.6666666666666666E-2</v>
      </c>
    </row>
    <row r="973" spans="1:19">
      <c r="A973" t="s">
        <v>162</v>
      </c>
      <c r="B973" t="s">
        <v>163</v>
      </c>
      <c r="C973" s="1">
        <v>45505</v>
      </c>
      <c r="D973" s="2">
        <v>2024</v>
      </c>
      <c r="E973" s="2" t="str">
        <f t="shared" si="91"/>
        <v>agosto</v>
      </c>
      <c r="F973" t="s">
        <v>178</v>
      </c>
      <c r="G973" t="s">
        <v>113</v>
      </c>
      <c r="H973" t="s">
        <v>98</v>
      </c>
      <c r="I973" s="3">
        <v>2</v>
      </c>
      <c r="J973" s="3">
        <v>2121</v>
      </c>
      <c r="K973" s="3">
        <v>4.4000000000000004</v>
      </c>
      <c r="L973" t="s">
        <v>118</v>
      </c>
      <c r="M973" t="s">
        <v>119</v>
      </c>
      <c r="N973" t="s">
        <v>490</v>
      </c>
      <c r="O973" s="15">
        <f t="shared" si="92"/>
        <v>3</v>
      </c>
      <c r="P973" s="16" t="str">
        <f t="shared" si="93"/>
        <v>4,</v>
      </c>
      <c r="Q973" s="16" t="str">
        <f t="shared" si="94"/>
        <v>4</v>
      </c>
      <c r="R973" s="17">
        <f t="shared" si="95"/>
        <v>244</v>
      </c>
      <c r="S973" s="17">
        <f t="shared" si="96"/>
        <v>4.0666666666666664</v>
      </c>
    </row>
    <row r="974" spans="1:19">
      <c r="A974" t="s">
        <v>162</v>
      </c>
      <c r="B974" t="s">
        <v>163</v>
      </c>
      <c r="C974" s="1">
        <v>45505</v>
      </c>
      <c r="D974" s="2">
        <v>2024</v>
      </c>
      <c r="E974" s="2" t="str">
        <f t="shared" si="91"/>
        <v>agosto</v>
      </c>
      <c r="F974" t="s">
        <v>178</v>
      </c>
      <c r="G974" t="s">
        <v>113</v>
      </c>
      <c r="H974" t="s">
        <v>98</v>
      </c>
      <c r="I974" s="3">
        <v>1</v>
      </c>
      <c r="J974" s="3">
        <v>512</v>
      </c>
      <c r="K974" s="3">
        <v>1</v>
      </c>
      <c r="L974" t="s">
        <v>179</v>
      </c>
      <c r="M974" t="s">
        <v>180</v>
      </c>
      <c r="N974" t="s">
        <v>490</v>
      </c>
      <c r="O974" s="15">
        <f t="shared" si="92"/>
        <v>1</v>
      </c>
      <c r="P974" s="16" t="str">
        <f t="shared" si="93"/>
        <v>1</v>
      </c>
      <c r="Q974" s="16">
        <f t="shared" si="94"/>
        <v>0</v>
      </c>
      <c r="R974" s="17">
        <f t="shared" si="95"/>
        <v>60</v>
      </c>
      <c r="S974" s="17">
        <f t="shared" si="96"/>
        <v>1</v>
      </c>
    </row>
    <row r="975" spans="1:19">
      <c r="A975" t="s">
        <v>162</v>
      </c>
      <c r="B975" t="s">
        <v>163</v>
      </c>
      <c r="C975" s="1">
        <v>45505</v>
      </c>
      <c r="D975" s="2">
        <v>2024</v>
      </c>
      <c r="E975" s="2" t="str">
        <f t="shared" si="91"/>
        <v>agosto</v>
      </c>
      <c r="F975" t="s">
        <v>178</v>
      </c>
      <c r="G975" t="s">
        <v>113</v>
      </c>
      <c r="H975" t="s">
        <v>98</v>
      </c>
      <c r="I975" s="3">
        <v>4</v>
      </c>
      <c r="J975" s="3">
        <v>2044</v>
      </c>
      <c r="K975" s="3">
        <v>4.3</v>
      </c>
      <c r="L975" t="s">
        <v>167</v>
      </c>
      <c r="M975" t="s">
        <v>168</v>
      </c>
      <c r="N975" t="s">
        <v>490</v>
      </c>
      <c r="O975" s="15">
        <f t="shared" si="92"/>
        <v>3</v>
      </c>
      <c r="P975" s="16" t="str">
        <f t="shared" si="93"/>
        <v>4,</v>
      </c>
      <c r="Q975" s="16" t="str">
        <f t="shared" si="94"/>
        <v>3</v>
      </c>
      <c r="R975" s="17">
        <f t="shared" si="95"/>
        <v>243</v>
      </c>
      <c r="S975" s="17">
        <f t="shared" si="96"/>
        <v>4.05</v>
      </c>
    </row>
    <row r="976" spans="1:19">
      <c r="A976" t="s">
        <v>162</v>
      </c>
      <c r="B976" t="s">
        <v>163</v>
      </c>
      <c r="C976" s="1">
        <v>45505</v>
      </c>
      <c r="D976" s="2">
        <v>2024</v>
      </c>
      <c r="E976" s="2" t="str">
        <f t="shared" si="91"/>
        <v>agosto</v>
      </c>
      <c r="F976" t="s">
        <v>178</v>
      </c>
      <c r="G976" t="s">
        <v>113</v>
      </c>
      <c r="H976" t="s">
        <v>98</v>
      </c>
      <c r="I976" s="3">
        <v>1</v>
      </c>
      <c r="J976" s="3">
        <v>106</v>
      </c>
      <c r="K976" s="3">
        <v>0.15</v>
      </c>
      <c r="L976" t="s">
        <v>150</v>
      </c>
      <c r="M976" t="s">
        <v>607</v>
      </c>
      <c r="N976" t="s">
        <v>612</v>
      </c>
      <c r="O976" s="15">
        <f t="shared" si="92"/>
        <v>4</v>
      </c>
      <c r="P976" s="16" t="str">
        <f t="shared" si="93"/>
        <v>0,</v>
      </c>
      <c r="Q976" s="16" t="str">
        <f t="shared" si="94"/>
        <v>15</v>
      </c>
      <c r="R976" s="17">
        <f t="shared" si="95"/>
        <v>15</v>
      </c>
      <c r="S976" s="17">
        <f t="shared" si="96"/>
        <v>0.25</v>
      </c>
    </row>
    <row r="977" spans="1:19">
      <c r="A977" t="s">
        <v>162</v>
      </c>
      <c r="B977" t="s">
        <v>163</v>
      </c>
      <c r="C977" s="1">
        <v>45505</v>
      </c>
      <c r="D977" s="2">
        <v>2024</v>
      </c>
      <c r="E977" s="2" t="str">
        <f t="shared" si="91"/>
        <v>agosto</v>
      </c>
      <c r="F977" t="s">
        <v>178</v>
      </c>
      <c r="G977" t="s">
        <v>113</v>
      </c>
      <c r="H977" t="s">
        <v>98</v>
      </c>
      <c r="I977" s="3">
        <v>1</v>
      </c>
      <c r="J977" s="3">
        <v>299</v>
      </c>
      <c r="K977" s="3">
        <v>0.3</v>
      </c>
      <c r="L977" t="s">
        <v>173</v>
      </c>
      <c r="M977" t="s">
        <v>598</v>
      </c>
      <c r="N977" t="s">
        <v>497</v>
      </c>
      <c r="O977" s="15">
        <f t="shared" si="92"/>
        <v>3</v>
      </c>
      <c r="P977" s="16" t="str">
        <f t="shared" si="93"/>
        <v>0,</v>
      </c>
      <c r="Q977" s="16" t="str">
        <f t="shared" si="94"/>
        <v>3</v>
      </c>
      <c r="R977" s="17">
        <f t="shared" si="95"/>
        <v>3</v>
      </c>
      <c r="S977" s="17">
        <f t="shared" si="96"/>
        <v>0.05</v>
      </c>
    </row>
    <row r="978" spans="1:19">
      <c r="A978" t="s">
        <v>162</v>
      </c>
      <c r="B978" t="s">
        <v>163</v>
      </c>
      <c r="C978" s="1">
        <v>45505</v>
      </c>
      <c r="D978" s="2">
        <v>2024</v>
      </c>
      <c r="E978" s="2" t="str">
        <f t="shared" si="91"/>
        <v>agosto</v>
      </c>
      <c r="F978" t="s">
        <v>178</v>
      </c>
      <c r="G978" t="s">
        <v>113</v>
      </c>
      <c r="H978" t="s">
        <v>98</v>
      </c>
      <c r="I978" s="3">
        <v>3</v>
      </c>
      <c r="J978" s="3">
        <v>2134</v>
      </c>
      <c r="K978" s="3">
        <v>4.4000000000000004</v>
      </c>
      <c r="L978" t="s">
        <v>110</v>
      </c>
      <c r="M978" t="s">
        <v>586</v>
      </c>
      <c r="N978" t="s">
        <v>503</v>
      </c>
      <c r="O978" s="15">
        <f t="shared" si="92"/>
        <v>3</v>
      </c>
      <c r="P978" s="16" t="str">
        <f t="shared" si="93"/>
        <v>4,</v>
      </c>
      <c r="Q978" s="16" t="str">
        <f t="shared" si="94"/>
        <v>4</v>
      </c>
      <c r="R978" s="17">
        <f t="shared" si="95"/>
        <v>244</v>
      </c>
      <c r="S978" s="17">
        <f t="shared" si="96"/>
        <v>4.0666666666666664</v>
      </c>
    </row>
    <row r="979" spans="1:19">
      <c r="A979" t="s">
        <v>162</v>
      </c>
      <c r="B979" t="s">
        <v>163</v>
      </c>
      <c r="C979" s="1">
        <v>45505</v>
      </c>
      <c r="D979" s="2">
        <v>2024</v>
      </c>
      <c r="E979" s="2" t="str">
        <f t="shared" si="91"/>
        <v>agosto</v>
      </c>
      <c r="F979" t="s">
        <v>178</v>
      </c>
      <c r="G979" t="s">
        <v>113</v>
      </c>
      <c r="H979" t="s">
        <v>98</v>
      </c>
      <c r="I979" s="3">
        <v>1</v>
      </c>
      <c r="J979" s="3">
        <v>718</v>
      </c>
      <c r="K979" s="3">
        <v>1.25</v>
      </c>
      <c r="L979" t="s">
        <v>111</v>
      </c>
      <c r="M979" t="s">
        <v>593</v>
      </c>
      <c r="N979" t="s">
        <v>511</v>
      </c>
      <c r="O979" s="15">
        <f t="shared" si="92"/>
        <v>4</v>
      </c>
      <c r="P979" s="16" t="str">
        <f t="shared" si="93"/>
        <v>1,</v>
      </c>
      <c r="Q979" s="16" t="str">
        <f t="shared" si="94"/>
        <v>25</v>
      </c>
      <c r="R979" s="17">
        <f t="shared" si="95"/>
        <v>85</v>
      </c>
      <c r="S979" s="17">
        <f t="shared" si="96"/>
        <v>1.4166666666666667</v>
      </c>
    </row>
    <row r="980" spans="1:19">
      <c r="A980" t="s">
        <v>162</v>
      </c>
      <c r="B980" t="s">
        <v>163</v>
      </c>
      <c r="C980" s="1">
        <v>45505</v>
      </c>
      <c r="D980" s="2">
        <v>2024</v>
      </c>
      <c r="E980" s="2" t="str">
        <f t="shared" si="91"/>
        <v>agosto</v>
      </c>
      <c r="F980" t="s">
        <v>178</v>
      </c>
      <c r="G980" t="s">
        <v>113</v>
      </c>
      <c r="H980" t="s">
        <v>98</v>
      </c>
      <c r="I980" s="3">
        <v>2</v>
      </c>
      <c r="J980" s="3">
        <v>852</v>
      </c>
      <c r="K980" s="3">
        <v>1.45</v>
      </c>
      <c r="L980" t="s">
        <v>135</v>
      </c>
      <c r="M980" t="s">
        <v>136</v>
      </c>
      <c r="N980" t="s">
        <v>511</v>
      </c>
      <c r="O980" s="15">
        <f t="shared" si="92"/>
        <v>4</v>
      </c>
      <c r="P980" s="16" t="str">
        <f t="shared" si="93"/>
        <v>1,</v>
      </c>
      <c r="Q980" s="16" t="str">
        <f t="shared" si="94"/>
        <v>45</v>
      </c>
      <c r="R980" s="17">
        <f t="shared" si="95"/>
        <v>105</v>
      </c>
      <c r="S980" s="17">
        <f t="shared" si="96"/>
        <v>1.75</v>
      </c>
    </row>
    <row r="981" spans="1:19">
      <c r="A981" t="s">
        <v>162</v>
      </c>
      <c r="B981" t="s">
        <v>163</v>
      </c>
      <c r="C981" s="1">
        <v>45505</v>
      </c>
      <c r="D981" s="2">
        <v>2024</v>
      </c>
      <c r="E981" s="2" t="str">
        <f t="shared" si="91"/>
        <v>agosto</v>
      </c>
      <c r="F981" t="s">
        <v>181</v>
      </c>
      <c r="G981" t="s">
        <v>121</v>
      </c>
      <c r="H981" t="s">
        <v>98</v>
      </c>
      <c r="I981" s="3">
        <v>1</v>
      </c>
      <c r="J981" s="3">
        <v>1107</v>
      </c>
      <c r="K981" s="3">
        <v>3.2</v>
      </c>
      <c r="L981" t="s">
        <v>118</v>
      </c>
      <c r="M981" t="s">
        <v>119</v>
      </c>
      <c r="N981" t="s">
        <v>490</v>
      </c>
      <c r="O981" s="15">
        <f t="shared" si="92"/>
        <v>3</v>
      </c>
      <c r="P981" s="16" t="str">
        <f t="shared" si="93"/>
        <v>3,</v>
      </c>
      <c r="Q981" s="16" t="str">
        <f t="shared" si="94"/>
        <v>2</v>
      </c>
      <c r="R981" s="17">
        <f t="shared" si="95"/>
        <v>182</v>
      </c>
      <c r="S981" s="17">
        <f t="shared" si="96"/>
        <v>3.0333333333333332</v>
      </c>
    </row>
    <row r="982" spans="1:19">
      <c r="A982" t="s">
        <v>162</v>
      </c>
      <c r="B982" t="s">
        <v>163</v>
      </c>
      <c r="C982" s="1">
        <v>45505</v>
      </c>
      <c r="D982" s="2">
        <v>2024</v>
      </c>
      <c r="E982" s="2" t="str">
        <f t="shared" si="91"/>
        <v>agosto</v>
      </c>
      <c r="F982" t="s">
        <v>181</v>
      </c>
      <c r="G982" t="s">
        <v>121</v>
      </c>
      <c r="H982" t="s">
        <v>98</v>
      </c>
      <c r="I982" s="3">
        <v>1</v>
      </c>
      <c r="J982" s="3">
        <v>426</v>
      </c>
      <c r="K982" s="3">
        <v>1.2</v>
      </c>
      <c r="L982" t="s">
        <v>135</v>
      </c>
      <c r="M982" t="s">
        <v>136</v>
      </c>
      <c r="N982" t="s">
        <v>511</v>
      </c>
      <c r="O982" s="15">
        <f t="shared" si="92"/>
        <v>3</v>
      </c>
      <c r="P982" s="16" t="str">
        <f t="shared" si="93"/>
        <v>1,</v>
      </c>
      <c r="Q982" s="16" t="str">
        <f t="shared" si="94"/>
        <v>2</v>
      </c>
      <c r="R982" s="17">
        <f t="shared" si="95"/>
        <v>62</v>
      </c>
      <c r="S982" s="17">
        <f t="shared" si="96"/>
        <v>1.0333333333333334</v>
      </c>
    </row>
    <row r="983" spans="1:19">
      <c r="A983" t="s">
        <v>162</v>
      </c>
      <c r="B983" t="s">
        <v>163</v>
      </c>
      <c r="C983" s="1">
        <v>45505</v>
      </c>
      <c r="D983" s="2">
        <v>2024</v>
      </c>
      <c r="E983" s="2" t="str">
        <f t="shared" si="91"/>
        <v>agosto</v>
      </c>
      <c r="F983" t="s">
        <v>468</v>
      </c>
      <c r="G983" t="s">
        <v>220</v>
      </c>
      <c r="H983" t="s">
        <v>98</v>
      </c>
      <c r="I983" s="3">
        <v>1</v>
      </c>
      <c r="J983" s="3">
        <v>1015</v>
      </c>
      <c r="K983" s="3">
        <v>2.36</v>
      </c>
      <c r="L983" t="s">
        <v>146</v>
      </c>
      <c r="M983" t="s">
        <v>147</v>
      </c>
      <c r="N983" t="s">
        <v>514</v>
      </c>
      <c r="O983" s="15">
        <f t="shared" si="92"/>
        <v>4</v>
      </c>
      <c r="P983" s="16" t="str">
        <f t="shared" si="93"/>
        <v>2,</v>
      </c>
      <c r="Q983" s="16" t="str">
        <f t="shared" si="94"/>
        <v>36</v>
      </c>
      <c r="R983" s="17">
        <f t="shared" si="95"/>
        <v>156</v>
      </c>
      <c r="S983" s="17">
        <f t="shared" si="96"/>
        <v>2.6</v>
      </c>
    </row>
    <row r="984" spans="1:19">
      <c r="A984" t="s">
        <v>162</v>
      </c>
      <c r="B984" t="s">
        <v>163</v>
      </c>
      <c r="C984" s="1">
        <v>45505</v>
      </c>
      <c r="D984" s="2">
        <v>2024</v>
      </c>
      <c r="E984" s="2" t="str">
        <f t="shared" si="91"/>
        <v>agosto</v>
      </c>
      <c r="F984" t="s">
        <v>468</v>
      </c>
      <c r="G984" t="s">
        <v>220</v>
      </c>
      <c r="H984" t="s">
        <v>98</v>
      </c>
      <c r="I984" s="3">
        <v>1</v>
      </c>
      <c r="J984" s="3">
        <v>137</v>
      </c>
      <c r="K984" s="3">
        <v>0.3</v>
      </c>
      <c r="L984" t="s">
        <v>114</v>
      </c>
      <c r="M984" t="s">
        <v>115</v>
      </c>
      <c r="N984" t="s">
        <v>535</v>
      </c>
      <c r="O984" s="15">
        <f t="shared" si="92"/>
        <v>3</v>
      </c>
      <c r="P984" s="16" t="str">
        <f t="shared" si="93"/>
        <v>0,</v>
      </c>
      <c r="Q984" s="16" t="str">
        <f t="shared" si="94"/>
        <v>3</v>
      </c>
      <c r="R984" s="17">
        <f t="shared" si="95"/>
        <v>3</v>
      </c>
      <c r="S984" s="17">
        <f t="shared" si="96"/>
        <v>0.05</v>
      </c>
    </row>
    <row r="985" spans="1:19">
      <c r="A985" t="s">
        <v>162</v>
      </c>
      <c r="B985" t="s">
        <v>163</v>
      </c>
      <c r="C985" s="1">
        <v>45505</v>
      </c>
      <c r="D985" s="2">
        <v>2024</v>
      </c>
      <c r="E985" s="2" t="str">
        <f t="shared" si="91"/>
        <v>agosto</v>
      </c>
      <c r="F985" t="s">
        <v>468</v>
      </c>
      <c r="G985" t="s">
        <v>220</v>
      </c>
      <c r="H985" t="s">
        <v>98</v>
      </c>
      <c r="I985" s="3">
        <v>5</v>
      </c>
      <c r="J985" s="3">
        <v>5259</v>
      </c>
      <c r="K985" s="3">
        <v>12.54</v>
      </c>
      <c r="L985" t="s">
        <v>118</v>
      </c>
      <c r="M985" t="s">
        <v>119</v>
      </c>
      <c r="N985" t="s">
        <v>490</v>
      </c>
      <c r="O985" s="15">
        <f t="shared" si="92"/>
        <v>5</v>
      </c>
      <c r="P985" s="16" t="str">
        <f t="shared" si="93"/>
        <v>12</v>
      </c>
      <c r="Q985" s="16" t="str">
        <f t="shared" si="94"/>
        <v>,54</v>
      </c>
      <c r="R985" s="17">
        <f t="shared" si="95"/>
        <v>720.54</v>
      </c>
      <c r="S985" s="17">
        <f t="shared" si="96"/>
        <v>12.008999999999999</v>
      </c>
    </row>
    <row r="986" spans="1:19">
      <c r="A986" t="s">
        <v>162</v>
      </c>
      <c r="B986" t="s">
        <v>163</v>
      </c>
      <c r="C986" s="1">
        <v>45505</v>
      </c>
      <c r="D986" s="2">
        <v>2024</v>
      </c>
      <c r="E986" s="2" t="str">
        <f t="shared" si="91"/>
        <v>agosto</v>
      </c>
      <c r="F986" t="s">
        <v>468</v>
      </c>
      <c r="G986" t="s">
        <v>220</v>
      </c>
      <c r="H986" t="s">
        <v>98</v>
      </c>
      <c r="I986" s="3">
        <v>1</v>
      </c>
      <c r="J986" s="3">
        <v>393</v>
      </c>
      <c r="K986" s="3">
        <v>0.48</v>
      </c>
      <c r="L986" t="s">
        <v>167</v>
      </c>
      <c r="M986" t="s">
        <v>168</v>
      </c>
      <c r="N986" t="s">
        <v>490</v>
      </c>
      <c r="O986" s="15">
        <f t="shared" si="92"/>
        <v>4</v>
      </c>
      <c r="P986" s="16" t="str">
        <f t="shared" si="93"/>
        <v>0,</v>
      </c>
      <c r="Q986" s="16" t="str">
        <f t="shared" si="94"/>
        <v>48</v>
      </c>
      <c r="R986" s="17">
        <f t="shared" si="95"/>
        <v>48</v>
      </c>
      <c r="S986" s="17">
        <f t="shared" si="96"/>
        <v>0.8</v>
      </c>
    </row>
    <row r="987" spans="1:19">
      <c r="A987" t="s">
        <v>162</v>
      </c>
      <c r="B987" t="s">
        <v>163</v>
      </c>
      <c r="C987" s="1">
        <v>45505</v>
      </c>
      <c r="D987" s="2">
        <v>2024</v>
      </c>
      <c r="E987" s="2" t="str">
        <f t="shared" si="91"/>
        <v>agosto</v>
      </c>
      <c r="F987" t="s">
        <v>468</v>
      </c>
      <c r="G987" t="s">
        <v>220</v>
      </c>
      <c r="H987" t="s">
        <v>98</v>
      </c>
      <c r="I987" s="3">
        <v>2</v>
      </c>
      <c r="J987" s="3">
        <v>753</v>
      </c>
      <c r="K987" s="3">
        <v>1.24</v>
      </c>
      <c r="L987" t="s">
        <v>169</v>
      </c>
      <c r="M987" t="s">
        <v>170</v>
      </c>
      <c r="N987" t="s">
        <v>490</v>
      </c>
      <c r="O987" s="15">
        <f t="shared" si="92"/>
        <v>4</v>
      </c>
      <c r="P987" s="16" t="str">
        <f t="shared" si="93"/>
        <v>1,</v>
      </c>
      <c r="Q987" s="16" t="str">
        <f t="shared" si="94"/>
        <v>24</v>
      </c>
      <c r="R987" s="17">
        <f t="shared" si="95"/>
        <v>84</v>
      </c>
      <c r="S987" s="17">
        <f t="shared" si="96"/>
        <v>1.4</v>
      </c>
    </row>
    <row r="988" spans="1:19">
      <c r="A988" t="s">
        <v>162</v>
      </c>
      <c r="B988" t="s">
        <v>163</v>
      </c>
      <c r="C988" s="1">
        <v>45505</v>
      </c>
      <c r="D988" s="2">
        <v>2024</v>
      </c>
      <c r="E988" s="2" t="str">
        <f t="shared" si="91"/>
        <v>agosto</v>
      </c>
      <c r="F988" t="s">
        <v>468</v>
      </c>
      <c r="G988" t="s">
        <v>220</v>
      </c>
      <c r="H988" t="s">
        <v>98</v>
      </c>
      <c r="I988" s="3">
        <v>1</v>
      </c>
      <c r="J988" s="3">
        <v>480</v>
      </c>
      <c r="K988" s="3">
        <v>1</v>
      </c>
      <c r="L988" t="s">
        <v>150</v>
      </c>
      <c r="M988" t="s">
        <v>607</v>
      </c>
      <c r="N988" t="s">
        <v>612</v>
      </c>
      <c r="O988" s="15">
        <f t="shared" si="92"/>
        <v>1</v>
      </c>
      <c r="P988" s="16" t="str">
        <f t="shared" si="93"/>
        <v>1</v>
      </c>
      <c r="Q988" s="16">
        <f t="shared" si="94"/>
        <v>0</v>
      </c>
      <c r="R988" s="17">
        <f t="shared" si="95"/>
        <v>60</v>
      </c>
      <c r="S988" s="17">
        <f t="shared" si="96"/>
        <v>1</v>
      </c>
    </row>
    <row r="989" spans="1:19">
      <c r="A989" t="s">
        <v>162</v>
      </c>
      <c r="B989" t="s">
        <v>163</v>
      </c>
      <c r="C989" s="1">
        <v>45505</v>
      </c>
      <c r="D989" s="2">
        <v>2024</v>
      </c>
      <c r="E989" s="2" t="str">
        <f t="shared" si="91"/>
        <v>agosto</v>
      </c>
      <c r="F989" t="s">
        <v>468</v>
      </c>
      <c r="G989" t="s">
        <v>220</v>
      </c>
      <c r="H989" t="s">
        <v>98</v>
      </c>
      <c r="I989" s="3">
        <v>3</v>
      </c>
      <c r="J989" s="3">
        <v>1519</v>
      </c>
      <c r="K989" s="3">
        <v>4.29</v>
      </c>
      <c r="L989" t="s">
        <v>110</v>
      </c>
      <c r="M989" t="s">
        <v>586</v>
      </c>
      <c r="N989" t="s">
        <v>503</v>
      </c>
      <c r="O989" s="15">
        <f t="shared" si="92"/>
        <v>4</v>
      </c>
      <c r="P989" s="16" t="str">
        <f t="shared" si="93"/>
        <v>4,</v>
      </c>
      <c r="Q989" s="16" t="str">
        <f t="shared" si="94"/>
        <v>29</v>
      </c>
      <c r="R989" s="17">
        <f t="shared" si="95"/>
        <v>269</v>
      </c>
      <c r="S989" s="17">
        <f t="shared" si="96"/>
        <v>4.4833333333333334</v>
      </c>
    </row>
    <row r="990" spans="1:19">
      <c r="A990" t="s">
        <v>162</v>
      </c>
      <c r="B990" t="s">
        <v>163</v>
      </c>
      <c r="C990" s="1">
        <v>45505</v>
      </c>
      <c r="D990" s="2">
        <v>2024</v>
      </c>
      <c r="E990" s="2" t="str">
        <f t="shared" si="91"/>
        <v>agosto</v>
      </c>
      <c r="F990" t="s">
        <v>468</v>
      </c>
      <c r="G990" t="s">
        <v>220</v>
      </c>
      <c r="H990" t="s">
        <v>98</v>
      </c>
      <c r="I990" s="3">
        <v>1</v>
      </c>
      <c r="J990" s="3">
        <v>525</v>
      </c>
      <c r="K990" s="3">
        <v>2</v>
      </c>
      <c r="L990" t="s">
        <v>111</v>
      </c>
      <c r="M990" t="s">
        <v>593</v>
      </c>
      <c r="N990" t="s">
        <v>511</v>
      </c>
      <c r="O990" s="15">
        <f t="shared" si="92"/>
        <v>1</v>
      </c>
      <c r="P990" s="16" t="str">
        <f t="shared" si="93"/>
        <v>2</v>
      </c>
      <c r="Q990" s="16">
        <f t="shared" si="94"/>
        <v>0</v>
      </c>
      <c r="R990" s="17">
        <f t="shared" si="95"/>
        <v>120</v>
      </c>
      <c r="S990" s="17">
        <f t="shared" si="96"/>
        <v>2</v>
      </c>
    </row>
    <row r="991" spans="1:19">
      <c r="A991" t="s">
        <v>162</v>
      </c>
      <c r="B991" t="s">
        <v>163</v>
      </c>
      <c r="C991" s="1">
        <v>45505</v>
      </c>
      <c r="D991" s="2">
        <v>2024</v>
      </c>
      <c r="E991" s="2" t="str">
        <f t="shared" si="91"/>
        <v>agosto</v>
      </c>
      <c r="F991" t="s">
        <v>468</v>
      </c>
      <c r="G991" t="s">
        <v>220</v>
      </c>
      <c r="H991" t="s">
        <v>98</v>
      </c>
      <c r="I991" s="3">
        <v>1</v>
      </c>
      <c r="J991" s="3">
        <v>426</v>
      </c>
      <c r="K991" s="3">
        <v>1</v>
      </c>
      <c r="L991" t="s">
        <v>135</v>
      </c>
      <c r="M991" t="s">
        <v>136</v>
      </c>
      <c r="N991" t="s">
        <v>511</v>
      </c>
      <c r="O991" s="15">
        <f t="shared" si="92"/>
        <v>1</v>
      </c>
      <c r="P991" s="16" t="str">
        <f t="shared" si="93"/>
        <v>1</v>
      </c>
      <c r="Q991" s="16">
        <f t="shared" si="94"/>
        <v>0</v>
      </c>
      <c r="R991" s="17">
        <f t="shared" si="95"/>
        <v>60</v>
      </c>
      <c r="S991" s="17">
        <f t="shared" si="96"/>
        <v>1</v>
      </c>
    </row>
    <row r="992" spans="1:19">
      <c r="A992" t="s">
        <v>162</v>
      </c>
      <c r="B992" t="s">
        <v>163</v>
      </c>
      <c r="C992" s="1">
        <v>45505</v>
      </c>
      <c r="D992" s="2">
        <v>2024</v>
      </c>
      <c r="E992" s="2" t="str">
        <f t="shared" si="91"/>
        <v>agosto</v>
      </c>
      <c r="F992" t="s">
        <v>183</v>
      </c>
      <c r="G992" t="s">
        <v>121</v>
      </c>
      <c r="H992" t="s">
        <v>98</v>
      </c>
      <c r="I992" s="3">
        <v>2</v>
      </c>
      <c r="J992" s="3">
        <v>1363</v>
      </c>
      <c r="K992" s="3">
        <v>4</v>
      </c>
      <c r="L992" t="s">
        <v>130</v>
      </c>
      <c r="M992" t="s">
        <v>605</v>
      </c>
      <c r="N992" t="s">
        <v>491</v>
      </c>
      <c r="O992" s="15">
        <f t="shared" si="92"/>
        <v>1</v>
      </c>
      <c r="P992" s="16" t="str">
        <f t="shared" si="93"/>
        <v>4</v>
      </c>
      <c r="Q992" s="16">
        <f t="shared" si="94"/>
        <v>0</v>
      </c>
      <c r="R992" s="17">
        <f t="shared" si="95"/>
        <v>240</v>
      </c>
      <c r="S992" s="17">
        <f t="shared" si="96"/>
        <v>4</v>
      </c>
    </row>
    <row r="993" spans="1:19">
      <c r="A993" t="s">
        <v>162</v>
      </c>
      <c r="B993" t="s">
        <v>163</v>
      </c>
      <c r="C993" s="1">
        <v>45505</v>
      </c>
      <c r="D993" s="2">
        <v>2024</v>
      </c>
      <c r="E993" s="2" t="str">
        <f t="shared" si="91"/>
        <v>agosto</v>
      </c>
      <c r="F993" t="s">
        <v>183</v>
      </c>
      <c r="G993" t="s">
        <v>121</v>
      </c>
      <c r="H993" t="s">
        <v>98</v>
      </c>
      <c r="I993" s="3">
        <v>2</v>
      </c>
      <c r="J993" s="3">
        <v>1566</v>
      </c>
      <c r="K993" s="3">
        <v>3.25</v>
      </c>
      <c r="L993" t="s">
        <v>209</v>
      </c>
      <c r="M993" t="s">
        <v>210</v>
      </c>
      <c r="N993" t="s">
        <v>493</v>
      </c>
      <c r="O993" s="15">
        <f t="shared" si="92"/>
        <v>4</v>
      </c>
      <c r="P993" s="16" t="str">
        <f t="shared" si="93"/>
        <v>3,</v>
      </c>
      <c r="Q993" s="16" t="str">
        <f t="shared" si="94"/>
        <v>25</v>
      </c>
      <c r="R993" s="17">
        <f t="shared" si="95"/>
        <v>205</v>
      </c>
      <c r="S993" s="17">
        <f t="shared" si="96"/>
        <v>3.4166666666666665</v>
      </c>
    </row>
    <row r="994" spans="1:19">
      <c r="A994" t="s">
        <v>162</v>
      </c>
      <c r="B994" t="s">
        <v>163</v>
      </c>
      <c r="C994" s="1">
        <v>45505</v>
      </c>
      <c r="D994" s="2">
        <v>2024</v>
      </c>
      <c r="E994" s="2" t="str">
        <f t="shared" si="91"/>
        <v>agosto</v>
      </c>
      <c r="F994" t="s">
        <v>183</v>
      </c>
      <c r="G994" t="s">
        <v>121</v>
      </c>
      <c r="H994" t="s">
        <v>98</v>
      </c>
      <c r="I994" s="3">
        <v>2</v>
      </c>
      <c r="J994" s="3">
        <v>262</v>
      </c>
      <c r="K994" s="3">
        <v>2.2000000000000002</v>
      </c>
      <c r="L994" t="s">
        <v>19</v>
      </c>
      <c r="M994" t="s">
        <v>587</v>
      </c>
      <c r="N994" t="s">
        <v>495</v>
      </c>
      <c r="O994" s="15">
        <f t="shared" si="92"/>
        <v>3</v>
      </c>
      <c r="P994" s="16" t="str">
        <f t="shared" si="93"/>
        <v>2,</v>
      </c>
      <c r="Q994" s="16" t="str">
        <f t="shared" si="94"/>
        <v>2</v>
      </c>
      <c r="R994" s="17">
        <f t="shared" si="95"/>
        <v>122</v>
      </c>
      <c r="S994" s="17">
        <f t="shared" si="96"/>
        <v>2.0333333333333332</v>
      </c>
    </row>
    <row r="995" spans="1:19">
      <c r="A995" t="s">
        <v>162</v>
      </c>
      <c r="B995" t="s">
        <v>163</v>
      </c>
      <c r="C995" s="1">
        <v>45505</v>
      </c>
      <c r="D995" s="2">
        <v>2024</v>
      </c>
      <c r="E995" s="2" t="str">
        <f t="shared" si="91"/>
        <v>agosto</v>
      </c>
      <c r="F995" t="s">
        <v>183</v>
      </c>
      <c r="G995" t="s">
        <v>121</v>
      </c>
      <c r="H995" t="s">
        <v>98</v>
      </c>
      <c r="I995" s="3">
        <v>2</v>
      </c>
      <c r="J995" s="3">
        <v>1348</v>
      </c>
      <c r="K995" s="3">
        <v>4.3</v>
      </c>
      <c r="L995" t="s">
        <v>140</v>
      </c>
      <c r="M995" t="s">
        <v>141</v>
      </c>
      <c r="N995" t="s">
        <v>513</v>
      </c>
      <c r="O995" s="15">
        <f t="shared" si="92"/>
        <v>3</v>
      </c>
      <c r="P995" s="16" t="str">
        <f t="shared" si="93"/>
        <v>4,</v>
      </c>
      <c r="Q995" s="16" t="str">
        <f t="shared" si="94"/>
        <v>3</v>
      </c>
      <c r="R995" s="17">
        <f t="shared" si="95"/>
        <v>243</v>
      </c>
      <c r="S995" s="17">
        <f t="shared" si="96"/>
        <v>4.05</v>
      </c>
    </row>
    <row r="996" spans="1:19">
      <c r="A996" t="s">
        <v>162</v>
      </c>
      <c r="B996" t="s">
        <v>163</v>
      </c>
      <c r="C996" s="1">
        <v>45505</v>
      </c>
      <c r="D996" s="2">
        <v>2024</v>
      </c>
      <c r="E996" s="2" t="str">
        <f t="shared" si="91"/>
        <v>agosto</v>
      </c>
      <c r="F996" t="s">
        <v>183</v>
      </c>
      <c r="G996" t="s">
        <v>121</v>
      </c>
      <c r="H996" t="s">
        <v>98</v>
      </c>
      <c r="I996" s="3">
        <v>1</v>
      </c>
      <c r="J996" s="3">
        <v>230</v>
      </c>
      <c r="K996" s="3">
        <v>0.5</v>
      </c>
      <c r="L996" t="s">
        <v>239</v>
      </c>
      <c r="M996" t="s">
        <v>240</v>
      </c>
      <c r="N996" t="s">
        <v>504</v>
      </c>
      <c r="O996" s="15">
        <f t="shared" si="92"/>
        <v>3</v>
      </c>
      <c r="P996" s="16" t="str">
        <f t="shared" si="93"/>
        <v>0,</v>
      </c>
      <c r="Q996" s="16" t="str">
        <f t="shared" si="94"/>
        <v>5</v>
      </c>
      <c r="R996" s="17">
        <f t="shared" si="95"/>
        <v>5</v>
      </c>
      <c r="S996" s="17">
        <f t="shared" si="96"/>
        <v>8.3333333333333329E-2</v>
      </c>
    </row>
    <row r="997" spans="1:19">
      <c r="A997" t="s">
        <v>162</v>
      </c>
      <c r="B997" t="s">
        <v>163</v>
      </c>
      <c r="C997" s="1">
        <v>45505</v>
      </c>
      <c r="D997" s="2">
        <v>2024</v>
      </c>
      <c r="E997" s="2" t="str">
        <f t="shared" si="91"/>
        <v>agosto</v>
      </c>
      <c r="F997" t="s">
        <v>183</v>
      </c>
      <c r="G997" t="s">
        <v>121</v>
      </c>
      <c r="H997" t="s">
        <v>98</v>
      </c>
      <c r="I997" s="3">
        <v>2</v>
      </c>
      <c r="J997" s="3">
        <v>439</v>
      </c>
      <c r="K997" s="3">
        <v>2.15</v>
      </c>
      <c r="L997" t="s">
        <v>99</v>
      </c>
      <c r="M997" t="s">
        <v>558</v>
      </c>
      <c r="N997" t="s">
        <v>502</v>
      </c>
      <c r="O997" s="15">
        <f t="shared" si="92"/>
        <v>4</v>
      </c>
      <c r="P997" s="16" t="str">
        <f t="shared" si="93"/>
        <v>2,</v>
      </c>
      <c r="Q997" s="16" t="str">
        <f t="shared" si="94"/>
        <v>15</v>
      </c>
      <c r="R997" s="17">
        <f t="shared" si="95"/>
        <v>135</v>
      </c>
      <c r="S997" s="17">
        <f t="shared" si="96"/>
        <v>2.25</v>
      </c>
    </row>
    <row r="998" spans="1:19">
      <c r="A998" t="s">
        <v>162</v>
      </c>
      <c r="B998" t="s">
        <v>163</v>
      </c>
      <c r="C998" s="1">
        <v>45505</v>
      </c>
      <c r="D998" s="2">
        <v>2024</v>
      </c>
      <c r="E998" s="2" t="str">
        <f t="shared" si="91"/>
        <v>agosto</v>
      </c>
      <c r="F998" t="s">
        <v>183</v>
      </c>
      <c r="G998" t="s">
        <v>121</v>
      </c>
      <c r="H998" t="s">
        <v>98</v>
      </c>
      <c r="I998" s="3">
        <v>1</v>
      </c>
      <c r="J998" s="3">
        <v>263</v>
      </c>
      <c r="K998" s="3">
        <v>1</v>
      </c>
      <c r="L998" t="s">
        <v>109</v>
      </c>
      <c r="M998" t="s">
        <v>535</v>
      </c>
      <c r="N998" t="s">
        <v>535</v>
      </c>
      <c r="O998" s="15">
        <f t="shared" si="92"/>
        <v>1</v>
      </c>
      <c r="P998" s="16" t="str">
        <f t="shared" si="93"/>
        <v>1</v>
      </c>
      <c r="Q998" s="16">
        <f t="shared" si="94"/>
        <v>0</v>
      </c>
      <c r="R998" s="17">
        <f t="shared" si="95"/>
        <v>60</v>
      </c>
      <c r="S998" s="17">
        <f t="shared" si="96"/>
        <v>1</v>
      </c>
    </row>
    <row r="999" spans="1:19">
      <c r="A999" t="s">
        <v>162</v>
      </c>
      <c r="B999" t="s">
        <v>163</v>
      </c>
      <c r="C999" s="1">
        <v>45505</v>
      </c>
      <c r="D999" s="2">
        <v>2024</v>
      </c>
      <c r="E999" s="2" t="str">
        <f t="shared" si="91"/>
        <v>agosto</v>
      </c>
      <c r="F999" t="s">
        <v>183</v>
      </c>
      <c r="G999" t="s">
        <v>121</v>
      </c>
      <c r="H999" t="s">
        <v>98</v>
      </c>
      <c r="I999" s="3">
        <v>1</v>
      </c>
      <c r="J999" s="3">
        <v>265</v>
      </c>
      <c r="K999" s="3">
        <v>1</v>
      </c>
      <c r="L999" t="s">
        <v>482</v>
      </c>
      <c r="M999" t="s">
        <v>483</v>
      </c>
      <c r="N999" t="s">
        <v>535</v>
      </c>
      <c r="O999" s="15">
        <f t="shared" si="92"/>
        <v>1</v>
      </c>
      <c r="P999" s="16" t="str">
        <f t="shared" si="93"/>
        <v>1</v>
      </c>
      <c r="Q999" s="16">
        <f t="shared" si="94"/>
        <v>0</v>
      </c>
      <c r="R999" s="17">
        <f t="shared" si="95"/>
        <v>60</v>
      </c>
      <c r="S999" s="17">
        <f t="shared" si="96"/>
        <v>1</v>
      </c>
    </row>
    <row r="1000" spans="1:19">
      <c r="A1000" t="s">
        <v>162</v>
      </c>
      <c r="B1000" t="s">
        <v>163</v>
      </c>
      <c r="C1000" s="1">
        <v>45505</v>
      </c>
      <c r="D1000" s="2">
        <v>2024</v>
      </c>
      <c r="E1000" s="2" t="str">
        <f t="shared" si="91"/>
        <v>agosto</v>
      </c>
      <c r="F1000" t="s">
        <v>183</v>
      </c>
      <c r="G1000" t="s">
        <v>121</v>
      </c>
      <c r="H1000" t="s">
        <v>98</v>
      </c>
      <c r="I1000" s="3">
        <v>1</v>
      </c>
      <c r="J1000" s="3">
        <v>335</v>
      </c>
      <c r="K1000" s="3">
        <v>1.1499999999999999</v>
      </c>
      <c r="L1000" t="s">
        <v>114</v>
      </c>
      <c r="M1000" t="s">
        <v>115</v>
      </c>
      <c r="N1000" t="s">
        <v>535</v>
      </c>
      <c r="O1000" s="15">
        <f t="shared" si="92"/>
        <v>4</v>
      </c>
      <c r="P1000" s="16" t="str">
        <f t="shared" si="93"/>
        <v>1,</v>
      </c>
      <c r="Q1000" s="16" t="str">
        <f t="shared" si="94"/>
        <v>15</v>
      </c>
      <c r="R1000" s="17">
        <f t="shared" si="95"/>
        <v>75</v>
      </c>
      <c r="S1000" s="17">
        <f t="shared" si="96"/>
        <v>1.25</v>
      </c>
    </row>
    <row r="1001" spans="1:19">
      <c r="A1001" t="s">
        <v>162</v>
      </c>
      <c r="B1001" t="s">
        <v>163</v>
      </c>
      <c r="C1001" s="1">
        <v>45505</v>
      </c>
      <c r="D1001" s="2">
        <v>2024</v>
      </c>
      <c r="E1001" s="2" t="str">
        <f t="shared" si="91"/>
        <v>agosto</v>
      </c>
      <c r="F1001" t="s">
        <v>183</v>
      </c>
      <c r="G1001" t="s">
        <v>121</v>
      </c>
      <c r="H1001" t="s">
        <v>98</v>
      </c>
      <c r="I1001" s="3">
        <v>2</v>
      </c>
      <c r="J1001" s="3">
        <v>385</v>
      </c>
      <c r="K1001" s="3">
        <v>1.25</v>
      </c>
      <c r="L1001" t="s">
        <v>25</v>
      </c>
      <c r="M1001" t="s">
        <v>26</v>
      </c>
      <c r="N1001" t="s">
        <v>506</v>
      </c>
      <c r="O1001" s="15">
        <f t="shared" si="92"/>
        <v>4</v>
      </c>
      <c r="P1001" s="16" t="str">
        <f t="shared" si="93"/>
        <v>1,</v>
      </c>
      <c r="Q1001" s="16" t="str">
        <f t="shared" si="94"/>
        <v>25</v>
      </c>
      <c r="R1001" s="17">
        <f t="shared" si="95"/>
        <v>85</v>
      </c>
      <c r="S1001" s="17">
        <f t="shared" si="96"/>
        <v>1.4166666666666667</v>
      </c>
    </row>
    <row r="1002" spans="1:19">
      <c r="A1002" t="s">
        <v>162</v>
      </c>
      <c r="B1002" t="s">
        <v>163</v>
      </c>
      <c r="C1002" s="1">
        <v>45505</v>
      </c>
      <c r="D1002" s="2">
        <v>2024</v>
      </c>
      <c r="E1002" s="2" t="str">
        <f t="shared" si="91"/>
        <v>agosto</v>
      </c>
      <c r="F1002" t="s">
        <v>183</v>
      </c>
      <c r="G1002" t="s">
        <v>121</v>
      </c>
      <c r="H1002" t="s">
        <v>98</v>
      </c>
      <c r="I1002" s="3">
        <v>2</v>
      </c>
      <c r="J1002" s="3">
        <v>1380</v>
      </c>
      <c r="K1002" s="3">
        <v>4.4000000000000004</v>
      </c>
      <c r="L1002" t="s">
        <v>131</v>
      </c>
      <c r="M1002" t="s">
        <v>578</v>
      </c>
      <c r="N1002" t="s">
        <v>612</v>
      </c>
      <c r="O1002" s="15">
        <f t="shared" si="92"/>
        <v>3</v>
      </c>
      <c r="P1002" s="16" t="str">
        <f t="shared" si="93"/>
        <v>4,</v>
      </c>
      <c r="Q1002" s="16" t="str">
        <f t="shared" si="94"/>
        <v>4</v>
      </c>
      <c r="R1002" s="17">
        <f t="shared" si="95"/>
        <v>244</v>
      </c>
      <c r="S1002" s="17">
        <f t="shared" si="96"/>
        <v>4.0666666666666664</v>
      </c>
    </row>
    <row r="1003" spans="1:19">
      <c r="A1003" t="s">
        <v>162</v>
      </c>
      <c r="B1003" t="s">
        <v>163</v>
      </c>
      <c r="C1003" s="1">
        <v>45505</v>
      </c>
      <c r="D1003" s="2">
        <v>2024</v>
      </c>
      <c r="E1003" s="2" t="str">
        <f t="shared" si="91"/>
        <v>agosto</v>
      </c>
      <c r="F1003" t="s">
        <v>183</v>
      </c>
      <c r="G1003" t="s">
        <v>121</v>
      </c>
      <c r="H1003" t="s">
        <v>98</v>
      </c>
      <c r="I1003" s="3">
        <v>1</v>
      </c>
      <c r="J1003" s="3">
        <v>437</v>
      </c>
      <c r="K1003" s="3">
        <v>1.55</v>
      </c>
      <c r="L1003" t="s">
        <v>110</v>
      </c>
      <c r="M1003" t="s">
        <v>586</v>
      </c>
      <c r="N1003" t="s">
        <v>503</v>
      </c>
      <c r="O1003" s="15">
        <f t="shared" si="92"/>
        <v>4</v>
      </c>
      <c r="P1003" s="16" t="str">
        <f t="shared" si="93"/>
        <v>1,</v>
      </c>
      <c r="Q1003" s="16" t="str">
        <f t="shared" si="94"/>
        <v>55</v>
      </c>
      <c r="R1003" s="17">
        <f t="shared" si="95"/>
        <v>115</v>
      </c>
      <c r="S1003" s="17">
        <f t="shared" si="96"/>
        <v>1.9166666666666667</v>
      </c>
    </row>
    <row r="1004" spans="1:19">
      <c r="A1004" t="s">
        <v>162</v>
      </c>
      <c r="B1004" t="s">
        <v>163</v>
      </c>
      <c r="C1004" s="1">
        <v>45505</v>
      </c>
      <c r="D1004" s="2">
        <v>2024</v>
      </c>
      <c r="E1004" s="2" t="str">
        <f t="shared" si="91"/>
        <v>agosto</v>
      </c>
      <c r="F1004" t="s">
        <v>184</v>
      </c>
      <c r="G1004" t="s">
        <v>121</v>
      </c>
      <c r="H1004" t="s">
        <v>98</v>
      </c>
      <c r="I1004" s="3">
        <v>1</v>
      </c>
      <c r="J1004" s="3">
        <v>145</v>
      </c>
      <c r="K1004" s="3">
        <v>0.4</v>
      </c>
      <c r="L1004" t="s">
        <v>122</v>
      </c>
      <c r="M1004" t="s">
        <v>123</v>
      </c>
      <c r="N1004" t="s">
        <v>512</v>
      </c>
      <c r="O1004" s="15">
        <f t="shared" si="92"/>
        <v>3</v>
      </c>
      <c r="P1004" s="16" t="str">
        <f t="shared" si="93"/>
        <v>0,</v>
      </c>
      <c r="Q1004" s="16" t="str">
        <f t="shared" si="94"/>
        <v>4</v>
      </c>
      <c r="R1004" s="17">
        <f t="shared" si="95"/>
        <v>4</v>
      </c>
      <c r="S1004" s="17">
        <f t="shared" si="96"/>
        <v>6.6666666666666666E-2</v>
      </c>
    </row>
    <row r="1005" spans="1:19">
      <c r="A1005" t="s">
        <v>162</v>
      </c>
      <c r="B1005" t="s">
        <v>163</v>
      </c>
      <c r="C1005" s="1">
        <v>45505</v>
      </c>
      <c r="D1005" s="2">
        <v>2024</v>
      </c>
      <c r="E1005" s="2" t="str">
        <f t="shared" si="91"/>
        <v>agosto</v>
      </c>
      <c r="F1005" t="s">
        <v>184</v>
      </c>
      <c r="G1005" t="s">
        <v>121</v>
      </c>
      <c r="H1005" t="s">
        <v>98</v>
      </c>
      <c r="I1005" s="3">
        <v>1</v>
      </c>
      <c r="J1005" s="3">
        <v>92</v>
      </c>
      <c r="K1005" s="3">
        <v>0.3</v>
      </c>
      <c r="L1005" t="s">
        <v>20</v>
      </c>
      <c r="M1005" t="s">
        <v>576</v>
      </c>
      <c r="N1005" t="s">
        <v>489</v>
      </c>
      <c r="O1005" s="15">
        <f t="shared" si="92"/>
        <v>3</v>
      </c>
      <c r="P1005" s="16" t="str">
        <f t="shared" si="93"/>
        <v>0,</v>
      </c>
      <c r="Q1005" s="16" t="str">
        <f t="shared" si="94"/>
        <v>3</v>
      </c>
      <c r="R1005" s="17">
        <f t="shared" si="95"/>
        <v>3</v>
      </c>
      <c r="S1005" s="17">
        <f t="shared" si="96"/>
        <v>0.05</v>
      </c>
    </row>
    <row r="1006" spans="1:19">
      <c r="A1006" t="s">
        <v>162</v>
      </c>
      <c r="B1006" t="s">
        <v>163</v>
      </c>
      <c r="C1006" s="1">
        <v>45505</v>
      </c>
      <c r="D1006" s="2">
        <v>2024</v>
      </c>
      <c r="E1006" s="2" t="str">
        <f t="shared" si="91"/>
        <v>agosto</v>
      </c>
      <c r="F1006" t="s">
        <v>184</v>
      </c>
      <c r="G1006" t="s">
        <v>121</v>
      </c>
      <c r="H1006" t="s">
        <v>98</v>
      </c>
      <c r="I1006" s="3">
        <v>1</v>
      </c>
      <c r="J1006" s="3">
        <v>297</v>
      </c>
      <c r="K1006" s="3">
        <v>1.25</v>
      </c>
      <c r="L1006" t="s">
        <v>99</v>
      </c>
      <c r="M1006" t="s">
        <v>558</v>
      </c>
      <c r="N1006" t="s">
        <v>502</v>
      </c>
      <c r="O1006" s="15">
        <f t="shared" si="92"/>
        <v>4</v>
      </c>
      <c r="P1006" s="16" t="str">
        <f t="shared" si="93"/>
        <v>1,</v>
      </c>
      <c r="Q1006" s="16" t="str">
        <f t="shared" si="94"/>
        <v>25</v>
      </c>
      <c r="R1006" s="17">
        <f t="shared" si="95"/>
        <v>85</v>
      </c>
      <c r="S1006" s="17">
        <f t="shared" si="96"/>
        <v>1.4166666666666667</v>
      </c>
    </row>
    <row r="1007" spans="1:19">
      <c r="A1007" t="s">
        <v>162</v>
      </c>
      <c r="B1007" t="s">
        <v>163</v>
      </c>
      <c r="C1007" s="1">
        <v>45505</v>
      </c>
      <c r="D1007" s="2">
        <v>2024</v>
      </c>
      <c r="E1007" s="2" t="str">
        <f t="shared" si="91"/>
        <v>agosto</v>
      </c>
      <c r="F1007" t="s">
        <v>184</v>
      </c>
      <c r="G1007" t="s">
        <v>121</v>
      </c>
      <c r="H1007" t="s">
        <v>98</v>
      </c>
      <c r="I1007" s="3">
        <v>1</v>
      </c>
      <c r="J1007" s="3">
        <v>464</v>
      </c>
      <c r="K1007" s="3">
        <v>1.3</v>
      </c>
      <c r="L1007" t="s">
        <v>35</v>
      </c>
      <c r="M1007" t="s">
        <v>36</v>
      </c>
      <c r="N1007" t="s">
        <v>507</v>
      </c>
      <c r="O1007" s="15">
        <f t="shared" si="92"/>
        <v>3</v>
      </c>
      <c r="P1007" s="16" t="str">
        <f t="shared" si="93"/>
        <v>1,</v>
      </c>
      <c r="Q1007" s="16" t="str">
        <f t="shared" si="94"/>
        <v>3</v>
      </c>
      <c r="R1007" s="17">
        <f t="shared" si="95"/>
        <v>63</v>
      </c>
      <c r="S1007" s="17">
        <f t="shared" si="96"/>
        <v>1.05</v>
      </c>
    </row>
    <row r="1008" spans="1:19">
      <c r="A1008" t="s">
        <v>162</v>
      </c>
      <c r="B1008" t="s">
        <v>163</v>
      </c>
      <c r="C1008" s="1">
        <v>45505</v>
      </c>
      <c r="D1008" s="2">
        <v>2024</v>
      </c>
      <c r="E1008" s="2" t="str">
        <f t="shared" si="91"/>
        <v>agosto</v>
      </c>
      <c r="F1008" t="s">
        <v>184</v>
      </c>
      <c r="G1008" t="s">
        <v>121</v>
      </c>
      <c r="H1008" t="s">
        <v>98</v>
      </c>
      <c r="I1008" s="3">
        <v>1</v>
      </c>
      <c r="J1008" s="3">
        <v>683</v>
      </c>
      <c r="K1008" s="3">
        <v>2.2000000000000002</v>
      </c>
      <c r="L1008" t="s">
        <v>190</v>
      </c>
      <c r="M1008" t="s">
        <v>191</v>
      </c>
      <c r="N1008" t="s">
        <v>488</v>
      </c>
      <c r="O1008" s="15">
        <f t="shared" si="92"/>
        <v>3</v>
      </c>
      <c r="P1008" s="16" t="str">
        <f t="shared" si="93"/>
        <v>2,</v>
      </c>
      <c r="Q1008" s="16" t="str">
        <f t="shared" si="94"/>
        <v>2</v>
      </c>
      <c r="R1008" s="17">
        <f t="shared" si="95"/>
        <v>122</v>
      </c>
      <c r="S1008" s="17">
        <f t="shared" si="96"/>
        <v>2.0333333333333332</v>
      </c>
    </row>
    <row r="1009" spans="1:19">
      <c r="A1009" t="s">
        <v>162</v>
      </c>
      <c r="B1009" t="s">
        <v>163</v>
      </c>
      <c r="C1009" s="1">
        <v>45505</v>
      </c>
      <c r="D1009" s="2">
        <v>2024</v>
      </c>
      <c r="E1009" s="2" t="str">
        <f t="shared" si="91"/>
        <v>agosto</v>
      </c>
      <c r="F1009" t="s">
        <v>184</v>
      </c>
      <c r="G1009" t="s">
        <v>121</v>
      </c>
      <c r="H1009" t="s">
        <v>98</v>
      </c>
      <c r="I1009" s="3">
        <v>2</v>
      </c>
      <c r="J1009" s="3">
        <v>873</v>
      </c>
      <c r="K1009" s="3">
        <v>3.5</v>
      </c>
      <c r="L1009" t="s">
        <v>25</v>
      </c>
      <c r="M1009" t="s">
        <v>26</v>
      </c>
      <c r="N1009" t="s">
        <v>506</v>
      </c>
      <c r="O1009" s="15">
        <f t="shared" si="92"/>
        <v>3</v>
      </c>
      <c r="P1009" s="16" t="str">
        <f t="shared" si="93"/>
        <v>3,</v>
      </c>
      <c r="Q1009" s="16" t="str">
        <f t="shared" si="94"/>
        <v>5</v>
      </c>
      <c r="R1009" s="17">
        <f t="shared" si="95"/>
        <v>185</v>
      </c>
      <c r="S1009" s="17">
        <f t="shared" si="96"/>
        <v>3.0833333333333335</v>
      </c>
    </row>
    <row r="1010" spans="1:19">
      <c r="A1010" t="s">
        <v>162</v>
      </c>
      <c r="B1010" t="s">
        <v>163</v>
      </c>
      <c r="C1010" s="1">
        <v>45505</v>
      </c>
      <c r="D1010" s="2">
        <v>2024</v>
      </c>
      <c r="E1010" s="2" t="str">
        <f t="shared" si="91"/>
        <v>agosto</v>
      </c>
      <c r="F1010" t="s">
        <v>184</v>
      </c>
      <c r="G1010" t="s">
        <v>121</v>
      </c>
      <c r="H1010" t="s">
        <v>98</v>
      </c>
      <c r="I1010" s="3">
        <v>6</v>
      </c>
      <c r="J1010" s="3">
        <v>6096</v>
      </c>
      <c r="K1010" s="3">
        <v>20</v>
      </c>
      <c r="L1010" t="s">
        <v>118</v>
      </c>
      <c r="M1010" t="s">
        <v>119</v>
      </c>
      <c r="N1010" t="s">
        <v>490</v>
      </c>
      <c r="O1010" s="15">
        <f t="shared" si="92"/>
        <v>2</v>
      </c>
      <c r="P1010" s="16" t="str">
        <f t="shared" si="93"/>
        <v>20</v>
      </c>
      <c r="Q1010" s="16">
        <f t="shared" si="94"/>
        <v>0</v>
      </c>
      <c r="R1010" s="17">
        <f t="shared" si="95"/>
        <v>1200</v>
      </c>
      <c r="S1010" s="17">
        <f t="shared" si="96"/>
        <v>20</v>
      </c>
    </row>
    <row r="1011" spans="1:19">
      <c r="A1011" t="s">
        <v>162</v>
      </c>
      <c r="B1011" t="s">
        <v>163</v>
      </c>
      <c r="C1011" s="1">
        <v>45505</v>
      </c>
      <c r="D1011" s="2">
        <v>2024</v>
      </c>
      <c r="E1011" s="2" t="str">
        <f t="shared" si="91"/>
        <v>agosto</v>
      </c>
      <c r="F1011" t="s">
        <v>184</v>
      </c>
      <c r="G1011" t="s">
        <v>121</v>
      </c>
      <c r="H1011" t="s">
        <v>98</v>
      </c>
      <c r="I1011" s="3">
        <v>1</v>
      </c>
      <c r="J1011" s="3">
        <v>165</v>
      </c>
      <c r="K1011" s="3">
        <v>2.0499999999999998</v>
      </c>
      <c r="L1011" t="s">
        <v>195</v>
      </c>
      <c r="M1011" t="s">
        <v>196</v>
      </c>
      <c r="N1011" t="s">
        <v>490</v>
      </c>
      <c r="O1011" s="15">
        <f t="shared" si="92"/>
        <v>4</v>
      </c>
      <c r="P1011" s="16" t="str">
        <f t="shared" si="93"/>
        <v>2,</v>
      </c>
      <c r="Q1011" s="16" t="str">
        <f t="shared" si="94"/>
        <v>05</v>
      </c>
      <c r="R1011" s="17">
        <f t="shared" si="95"/>
        <v>125</v>
      </c>
      <c r="S1011" s="17">
        <f t="shared" si="96"/>
        <v>2.0833333333333335</v>
      </c>
    </row>
    <row r="1012" spans="1:19">
      <c r="A1012" t="s">
        <v>162</v>
      </c>
      <c r="B1012" t="s">
        <v>163</v>
      </c>
      <c r="C1012" s="1">
        <v>45505</v>
      </c>
      <c r="D1012" s="2">
        <v>2024</v>
      </c>
      <c r="E1012" s="2" t="str">
        <f t="shared" si="91"/>
        <v>agosto</v>
      </c>
      <c r="F1012" t="s">
        <v>184</v>
      </c>
      <c r="G1012" t="s">
        <v>121</v>
      </c>
      <c r="H1012" t="s">
        <v>98</v>
      </c>
      <c r="I1012" s="3">
        <v>1</v>
      </c>
      <c r="J1012" s="3">
        <v>561</v>
      </c>
      <c r="K1012" s="3">
        <v>2</v>
      </c>
      <c r="L1012" t="s">
        <v>179</v>
      </c>
      <c r="M1012" t="s">
        <v>180</v>
      </c>
      <c r="N1012" t="s">
        <v>490</v>
      </c>
      <c r="O1012" s="15">
        <f t="shared" si="92"/>
        <v>1</v>
      </c>
      <c r="P1012" s="16" t="str">
        <f t="shared" si="93"/>
        <v>2</v>
      </c>
      <c r="Q1012" s="16">
        <f t="shared" si="94"/>
        <v>0</v>
      </c>
      <c r="R1012" s="17">
        <f t="shared" si="95"/>
        <v>120</v>
      </c>
      <c r="S1012" s="17">
        <f t="shared" si="96"/>
        <v>2</v>
      </c>
    </row>
    <row r="1013" spans="1:19">
      <c r="A1013" t="s">
        <v>162</v>
      </c>
      <c r="B1013" t="s">
        <v>163</v>
      </c>
      <c r="C1013" s="1">
        <v>45505</v>
      </c>
      <c r="D1013" s="2">
        <v>2024</v>
      </c>
      <c r="E1013" s="2" t="str">
        <f t="shared" si="91"/>
        <v>agosto</v>
      </c>
      <c r="F1013" t="s">
        <v>184</v>
      </c>
      <c r="G1013" t="s">
        <v>121</v>
      </c>
      <c r="H1013" t="s">
        <v>98</v>
      </c>
      <c r="I1013" s="3">
        <v>2</v>
      </c>
      <c r="J1013" s="3">
        <v>786</v>
      </c>
      <c r="K1013" s="3">
        <v>2.2000000000000002</v>
      </c>
      <c r="L1013" t="s">
        <v>167</v>
      </c>
      <c r="M1013" t="s">
        <v>168</v>
      </c>
      <c r="N1013" t="s">
        <v>490</v>
      </c>
      <c r="O1013" s="15">
        <f t="shared" si="92"/>
        <v>3</v>
      </c>
      <c r="P1013" s="16" t="str">
        <f t="shared" si="93"/>
        <v>2,</v>
      </c>
      <c r="Q1013" s="16" t="str">
        <f t="shared" si="94"/>
        <v>2</v>
      </c>
      <c r="R1013" s="17">
        <f t="shared" si="95"/>
        <v>122</v>
      </c>
      <c r="S1013" s="17">
        <f t="shared" si="96"/>
        <v>2.0333333333333332</v>
      </c>
    </row>
    <row r="1014" spans="1:19">
      <c r="A1014" t="s">
        <v>162</v>
      </c>
      <c r="B1014" t="s">
        <v>163</v>
      </c>
      <c r="C1014" s="1">
        <v>45505</v>
      </c>
      <c r="D1014" s="2">
        <v>2024</v>
      </c>
      <c r="E1014" s="2" t="str">
        <f t="shared" si="91"/>
        <v>agosto</v>
      </c>
      <c r="F1014" t="s">
        <v>184</v>
      </c>
      <c r="G1014" t="s">
        <v>121</v>
      </c>
      <c r="H1014" t="s">
        <v>98</v>
      </c>
      <c r="I1014" s="3">
        <v>1</v>
      </c>
      <c r="J1014" s="3">
        <v>207</v>
      </c>
      <c r="K1014" s="3">
        <v>1.2</v>
      </c>
      <c r="L1014" t="s">
        <v>187</v>
      </c>
      <c r="M1014" t="s">
        <v>585</v>
      </c>
      <c r="N1014" t="s">
        <v>490</v>
      </c>
      <c r="O1014" s="15">
        <f t="shared" si="92"/>
        <v>3</v>
      </c>
      <c r="P1014" s="16" t="str">
        <f t="shared" si="93"/>
        <v>1,</v>
      </c>
      <c r="Q1014" s="16" t="str">
        <f t="shared" si="94"/>
        <v>2</v>
      </c>
      <c r="R1014" s="17">
        <f t="shared" si="95"/>
        <v>62</v>
      </c>
      <c r="S1014" s="17">
        <f t="shared" si="96"/>
        <v>1.0333333333333334</v>
      </c>
    </row>
    <row r="1015" spans="1:19">
      <c r="A1015" t="s">
        <v>162</v>
      </c>
      <c r="B1015" t="s">
        <v>163</v>
      </c>
      <c r="C1015" s="1">
        <v>45505</v>
      </c>
      <c r="D1015" s="2">
        <v>2024</v>
      </c>
      <c r="E1015" s="2" t="str">
        <f t="shared" si="91"/>
        <v>agosto</v>
      </c>
      <c r="F1015" t="s">
        <v>184</v>
      </c>
      <c r="G1015" t="s">
        <v>121</v>
      </c>
      <c r="H1015" t="s">
        <v>98</v>
      </c>
      <c r="I1015" s="3">
        <v>3</v>
      </c>
      <c r="J1015" s="3">
        <v>2013</v>
      </c>
      <c r="K1015" s="3">
        <v>4.55</v>
      </c>
      <c r="L1015" t="s">
        <v>131</v>
      </c>
      <c r="M1015" t="s">
        <v>578</v>
      </c>
      <c r="N1015" t="s">
        <v>612</v>
      </c>
      <c r="O1015" s="15">
        <f t="shared" si="92"/>
        <v>4</v>
      </c>
      <c r="P1015" s="16" t="str">
        <f t="shared" si="93"/>
        <v>4,</v>
      </c>
      <c r="Q1015" s="16" t="str">
        <f t="shared" si="94"/>
        <v>55</v>
      </c>
      <c r="R1015" s="17">
        <f t="shared" si="95"/>
        <v>295</v>
      </c>
      <c r="S1015" s="17">
        <f t="shared" si="96"/>
        <v>4.916666666666667</v>
      </c>
    </row>
    <row r="1016" spans="1:19">
      <c r="A1016" t="s">
        <v>162</v>
      </c>
      <c r="B1016" t="s">
        <v>163</v>
      </c>
      <c r="C1016" s="1">
        <v>45505</v>
      </c>
      <c r="D1016" s="2">
        <v>2024</v>
      </c>
      <c r="E1016" s="2" t="str">
        <f t="shared" si="91"/>
        <v>agosto</v>
      </c>
      <c r="F1016" t="s">
        <v>184</v>
      </c>
      <c r="G1016" t="s">
        <v>121</v>
      </c>
      <c r="H1016" t="s">
        <v>98</v>
      </c>
      <c r="I1016" s="3">
        <v>1</v>
      </c>
      <c r="J1016" s="3">
        <v>299</v>
      </c>
      <c r="K1016" s="3">
        <v>1</v>
      </c>
      <c r="L1016" t="s">
        <v>173</v>
      </c>
      <c r="M1016" t="s">
        <v>598</v>
      </c>
      <c r="N1016" t="s">
        <v>497</v>
      </c>
      <c r="O1016" s="15">
        <f t="shared" si="92"/>
        <v>1</v>
      </c>
      <c r="P1016" s="16" t="str">
        <f t="shared" si="93"/>
        <v>1</v>
      </c>
      <c r="Q1016" s="16">
        <f t="shared" si="94"/>
        <v>0</v>
      </c>
      <c r="R1016" s="17">
        <f t="shared" si="95"/>
        <v>60</v>
      </c>
      <c r="S1016" s="17">
        <f t="shared" si="96"/>
        <v>1</v>
      </c>
    </row>
    <row r="1017" spans="1:19">
      <c r="A1017" t="s">
        <v>162</v>
      </c>
      <c r="B1017" t="s">
        <v>163</v>
      </c>
      <c r="C1017" s="1">
        <v>45505</v>
      </c>
      <c r="D1017" s="2">
        <v>2024</v>
      </c>
      <c r="E1017" s="2" t="str">
        <f t="shared" si="91"/>
        <v>agosto</v>
      </c>
      <c r="F1017" t="s">
        <v>184</v>
      </c>
      <c r="G1017" t="s">
        <v>121</v>
      </c>
      <c r="H1017" t="s">
        <v>98</v>
      </c>
      <c r="I1017" s="3">
        <v>3</v>
      </c>
      <c r="J1017" s="3">
        <v>732</v>
      </c>
      <c r="K1017" s="3">
        <v>4.4000000000000004</v>
      </c>
      <c r="L1017" t="s">
        <v>174</v>
      </c>
      <c r="M1017" t="s">
        <v>175</v>
      </c>
      <c r="N1017" t="s">
        <v>497</v>
      </c>
      <c r="O1017" s="15">
        <f t="shared" si="92"/>
        <v>3</v>
      </c>
      <c r="P1017" s="16" t="str">
        <f t="shared" si="93"/>
        <v>4,</v>
      </c>
      <c r="Q1017" s="16" t="str">
        <f t="shared" si="94"/>
        <v>4</v>
      </c>
      <c r="R1017" s="17">
        <f t="shared" si="95"/>
        <v>244</v>
      </c>
      <c r="S1017" s="17">
        <f t="shared" si="96"/>
        <v>4.0666666666666664</v>
      </c>
    </row>
    <row r="1018" spans="1:19">
      <c r="A1018" t="s">
        <v>162</v>
      </c>
      <c r="B1018" t="s">
        <v>163</v>
      </c>
      <c r="C1018" s="1">
        <v>45505</v>
      </c>
      <c r="D1018" s="2">
        <v>2024</v>
      </c>
      <c r="E1018" s="2" t="str">
        <f t="shared" si="91"/>
        <v>agosto</v>
      </c>
      <c r="F1018" t="s">
        <v>184</v>
      </c>
      <c r="G1018" t="s">
        <v>121</v>
      </c>
      <c r="H1018" t="s">
        <v>98</v>
      </c>
      <c r="I1018" s="3">
        <v>3</v>
      </c>
      <c r="J1018" s="3">
        <v>1378</v>
      </c>
      <c r="K1018" s="3">
        <v>5.2</v>
      </c>
      <c r="L1018" t="s">
        <v>110</v>
      </c>
      <c r="M1018" t="s">
        <v>586</v>
      </c>
      <c r="N1018" t="s">
        <v>503</v>
      </c>
      <c r="O1018" s="15">
        <f t="shared" si="92"/>
        <v>3</v>
      </c>
      <c r="P1018" s="16" t="str">
        <f t="shared" si="93"/>
        <v>5,</v>
      </c>
      <c r="Q1018" s="16" t="str">
        <f t="shared" si="94"/>
        <v>2</v>
      </c>
      <c r="R1018" s="17">
        <f t="shared" si="95"/>
        <v>302</v>
      </c>
      <c r="S1018" s="17">
        <f t="shared" si="96"/>
        <v>5.0333333333333332</v>
      </c>
    </row>
    <row r="1019" spans="1:19">
      <c r="A1019" t="s">
        <v>162</v>
      </c>
      <c r="B1019" t="s">
        <v>163</v>
      </c>
      <c r="C1019" s="1">
        <v>45505</v>
      </c>
      <c r="D1019" s="2">
        <v>2024</v>
      </c>
      <c r="E1019" s="2" t="str">
        <f t="shared" si="91"/>
        <v>agosto</v>
      </c>
      <c r="F1019" t="s">
        <v>184</v>
      </c>
      <c r="G1019" t="s">
        <v>121</v>
      </c>
      <c r="H1019" t="s">
        <v>98</v>
      </c>
      <c r="I1019" s="3">
        <v>2</v>
      </c>
      <c r="J1019" s="3">
        <v>852</v>
      </c>
      <c r="K1019" s="3">
        <v>2.5499999999999998</v>
      </c>
      <c r="L1019" t="s">
        <v>135</v>
      </c>
      <c r="M1019" t="s">
        <v>136</v>
      </c>
      <c r="N1019" t="s">
        <v>511</v>
      </c>
      <c r="O1019" s="15">
        <f t="shared" si="92"/>
        <v>4</v>
      </c>
      <c r="P1019" s="16" t="str">
        <f t="shared" si="93"/>
        <v>2,</v>
      </c>
      <c r="Q1019" s="16" t="str">
        <f t="shared" si="94"/>
        <v>55</v>
      </c>
      <c r="R1019" s="17">
        <f t="shared" si="95"/>
        <v>175</v>
      </c>
      <c r="S1019" s="17">
        <f t="shared" si="96"/>
        <v>2.9166666666666665</v>
      </c>
    </row>
    <row r="1020" spans="1:19">
      <c r="A1020" t="s">
        <v>162</v>
      </c>
      <c r="B1020" t="s">
        <v>163</v>
      </c>
      <c r="C1020" s="1">
        <v>45505</v>
      </c>
      <c r="D1020" s="2">
        <v>2024</v>
      </c>
      <c r="E1020" s="2" t="str">
        <f t="shared" si="91"/>
        <v>agosto</v>
      </c>
      <c r="F1020" t="s">
        <v>211</v>
      </c>
      <c r="G1020" t="s">
        <v>212</v>
      </c>
      <c r="H1020" t="s">
        <v>98</v>
      </c>
      <c r="I1020" s="3">
        <v>2</v>
      </c>
      <c r="J1020" s="3">
        <v>436</v>
      </c>
      <c r="K1020" s="3">
        <v>1.37</v>
      </c>
      <c r="L1020" t="s">
        <v>194</v>
      </c>
      <c r="M1020" t="s">
        <v>583</v>
      </c>
      <c r="N1020" t="s">
        <v>514</v>
      </c>
      <c r="O1020" s="15">
        <f t="shared" si="92"/>
        <v>4</v>
      </c>
      <c r="P1020" s="16" t="str">
        <f t="shared" si="93"/>
        <v>1,</v>
      </c>
      <c r="Q1020" s="16" t="str">
        <f t="shared" si="94"/>
        <v>37</v>
      </c>
      <c r="R1020" s="17">
        <f t="shared" si="95"/>
        <v>97</v>
      </c>
      <c r="S1020" s="17">
        <f t="shared" si="96"/>
        <v>1.6166666666666667</v>
      </c>
    </row>
    <row r="1021" spans="1:19">
      <c r="A1021" t="s">
        <v>162</v>
      </c>
      <c r="B1021" t="s">
        <v>163</v>
      </c>
      <c r="C1021" s="1">
        <v>45505</v>
      </c>
      <c r="D1021" s="2">
        <v>2024</v>
      </c>
      <c r="E1021" s="2" t="str">
        <f t="shared" si="91"/>
        <v>agosto</v>
      </c>
      <c r="F1021" t="s">
        <v>211</v>
      </c>
      <c r="G1021" t="s">
        <v>212</v>
      </c>
      <c r="H1021" t="s">
        <v>98</v>
      </c>
      <c r="I1021" s="3">
        <v>1</v>
      </c>
      <c r="J1021" s="3">
        <v>193</v>
      </c>
      <c r="K1021" s="3">
        <v>1.1499999999999999</v>
      </c>
      <c r="L1021" t="s">
        <v>25</v>
      </c>
      <c r="M1021" t="s">
        <v>26</v>
      </c>
      <c r="N1021" t="s">
        <v>506</v>
      </c>
      <c r="O1021" s="15">
        <f t="shared" si="92"/>
        <v>4</v>
      </c>
      <c r="P1021" s="16" t="str">
        <f t="shared" si="93"/>
        <v>1,</v>
      </c>
      <c r="Q1021" s="16" t="str">
        <f t="shared" si="94"/>
        <v>15</v>
      </c>
      <c r="R1021" s="17">
        <f t="shared" si="95"/>
        <v>75</v>
      </c>
      <c r="S1021" s="17">
        <f t="shared" si="96"/>
        <v>1.25</v>
      </c>
    </row>
    <row r="1022" spans="1:19">
      <c r="A1022" t="s">
        <v>162</v>
      </c>
      <c r="B1022" t="s">
        <v>163</v>
      </c>
      <c r="C1022" s="1">
        <v>45505</v>
      </c>
      <c r="D1022" s="2">
        <v>2024</v>
      </c>
      <c r="E1022" s="2" t="str">
        <f t="shared" si="91"/>
        <v>agosto</v>
      </c>
      <c r="F1022" t="s">
        <v>211</v>
      </c>
      <c r="G1022" t="s">
        <v>212</v>
      </c>
      <c r="H1022" t="s">
        <v>98</v>
      </c>
      <c r="I1022" s="3">
        <v>1</v>
      </c>
      <c r="J1022" s="3">
        <v>1015</v>
      </c>
      <c r="K1022" s="3">
        <v>3.2</v>
      </c>
      <c r="L1022" t="s">
        <v>118</v>
      </c>
      <c r="M1022" t="s">
        <v>119</v>
      </c>
      <c r="N1022" t="s">
        <v>490</v>
      </c>
      <c r="O1022" s="15">
        <f t="shared" si="92"/>
        <v>3</v>
      </c>
      <c r="P1022" s="16" t="str">
        <f t="shared" si="93"/>
        <v>3,</v>
      </c>
      <c r="Q1022" s="16" t="str">
        <f t="shared" si="94"/>
        <v>2</v>
      </c>
      <c r="R1022" s="17">
        <f t="shared" si="95"/>
        <v>182</v>
      </c>
      <c r="S1022" s="17">
        <f t="shared" si="96"/>
        <v>3.0333333333333332</v>
      </c>
    </row>
    <row r="1023" spans="1:19">
      <c r="A1023" t="s">
        <v>162</v>
      </c>
      <c r="B1023" t="s">
        <v>163</v>
      </c>
      <c r="C1023" s="1">
        <v>45505</v>
      </c>
      <c r="D1023" s="2">
        <v>2024</v>
      </c>
      <c r="E1023" s="2" t="str">
        <f t="shared" si="91"/>
        <v>agosto</v>
      </c>
      <c r="F1023" t="s">
        <v>211</v>
      </c>
      <c r="G1023" t="s">
        <v>212</v>
      </c>
      <c r="H1023" t="s">
        <v>98</v>
      </c>
      <c r="I1023" s="3">
        <v>2</v>
      </c>
      <c r="J1023" s="3">
        <v>682</v>
      </c>
      <c r="K1023" s="3">
        <v>5</v>
      </c>
      <c r="L1023" t="s">
        <v>187</v>
      </c>
      <c r="M1023" t="s">
        <v>585</v>
      </c>
      <c r="N1023" t="s">
        <v>490</v>
      </c>
      <c r="O1023" s="15">
        <f t="shared" si="92"/>
        <v>1</v>
      </c>
      <c r="P1023" s="16" t="str">
        <f t="shared" si="93"/>
        <v>5</v>
      </c>
      <c r="Q1023" s="16">
        <f t="shared" si="94"/>
        <v>0</v>
      </c>
      <c r="R1023" s="17">
        <f t="shared" si="95"/>
        <v>300</v>
      </c>
      <c r="S1023" s="17">
        <f t="shared" si="96"/>
        <v>5</v>
      </c>
    </row>
    <row r="1024" spans="1:19">
      <c r="A1024" t="s">
        <v>162</v>
      </c>
      <c r="B1024" t="s">
        <v>163</v>
      </c>
      <c r="C1024" s="1">
        <v>45505</v>
      </c>
      <c r="D1024" s="2">
        <v>2024</v>
      </c>
      <c r="E1024" s="2" t="str">
        <f t="shared" si="91"/>
        <v>agosto</v>
      </c>
      <c r="F1024" t="s">
        <v>211</v>
      </c>
      <c r="G1024" t="s">
        <v>212</v>
      </c>
      <c r="H1024" t="s">
        <v>98</v>
      </c>
      <c r="I1024" s="3">
        <v>2</v>
      </c>
      <c r="J1024" s="3">
        <v>1323</v>
      </c>
      <c r="K1024" s="3">
        <v>4.3</v>
      </c>
      <c r="L1024" t="s">
        <v>131</v>
      </c>
      <c r="M1024" t="s">
        <v>578</v>
      </c>
      <c r="N1024" t="s">
        <v>612</v>
      </c>
      <c r="O1024" s="15">
        <f t="shared" si="92"/>
        <v>3</v>
      </c>
      <c r="P1024" s="16" t="str">
        <f t="shared" si="93"/>
        <v>4,</v>
      </c>
      <c r="Q1024" s="16" t="str">
        <f t="shared" si="94"/>
        <v>3</v>
      </c>
      <c r="R1024" s="17">
        <f t="shared" si="95"/>
        <v>243</v>
      </c>
      <c r="S1024" s="17">
        <f t="shared" si="96"/>
        <v>4.05</v>
      </c>
    </row>
    <row r="1025" spans="1:19">
      <c r="A1025" t="s">
        <v>162</v>
      </c>
      <c r="B1025" t="s">
        <v>163</v>
      </c>
      <c r="C1025" s="1">
        <v>45505</v>
      </c>
      <c r="D1025" s="2">
        <v>2024</v>
      </c>
      <c r="E1025" s="2" t="str">
        <f t="shared" si="91"/>
        <v>agosto</v>
      </c>
      <c r="F1025" t="s">
        <v>211</v>
      </c>
      <c r="G1025" t="s">
        <v>212</v>
      </c>
      <c r="H1025" t="s">
        <v>98</v>
      </c>
      <c r="I1025" s="3">
        <v>1</v>
      </c>
      <c r="J1025" s="3">
        <v>480</v>
      </c>
      <c r="K1025" s="3">
        <v>1.4</v>
      </c>
      <c r="L1025" t="s">
        <v>150</v>
      </c>
      <c r="M1025" t="s">
        <v>607</v>
      </c>
      <c r="N1025" t="s">
        <v>612</v>
      </c>
      <c r="O1025" s="15">
        <f t="shared" si="92"/>
        <v>3</v>
      </c>
      <c r="P1025" s="16" t="str">
        <f t="shared" si="93"/>
        <v>1,</v>
      </c>
      <c r="Q1025" s="16" t="str">
        <f t="shared" si="94"/>
        <v>4</v>
      </c>
      <c r="R1025" s="17">
        <f t="shared" si="95"/>
        <v>64</v>
      </c>
      <c r="S1025" s="17">
        <f t="shared" si="96"/>
        <v>1.0666666666666667</v>
      </c>
    </row>
    <row r="1026" spans="1:19">
      <c r="A1026" t="s">
        <v>162</v>
      </c>
      <c r="B1026" t="s">
        <v>163</v>
      </c>
      <c r="C1026" s="1">
        <v>45505</v>
      </c>
      <c r="D1026" s="2">
        <v>2024</v>
      </c>
      <c r="E1026" s="2" t="str">
        <f t="shared" ref="E1026:E1089" si="97">TEXT(C1026,"mmmm")</f>
        <v>agosto</v>
      </c>
      <c r="F1026" t="s">
        <v>211</v>
      </c>
      <c r="G1026" t="s">
        <v>212</v>
      </c>
      <c r="H1026" t="s">
        <v>98</v>
      </c>
      <c r="I1026" s="3">
        <v>1</v>
      </c>
      <c r="J1026" s="3">
        <v>504</v>
      </c>
      <c r="K1026" s="3">
        <v>1.4</v>
      </c>
      <c r="L1026" t="s">
        <v>110</v>
      </c>
      <c r="M1026" t="s">
        <v>586</v>
      </c>
      <c r="N1026" t="s">
        <v>503</v>
      </c>
      <c r="O1026" s="15">
        <f t="shared" si="92"/>
        <v>3</v>
      </c>
      <c r="P1026" s="16" t="str">
        <f t="shared" si="93"/>
        <v>1,</v>
      </c>
      <c r="Q1026" s="16" t="str">
        <f t="shared" si="94"/>
        <v>4</v>
      </c>
      <c r="R1026" s="17">
        <f t="shared" si="95"/>
        <v>64</v>
      </c>
      <c r="S1026" s="17">
        <f t="shared" si="96"/>
        <v>1.0666666666666667</v>
      </c>
    </row>
    <row r="1027" spans="1:19">
      <c r="A1027" t="s">
        <v>162</v>
      </c>
      <c r="B1027" t="s">
        <v>163</v>
      </c>
      <c r="C1027" s="1">
        <v>45505</v>
      </c>
      <c r="D1027" s="2">
        <v>2024</v>
      </c>
      <c r="E1027" s="2" t="str">
        <f t="shared" si="97"/>
        <v>agosto</v>
      </c>
      <c r="F1027" t="s">
        <v>211</v>
      </c>
      <c r="G1027" t="s">
        <v>212</v>
      </c>
      <c r="H1027" t="s">
        <v>98</v>
      </c>
      <c r="I1027" s="3">
        <v>2</v>
      </c>
      <c r="J1027" s="3">
        <v>772</v>
      </c>
      <c r="K1027" s="3">
        <v>3.2</v>
      </c>
      <c r="L1027" t="s">
        <v>128</v>
      </c>
      <c r="M1027" t="s">
        <v>129</v>
      </c>
      <c r="N1027" t="s">
        <v>511</v>
      </c>
      <c r="O1027" s="15">
        <f t="shared" ref="O1027:O1090" si="98">LEN($K1027)</f>
        <v>3</v>
      </c>
      <c r="P1027" s="16" t="str">
        <f t="shared" ref="P1027:P1090" si="99">IF(O1027="1",$K1027,IF(O1027=2,LEFT($K1027,2),LEFT($K1027,2)))</f>
        <v>3,</v>
      </c>
      <c r="Q1027" s="16" t="str">
        <f t="shared" ref="Q1027:Q1090" si="100">IF(O1027&lt;=2,0,MID($K1027,3,3))</f>
        <v>2</v>
      </c>
      <c r="R1027" s="17">
        <f t="shared" ref="R1027:R1090" si="101">+(P1027*60)+Q1027</f>
        <v>182</v>
      </c>
      <c r="S1027" s="17">
        <f t="shared" ref="S1027:S1090" si="102">+R1027/60</f>
        <v>3.0333333333333332</v>
      </c>
    </row>
    <row r="1028" spans="1:19">
      <c r="A1028" t="s">
        <v>162</v>
      </c>
      <c r="B1028" t="s">
        <v>163</v>
      </c>
      <c r="C1028" s="1">
        <v>45505</v>
      </c>
      <c r="D1028" s="2">
        <v>2024</v>
      </c>
      <c r="E1028" s="2" t="str">
        <f t="shared" si="97"/>
        <v>agosto</v>
      </c>
      <c r="F1028" t="s">
        <v>211</v>
      </c>
      <c r="G1028" t="s">
        <v>212</v>
      </c>
      <c r="H1028" t="s">
        <v>98</v>
      </c>
      <c r="I1028" s="3">
        <v>2</v>
      </c>
      <c r="J1028" s="3">
        <v>852</v>
      </c>
      <c r="K1028" s="3">
        <v>3.1</v>
      </c>
      <c r="L1028" t="s">
        <v>135</v>
      </c>
      <c r="M1028" t="s">
        <v>136</v>
      </c>
      <c r="N1028" t="s">
        <v>511</v>
      </c>
      <c r="O1028" s="15">
        <f t="shared" si="98"/>
        <v>3</v>
      </c>
      <c r="P1028" s="16" t="str">
        <f t="shared" si="99"/>
        <v>3,</v>
      </c>
      <c r="Q1028" s="16" t="str">
        <f t="shared" si="100"/>
        <v>1</v>
      </c>
      <c r="R1028" s="17">
        <f t="shared" si="101"/>
        <v>181</v>
      </c>
      <c r="S1028" s="17">
        <f t="shared" si="102"/>
        <v>3.0166666666666666</v>
      </c>
    </row>
    <row r="1029" spans="1:19">
      <c r="A1029" t="s">
        <v>213</v>
      </c>
      <c r="B1029" t="s">
        <v>214</v>
      </c>
      <c r="C1029" s="1">
        <v>45323</v>
      </c>
      <c r="D1029" s="2">
        <v>2024</v>
      </c>
      <c r="E1029" s="2" t="str">
        <f t="shared" si="97"/>
        <v>febrero</v>
      </c>
      <c r="F1029" t="s">
        <v>215</v>
      </c>
      <c r="G1029" t="s">
        <v>216</v>
      </c>
      <c r="H1029" t="s">
        <v>379</v>
      </c>
      <c r="I1029" s="3">
        <v>2</v>
      </c>
      <c r="J1029" s="3">
        <v>994</v>
      </c>
      <c r="K1029" s="3">
        <v>4.4400000000000004</v>
      </c>
      <c r="L1029" t="s">
        <v>33</v>
      </c>
      <c r="M1029" t="s">
        <v>34</v>
      </c>
      <c r="N1029" t="s">
        <v>508</v>
      </c>
      <c r="O1029" s="15">
        <f t="shared" si="98"/>
        <v>4</v>
      </c>
      <c r="P1029" s="16" t="str">
        <f t="shared" si="99"/>
        <v>4,</v>
      </c>
      <c r="Q1029" s="16" t="str">
        <f t="shared" si="100"/>
        <v>44</v>
      </c>
      <c r="R1029" s="17">
        <f t="shared" si="101"/>
        <v>284</v>
      </c>
      <c r="S1029" s="17">
        <f t="shared" si="102"/>
        <v>4.7333333333333334</v>
      </c>
    </row>
    <row r="1030" spans="1:19">
      <c r="A1030" t="s">
        <v>213</v>
      </c>
      <c r="B1030" t="s">
        <v>214</v>
      </c>
      <c r="C1030" s="1">
        <v>45323</v>
      </c>
      <c r="D1030" s="2">
        <v>2024</v>
      </c>
      <c r="E1030" s="2" t="str">
        <f t="shared" si="97"/>
        <v>febrero</v>
      </c>
      <c r="F1030" t="s">
        <v>215</v>
      </c>
      <c r="G1030" t="s">
        <v>216</v>
      </c>
      <c r="H1030" t="s">
        <v>379</v>
      </c>
      <c r="I1030" s="3">
        <v>1</v>
      </c>
      <c r="J1030" s="3">
        <v>1011.5</v>
      </c>
      <c r="K1030" s="3">
        <v>4.49</v>
      </c>
      <c r="L1030" t="s">
        <v>31</v>
      </c>
      <c r="M1030" t="s">
        <v>32</v>
      </c>
      <c r="N1030" t="s">
        <v>507</v>
      </c>
      <c r="O1030" s="15">
        <f t="shared" si="98"/>
        <v>4</v>
      </c>
      <c r="P1030" s="16" t="str">
        <f t="shared" si="99"/>
        <v>4,</v>
      </c>
      <c r="Q1030" s="16" t="str">
        <f t="shared" si="100"/>
        <v>49</v>
      </c>
      <c r="R1030" s="17">
        <f t="shared" si="101"/>
        <v>289</v>
      </c>
      <c r="S1030" s="17">
        <f t="shared" si="102"/>
        <v>4.8166666666666664</v>
      </c>
    </row>
    <row r="1031" spans="1:19">
      <c r="A1031" t="s">
        <v>217</v>
      </c>
      <c r="B1031" t="s">
        <v>218</v>
      </c>
      <c r="C1031" s="1">
        <v>45292</v>
      </c>
      <c r="D1031" s="2">
        <v>2024</v>
      </c>
      <c r="E1031" s="2" t="str">
        <f t="shared" si="97"/>
        <v>enero</v>
      </c>
      <c r="F1031" t="s">
        <v>219</v>
      </c>
      <c r="G1031" t="s">
        <v>220</v>
      </c>
      <c r="H1031" t="s">
        <v>98</v>
      </c>
      <c r="I1031" s="3">
        <v>2</v>
      </c>
      <c r="J1031" s="3">
        <v>961</v>
      </c>
      <c r="K1031" s="3">
        <v>3</v>
      </c>
      <c r="L1031" t="s">
        <v>19</v>
      </c>
      <c r="M1031" t="s">
        <v>587</v>
      </c>
      <c r="N1031" t="s">
        <v>495</v>
      </c>
      <c r="O1031" s="15">
        <f t="shared" si="98"/>
        <v>1</v>
      </c>
      <c r="P1031" s="16" t="str">
        <f t="shared" si="99"/>
        <v>3</v>
      </c>
      <c r="Q1031" s="16">
        <f t="shared" si="100"/>
        <v>0</v>
      </c>
      <c r="R1031" s="17">
        <f t="shared" si="101"/>
        <v>180</v>
      </c>
      <c r="S1031" s="17">
        <f t="shared" si="102"/>
        <v>3</v>
      </c>
    </row>
    <row r="1032" spans="1:19">
      <c r="A1032" t="s">
        <v>217</v>
      </c>
      <c r="B1032" t="s">
        <v>218</v>
      </c>
      <c r="C1032" s="1">
        <v>45292</v>
      </c>
      <c r="D1032" s="2">
        <v>2024</v>
      </c>
      <c r="E1032" s="2" t="str">
        <f t="shared" si="97"/>
        <v>enero</v>
      </c>
      <c r="F1032" t="s">
        <v>219</v>
      </c>
      <c r="G1032" t="s">
        <v>220</v>
      </c>
      <c r="H1032" t="s">
        <v>98</v>
      </c>
      <c r="I1032" s="3">
        <v>30</v>
      </c>
      <c r="J1032" s="3">
        <v>14900</v>
      </c>
      <c r="K1032" s="3">
        <v>41.6</v>
      </c>
      <c r="L1032" t="s">
        <v>108</v>
      </c>
      <c r="M1032" t="s">
        <v>597</v>
      </c>
      <c r="N1032" t="s">
        <v>494</v>
      </c>
      <c r="O1032" s="15">
        <f t="shared" si="98"/>
        <v>4</v>
      </c>
      <c r="P1032" s="16" t="str">
        <f t="shared" si="99"/>
        <v>41</v>
      </c>
      <c r="Q1032" s="16" t="str">
        <f t="shared" si="100"/>
        <v>,6</v>
      </c>
      <c r="R1032" s="17">
        <f t="shared" si="101"/>
        <v>2460.6</v>
      </c>
      <c r="S1032" s="17">
        <f t="shared" si="102"/>
        <v>41.01</v>
      </c>
    </row>
    <row r="1033" spans="1:19">
      <c r="A1033" t="s">
        <v>217</v>
      </c>
      <c r="B1033" t="s">
        <v>218</v>
      </c>
      <c r="C1033" s="1">
        <v>45292</v>
      </c>
      <c r="D1033" s="2">
        <v>2024</v>
      </c>
      <c r="E1033" s="2" t="str">
        <f t="shared" si="97"/>
        <v>enero</v>
      </c>
      <c r="F1033" t="s">
        <v>219</v>
      </c>
      <c r="G1033" t="s">
        <v>220</v>
      </c>
      <c r="H1033" t="s">
        <v>98</v>
      </c>
      <c r="I1033" s="3">
        <v>8</v>
      </c>
      <c r="J1033" s="3">
        <v>2514</v>
      </c>
      <c r="K1033" s="3">
        <v>6.8</v>
      </c>
      <c r="L1033" t="s">
        <v>126</v>
      </c>
      <c r="M1033" t="s">
        <v>574</v>
      </c>
      <c r="N1033" t="s">
        <v>494</v>
      </c>
      <c r="O1033" s="15">
        <f t="shared" si="98"/>
        <v>3</v>
      </c>
      <c r="P1033" s="16" t="str">
        <f t="shared" si="99"/>
        <v>6,</v>
      </c>
      <c r="Q1033" s="16" t="str">
        <f t="shared" si="100"/>
        <v>8</v>
      </c>
      <c r="R1033" s="17">
        <f t="shared" si="101"/>
        <v>368</v>
      </c>
      <c r="S1033" s="17">
        <f t="shared" si="102"/>
        <v>6.1333333333333337</v>
      </c>
    </row>
    <row r="1034" spans="1:19">
      <c r="A1034" t="s">
        <v>217</v>
      </c>
      <c r="B1034" t="s">
        <v>218</v>
      </c>
      <c r="C1034" s="1">
        <v>45292</v>
      </c>
      <c r="D1034" s="2">
        <v>2024</v>
      </c>
      <c r="E1034" s="2" t="str">
        <f t="shared" si="97"/>
        <v>enero</v>
      </c>
      <c r="F1034" t="s">
        <v>219</v>
      </c>
      <c r="G1034" t="s">
        <v>220</v>
      </c>
      <c r="H1034" t="s">
        <v>98</v>
      </c>
      <c r="I1034" s="3">
        <v>4</v>
      </c>
      <c r="J1034" s="3">
        <v>1403</v>
      </c>
      <c r="K1034" s="3">
        <v>4.05</v>
      </c>
      <c r="L1034" t="s">
        <v>134</v>
      </c>
      <c r="M1034" t="s">
        <v>589</v>
      </c>
      <c r="N1034" t="s">
        <v>494</v>
      </c>
      <c r="O1034" s="15">
        <f t="shared" si="98"/>
        <v>4</v>
      </c>
      <c r="P1034" s="16" t="str">
        <f t="shared" si="99"/>
        <v>4,</v>
      </c>
      <c r="Q1034" s="16" t="str">
        <f t="shared" si="100"/>
        <v>05</v>
      </c>
      <c r="R1034" s="17">
        <f t="shared" si="101"/>
        <v>245</v>
      </c>
      <c r="S1034" s="17">
        <f t="shared" si="102"/>
        <v>4.083333333333333</v>
      </c>
    </row>
    <row r="1035" spans="1:19">
      <c r="A1035" t="s">
        <v>217</v>
      </c>
      <c r="B1035" t="s">
        <v>218</v>
      </c>
      <c r="C1035" s="1">
        <v>45292</v>
      </c>
      <c r="D1035" s="2">
        <v>2024</v>
      </c>
      <c r="E1035" s="2" t="str">
        <f t="shared" si="97"/>
        <v>enero</v>
      </c>
      <c r="F1035" t="s">
        <v>219</v>
      </c>
      <c r="G1035" t="s">
        <v>220</v>
      </c>
      <c r="H1035" t="s">
        <v>98</v>
      </c>
      <c r="I1035" s="3">
        <v>1</v>
      </c>
      <c r="J1035" s="3">
        <v>771</v>
      </c>
      <c r="K1035" s="3">
        <v>2.4500000000000002</v>
      </c>
      <c r="L1035" t="s">
        <v>99</v>
      </c>
      <c r="M1035" t="s">
        <v>558</v>
      </c>
      <c r="N1035" t="s">
        <v>502</v>
      </c>
      <c r="O1035" s="15">
        <f t="shared" si="98"/>
        <v>4</v>
      </c>
      <c r="P1035" s="16" t="str">
        <f t="shared" si="99"/>
        <v>2,</v>
      </c>
      <c r="Q1035" s="16" t="str">
        <f t="shared" si="100"/>
        <v>45</v>
      </c>
      <c r="R1035" s="17">
        <f t="shared" si="101"/>
        <v>165</v>
      </c>
      <c r="S1035" s="17">
        <f t="shared" si="102"/>
        <v>2.75</v>
      </c>
    </row>
    <row r="1036" spans="1:19">
      <c r="A1036" t="s">
        <v>217</v>
      </c>
      <c r="B1036" t="s">
        <v>218</v>
      </c>
      <c r="C1036" s="1">
        <v>45292</v>
      </c>
      <c r="D1036" s="2">
        <v>2024</v>
      </c>
      <c r="E1036" s="2" t="str">
        <f t="shared" si="97"/>
        <v>enero</v>
      </c>
      <c r="F1036" t="s">
        <v>219</v>
      </c>
      <c r="G1036" t="s">
        <v>220</v>
      </c>
      <c r="H1036" t="s">
        <v>98</v>
      </c>
      <c r="I1036" s="3">
        <v>1</v>
      </c>
      <c r="J1036" s="3">
        <v>211</v>
      </c>
      <c r="K1036" s="3">
        <v>1</v>
      </c>
      <c r="L1036" t="s">
        <v>197</v>
      </c>
      <c r="M1036" t="s">
        <v>198</v>
      </c>
      <c r="N1036" t="s">
        <v>516</v>
      </c>
      <c r="O1036" s="15">
        <f t="shared" si="98"/>
        <v>1</v>
      </c>
      <c r="P1036" s="16" t="str">
        <f t="shared" si="99"/>
        <v>1</v>
      </c>
      <c r="Q1036" s="16">
        <f t="shared" si="100"/>
        <v>0</v>
      </c>
      <c r="R1036" s="17">
        <f t="shared" si="101"/>
        <v>60</v>
      </c>
      <c r="S1036" s="17">
        <f t="shared" si="102"/>
        <v>1</v>
      </c>
    </row>
    <row r="1037" spans="1:19">
      <c r="A1037" t="s">
        <v>217</v>
      </c>
      <c r="B1037" t="s">
        <v>218</v>
      </c>
      <c r="C1037" s="1">
        <v>45292</v>
      </c>
      <c r="D1037" s="2">
        <v>2024</v>
      </c>
      <c r="E1037" s="2" t="str">
        <f t="shared" si="97"/>
        <v>enero</v>
      </c>
      <c r="F1037" t="s">
        <v>219</v>
      </c>
      <c r="G1037" t="s">
        <v>220</v>
      </c>
      <c r="H1037" t="s">
        <v>98</v>
      </c>
      <c r="I1037" s="3">
        <v>2</v>
      </c>
      <c r="J1037" s="3">
        <v>1927</v>
      </c>
      <c r="K1037" s="3">
        <v>5.3</v>
      </c>
      <c r="L1037" t="s">
        <v>109</v>
      </c>
      <c r="M1037" t="s">
        <v>535</v>
      </c>
      <c r="N1037" t="s">
        <v>535</v>
      </c>
      <c r="O1037" s="15">
        <f t="shared" si="98"/>
        <v>3</v>
      </c>
      <c r="P1037" s="16" t="str">
        <f t="shared" si="99"/>
        <v>5,</v>
      </c>
      <c r="Q1037" s="16" t="str">
        <f t="shared" si="100"/>
        <v>3</v>
      </c>
      <c r="R1037" s="17">
        <f t="shared" si="101"/>
        <v>303</v>
      </c>
      <c r="S1037" s="17">
        <f t="shared" si="102"/>
        <v>5.05</v>
      </c>
    </row>
    <row r="1038" spans="1:19">
      <c r="A1038" t="s">
        <v>217</v>
      </c>
      <c r="B1038" t="s">
        <v>218</v>
      </c>
      <c r="C1038" s="1">
        <v>45292</v>
      </c>
      <c r="D1038" s="2">
        <v>2024</v>
      </c>
      <c r="E1038" s="2" t="str">
        <f t="shared" si="97"/>
        <v>enero</v>
      </c>
      <c r="F1038" t="s">
        <v>219</v>
      </c>
      <c r="G1038" t="s">
        <v>220</v>
      </c>
      <c r="H1038" t="s">
        <v>98</v>
      </c>
      <c r="I1038" s="3">
        <v>1</v>
      </c>
      <c r="J1038" s="3">
        <v>680</v>
      </c>
      <c r="K1038" s="3">
        <v>1.24</v>
      </c>
      <c r="L1038" t="s">
        <v>114</v>
      </c>
      <c r="M1038" t="s">
        <v>115</v>
      </c>
      <c r="N1038" t="s">
        <v>535</v>
      </c>
      <c r="O1038" s="15">
        <f t="shared" si="98"/>
        <v>4</v>
      </c>
      <c r="P1038" s="16" t="str">
        <f t="shared" si="99"/>
        <v>1,</v>
      </c>
      <c r="Q1038" s="16" t="str">
        <f t="shared" si="100"/>
        <v>24</v>
      </c>
      <c r="R1038" s="17">
        <f t="shared" si="101"/>
        <v>84</v>
      </c>
      <c r="S1038" s="17">
        <f t="shared" si="102"/>
        <v>1.4</v>
      </c>
    </row>
    <row r="1039" spans="1:19">
      <c r="A1039" t="s">
        <v>217</v>
      </c>
      <c r="B1039" t="s">
        <v>218</v>
      </c>
      <c r="C1039" s="1">
        <v>45292</v>
      </c>
      <c r="D1039" s="2">
        <v>2024</v>
      </c>
      <c r="E1039" s="2" t="str">
        <f t="shared" si="97"/>
        <v>enero</v>
      </c>
      <c r="F1039" t="s">
        <v>219</v>
      </c>
      <c r="G1039" t="s">
        <v>220</v>
      </c>
      <c r="H1039" t="s">
        <v>98</v>
      </c>
      <c r="I1039" s="3">
        <v>1</v>
      </c>
      <c r="J1039" s="3">
        <v>1188</v>
      </c>
      <c r="K1039" s="3">
        <v>3.35</v>
      </c>
      <c r="L1039" t="s">
        <v>221</v>
      </c>
      <c r="M1039" t="s">
        <v>594</v>
      </c>
      <c r="N1039" t="s">
        <v>498</v>
      </c>
      <c r="O1039" s="15">
        <f t="shared" si="98"/>
        <v>4</v>
      </c>
      <c r="P1039" s="16" t="str">
        <f t="shared" si="99"/>
        <v>3,</v>
      </c>
      <c r="Q1039" s="16" t="str">
        <f t="shared" si="100"/>
        <v>35</v>
      </c>
      <c r="R1039" s="17">
        <f t="shared" si="101"/>
        <v>215</v>
      </c>
      <c r="S1039" s="17">
        <f t="shared" si="102"/>
        <v>3.5833333333333335</v>
      </c>
    </row>
    <row r="1040" spans="1:19">
      <c r="A1040" t="s">
        <v>217</v>
      </c>
      <c r="B1040" t="s">
        <v>218</v>
      </c>
      <c r="C1040" s="1">
        <v>45292</v>
      </c>
      <c r="D1040" s="2">
        <v>2024</v>
      </c>
      <c r="E1040" s="2" t="str">
        <f t="shared" si="97"/>
        <v>enero</v>
      </c>
      <c r="F1040" t="s">
        <v>219</v>
      </c>
      <c r="G1040" t="s">
        <v>220</v>
      </c>
      <c r="H1040" t="s">
        <v>98</v>
      </c>
      <c r="I1040" s="3">
        <v>1</v>
      </c>
      <c r="J1040" s="3">
        <v>2336</v>
      </c>
      <c r="K1040" s="3">
        <v>7</v>
      </c>
      <c r="L1040" t="s">
        <v>118</v>
      </c>
      <c r="M1040" t="s">
        <v>119</v>
      </c>
      <c r="N1040" t="s">
        <v>490</v>
      </c>
      <c r="O1040" s="15">
        <f t="shared" si="98"/>
        <v>1</v>
      </c>
      <c r="P1040" s="16" t="str">
        <f t="shared" si="99"/>
        <v>7</v>
      </c>
      <c r="Q1040" s="16">
        <f t="shared" si="100"/>
        <v>0</v>
      </c>
      <c r="R1040" s="17">
        <f t="shared" si="101"/>
        <v>420</v>
      </c>
      <c r="S1040" s="17">
        <f t="shared" si="102"/>
        <v>7</v>
      </c>
    </row>
    <row r="1041" spans="1:19">
      <c r="A1041" t="s">
        <v>217</v>
      </c>
      <c r="B1041" t="s">
        <v>218</v>
      </c>
      <c r="C1041" s="1">
        <v>45323</v>
      </c>
      <c r="D1041" s="2">
        <v>2024</v>
      </c>
      <c r="E1041" s="2" t="str">
        <f t="shared" si="97"/>
        <v>febrero</v>
      </c>
      <c r="F1041" t="s">
        <v>219</v>
      </c>
      <c r="G1041" t="s">
        <v>220</v>
      </c>
      <c r="H1041" t="s">
        <v>98</v>
      </c>
      <c r="I1041" s="3">
        <v>1</v>
      </c>
      <c r="J1041" s="3">
        <v>1004</v>
      </c>
      <c r="K1041" s="3">
        <v>3</v>
      </c>
      <c r="L1041" t="s">
        <v>39</v>
      </c>
      <c r="M1041" t="s">
        <v>553</v>
      </c>
      <c r="N1041" t="s">
        <v>553</v>
      </c>
      <c r="O1041" s="15">
        <f t="shared" si="98"/>
        <v>1</v>
      </c>
      <c r="P1041" s="16" t="str">
        <f t="shared" si="99"/>
        <v>3</v>
      </c>
      <c r="Q1041" s="16">
        <f t="shared" si="100"/>
        <v>0</v>
      </c>
      <c r="R1041" s="17">
        <f t="shared" si="101"/>
        <v>180</v>
      </c>
      <c r="S1041" s="17">
        <f t="shared" si="102"/>
        <v>3</v>
      </c>
    </row>
    <row r="1042" spans="1:19">
      <c r="A1042" t="s">
        <v>217</v>
      </c>
      <c r="B1042" t="s">
        <v>218</v>
      </c>
      <c r="C1042" s="1">
        <v>45323</v>
      </c>
      <c r="D1042" s="2">
        <v>2024</v>
      </c>
      <c r="E1042" s="2" t="str">
        <f t="shared" si="97"/>
        <v>febrero</v>
      </c>
      <c r="F1042" t="s">
        <v>219</v>
      </c>
      <c r="G1042" t="s">
        <v>220</v>
      </c>
      <c r="H1042" t="s">
        <v>98</v>
      </c>
      <c r="I1042" s="3">
        <v>6</v>
      </c>
      <c r="J1042" s="3">
        <v>2541</v>
      </c>
      <c r="K1042" s="3">
        <v>7.1</v>
      </c>
      <c r="L1042" t="s">
        <v>19</v>
      </c>
      <c r="M1042" t="s">
        <v>587</v>
      </c>
      <c r="N1042" t="s">
        <v>495</v>
      </c>
      <c r="O1042" s="15">
        <f t="shared" si="98"/>
        <v>3</v>
      </c>
      <c r="P1042" s="16" t="str">
        <f t="shared" si="99"/>
        <v>7,</v>
      </c>
      <c r="Q1042" s="16" t="str">
        <f t="shared" si="100"/>
        <v>1</v>
      </c>
      <c r="R1042" s="17">
        <f t="shared" si="101"/>
        <v>421</v>
      </c>
      <c r="S1042" s="17">
        <f t="shared" si="102"/>
        <v>7.0166666666666666</v>
      </c>
    </row>
    <row r="1043" spans="1:19">
      <c r="A1043" t="s">
        <v>217</v>
      </c>
      <c r="B1043" t="s">
        <v>218</v>
      </c>
      <c r="C1043" s="1">
        <v>45323</v>
      </c>
      <c r="D1043" s="2">
        <v>2024</v>
      </c>
      <c r="E1043" s="2" t="str">
        <f t="shared" si="97"/>
        <v>febrero</v>
      </c>
      <c r="F1043" t="s">
        <v>219</v>
      </c>
      <c r="G1043" t="s">
        <v>220</v>
      </c>
      <c r="H1043" t="s">
        <v>98</v>
      </c>
      <c r="I1043" s="3">
        <v>41</v>
      </c>
      <c r="J1043" s="3">
        <v>19476</v>
      </c>
      <c r="K1043" s="3">
        <v>57</v>
      </c>
      <c r="L1043" t="s">
        <v>108</v>
      </c>
      <c r="M1043" t="s">
        <v>597</v>
      </c>
      <c r="N1043" t="s">
        <v>494</v>
      </c>
      <c r="O1043" s="15">
        <f t="shared" si="98"/>
        <v>2</v>
      </c>
      <c r="P1043" s="16" t="str">
        <f t="shared" si="99"/>
        <v>57</v>
      </c>
      <c r="Q1043" s="16">
        <f t="shared" si="100"/>
        <v>0</v>
      </c>
      <c r="R1043" s="17">
        <f t="shared" si="101"/>
        <v>3420</v>
      </c>
      <c r="S1043" s="17">
        <f t="shared" si="102"/>
        <v>57</v>
      </c>
    </row>
    <row r="1044" spans="1:19">
      <c r="A1044" t="s">
        <v>217</v>
      </c>
      <c r="B1044" t="s">
        <v>218</v>
      </c>
      <c r="C1044" s="1">
        <v>45323</v>
      </c>
      <c r="D1044" s="2">
        <v>2024</v>
      </c>
      <c r="E1044" s="2" t="str">
        <f t="shared" si="97"/>
        <v>febrero</v>
      </c>
      <c r="F1044" t="s">
        <v>219</v>
      </c>
      <c r="G1044" t="s">
        <v>220</v>
      </c>
      <c r="H1044" t="s">
        <v>98</v>
      </c>
      <c r="I1044" s="3">
        <v>8</v>
      </c>
      <c r="J1044" s="3">
        <v>2790</v>
      </c>
      <c r="K1044" s="3">
        <v>7.6</v>
      </c>
      <c r="L1044" t="s">
        <v>126</v>
      </c>
      <c r="M1044" t="s">
        <v>574</v>
      </c>
      <c r="N1044" t="s">
        <v>494</v>
      </c>
      <c r="O1044" s="15">
        <f t="shared" si="98"/>
        <v>3</v>
      </c>
      <c r="P1044" s="16" t="str">
        <f t="shared" si="99"/>
        <v>7,</v>
      </c>
      <c r="Q1044" s="16" t="str">
        <f t="shared" si="100"/>
        <v>6</v>
      </c>
      <c r="R1044" s="17">
        <f t="shared" si="101"/>
        <v>426</v>
      </c>
      <c r="S1044" s="17">
        <f t="shared" si="102"/>
        <v>7.1</v>
      </c>
    </row>
    <row r="1045" spans="1:19">
      <c r="A1045" t="s">
        <v>217</v>
      </c>
      <c r="B1045" t="s">
        <v>218</v>
      </c>
      <c r="C1045" s="1">
        <v>45323</v>
      </c>
      <c r="D1045" s="2">
        <v>2024</v>
      </c>
      <c r="E1045" s="2" t="str">
        <f t="shared" si="97"/>
        <v>febrero</v>
      </c>
      <c r="F1045" t="s">
        <v>219</v>
      </c>
      <c r="G1045" t="s">
        <v>220</v>
      </c>
      <c r="H1045" t="s">
        <v>98</v>
      </c>
      <c r="I1045" s="3">
        <v>1</v>
      </c>
      <c r="J1045" s="3">
        <v>724</v>
      </c>
      <c r="K1045" s="3">
        <v>1.4</v>
      </c>
      <c r="L1045" t="s">
        <v>222</v>
      </c>
      <c r="M1045" t="s">
        <v>573</v>
      </c>
      <c r="N1045" t="s">
        <v>504</v>
      </c>
      <c r="O1045" s="15">
        <f t="shared" si="98"/>
        <v>3</v>
      </c>
      <c r="P1045" s="16" t="str">
        <f t="shared" si="99"/>
        <v>1,</v>
      </c>
      <c r="Q1045" s="16" t="str">
        <f t="shared" si="100"/>
        <v>4</v>
      </c>
      <c r="R1045" s="17">
        <f t="shared" si="101"/>
        <v>64</v>
      </c>
      <c r="S1045" s="17">
        <f t="shared" si="102"/>
        <v>1.0666666666666667</v>
      </c>
    </row>
    <row r="1046" spans="1:19">
      <c r="A1046" t="s">
        <v>217</v>
      </c>
      <c r="B1046" t="s">
        <v>218</v>
      </c>
      <c r="C1046" s="1">
        <v>45323</v>
      </c>
      <c r="D1046" s="2">
        <v>2024</v>
      </c>
      <c r="E1046" s="2" t="str">
        <f t="shared" si="97"/>
        <v>febrero</v>
      </c>
      <c r="F1046" t="s">
        <v>219</v>
      </c>
      <c r="G1046" t="s">
        <v>220</v>
      </c>
      <c r="H1046" t="s">
        <v>98</v>
      </c>
      <c r="I1046" s="3">
        <v>0</v>
      </c>
      <c r="J1046" s="3">
        <v>648</v>
      </c>
      <c r="K1046" s="3">
        <v>2.2999999999999998</v>
      </c>
      <c r="L1046" t="s">
        <v>137</v>
      </c>
      <c r="M1046" t="s">
        <v>566</v>
      </c>
      <c r="N1046" t="s">
        <v>502</v>
      </c>
      <c r="O1046" s="15">
        <f t="shared" si="98"/>
        <v>3</v>
      </c>
      <c r="P1046" s="16" t="str">
        <f t="shared" si="99"/>
        <v>2,</v>
      </c>
      <c r="Q1046" s="16" t="str">
        <f t="shared" si="100"/>
        <v>3</v>
      </c>
      <c r="R1046" s="17">
        <f t="shared" si="101"/>
        <v>123</v>
      </c>
      <c r="S1046" s="17">
        <f t="shared" si="102"/>
        <v>2.0499999999999998</v>
      </c>
    </row>
    <row r="1047" spans="1:19">
      <c r="A1047" t="s">
        <v>217</v>
      </c>
      <c r="B1047" t="s">
        <v>218</v>
      </c>
      <c r="C1047" s="1">
        <v>45323</v>
      </c>
      <c r="D1047" s="2">
        <v>2024</v>
      </c>
      <c r="E1047" s="2" t="str">
        <f t="shared" si="97"/>
        <v>febrero</v>
      </c>
      <c r="F1047" t="s">
        <v>219</v>
      </c>
      <c r="G1047" t="s">
        <v>220</v>
      </c>
      <c r="H1047" t="s">
        <v>98</v>
      </c>
      <c r="I1047" s="3">
        <v>1</v>
      </c>
      <c r="J1047" s="3">
        <v>1199</v>
      </c>
      <c r="K1047" s="3">
        <v>3.3</v>
      </c>
      <c r="L1047" t="s">
        <v>109</v>
      </c>
      <c r="M1047" t="s">
        <v>535</v>
      </c>
      <c r="N1047" t="s">
        <v>535</v>
      </c>
      <c r="O1047" s="15">
        <f t="shared" si="98"/>
        <v>3</v>
      </c>
      <c r="P1047" s="16" t="str">
        <f t="shared" si="99"/>
        <v>3,</v>
      </c>
      <c r="Q1047" s="16" t="str">
        <f t="shared" si="100"/>
        <v>3</v>
      </c>
      <c r="R1047" s="17">
        <f t="shared" si="101"/>
        <v>183</v>
      </c>
      <c r="S1047" s="17">
        <f t="shared" si="102"/>
        <v>3.05</v>
      </c>
    </row>
    <row r="1048" spans="1:19">
      <c r="A1048" t="s">
        <v>217</v>
      </c>
      <c r="B1048" t="s">
        <v>218</v>
      </c>
      <c r="C1048" s="1">
        <v>45352</v>
      </c>
      <c r="D1048" s="2">
        <v>2024</v>
      </c>
      <c r="E1048" s="2" t="str">
        <f t="shared" si="97"/>
        <v>marzo</v>
      </c>
      <c r="F1048" t="s">
        <v>219</v>
      </c>
      <c r="G1048" t="s">
        <v>220</v>
      </c>
      <c r="H1048" t="s">
        <v>98</v>
      </c>
      <c r="I1048" s="3">
        <v>1</v>
      </c>
      <c r="J1048" s="3">
        <v>988</v>
      </c>
      <c r="K1048" s="3">
        <v>3.1</v>
      </c>
      <c r="L1048" t="s">
        <v>130</v>
      </c>
      <c r="M1048" t="s">
        <v>605</v>
      </c>
      <c r="N1048" t="s">
        <v>491</v>
      </c>
      <c r="O1048" s="15">
        <f t="shared" si="98"/>
        <v>3</v>
      </c>
      <c r="P1048" s="16" t="str">
        <f t="shared" si="99"/>
        <v>3,</v>
      </c>
      <c r="Q1048" s="16" t="str">
        <f t="shared" si="100"/>
        <v>1</v>
      </c>
      <c r="R1048" s="17">
        <f t="shared" si="101"/>
        <v>181</v>
      </c>
      <c r="S1048" s="17">
        <f t="shared" si="102"/>
        <v>3.0166666666666666</v>
      </c>
    </row>
    <row r="1049" spans="1:19">
      <c r="A1049" t="s">
        <v>217</v>
      </c>
      <c r="B1049" t="s">
        <v>218</v>
      </c>
      <c r="C1049" s="1">
        <v>45352</v>
      </c>
      <c r="D1049" s="2">
        <v>2024</v>
      </c>
      <c r="E1049" s="2" t="str">
        <f t="shared" si="97"/>
        <v>marzo</v>
      </c>
      <c r="F1049" t="s">
        <v>219</v>
      </c>
      <c r="G1049" t="s">
        <v>220</v>
      </c>
      <c r="H1049" t="s">
        <v>98</v>
      </c>
      <c r="I1049" s="3">
        <v>1</v>
      </c>
      <c r="J1049" s="3">
        <v>295</v>
      </c>
      <c r="K1049" s="3">
        <v>1</v>
      </c>
      <c r="L1049" t="s">
        <v>19</v>
      </c>
      <c r="M1049" t="s">
        <v>587</v>
      </c>
      <c r="N1049" t="s">
        <v>495</v>
      </c>
      <c r="O1049" s="15">
        <f t="shared" si="98"/>
        <v>1</v>
      </c>
      <c r="P1049" s="16" t="str">
        <f t="shared" si="99"/>
        <v>1</v>
      </c>
      <c r="Q1049" s="16">
        <f t="shared" si="100"/>
        <v>0</v>
      </c>
      <c r="R1049" s="17">
        <f t="shared" si="101"/>
        <v>60</v>
      </c>
      <c r="S1049" s="17">
        <f t="shared" si="102"/>
        <v>1</v>
      </c>
    </row>
    <row r="1050" spans="1:19">
      <c r="A1050" t="s">
        <v>217</v>
      </c>
      <c r="B1050" t="s">
        <v>218</v>
      </c>
      <c r="C1050" s="1">
        <v>45352</v>
      </c>
      <c r="D1050" s="2">
        <v>2024</v>
      </c>
      <c r="E1050" s="2" t="str">
        <f t="shared" si="97"/>
        <v>marzo</v>
      </c>
      <c r="F1050" t="s">
        <v>219</v>
      </c>
      <c r="G1050" t="s">
        <v>220</v>
      </c>
      <c r="H1050" t="s">
        <v>98</v>
      </c>
      <c r="I1050" s="3">
        <v>12</v>
      </c>
      <c r="J1050" s="3">
        <v>5733</v>
      </c>
      <c r="K1050" s="3">
        <v>16.100000000000001</v>
      </c>
      <c r="L1050" t="s">
        <v>108</v>
      </c>
      <c r="M1050" t="s">
        <v>597</v>
      </c>
      <c r="N1050" t="s">
        <v>494</v>
      </c>
      <c r="O1050" s="15">
        <f t="shared" si="98"/>
        <v>4</v>
      </c>
      <c r="P1050" s="16" t="str">
        <f t="shared" si="99"/>
        <v>16</v>
      </c>
      <c r="Q1050" s="16" t="str">
        <f t="shared" si="100"/>
        <v>,1</v>
      </c>
      <c r="R1050" s="17">
        <f t="shared" si="101"/>
        <v>960.1</v>
      </c>
      <c r="S1050" s="17">
        <f t="shared" si="102"/>
        <v>16.001666666666669</v>
      </c>
    </row>
    <row r="1051" spans="1:19">
      <c r="A1051" t="s">
        <v>217</v>
      </c>
      <c r="B1051" t="s">
        <v>218</v>
      </c>
      <c r="C1051" s="1">
        <v>45352</v>
      </c>
      <c r="D1051" s="2">
        <v>2024</v>
      </c>
      <c r="E1051" s="2" t="str">
        <f t="shared" si="97"/>
        <v>marzo</v>
      </c>
      <c r="F1051" t="s">
        <v>219</v>
      </c>
      <c r="G1051" t="s">
        <v>220</v>
      </c>
      <c r="H1051" t="s">
        <v>98</v>
      </c>
      <c r="I1051" s="3">
        <v>1</v>
      </c>
      <c r="J1051" s="3">
        <v>481</v>
      </c>
      <c r="K1051" s="3">
        <v>1.3</v>
      </c>
      <c r="L1051" t="s">
        <v>223</v>
      </c>
      <c r="M1051" t="s">
        <v>572</v>
      </c>
      <c r="N1051" t="s">
        <v>494</v>
      </c>
      <c r="O1051" s="15">
        <f t="shared" si="98"/>
        <v>3</v>
      </c>
      <c r="P1051" s="16" t="str">
        <f t="shared" si="99"/>
        <v>1,</v>
      </c>
      <c r="Q1051" s="16" t="str">
        <f t="shared" si="100"/>
        <v>3</v>
      </c>
      <c r="R1051" s="17">
        <f t="shared" si="101"/>
        <v>63</v>
      </c>
      <c r="S1051" s="17">
        <f t="shared" si="102"/>
        <v>1.05</v>
      </c>
    </row>
    <row r="1052" spans="1:19">
      <c r="A1052" t="s">
        <v>217</v>
      </c>
      <c r="B1052" t="s">
        <v>218</v>
      </c>
      <c r="C1052" s="1">
        <v>45352</v>
      </c>
      <c r="D1052" s="2">
        <v>2024</v>
      </c>
      <c r="E1052" s="2" t="str">
        <f t="shared" si="97"/>
        <v>marzo</v>
      </c>
      <c r="F1052" t="s">
        <v>219</v>
      </c>
      <c r="G1052" t="s">
        <v>220</v>
      </c>
      <c r="H1052" t="s">
        <v>98</v>
      </c>
      <c r="I1052" s="3">
        <v>4</v>
      </c>
      <c r="J1052" s="3">
        <v>2391</v>
      </c>
      <c r="K1052" s="3">
        <v>5.7</v>
      </c>
      <c r="L1052" t="s">
        <v>126</v>
      </c>
      <c r="M1052" t="s">
        <v>574</v>
      </c>
      <c r="N1052" t="s">
        <v>494</v>
      </c>
      <c r="O1052" s="15">
        <f t="shared" si="98"/>
        <v>3</v>
      </c>
      <c r="P1052" s="16" t="str">
        <f t="shared" si="99"/>
        <v>5,</v>
      </c>
      <c r="Q1052" s="16" t="str">
        <f t="shared" si="100"/>
        <v>7</v>
      </c>
      <c r="R1052" s="17">
        <f t="shared" si="101"/>
        <v>307</v>
      </c>
      <c r="S1052" s="17">
        <f t="shared" si="102"/>
        <v>5.1166666666666663</v>
      </c>
    </row>
    <row r="1053" spans="1:19">
      <c r="A1053" t="s">
        <v>217</v>
      </c>
      <c r="B1053" t="s">
        <v>218</v>
      </c>
      <c r="C1053" s="1">
        <v>45352</v>
      </c>
      <c r="D1053" s="2">
        <v>2024</v>
      </c>
      <c r="E1053" s="2" t="str">
        <f t="shared" si="97"/>
        <v>marzo</v>
      </c>
      <c r="F1053" t="s">
        <v>219</v>
      </c>
      <c r="G1053" t="s">
        <v>220</v>
      </c>
      <c r="H1053" t="s">
        <v>98</v>
      </c>
      <c r="I1053" s="3">
        <v>1</v>
      </c>
      <c r="J1053" s="3">
        <v>254</v>
      </c>
      <c r="K1053" s="3">
        <v>1</v>
      </c>
      <c r="L1053" t="s">
        <v>222</v>
      </c>
      <c r="M1053" t="s">
        <v>573</v>
      </c>
      <c r="N1053" t="s">
        <v>504</v>
      </c>
      <c r="O1053" s="15">
        <f t="shared" si="98"/>
        <v>1</v>
      </c>
      <c r="P1053" s="16" t="str">
        <f t="shared" si="99"/>
        <v>1</v>
      </c>
      <c r="Q1053" s="16">
        <f t="shared" si="100"/>
        <v>0</v>
      </c>
      <c r="R1053" s="17">
        <f t="shared" si="101"/>
        <v>60</v>
      </c>
      <c r="S1053" s="17">
        <f t="shared" si="102"/>
        <v>1</v>
      </c>
    </row>
    <row r="1054" spans="1:19">
      <c r="A1054" t="s">
        <v>217</v>
      </c>
      <c r="B1054" t="s">
        <v>218</v>
      </c>
      <c r="C1054" s="1">
        <v>45352</v>
      </c>
      <c r="D1054" s="2">
        <v>2024</v>
      </c>
      <c r="E1054" s="2" t="str">
        <f t="shared" si="97"/>
        <v>marzo</v>
      </c>
      <c r="F1054" t="s">
        <v>219</v>
      </c>
      <c r="G1054" t="s">
        <v>220</v>
      </c>
      <c r="H1054" t="s">
        <v>98</v>
      </c>
      <c r="I1054" s="3">
        <v>1</v>
      </c>
      <c r="J1054" s="3">
        <v>176</v>
      </c>
      <c r="K1054" s="3">
        <v>0.3</v>
      </c>
      <c r="L1054" t="s">
        <v>157</v>
      </c>
      <c r="M1054" t="s">
        <v>158</v>
      </c>
      <c r="N1054" t="s">
        <v>500</v>
      </c>
      <c r="O1054" s="15">
        <f t="shared" si="98"/>
        <v>3</v>
      </c>
      <c r="P1054" s="16" t="str">
        <f t="shared" si="99"/>
        <v>0,</v>
      </c>
      <c r="Q1054" s="16" t="str">
        <f t="shared" si="100"/>
        <v>3</v>
      </c>
      <c r="R1054" s="17">
        <f t="shared" si="101"/>
        <v>3</v>
      </c>
      <c r="S1054" s="17">
        <f t="shared" si="102"/>
        <v>0.05</v>
      </c>
    </row>
    <row r="1055" spans="1:19">
      <c r="A1055" t="s">
        <v>217</v>
      </c>
      <c r="B1055" t="s">
        <v>218</v>
      </c>
      <c r="C1055" s="1">
        <v>45352</v>
      </c>
      <c r="D1055" s="2">
        <v>2024</v>
      </c>
      <c r="E1055" s="2" t="str">
        <f t="shared" si="97"/>
        <v>marzo</v>
      </c>
      <c r="F1055" t="s">
        <v>219</v>
      </c>
      <c r="G1055" t="s">
        <v>220</v>
      </c>
      <c r="H1055" t="s">
        <v>98</v>
      </c>
      <c r="I1055" s="3">
        <v>1</v>
      </c>
      <c r="J1055" s="3">
        <v>1228</v>
      </c>
      <c r="K1055" s="3">
        <v>3.3</v>
      </c>
      <c r="L1055" t="s">
        <v>100</v>
      </c>
      <c r="M1055" t="s">
        <v>101</v>
      </c>
      <c r="N1055" t="s">
        <v>488</v>
      </c>
      <c r="O1055" s="15">
        <f t="shared" si="98"/>
        <v>3</v>
      </c>
      <c r="P1055" s="16" t="str">
        <f t="shared" si="99"/>
        <v>3,</v>
      </c>
      <c r="Q1055" s="16" t="str">
        <f t="shared" si="100"/>
        <v>3</v>
      </c>
      <c r="R1055" s="17">
        <f t="shared" si="101"/>
        <v>183</v>
      </c>
      <c r="S1055" s="17">
        <f t="shared" si="102"/>
        <v>3.05</v>
      </c>
    </row>
    <row r="1056" spans="1:19">
      <c r="A1056" t="s">
        <v>217</v>
      </c>
      <c r="B1056" t="s">
        <v>218</v>
      </c>
      <c r="C1056" s="1">
        <v>45352</v>
      </c>
      <c r="D1056" s="2">
        <v>2024</v>
      </c>
      <c r="E1056" s="2" t="str">
        <f t="shared" si="97"/>
        <v>marzo</v>
      </c>
      <c r="F1056" t="s">
        <v>219</v>
      </c>
      <c r="G1056" t="s">
        <v>220</v>
      </c>
      <c r="H1056" t="s">
        <v>98</v>
      </c>
      <c r="I1056" s="3">
        <v>2</v>
      </c>
      <c r="J1056" s="3">
        <v>1120</v>
      </c>
      <c r="K1056" s="3">
        <v>3.3</v>
      </c>
      <c r="L1056" t="s">
        <v>25</v>
      </c>
      <c r="M1056" t="s">
        <v>26</v>
      </c>
      <c r="N1056" t="s">
        <v>506</v>
      </c>
      <c r="O1056" s="15">
        <f t="shared" si="98"/>
        <v>3</v>
      </c>
      <c r="P1056" s="16" t="str">
        <f t="shared" si="99"/>
        <v>3,</v>
      </c>
      <c r="Q1056" s="16" t="str">
        <f t="shared" si="100"/>
        <v>3</v>
      </c>
      <c r="R1056" s="17">
        <f t="shared" si="101"/>
        <v>183</v>
      </c>
      <c r="S1056" s="17">
        <f t="shared" si="102"/>
        <v>3.05</v>
      </c>
    </row>
    <row r="1057" spans="1:19">
      <c r="A1057" t="s">
        <v>217</v>
      </c>
      <c r="B1057" t="s">
        <v>218</v>
      </c>
      <c r="C1057" s="1">
        <v>45352</v>
      </c>
      <c r="D1057" s="2">
        <v>2024</v>
      </c>
      <c r="E1057" s="2" t="str">
        <f t="shared" si="97"/>
        <v>marzo</v>
      </c>
      <c r="F1057" t="s">
        <v>219</v>
      </c>
      <c r="G1057" t="s">
        <v>220</v>
      </c>
      <c r="H1057" t="s">
        <v>98</v>
      </c>
      <c r="I1057" s="3">
        <v>1</v>
      </c>
      <c r="J1057" s="3">
        <v>1335</v>
      </c>
      <c r="K1057" s="3">
        <v>4</v>
      </c>
      <c r="L1057" t="s">
        <v>131</v>
      </c>
      <c r="M1057" t="s">
        <v>578</v>
      </c>
      <c r="N1057" t="s">
        <v>612</v>
      </c>
      <c r="O1057" s="15">
        <f t="shared" si="98"/>
        <v>1</v>
      </c>
      <c r="P1057" s="16" t="str">
        <f t="shared" si="99"/>
        <v>4</v>
      </c>
      <c r="Q1057" s="16">
        <f t="shared" si="100"/>
        <v>0</v>
      </c>
      <c r="R1057" s="17">
        <f t="shared" si="101"/>
        <v>240</v>
      </c>
      <c r="S1057" s="17">
        <f t="shared" si="102"/>
        <v>4</v>
      </c>
    </row>
    <row r="1058" spans="1:19">
      <c r="A1058" t="s">
        <v>224</v>
      </c>
      <c r="B1058" t="s">
        <v>225</v>
      </c>
      <c r="C1058" s="1">
        <v>45413</v>
      </c>
      <c r="D1058" s="2">
        <v>2024</v>
      </c>
      <c r="E1058" s="2" t="str">
        <f t="shared" si="97"/>
        <v>mayo</v>
      </c>
      <c r="F1058" t="s">
        <v>226</v>
      </c>
      <c r="G1058" t="s">
        <v>227</v>
      </c>
      <c r="H1058" t="s">
        <v>98</v>
      </c>
      <c r="I1058" s="3">
        <v>7</v>
      </c>
      <c r="J1058" s="3">
        <v>2653</v>
      </c>
      <c r="K1058" s="3">
        <v>9.1999999999999993</v>
      </c>
      <c r="L1058" t="s">
        <v>19</v>
      </c>
      <c r="M1058" t="s">
        <v>587</v>
      </c>
      <c r="N1058" t="s">
        <v>495</v>
      </c>
      <c r="O1058" s="15">
        <f t="shared" si="98"/>
        <v>3</v>
      </c>
      <c r="P1058" s="16" t="str">
        <f t="shared" si="99"/>
        <v>9,</v>
      </c>
      <c r="Q1058" s="16" t="str">
        <f t="shared" si="100"/>
        <v>2</v>
      </c>
      <c r="R1058" s="17">
        <f t="shared" si="101"/>
        <v>542</v>
      </c>
      <c r="S1058" s="17">
        <f t="shared" si="102"/>
        <v>9.0333333333333332</v>
      </c>
    </row>
    <row r="1059" spans="1:19">
      <c r="A1059" t="s">
        <v>224</v>
      </c>
      <c r="B1059" t="s">
        <v>225</v>
      </c>
      <c r="C1059" s="1">
        <v>45413</v>
      </c>
      <c r="D1059" s="2">
        <v>2024</v>
      </c>
      <c r="E1059" s="2" t="str">
        <f t="shared" si="97"/>
        <v>mayo</v>
      </c>
      <c r="F1059" t="s">
        <v>226</v>
      </c>
      <c r="G1059" t="s">
        <v>227</v>
      </c>
      <c r="H1059" t="s">
        <v>98</v>
      </c>
      <c r="I1059" s="3">
        <v>3</v>
      </c>
      <c r="J1059" s="3">
        <v>531</v>
      </c>
      <c r="K1059" s="3">
        <v>2.2000000000000002</v>
      </c>
      <c r="L1059" t="s">
        <v>108</v>
      </c>
      <c r="M1059" t="s">
        <v>597</v>
      </c>
      <c r="N1059" t="s">
        <v>494</v>
      </c>
      <c r="O1059" s="15">
        <f t="shared" si="98"/>
        <v>3</v>
      </c>
      <c r="P1059" s="16" t="str">
        <f t="shared" si="99"/>
        <v>2,</v>
      </c>
      <c r="Q1059" s="16" t="str">
        <f t="shared" si="100"/>
        <v>2</v>
      </c>
      <c r="R1059" s="17">
        <f t="shared" si="101"/>
        <v>122</v>
      </c>
      <c r="S1059" s="17">
        <f t="shared" si="102"/>
        <v>2.0333333333333332</v>
      </c>
    </row>
    <row r="1060" spans="1:19">
      <c r="A1060" t="s">
        <v>224</v>
      </c>
      <c r="B1060" t="s">
        <v>225</v>
      </c>
      <c r="C1060" s="1">
        <v>45413</v>
      </c>
      <c r="D1060" s="2">
        <v>2024</v>
      </c>
      <c r="E1060" s="2" t="str">
        <f t="shared" si="97"/>
        <v>mayo</v>
      </c>
      <c r="F1060" t="s">
        <v>226</v>
      </c>
      <c r="G1060" t="s">
        <v>227</v>
      </c>
      <c r="H1060" t="s">
        <v>98</v>
      </c>
      <c r="I1060" s="3">
        <v>5</v>
      </c>
      <c r="J1060" s="3">
        <v>583</v>
      </c>
      <c r="K1060" s="3">
        <v>3.2</v>
      </c>
      <c r="L1060" t="s">
        <v>21</v>
      </c>
      <c r="M1060" t="s">
        <v>584</v>
      </c>
      <c r="N1060" t="s">
        <v>504</v>
      </c>
      <c r="O1060" s="15">
        <f t="shared" si="98"/>
        <v>3</v>
      </c>
      <c r="P1060" s="16" t="str">
        <f t="shared" si="99"/>
        <v>3,</v>
      </c>
      <c r="Q1060" s="16" t="str">
        <f t="shared" si="100"/>
        <v>2</v>
      </c>
      <c r="R1060" s="17">
        <f t="shared" si="101"/>
        <v>182</v>
      </c>
      <c r="S1060" s="17">
        <f t="shared" si="102"/>
        <v>3.0333333333333332</v>
      </c>
    </row>
    <row r="1061" spans="1:19">
      <c r="A1061" t="s">
        <v>224</v>
      </c>
      <c r="B1061" t="s">
        <v>225</v>
      </c>
      <c r="C1061" s="1">
        <v>45444</v>
      </c>
      <c r="D1061" s="2">
        <v>2024</v>
      </c>
      <c r="E1061" s="2" t="str">
        <f t="shared" si="97"/>
        <v>junio</v>
      </c>
      <c r="F1061" t="s">
        <v>226</v>
      </c>
      <c r="G1061" t="s">
        <v>227</v>
      </c>
      <c r="H1061" t="s">
        <v>98</v>
      </c>
      <c r="I1061" s="3">
        <v>8</v>
      </c>
      <c r="J1061" s="3">
        <v>2639</v>
      </c>
      <c r="K1061" s="3">
        <v>10.4</v>
      </c>
      <c r="L1061" t="s">
        <v>19</v>
      </c>
      <c r="M1061" t="s">
        <v>587</v>
      </c>
      <c r="N1061" t="s">
        <v>495</v>
      </c>
      <c r="O1061" s="15">
        <f t="shared" si="98"/>
        <v>4</v>
      </c>
      <c r="P1061" s="16" t="str">
        <f t="shared" si="99"/>
        <v>10</v>
      </c>
      <c r="Q1061" s="16" t="str">
        <f t="shared" si="100"/>
        <v>,4</v>
      </c>
      <c r="R1061" s="17">
        <f t="shared" si="101"/>
        <v>600.4</v>
      </c>
      <c r="S1061" s="17">
        <f t="shared" si="102"/>
        <v>10.006666666666666</v>
      </c>
    </row>
    <row r="1062" spans="1:19">
      <c r="A1062" t="s">
        <v>224</v>
      </c>
      <c r="B1062" t="s">
        <v>225</v>
      </c>
      <c r="C1062" s="1">
        <v>45444</v>
      </c>
      <c r="D1062" s="2">
        <v>2024</v>
      </c>
      <c r="E1062" s="2" t="str">
        <f t="shared" si="97"/>
        <v>junio</v>
      </c>
      <c r="F1062" t="s">
        <v>226</v>
      </c>
      <c r="G1062" t="s">
        <v>227</v>
      </c>
      <c r="H1062" t="s">
        <v>98</v>
      </c>
      <c r="I1062" s="3">
        <v>5</v>
      </c>
      <c r="J1062" s="3">
        <v>431</v>
      </c>
      <c r="K1062" s="3">
        <v>2.2000000000000002</v>
      </c>
      <c r="L1062" t="s">
        <v>108</v>
      </c>
      <c r="M1062" t="s">
        <v>597</v>
      </c>
      <c r="N1062" t="s">
        <v>494</v>
      </c>
      <c r="O1062" s="15">
        <f t="shared" si="98"/>
        <v>3</v>
      </c>
      <c r="P1062" s="16" t="str">
        <f t="shared" si="99"/>
        <v>2,</v>
      </c>
      <c r="Q1062" s="16" t="str">
        <f t="shared" si="100"/>
        <v>2</v>
      </c>
      <c r="R1062" s="17">
        <f t="shared" si="101"/>
        <v>122</v>
      </c>
      <c r="S1062" s="17">
        <f t="shared" si="102"/>
        <v>2.0333333333333332</v>
      </c>
    </row>
    <row r="1063" spans="1:19">
      <c r="A1063" t="s">
        <v>224</v>
      </c>
      <c r="B1063" t="s">
        <v>225</v>
      </c>
      <c r="C1063" s="1">
        <v>45444</v>
      </c>
      <c r="D1063" s="2">
        <v>2024</v>
      </c>
      <c r="E1063" s="2" t="str">
        <f t="shared" si="97"/>
        <v>junio</v>
      </c>
      <c r="F1063" t="s">
        <v>226</v>
      </c>
      <c r="G1063" t="s">
        <v>227</v>
      </c>
      <c r="H1063" t="s">
        <v>98</v>
      </c>
      <c r="I1063" s="3">
        <v>5</v>
      </c>
      <c r="J1063" s="3">
        <v>700</v>
      </c>
      <c r="K1063" s="3">
        <v>3.5</v>
      </c>
      <c r="L1063" t="s">
        <v>21</v>
      </c>
      <c r="M1063" t="s">
        <v>584</v>
      </c>
      <c r="N1063" t="s">
        <v>504</v>
      </c>
      <c r="O1063" s="15">
        <f t="shared" si="98"/>
        <v>3</v>
      </c>
      <c r="P1063" s="16" t="str">
        <f t="shared" si="99"/>
        <v>3,</v>
      </c>
      <c r="Q1063" s="16" t="str">
        <f t="shared" si="100"/>
        <v>5</v>
      </c>
      <c r="R1063" s="17">
        <f t="shared" si="101"/>
        <v>185</v>
      </c>
      <c r="S1063" s="17">
        <f t="shared" si="102"/>
        <v>3.0833333333333335</v>
      </c>
    </row>
    <row r="1064" spans="1:19">
      <c r="A1064" t="s">
        <v>224</v>
      </c>
      <c r="B1064" t="s">
        <v>225</v>
      </c>
      <c r="C1064" s="1">
        <v>45474</v>
      </c>
      <c r="D1064" s="2">
        <v>2024</v>
      </c>
      <c r="E1064" s="2" t="str">
        <f t="shared" si="97"/>
        <v>julio</v>
      </c>
      <c r="F1064" t="s">
        <v>226</v>
      </c>
      <c r="G1064" t="s">
        <v>227</v>
      </c>
      <c r="H1064" t="s">
        <v>98</v>
      </c>
      <c r="I1064" s="3">
        <v>2</v>
      </c>
      <c r="J1064" s="3">
        <v>660</v>
      </c>
      <c r="K1064" s="3">
        <v>2.4</v>
      </c>
      <c r="L1064" t="s">
        <v>19</v>
      </c>
      <c r="M1064" t="s">
        <v>587</v>
      </c>
      <c r="N1064" t="s">
        <v>495</v>
      </c>
      <c r="O1064" s="15">
        <f t="shared" si="98"/>
        <v>3</v>
      </c>
      <c r="P1064" s="16" t="str">
        <f t="shared" si="99"/>
        <v>2,</v>
      </c>
      <c r="Q1064" s="16" t="str">
        <f t="shared" si="100"/>
        <v>4</v>
      </c>
      <c r="R1064" s="17">
        <f t="shared" si="101"/>
        <v>124</v>
      </c>
      <c r="S1064" s="17">
        <f t="shared" si="102"/>
        <v>2.0666666666666669</v>
      </c>
    </row>
    <row r="1065" spans="1:19">
      <c r="A1065" t="s">
        <v>224</v>
      </c>
      <c r="B1065" t="s">
        <v>225</v>
      </c>
      <c r="C1065" s="1">
        <v>45474</v>
      </c>
      <c r="D1065" s="2">
        <v>2024</v>
      </c>
      <c r="E1065" s="2" t="str">
        <f t="shared" si="97"/>
        <v>julio</v>
      </c>
      <c r="F1065" t="s">
        <v>226</v>
      </c>
      <c r="G1065" t="s">
        <v>227</v>
      </c>
      <c r="H1065" t="s">
        <v>98</v>
      </c>
      <c r="I1065" s="3">
        <v>4</v>
      </c>
      <c r="J1065" s="3">
        <v>285</v>
      </c>
      <c r="K1065" s="3">
        <v>1.3</v>
      </c>
      <c r="L1065" t="s">
        <v>108</v>
      </c>
      <c r="M1065" t="s">
        <v>597</v>
      </c>
      <c r="N1065" t="s">
        <v>494</v>
      </c>
      <c r="O1065" s="15">
        <f t="shared" si="98"/>
        <v>3</v>
      </c>
      <c r="P1065" s="16" t="str">
        <f t="shared" si="99"/>
        <v>1,</v>
      </c>
      <c r="Q1065" s="16" t="str">
        <f t="shared" si="100"/>
        <v>3</v>
      </c>
      <c r="R1065" s="17">
        <f t="shared" si="101"/>
        <v>63</v>
      </c>
      <c r="S1065" s="17">
        <f t="shared" si="102"/>
        <v>1.05</v>
      </c>
    </row>
    <row r="1066" spans="1:19">
      <c r="A1066" t="s">
        <v>224</v>
      </c>
      <c r="B1066" t="s">
        <v>225</v>
      </c>
      <c r="C1066" s="1">
        <v>45474</v>
      </c>
      <c r="D1066" s="2">
        <v>2024</v>
      </c>
      <c r="E1066" s="2" t="str">
        <f t="shared" si="97"/>
        <v>julio</v>
      </c>
      <c r="F1066" t="s">
        <v>226</v>
      </c>
      <c r="G1066" t="s">
        <v>227</v>
      </c>
      <c r="H1066" t="s">
        <v>98</v>
      </c>
      <c r="I1066" s="3">
        <v>3</v>
      </c>
      <c r="J1066" s="3">
        <v>352</v>
      </c>
      <c r="K1066" s="3">
        <v>2</v>
      </c>
      <c r="L1066" t="s">
        <v>21</v>
      </c>
      <c r="M1066" t="s">
        <v>584</v>
      </c>
      <c r="N1066" t="s">
        <v>504</v>
      </c>
      <c r="O1066" s="15">
        <f t="shared" si="98"/>
        <v>1</v>
      </c>
      <c r="P1066" s="16" t="str">
        <f t="shared" si="99"/>
        <v>2</v>
      </c>
      <c r="Q1066" s="16">
        <f t="shared" si="100"/>
        <v>0</v>
      </c>
      <c r="R1066" s="17">
        <f t="shared" si="101"/>
        <v>120</v>
      </c>
      <c r="S1066" s="17">
        <f t="shared" si="102"/>
        <v>2</v>
      </c>
    </row>
    <row r="1067" spans="1:19">
      <c r="A1067" t="s">
        <v>224</v>
      </c>
      <c r="B1067" t="s">
        <v>225</v>
      </c>
      <c r="C1067" s="1">
        <v>45505</v>
      </c>
      <c r="D1067" s="2">
        <v>2024</v>
      </c>
      <c r="E1067" s="2" t="str">
        <f t="shared" si="97"/>
        <v>agosto</v>
      </c>
      <c r="F1067" t="s">
        <v>226</v>
      </c>
      <c r="G1067" t="s">
        <v>227</v>
      </c>
      <c r="H1067" t="s">
        <v>98</v>
      </c>
      <c r="I1067" s="3">
        <v>5</v>
      </c>
      <c r="J1067" s="3">
        <v>1649</v>
      </c>
      <c r="K1067" s="3">
        <v>6.4</v>
      </c>
      <c r="L1067" t="s">
        <v>19</v>
      </c>
      <c r="M1067" t="s">
        <v>587</v>
      </c>
      <c r="N1067" t="s">
        <v>495</v>
      </c>
      <c r="O1067" s="15">
        <f t="shared" si="98"/>
        <v>3</v>
      </c>
      <c r="P1067" s="16" t="str">
        <f t="shared" si="99"/>
        <v>6,</v>
      </c>
      <c r="Q1067" s="16" t="str">
        <f t="shared" si="100"/>
        <v>4</v>
      </c>
      <c r="R1067" s="17">
        <f t="shared" si="101"/>
        <v>364</v>
      </c>
      <c r="S1067" s="17">
        <f t="shared" si="102"/>
        <v>6.0666666666666664</v>
      </c>
    </row>
    <row r="1068" spans="1:19">
      <c r="A1068" t="s">
        <v>224</v>
      </c>
      <c r="B1068" t="s">
        <v>225</v>
      </c>
      <c r="C1068" s="1">
        <v>45505</v>
      </c>
      <c r="D1068" s="2">
        <v>2024</v>
      </c>
      <c r="E1068" s="2" t="str">
        <f t="shared" si="97"/>
        <v>agosto</v>
      </c>
      <c r="F1068" t="s">
        <v>226</v>
      </c>
      <c r="G1068" t="s">
        <v>227</v>
      </c>
      <c r="H1068" t="s">
        <v>98</v>
      </c>
      <c r="I1068" s="3">
        <v>8</v>
      </c>
      <c r="J1068" s="3">
        <v>790</v>
      </c>
      <c r="K1068" s="3">
        <v>4.0999999999999996</v>
      </c>
      <c r="L1068" t="s">
        <v>108</v>
      </c>
      <c r="M1068" t="s">
        <v>597</v>
      </c>
      <c r="N1068" t="s">
        <v>494</v>
      </c>
      <c r="O1068" s="15">
        <f t="shared" si="98"/>
        <v>3</v>
      </c>
      <c r="P1068" s="16" t="str">
        <f t="shared" si="99"/>
        <v>4,</v>
      </c>
      <c r="Q1068" s="16" t="str">
        <f t="shared" si="100"/>
        <v>1</v>
      </c>
      <c r="R1068" s="17">
        <f t="shared" si="101"/>
        <v>241</v>
      </c>
      <c r="S1068" s="17">
        <f t="shared" si="102"/>
        <v>4.0166666666666666</v>
      </c>
    </row>
    <row r="1069" spans="1:19">
      <c r="A1069" t="s">
        <v>224</v>
      </c>
      <c r="B1069" t="s">
        <v>225</v>
      </c>
      <c r="C1069" s="1">
        <v>45505</v>
      </c>
      <c r="D1069" s="2">
        <v>2024</v>
      </c>
      <c r="E1069" s="2" t="str">
        <f t="shared" si="97"/>
        <v>agosto</v>
      </c>
      <c r="F1069" t="s">
        <v>226</v>
      </c>
      <c r="G1069" t="s">
        <v>227</v>
      </c>
      <c r="H1069" t="s">
        <v>98</v>
      </c>
      <c r="I1069" s="3">
        <v>10</v>
      </c>
      <c r="J1069" s="3">
        <v>1237</v>
      </c>
      <c r="K1069" s="3">
        <v>6.5</v>
      </c>
      <c r="L1069" t="s">
        <v>21</v>
      </c>
      <c r="M1069" t="s">
        <v>584</v>
      </c>
      <c r="N1069" t="s">
        <v>504</v>
      </c>
      <c r="O1069" s="15">
        <f t="shared" si="98"/>
        <v>3</v>
      </c>
      <c r="P1069" s="16" t="str">
        <f t="shared" si="99"/>
        <v>6,</v>
      </c>
      <c r="Q1069" s="16" t="str">
        <f t="shared" si="100"/>
        <v>5</v>
      </c>
      <c r="R1069" s="17">
        <f t="shared" si="101"/>
        <v>365</v>
      </c>
      <c r="S1069" s="17">
        <f t="shared" si="102"/>
        <v>6.083333333333333</v>
      </c>
    </row>
    <row r="1070" spans="1:19">
      <c r="A1070" t="s">
        <v>228</v>
      </c>
      <c r="B1070" t="s">
        <v>229</v>
      </c>
      <c r="C1070" s="1">
        <v>45323</v>
      </c>
      <c r="D1070" s="2">
        <v>2024</v>
      </c>
      <c r="E1070" s="2" t="str">
        <f t="shared" si="97"/>
        <v>febrero</v>
      </c>
      <c r="F1070" t="s">
        <v>215</v>
      </c>
      <c r="G1070" t="s">
        <v>216</v>
      </c>
      <c r="H1070" t="s">
        <v>379</v>
      </c>
      <c r="I1070" s="3">
        <v>2</v>
      </c>
      <c r="J1070" s="3">
        <v>994</v>
      </c>
      <c r="K1070" s="3">
        <v>4.4400000000000004</v>
      </c>
      <c r="L1070" t="s">
        <v>33</v>
      </c>
      <c r="M1070" t="s">
        <v>34</v>
      </c>
      <c r="N1070" t="s">
        <v>508</v>
      </c>
      <c r="O1070" s="15">
        <f t="shared" si="98"/>
        <v>4</v>
      </c>
      <c r="P1070" s="16" t="str">
        <f t="shared" si="99"/>
        <v>4,</v>
      </c>
      <c r="Q1070" s="16" t="str">
        <f t="shared" si="100"/>
        <v>44</v>
      </c>
      <c r="R1070" s="17">
        <f t="shared" si="101"/>
        <v>284</v>
      </c>
      <c r="S1070" s="17">
        <f t="shared" si="102"/>
        <v>4.7333333333333334</v>
      </c>
    </row>
    <row r="1071" spans="1:19">
      <c r="A1071" t="s">
        <v>228</v>
      </c>
      <c r="B1071" t="s">
        <v>229</v>
      </c>
      <c r="C1071" s="1">
        <v>45323</v>
      </c>
      <c r="D1071" s="2">
        <v>2024</v>
      </c>
      <c r="E1071" s="2" t="str">
        <f t="shared" si="97"/>
        <v>febrero</v>
      </c>
      <c r="F1071" t="s">
        <v>215</v>
      </c>
      <c r="G1071" t="s">
        <v>216</v>
      </c>
      <c r="H1071" t="s">
        <v>379</v>
      </c>
      <c r="I1071" s="3">
        <v>1</v>
      </c>
      <c r="J1071" s="3">
        <v>1011.5</v>
      </c>
      <c r="K1071" s="3">
        <v>4.49</v>
      </c>
      <c r="L1071" t="s">
        <v>31</v>
      </c>
      <c r="M1071" t="s">
        <v>32</v>
      </c>
      <c r="N1071" t="s">
        <v>507</v>
      </c>
      <c r="O1071" s="15">
        <f t="shared" si="98"/>
        <v>4</v>
      </c>
      <c r="P1071" s="16" t="str">
        <f t="shared" si="99"/>
        <v>4,</v>
      </c>
      <c r="Q1071" s="16" t="str">
        <f t="shared" si="100"/>
        <v>49</v>
      </c>
      <c r="R1071" s="17">
        <f t="shared" si="101"/>
        <v>289</v>
      </c>
      <c r="S1071" s="17">
        <f t="shared" si="102"/>
        <v>4.8166666666666664</v>
      </c>
    </row>
    <row r="1072" spans="1:19">
      <c r="A1072" t="s">
        <v>228</v>
      </c>
      <c r="B1072" t="s">
        <v>229</v>
      </c>
      <c r="C1072" s="1">
        <v>45352</v>
      </c>
      <c r="D1072" s="2">
        <v>2024</v>
      </c>
      <c r="E1072" s="2" t="str">
        <f t="shared" si="97"/>
        <v>marzo</v>
      </c>
      <c r="F1072" t="s">
        <v>215</v>
      </c>
      <c r="G1072" t="s">
        <v>216</v>
      </c>
      <c r="H1072" t="s">
        <v>379</v>
      </c>
      <c r="I1072" s="3">
        <v>2</v>
      </c>
      <c r="J1072" s="3">
        <v>1837.5</v>
      </c>
      <c r="K1072" s="3">
        <v>8.4499999999999993</v>
      </c>
      <c r="L1072" t="s">
        <v>49</v>
      </c>
      <c r="M1072" t="s">
        <v>50</v>
      </c>
      <c r="N1072" t="s">
        <v>504</v>
      </c>
      <c r="O1072" s="15">
        <f t="shared" si="98"/>
        <v>4</v>
      </c>
      <c r="P1072" s="16" t="str">
        <f t="shared" si="99"/>
        <v>8,</v>
      </c>
      <c r="Q1072" s="16" t="str">
        <f t="shared" si="100"/>
        <v>45</v>
      </c>
      <c r="R1072" s="17">
        <f t="shared" si="101"/>
        <v>525</v>
      </c>
      <c r="S1072" s="17">
        <f t="shared" si="102"/>
        <v>8.75</v>
      </c>
    </row>
    <row r="1073" spans="1:19">
      <c r="A1073" t="s">
        <v>228</v>
      </c>
      <c r="B1073" t="s">
        <v>229</v>
      </c>
      <c r="C1073" s="1">
        <v>45474</v>
      </c>
      <c r="D1073" s="2">
        <v>2024</v>
      </c>
      <c r="E1073" s="2" t="str">
        <f t="shared" si="97"/>
        <v>julio</v>
      </c>
      <c r="F1073" t="s">
        <v>215</v>
      </c>
      <c r="G1073" t="s">
        <v>216</v>
      </c>
      <c r="H1073" t="s">
        <v>379</v>
      </c>
      <c r="I1073" s="3">
        <v>1</v>
      </c>
      <c r="J1073" s="3">
        <v>591</v>
      </c>
      <c r="K1073" s="3">
        <v>2.15</v>
      </c>
      <c r="L1073" t="s">
        <v>140</v>
      </c>
      <c r="M1073" t="s">
        <v>141</v>
      </c>
      <c r="N1073" t="s">
        <v>513</v>
      </c>
      <c r="O1073" s="15">
        <f t="shared" si="98"/>
        <v>4</v>
      </c>
      <c r="P1073" s="16" t="str">
        <f t="shared" si="99"/>
        <v>2,</v>
      </c>
      <c r="Q1073" s="16" t="str">
        <f t="shared" si="100"/>
        <v>15</v>
      </c>
      <c r="R1073" s="17">
        <f t="shared" si="101"/>
        <v>135</v>
      </c>
      <c r="S1073" s="17">
        <f t="shared" si="102"/>
        <v>2.25</v>
      </c>
    </row>
    <row r="1074" spans="1:19">
      <c r="A1074" t="s">
        <v>228</v>
      </c>
      <c r="B1074" t="s">
        <v>229</v>
      </c>
      <c r="C1074" s="1">
        <v>45474</v>
      </c>
      <c r="D1074" s="2">
        <v>2024</v>
      </c>
      <c r="E1074" s="2" t="str">
        <f t="shared" si="97"/>
        <v>julio</v>
      </c>
      <c r="F1074" t="s">
        <v>215</v>
      </c>
      <c r="G1074" t="s">
        <v>216</v>
      </c>
      <c r="H1074" t="s">
        <v>379</v>
      </c>
      <c r="I1074" s="3">
        <v>4</v>
      </c>
      <c r="J1074" s="3">
        <v>288.5</v>
      </c>
      <c r="K1074" s="3">
        <v>10.53</v>
      </c>
      <c r="L1074" t="s">
        <v>31</v>
      </c>
      <c r="M1074" t="s">
        <v>32</v>
      </c>
      <c r="N1074" t="s">
        <v>507</v>
      </c>
      <c r="O1074" s="15">
        <f t="shared" si="98"/>
        <v>5</v>
      </c>
      <c r="P1074" s="16" t="str">
        <f t="shared" si="99"/>
        <v>10</v>
      </c>
      <c r="Q1074" s="16" t="str">
        <f t="shared" si="100"/>
        <v>,53</v>
      </c>
      <c r="R1074" s="17">
        <f t="shared" si="101"/>
        <v>600.53</v>
      </c>
      <c r="S1074" s="17">
        <f t="shared" si="102"/>
        <v>10.008833333333333</v>
      </c>
    </row>
    <row r="1075" spans="1:19">
      <c r="A1075" t="s">
        <v>228</v>
      </c>
      <c r="B1075" t="s">
        <v>229</v>
      </c>
      <c r="C1075" s="1">
        <v>45505</v>
      </c>
      <c r="D1075" s="2">
        <v>2024</v>
      </c>
      <c r="E1075" s="2" t="str">
        <f t="shared" si="97"/>
        <v>agosto</v>
      </c>
      <c r="F1075" t="s">
        <v>215</v>
      </c>
      <c r="G1075" t="s">
        <v>216</v>
      </c>
      <c r="H1075" t="s">
        <v>379</v>
      </c>
      <c r="I1075" s="3">
        <v>2</v>
      </c>
      <c r="J1075" s="3">
        <v>997.5</v>
      </c>
      <c r="K1075" s="3">
        <v>4.45</v>
      </c>
      <c r="L1075" t="s">
        <v>31</v>
      </c>
      <c r="M1075" t="s">
        <v>32</v>
      </c>
      <c r="N1075" t="s">
        <v>507</v>
      </c>
      <c r="O1075" s="15">
        <f t="shared" si="98"/>
        <v>4</v>
      </c>
      <c r="P1075" s="16" t="str">
        <f t="shared" si="99"/>
        <v>4,</v>
      </c>
      <c r="Q1075" s="16" t="str">
        <f t="shared" si="100"/>
        <v>45</v>
      </c>
      <c r="R1075" s="17">
        <f t="shared" si="101"/>
        <v>285</v>
      </c>
      <c r="S1075" s="17">
        <f t="shared" si="102"/>
        <v>4.75</v>
      </c>
    </row>
    <row r="1076" spans="1:19">
      <c r="A1076" t="s">
        <v>228</v>
      </c>
      <c r="B1076" t="s">
        <v>229</v>
      </c>
      <c r="C1076" s="1">
        <v>45505</v>
      </c>
      <c r="D1076" s="2">
        <v>2024</v>
      </c>
      <c r="E1076" s="2" t="str">
        <f t="shared" si="97"/>
        <v>agosto</v>
      </c>
      <c r="F1076" t="s">
        <v>215</v>
      </c>
      <c r="G1076" t="s">
        <v>216</v>
      </c>
      <c r="H1076" t="s">
        <v>379</v>
      </c>
      <c r="I1076" s="3">
        <v>1</v>
      </c>
      <c r="J1076" s="3">
        <v>511</v>
      </c>
      <c r="K1076" s="3">
        <v>2.2599999999999998</v>
      </c>
      <c r="L1076" t="s">
        <v>114</v>
      </c>
      <c r="M1076" t="s">
        <v>115</v>
      </c>
      <c r="N1076" t="s">
        <v>535</v>
      </c>
      <c r="O1076" s="15">
        <f t="shared" si="98"/>
        <v>4</v>
      </c>
      <c r="P1076" s="16" t="str">
        <f t="shared" si="99"/>
        <v>2,</v>
      </c>
      <c r="Q1076" s="16" t="str">
        <f t="shared" si="100"/>
        <v>26</v>
      </c>
      <c r="R1076" s="17">
        <f t="shared" si="101"/>
        <v>146</v>
      </c>
      <c r="S1076" s="17">
        <f t="shared" si="102"/>
        <v>2.4333333333333331</v>
      </c>
    </row>
    <row r="1077" spans="1:19">
      <c r="A1077" t="s">
        <v>228</v>
      </c>
      <c r="B1077" t="s">
        <v>229</v>
      </c>
      <c r="C1077" s="1">
        <v>45505</v>
      </c>
      <c r="D1077" s="2">
        <v>2024</v>
      </c>
      <c r="E1077" s="2" t="str">
        <f t="shared" si="97"/>
        <v>agosto</v>
      </c>
      <c r="F1077" t="s">
        <v>215</v>
      </c>
      <c r="G1077" t="s">
        <v>216</v>
      </c>
      <c r="H1077" t="s">
        <v>379</v>
      </c>
      <c r="I1077" s="3">
        <v>2</v>
      </c>
      <c r="J1077" s="3">
        <v>1158.5</v>
      </c>
      <c r="K1077" s="3">
        <v>5.31</v>
      </c>
      <c r="L1077" t="s">
        <v>25</v>
      </c>
      <c r="M1077" t="s">
        <v>26</v>
      </c>
      <c r="N1077" t="s">
        <v>506</v>
      </c>
      <c r="O1077" s="15">
        <f t="shared" si="98"/>
        <v>4</v>
      </c>
      <c r="P1077" s="16" t="str">
        <f t="shared" si="99"/>
        <v>5,</v>
      </c>
      <c r="Q1077" s="16" t="str">
        <f t="shared" si="100"/>
        <v>31</v>
      </c>
      <c r="R1077" s="17">
        <f t="shared" si="101"/>
        <v>331</v>
      </c>
      <c r="S1077" s="17">
        <f t="shared" si="102"/>
        <v>5.5166666666666666</v>
      </c>
    </row>
    <row r="1078" spans="1:19">
      <c r="A1078" t="s">
        <v>230</v>
      </c>
      <c r="B1078" t="s">
        <v>231</v>
      </c>
      <c r="C1078" s="1">
        <v>45292</v>
      </c>
      <c r="D1078" s="2">
        <v>2024</v>
      </c>
      <c r="E1078" s="2" t="str">
        <f t="shared" si="97"/>
        <v>enero</v>
      </c>
      <c r="F1078" t="s">
        <v>232</v>
      </c>
      <c r="G1078" t="s">
        <v>233</v>
      </c>
      <c r="H1078" t="s">
        <v>98</v>
      </c>
      <c r="I1078" s="3">
        <v>67</v>
      </c>
      <c r="J1078" s="3">
        <v>86</v>
      </c>
      <c r="K1078" s="3">
        <v>0.4</v>
      </c>
      <c r="L1078" t="s">
        <v>146</v>
      </c>
      <c r="M1078" t="s">
        <v>147</v>
      </c>
      <c r="N1078" t="s">
        <v>514</v>
      </c>
      <c r="O1078" s="15">
        <f t="shared" si="98"/>
        <v>3</v>
      </c>
      <c r="P1078" s="16" t="str">
        <f t="shared" si="99"/>
        <v>0,</v>
      </c>
      <c r="Q1078" s="16" t="str">
        <f t="shared" si="100"/>
        <v>4</v>
      </c>
      <c r="R1078" s="17">
        <f t="shared" si="101"/>
        <v>4</v>
      </c>
      <c r="S1078" s="17">
        <f t="shared" si="102"/>
        <v>6.6666666666666666E-2</v>
      </c>
    </row>
    <row r="1079" spans="1:19">
      <c r="A1079" t="s">
        <v>230</v>
      </c>
      <c r="B1079" t="s">
        <v>231</v>
      </c>
      <c r="C1079" s="1">
        <v>45292</v>
      </c>
      <c r="D1079" s="2">
        <v>2024</v>
      </c>
      <c r="E1079" s="2" t="str">
        <f t="shared" si="97"/>
        <v>enero</v>
      </c>
      <c r="F1079" t="s">
        <v>234</v>
      </c>
      <c r="G1079" t="s">
        <v>121</v>
      </c>
      <c r="H1079" t="s">
        <v>98</v>
      </c>
      <c r="I1079" s="3">
        <v>305</v>
      </c>
      <c r="J1079" s="3">
        <v>1878</v>
      </c>
      <c r="K1079" s="3">
        <v>8.15</v>
      </c>
      <c r="L1079" t="s">
        <v>235</v>
      </c>
      <c r="M1079" t="s">
        <v>236</v>
      </c>
      <c r="N1079" t="s">
        <v>492</v>
      </c>
      <c r="O1079" s="15">
        <f t="shared" si="98"/>
        <v>4</v>
      </c>
      <c r="P1079" s="16" t="str">
        <f t="shared" si="99"/>
        <v>8,</v>
      </c>
      <c r="Q1079" s="16" t="str">
        <f t="shared" si="100"/>
        <v>15</v>
      </c>
      <c r="R1079" s="17">
        <f t="shared" si="101"/>
        <v>495</v>
      </c>
      <c r="S1079" s="17">
        <f t="shared" si="102"/>
        <v>8.25</v>
      </c>
    </row>
    <row r="1080" spans="1:19">
      <c r="A1080" t="s">
        <v>230</v>
      </c>
      <c r="B1080" t="s">
        <v>231</v>
      </c>
      <c r="C1080" s="1">
        <v>45292</v>
      </c>
      <c r="D1080" s="2">
        <v>2024</v>
      </c>
      <c r="E1080" s="2" t="str">
        <f t="shared" si="97"/>
        <v>enero</v>
      </c>
      <c r="F1080" t="s">
        <v>234</v>
      </c>
      <c r="G1080" t="s">
        <v>121</v>
      </c>
      <c r="H1080" t="s">
        <v>98</v>
      </c>
      <c r="I1080" s="3">
        <v>749</v>
      </c>
      <c r="J1080" s="3">
        <v>7541</v>
      </c>
      <c r="K1080" s="3">
        <v>32.32</v>
      </c>
      <c r="L1080" t="s">
        <v>20</v>
      </c>
      <c r="M1080" t="s">
        <v>576</v>
      </c>
      <c r="N1080" t="s">
        <v>489</v>
      </c>
      <c r="O1080" s="15">
        <f t="shared" si="98"/>
        <v>5</v>
      </c>
      <c r="P1080" s="16" t="str">
        <f t="shared" si="99"/>
        <v>32</v>
      </c>
      <c r="Q1080" s="16" t="str">
        <f t="shared" si="100"/>
        <v>,32</v>
      </c>
      <c r="R1080" s="17">
        <f t="shared" si="101"/>
        <v>1920.32</v>
      </c>
      <c r="S1080" s="17">
        <f t="shared" si="102"/>
        <v>32.005333333333333</v>
      </c>
    </row>
    <row r="1081" spans="1:19">
      <c r="A1081" t="s">
        <v>230</v>
      </c>
      <c r="B1081" t="s">
        <v>231</v>
      </c>
      <c r="C1081" s="1">
        <v>45292</v>
      </c>
      <c r="D1081" s="2">
        <v>2024</v>
      </c>
      <c r="E1081" s="2" t="str">
        <f t="shared" si="97"/>
        <v>enero</v>
      </c>
      <c r="F1081" t="s">
        <v>234</v>
      </c>
      <c r="G1081" t="s">
        <v>121</v>
      </c>
      <c r="H1081" t="s">
        <v>98</v>
      </c>
      <c r="I1081" s="3">
        <v>799</v>
      </c>
      <c r="J1081" s="3">
        <v>4308</v>
      </c>
      <c r="K1081" s="3">
        <v>19.97</v>
      </c>
      <c r="L1081" t="s">
        <v>146</v>
      </c>
      <c r="M1081" t="s">
        <v>147</v>
      </c>
      <c r="N1081" t="s">
        <v>514</v>
      </c>
      <c r="O1081" s="15">
        <f t="shared" si="98"/>
        <v>5</v>
      </c>
      <c r="P1081" s="16" t="str">
        <f t="shared" si="99"/>
        <v>19</v>
      </c>
      <c r="Q1081" s="16" t="str">
        <f t="shared" si="100"/>
        <v>,97</v>
      </c>
      <c r="R1081" s="17">
        <f t="shared" si="101"/>
        <v>1140.97</v>
      </c>
      <c r="S1081" s="17">
        <f t="shared" si="102"/>
        <v>19.016166666666667</v>
      </c>
    </row>
    <row r="1082" spans="1:19">
      <c r="A1082" t="s">
        <v>230</v>
      </c>
      <c r="B1082" t="s">
        <v>231</v>
      </c>
      <c r="C1082" s="1">
        <v>45292</v>
      </c>
      <c r="D1082" s="2">
        <v>2024</v>
      </c>
      <c r="E1082" s="2" t="str">
        <f t="shared" si="97"/>
        <v>enero</v>
      </c>
      <c r="F1082" t="s">
        <v>234</v>
      </c>
      <c r="G1082" t="s">
        <v>121</v>
      </c>
      <c r="H1082" t="s">
        <v>98</v>
      </c>
      <c r="I1082" s="3">
        <v>102</v>
      </c>
      <c r="J1082" s="3">
        <v>787</v>
      </c>
      <c r="K1082" s="3">
        <v>4.0999999999999996</v>
      </c>
      <c r="L1082" t="s">
        <v>21</v>
      </c>
      <c r="M1082" t="s">
        <v>584</v>
      </c>
      <c r="N1082" t="s">
        <v>504</v>
      </c>
      <c r="O1082" s="15">
        <f t="shared" si="98"/>
        <v>3</v>
      </c>
      <c r="P1082" s="16" t="str">
        <f t="shared" si="99"/>
        <v>4,</v>
      </c>
      <c r="Q1082" s="16" t="str">
        <f t="shared" si="100"/>
        <v>1</v>
      </c>
      <c r="R1082" s="17">
        <f t="shared" si="101"/>
        <v>241</v>
      </c>
      <c r="S1082" s="17">
        <f t="shared" si="102"/>
        <v>4.0166666666666666</v>
      </c>
    </row>
    <row r="1083" spans="1:19">
      <c r="A1083" t="s">
        <v>230</v>
      </c>
      <c r="B1083" t="s">
        <v>231</v>
      </c>
      <c r="C1083" s="1">
        <v>45292</v>
      </c>
      <c r="D1083" s="2">
        <v>2024</v>
      </c>
      <c r="E1083" s="2" t="str">
        <f t="shared" si="97"/>
        <v>enero</v>
      </c>
      <c r="F1083" t="s">
        <v>234</v>
      </c>
      <c r="G1083" t="s">
        <v>121</v>
      </c>
      <c r="H1083" t="s">
        <v>98</v>
      </c>
      <c r="I1083" s="3">
        <v>54</v>
      </c>
      <c r="J1083" s="3">
        <v>193</v>
      </c>
      <c r="K1083" s="3">
        <v>0.5</v>
      </c>
      <c r="L1083" t="s">
        <v>194</v>
      </c>
      <c r="M1083" t="s">
        <v>583</v>
      </c>
      <c r="N1083" t="s">
        <v>514</v>
      </c>
      <c r="O1083" s="15">
        <f t="shared" si="98"/>
        <v>3</v>
      </c>
      <c r="P1083" s="16" t="str">
        <f t="shared" si="99"/>
        <v>0,</v>
      </c>
      <c r="Q1083" s="16" t="str">
        <f t="shared" si="100"/>
        <v>5</v>
      </c>
      <c r="R1083" s="17">
        <f t="shared" si="101"/>
        <v>5</v>
      </c>
      <c r="S1083" s="17">
        <f t="shared" si="102"/>
        <v>8.3333333333333329E-2</v>
      </c>
    </row>
    <row r="1084" spans="1:19">
      <c r="A1084" t="s">
        <v>230</v>
      </c>
      <c r="B1084" t="s">
        <v>231</v>
      </c>
      <c r="C1084" s="1">
        <v>45292</v>
      </c>
      <c r="D1084" s="2">
        <v>2024</v>
      </c>
      <c r="E1084" s="2" t="str">
        <f t="shared" si="97"/>
        <v>enero</v>
      </c>
      <c r="F1084" t="s">
        <v>234</v>
      </c>
      <c r="G1084" t="s">
        <v>121</v>
      </c>
      <c r="H1084" t="s">
        <v>98</v>
      </c>
      <c r="I1084" s="3">
        <v>52</v>
      </c>
      <c r="J1084" s="3">
        <v>193</v>
      </c>
      <c r="K1084" s="3">
        <v>2</v>
      </c>
      <c r="L1084" t="s">
        <v>142</v>
      </c>
      <c r="M1084" t="s">
        <v>143</v>
      </c>
      <c r="N1084" t="s">
        <v>514</v>
      </c>
      <c r="O1084" s="15">
        <f t="shared" si="98"/>
        <v>1</v>
      </c>
      <c r="P1084" s="16" t="str">
        <f t="shared" si="99"/>
        <v>2</v>
      </c>
      <c r="Q1084" s="16">
        <f t="shared" si="100"/>
        <v>0</v>
      </c>
      <c r="R1084" s="17">
        <f t="shared" si="101"/>
        <v>120</v>
      </c>
      <c r="S1084" s="17">
        <f t="shared" si="102"/>
        <v>2</v>
      </c>
    </row>
    <row r="1085" spans="1:19">
      <c r="A1085" t="s">
        <v>230</v>
      </c>
      <c r="B1085" t="s">
        <v>231</v>
      </c>
      <c r="C1085" s="1">
        <v>45292</v>
      </c>
      <c r="D1085" s="2">
        <v>2024</v>
      </c>
      <c r="E1085" s="2" t="str">
        <f t="shared" si="97"/>
        <v>enero</v>
      </c>
      <c r="F1085" t="s">
        <v>234</v>
      </c>
      <c r="G1085" t="s">
        <v>121</v>
      </c>
      <c r="H1085" t="s">
        <v>98</v>
      </c>
      <c r="I1085" s="3">
        <v>10</v>
      </c>
      <c r="J1085" s="3">
        <v>530</v>
      </c>
      <c r="K1085" s="3">
        <v>2.1</v>
      </c>
      <c r="L1085" t="s">
        <v>118</v>
      </c>
      <c r="M1085" t="s">
        <v>119</v>
      </c>
      <c r="N1085" t="s">
        <v>490</v>
      </c>
      <c r="O1085" s="15">
        <f t="shared" si="98"/>
        <v>3</v>
      </c>
      <c r="P1085" s="16" t="str">
        <f t="shared" si="99"/>
        <v>2,</v>
      </c>
      <c r="Q1085" s="16" t="str">
        <f t="shared" si="100"/>
        <v>1</v>
      </c>
      <c r="R1085" s="17">
        <f t="shared" si="101"/>
        <v>121</v>
      </c>
      <c r="S1085" s="17">
        <f t="shared" si="102"/>
        <v>2.0166666666666666</v>
      </c>
    </row>
    <row r="1086" spans="1:19">
      <c r="A1086" t="s">
        <v>230</v>
      </c>
      <c r="B1086" t="s">
        <v>231</v>
      </c>
      <c r="C1086" s="1">
        <v>45292</v>
      </c>
      <c r="D1086" s="2">
        <v>2024</v>
      </c>
      <c r="E1086" s="2" t="str">
        <f t="shared" si="97"/>
        <v>enero</v>
      </c>
      <c r="F1086" t="s">
        <v>234</v>
      </c>
      <c r="G1086" t="s">
        <v>121</v>
      </c>
      <c r="H1086" t="s">
        <v>98</v>
      </c>
      <c r="I1086" s="3">
        <v>285</v>
      </c>
      <c r="J1086" s="3">
        <v>1690</v>
      </c>
      <c r="K1086" s="3">
        <v>7.76</v>
      </c>
      <c r="L1086" t="s">
        <v>131</v>
      </c>
      <c r="M1086" t="s">
        <v>578</v>
      </c>
      <c r="N1086" t="s">
        <v>612</v>
      </c>
      <c r="O1086" s="15">
        <f t="shared" si="98"/>
        <v>4</v>
      </c>
      <c r="P1086" s="16" t="str">
        <f t="shared" si="99"/>
        <v>7,</v>
      </c>
      <c r="Q1086" s="16" t="str">
        <f t="shared" si="100"/>
        <v>76</v>
      </c>
      <c r="R1086" s="17">
        <f t="shared" si="101"/>
        <v>496</v>
      </c>
      <c r="S1086" s="17">
        <f t="shared" si="102"/>
        <v>8.2666666666666675</v>
      </c>
    </row>
    <row r="1087" spans="1:19">
      <c r="A1087" t="s">
        <v>230</v>
      </c>
      <c r="B1087" t="s">
        <v>231</v>
      </c>
      <c r="C1087" s="1">
        <v>45292</v>
      </c>
      <c r="D1087" s="2">
        <v>2024</v>
      </c>
      <c r="E1087" s="2" t="str">
        <f t="shared" si="97"/>
        <v>enero</v>
      </c>
      <c r="F1087" t="s">
        <v>234</v>
      </c>
      <c r="G1087" t="s">
        <v>121</v>
      </c>
      <c r="H1087" t="s">
        <v>98</v>
      </c>
      <c r="I1087" s="3">
        <v>84</v>
      </c>
      <c r="J1087" s="3">
        <v>344</v>
      </c>
      <c r="K1087" s="3">
        <v>1.31</v>
      </c>
      <c r="L1087" t="s">
        <v>150</v>
      </c>
      <c r="M1087" t="s">
        <v>607</v>
      </c>
      <c r="N1087" t="s">
        <v>612</v>
      </c>
      <c r="O1087" s="15">
        <f t="shared" si="98"/>
        <v>4</v>
      </c>
      <c r="P1087" s="16" t="str">
        <f t="shared" si="99"/>
        <v>1,</v>
      </c>
      <c r="Q1087" s="16" t="str">
        <f t="shared" si="100"/>
        <v>31</v>
      </c>
      <c r="R1087" s="17">
        <f t="shared" si="101"/>
        <v>91</v>
      </c>
      <c r="S1087" s="17">
        <f t="shared" si="102"/>
        <v>1.5166666666666666</v>
      </c>
    </row>
    <row r="1088" spans="1:19">
      <c r="A1088" t="s">
        <v>230</v>
      </c>
      <c r="B1088" t="s">
        <v>231</v>
      </c>
      <c r="C1088" s="1">
        <v>45292</v>
      </c>
      <c r="D1088" s="2">
        <v>2024</v>
      </c>
      <c r="E1088" s="2" t="str">
        <f t="shared" si="97"/>
        <v>enero</v>
      </c>
      <c r="F1088" t="s">
        <v>234</v>
      </c>
      <c r="G1088" t="s">
        <v>121</v>
      </c>
      <c r="H1088" t="s">
        <v>98</v>
      </c>
      <c r="I1088" s="3">
        <v>193</v>
      </c>
      <c r="J1088" s="3">
        <v>1573</v>
      </c>
      <c r="K1088" s="3">
        <v>7.7</v>
      </c>
      <c r="L1088" t="s">
        <v>173</v>
      </c>
      <c r="M1088" t="s">
        <v>598</v>
      </c>
      <c r="N1088" t="s">
        <v>497</v>
      </c>
      <c r="O1088" s="15">
        <f t="shared" si="98"/>
        <v>3</v>
      </c>
      <c r="P1088" s="16" t="str">
        <f t="shared" si="99"/>
        <v>7,</v>
      </c>
      <c r="Q1088" s="16" t="str">
        <f t="shared" si="100"/>
        <v>7</v>
      </c>
      <c r="R1088" s="17">
        <f t="shared" si="101"/>
        <v>427</v>
      </c>
      <c r="S1088" s="17">
        <f t="shared" si="102"/>
        <v>7.1166666666666663</v>
      </c>
    </row>
    <row r="1089" spans="1:19">
      <c r="A1089" t="s">
        <v>230</v>
      </c>
      <c r="B1089" t="s">
        <v>231</v>
      </c>
      <c r="C1089" s="1">
        <v>45292</v>
      </c>
      <c r="D1089" s="2">
        <v>2024</v>
      </c>
      <c r="E1089" s="2" t="str">
        <f t="shared" si="97"/>
        <v>enero</v>
      </c>
      <c r="F1089" t="s">
        <v>234</v>
      </c>
      <c r="G1089" t="s">
        <v>121</v>
      </c>
      <c r="H1089" t="s">
        <v>98</v>
      </c>
      <c r="I1089" s="3">
        <v>655</v>
      </c>
      <c r="J1089" s="3">
        <v>4497</v>
      </c>
      <c r="K1089" s="3">
        <v>21.04</v>
      </c>
      <c r="L1089" t="s">
        <v>110</v>
      </c>
      <c r="M1089" t="s">
        <v>586</v>
      </c>
      <c r="N1089" t="s">
        <v>503</v>
      </c>
      <c r="O1089" s="15">
        <f t="shared" si="98"/>
        <v>5</v>
      </c>
      <c r="P1089" s="16" t="str">
        <f t="shared" si="99"/>
        <v>21</v>
      </c>
      <c r="Q1089" s="16" t="str">
        <f t="shared" si="100"/>
        <v>,04</v>
      </c>
      <c r="R1089" s="17">
        <f t="shared" si="101"/>
        <v>1260.04</v>
      </c>
      <c r="S1089" s="17">
        <f t="shared" si="102"/>
        <v>21.000666666666667</v>
      </c>
    </row>
    <row r="1090" spans="1:19">
      <c r="A1090" t="s">
        <v>230</v>
      </c>
      <c r="B1090" t="s">
        <v>231</v>
      </c>
      <c r="C1090" s="1">
        <v>45292</v>
      </c>
      <c r="D1090" s="2">
        <v>2024</v>
      </c>
      <c r="E1090" s="2" t="str">
        <f t="shared" ref="E1090:E1153" si="103">TEXT(C1090,"mmmm")</f>
        <v>enero</v>
      </c>
      <c r="F1090" t="s">
        <v>234</v>
      </c>
      <c r="G1090" t="s">
        <v>121</v>
      </c>
      <c r="H1090" t="s">
        <v>98</v>
      </c>
      <c r="I1090" s="3">
        <v>216</v>
      </c>
      <c r="J1090" s="3">
        <v>1939</v>
      </c>
      <c r="K1090" s="3">
        <v>8.3699999999999992</v>
      </c>
      <c r="L1090" t="s">
        <v>111</v>
      </c>
      <c r="M1090" t="s">
        <v>593</v>
      </c>
      <c r="N1090" t="s">
        <v>511</v>
      </c>
      <c r="O1090" s="15">
        <f t="shared" si="98"/>
        <v>4</v>
      </c>
      <c r="P1090" s="16" t="str">
        <f t="shared" si="99"/>
        <v>8,</v>
      </c>
      <c r="Q1090" s="16" t="str">
        <f t="shared" si="100"/>
        <v>37</v>
      </c>
      <c r="R1090" s="17">
        <f t="shared" si="101"/>
        <v>517</v>
      </c>
      <c r="S1090" s="17">
        <f t="shared" si="102"/>
        <v>8.6166666666666671</v>
      </c>
    </row>
    <row r="1091" spans="1:19">
      <c r="A1091" t="s">
        <v>230</v>
      </c>
      <c r="B1091" t="s">
        <v>231</v>
      </c>
      <c r="C1091" s="1">
        <v>45292</v>
      </c>
      <c r="D1091" s="2">
        <v>2024</v>
      </c>
      <c r="E1091" s="2" t="str">
        <f t="shared" si="103"/>
        <v>enero</v>
      </c>
      <c r="F1091" t="s">
        <v>234</v>
      </c>
      <c r="G1091" t="s">
        <v>121</v>
      </c>
      <c r="H1091" t="s">
        <v>98</v>
      </c>
      <c r="I1091" s="3">
        <v>88</v>
      </c>
      <c r="J1091" s="3">
        <v>150</v>
      </c>
      <c r="K1091" s="3">
        <v>1.3</v>
      </c>
      <c r="L1091" t="s">
        <v>128</v>
      </c>
      <c r="M1091" t="s">
        <v>129</v>
      </c>
      <c r="N1091" t="s">
        <v>511</v>
      </c>
      <c r="O1091" s="15">
        <f t="shared" ref="O1091:O1154" si="104">LEN($K1091)</f>
        <v>3</v>
      </c>
      <c r="P1091" s="16" t="str">
        <f t="shared" ref="P1091:P1154" si="105">IF(O1091="1",$K1091,IF(O1091=2,LEFT($K1091,2),LEFT($K1091,2)))</f>
        <v>1,</v>
      </c>
      <c r="Q1091" s="16" t="str">
        <f t="shared" ref="Q1091:Q1154" si="106">IF(O1091&lt;=2,0,MID($K1091,3,3))</f>
        <v>3</v>
      </c>
      <c r="R1091" s="17">
        <f t="shared" ref="R1091:R1154" si="107">+(P1091*60)+Q1091</f>
        <v>63</v>
      </c>
      <c r="S1091" s="17">
        <f t="shared" ref="S1091:S1154" si="108">+R1091/60</f>
        <v>1.05</v>
      </c>
    </row>
    <row r="1092" spans="1:19">
      <c r="A1092" t="s">
        <v>230</v>
      </c>
      <c r="B1092" t="s">
        <v>231</v>
      </c>
      <c r="C1092" s="1">
        <v>45292</v>
      </c>
      <c r="D1092" s="2">
        <v>2024</v>
      </c>
      <c r="E1092" s="2" t="str">
        <f t="shared" si="103"/>
        <v>enero</v>
      </c>
      <c r="F1092" t="s">
        <v>234</v>
      </c>
      <c r="G1092" t="s">
        <v>121</v>
      </c>
      <c r="H1092" t="s">
        <v>98</v>
      </c>
      <c r="I1092" s="3">
        <v>102</v>
      </c>
      <c r="J1092" s="3">
        <v>1941</v>
      </c>
      <c r="K1092" s="3">
        <v>7.2</v>
      </c>
      <c r="L1092" t="s">
        <v>135</v>
      </c>
      <c r="M1092" t="s">
        <v>136</v>
      </c>
      <c r="N1092" t="s">
        <v>511</v>
      </c>
      <c r="O1092" s="15">
        <f t="shared" si="104"/>
        <v>3</v>
      </c>
      <c r="P1092" s="16" t="str">
        <f t="shared" si="105"/>
        <v>7,</v>
      </c>
      <c r="Q1092" s="16" t="str">
        <f t="shared" si="106"/>
        <v>2</v>
      </c>
      <c r="R1092" s="17">
        <f t="shared" si="107"/>
        <v>422</v>
      </c>
      <c r="S1092" s="17">
        <f t="shared" si="108"/>
        <v>7.0333333333333332</v>
      </c>
    </row>
    <row r="1093" spans="1:19">
      <c r="A1093" t="s">
        <v>230</v>
      </c>
      <c r="B1093" t="s">
        <v>231</v>
      </c>
      <c r="C1093" s="1">
        <v>45292</v>
      </c>
      <c r="D1093" s="2">
        <v>2024</v>
      </c>
      <c r="E1093" s="2" t="str">
        <f t="shared" si="103"/>
        <v>enero</v>
      </c>
      <c r="F1093" t="s">
        <v>237</v>
      </c>
      <c r="G1093" t="s">
        <v>121</v>
      </c>
      <c r="H1093" t="s">
        <v>98</v>
      </c>
      <c r="I1093" s="3">
        <v>39</v>
      </c>
      <c r="J1093" s="3">
        <v>131</v>
      </c>
      <c r="K1093" s="3">
        <v>0.25</v>
      </c>
      <c r="L1093" t="s">
        <v>132</v>
      </c>
      <c r="M1093" t="s">
        <v>133</v>
      </c>
      <c r="N1093" t="s">
        <v>509</v>
      </c>
      <c r="O1093" s="15">
        <f t="shared" si="104"/>
        <v>4</v>
      </c>
      <c r="P1093" s="16" t="str">
        <f t="shared" si="105"/>
        <v>0,</v>
      </c>
      <c r="Q1093" s="16" t="str">
        <f t="shared" si="106"/>
        <v>25</v>
      </c>
      <c r="R1093" s="17">
        <f t="shared" si="107"/>
        <v>25</v>
      </c>
      <c r="S1093" s="17">
        <f t="shared" si="108"/>
        <v>0.41666666666666669</v>
      </c>
    </row>
    <row r="1094" spans="1:19">
      <c r="A1094" t="s">
        <v>230</v>
      </c>
      <c r="B1094" t="s">
        <v>231</v>
      </c>
      <c r="C1094" s="1">
        <v>45292</v>
      </c>
      <c r="D1094" s="2">
        <v>2024</v>
      </c>
      <c r="E1094" s="2" t="str">
        <f t="shared" si="103"/>
        <v>enero</v>
      </c>
      <c r="F1094" t="s">
        <v>237</v>
      </c>
      <c r="G1094" t="s">
        <v>121</v>
      </c>
      <c r="H1094" t="s">
        <v>98</v>
      </c>
      <c r="I1094" s="3">
        <v>99</v>
      </c>
      <c r="J1094" s="3">
        <v>1380</v>
      </c>
      <c r="K1094" s="3">
        <v>3.45</v>
      </c>
      <c r="L1094" t="s">
        <v>19</v>
      </c>
      <c r="M1094" t="s">
        <v>587</v>
      </c>
      <c r="N1094" t="s">
        <v>495</v>
      </c>
      <c r="O1094" s="15">
        <f t="shared" si="104"/>
        <v>4</v>
      </c>
      <c r="P1094" s="16" t="str">
        <f t="shared" si="105"/>
        <v>3,</v>
      </c>
      <c r="Q1094" s="16" t="str">
        <f t="shared" si="106"/>
        <v>45</v>
      </c>
      <c r="R1094" s="17">
        <f t="shared" si="107"/>
        <v>225</v>
      </c>
      <c r="S1094" s="17">
        <f t="shared" si="108"/>
        <v>3.75</v>
      </c>
    </row>
    <row r="1095" spans="1:19">
      <c r="A1095" t="s">
        <v>230</v>
      </c>
      <c r="B1095" t="s">
        <v>231</v>
      </c>
      <c r="C1095" s="1">
        <v>45292</v>
      </c>
      <c r="D1095" s="2">
        <v>2024</v>
      </c>
      <c r="E1095" s="2" t="str">
        <f t="shared" si="103"/>
        <v>enero</v>
      </c>
      <c r="F1095" t="s">
        <v>237</v>
      </c>
      <c r="G1095" t="s">
        <v>121</v>
      </c>
      <c r="H1095" t="s">
        <v>98</v>
      </c>
      <c r="I1095" s="3">
        <v>328</v>
      </c>
      <c r="J1095" s="3">
        <v>1275</v>
      </c>
      <c r="K1095" s="3">
        <v>3.3</v>
      </c>
      <c r="L1095" t="s">
        <v>108</v>
      </c>
      <c r="M1095" t="s">
        <v>597</v>
      </c>
      <c r="N1095" t="s">
        <v>494</v>
      </c>
      <c r="O1095" s="15">
        <f t="shared" si="104"/>
        <v>3</v>
      </c>
      <c r="P1095" s="16" t="str">
        <f t="shared" si="105"/>
        <v>3,</v>
      </c>
      <c r="Q1095" s="16" t="str">
        <f t="shared" si="106"/>
        <v>3</v>
      </c>
      <c r="R1095" s="17">
        <f t="shared" si="107"/>
        <v>183</v>
      </c>
      <c r="S1095" s="17">
        <f t="shared" si="108"/>
        <v>3.05</v>
      </c>
    </row>
    <row r="1096" spans="1:19">
      <c r="A1096" t="s">
        <v>230</v>
      </c>
      <c r="B1096" t="s">
        <v>231</v>
      </c>
      <c r="C1096" s="1">
        <v>45292</v>
      </c>
      <c r="D1096" s="2">
        <v>2024</v>
      </c>
      <c r="E1096" s="2" t="str">
        <f t="shared" si="103"/>
        <v>enero</v>
      </c>
      <c r="F1096" t="s">
        <v>237</v>
      </c>
      <c r="G1096" t="s">
        <v>121</v>
      </c>
      <c r="H1096" t="s">
        <v>98</v>
      </c>
      <c r="I1096" s="3">
        <v>26</v>
      </c>
      <c r="J1096" s="3">
        <v>256</v>
      </c>
      <c r="K1096" s="3">
        <v>0.5</v>
      </c>
      <c r="L1096" t="s">
        <v>238</v>
      </c>
      <c r="M1096" t="s">
        <v>579</v>
      </c>
      <c r="N1096" t="s">
        <v>494</v>
      </c>
      <c r="O1096" s="15">
        <f t="shared" si="104"/>
        <v>3</v>
      </c>
      <c r="P1096" s="16" t="str">
        <f t="shared" si="105"/>
        <v>0,</v>
      </c>
      <c r="Q1096" s="16" t="str">
        <f t="shared" si="106"/>
        <v>5</v>
      </c>
      <c r="R1096" s="17">
        <f t="shared" si="107"/>
        <v>5</v>
      </c>
      <c r="S1096" s="17">
        <f t="shared" si="108"/>
        <v>8.3333333333333329E-2</v>
      </c>
    </row>
    <row r="1097" spans="1:19">
      <c r="A1097" t="s">
        <v>230</v>
      </c>
      <c r="B1097" t="s">
        <v>231</v>
      </c>
      <c r="C1097" s="1">
        <v>45292</v>
      </c>
      <c r="D1097" s="2">
        <v>2024</v>
      </c>
      <c r="E1097" s="2" t="str">
        <f t="shared" si="103"/>
        <v>enero</v>
      </c>
      <c r="F1097" t="s">
        <v>237</v>
      </c>
      <c r="G1097" t="s">
        <v>121</v>
      </c>
      <c r="H1097" t="s">
        <v>98</v>
      </c>
      <c r="I1097" s="3">
        <v>21</v>
      </c>
      <c r="J1097" s="3">
        <v>289</v>
      </c>
      <c r="K1097" s="3">
        <v>0.5</v>
      </c>
      <c r="L1097" t="s">
        <v>146</v>
      </c>
      <c r="M1097" t="s">
        <v>147</v>
      </c>
      <c r="N1097" t="s">
        <v>514</v>
      </c>
      <c r="O1097" s="15">
        <f t="shared" si="104"/>
        <v>3</v>
      </c>
      <c r="P1097" s="16" t="str">
        <f t="shared" si="105"/>
        <v>0,</v>
      </c>
      <c r="Q1097" s="16" t="str">
        <f t="shared" si="106"/>
        <v>5</v>
      </c>
      <c r="R1097" s="17">
        <f t="shared" si="107"/>
        <v>5</v>
      </c>
      <c r="S1097" s="17">
        <f t="shared" si="108"/>
        <v>8.3333333333333329E-2</v>
      </c>
    </row>
    <row r="1098" spans="1:19">
      <c r="A1098" t="s">
        <v>230</v>
      </c>
      <c r="B1098" t="s">
        <v>231</v>
      </c>
      <c r="C1098" s="1">
        <v>45292</v>
      </c>
      <c r="D1098" s="2">
        <v>2024</v>
      </c>
      <c r="E1098" s="2" t="str">
        <f t="shared" si="103"/>
        <v>enero</v>
      </c>
      <c r="F1098" t="s">
        <v>237</v>
      </c>
      <c r="G1098" t="s">
        <v>121</v>
      </c>
      <c r="H1098" t="s">
        <v>98</v>
      </c>
      <c r="I1098" s="3">
        <v>629</v>
      </c>
      <c r="J1098" s="3">
        <v>3621</v>
      </c>
      <c r="K1098" s="3">
        <v>9.15</v>
      </c>
      <c r="L1098" t="s">
        <v>21</v>
      </c>
      <c r="M1098" t="s">
        <v>584</v>
      </c>
      <c r="N1098" t="s">
        <v>504</v>
      </c>
      <c r="O1098" s="15">
        <f t="shared" si="104"/>
        <v>4</v>
      </c>
      <c r="P1098" s="16" t="str">
        <f t="shared" si="105"/>
        <v>9,</v>
      </c>
      <c r="Q1098" s="16" t="str">
        <f t="shared" si="106"/>
        <v>15</v>
      </c>
      <c r="R1098" s="17">
        <f t="shared" si="107"/>
        <v>555</v>
      </c>
      <c r="S1098" s="17">
        <f t="shared" si="108"/>
        <v>9.25</v>
      </c>
    </row>
    <row r="1099" spans="1:19">
      <c r="A1099" t="s">
        <v>230</v>
      </c>
      <c r="B1099" t="s">
        <v>231</v>
      </c>
      <c r="C1099" s="1">
        <v>45292</v>
      </c>
      <c r="D1099" s="2">
        <v>2024</v>
      </c>
      <c r="E1099" s="2" t="str">
        <f t="shared" si="103"/>
        <v>enero</v>
      </c>
      <c r="F1099" t="s">
        <v>237</v>
      </c>
      <c r="G1099" t="s">
        <v>121</v>
      </c>
      <c r="H1099" t="s">
        <v>98</v>
      </c>
      <c r="I1099" s="3">
        <v>57</v>
      </c>
      <c r="J1099" s="3">
        <v>860</v>
      </c>
      <c r="K1099" s="3">
        <v>1.8</v>
      </c>
      <c r="L1099" t="s">
        <v>239</v>
      </c>
      <c r="M1099" t="s">
        <v>240</v>
      </c>
      <c r="N1099" t="s">
        <v>504</v>
      </c>
      <c r="O1099" s="15">
        <f t="shared" si="104"/>
        <v>3</v>
      </c>
      <c r="P1099" s="16" t="str">
        <f t="shared" si="105"/>
        <v>1,</v>
      </c>
      <c r="Q1099" s="16" t="str">
        <f t="shared" si="106"/>
        <v>8</v>
      </c>
      <c r="R1099" s="17">
        <f t="shared" si="107"/>
        <v>68</v>
      </c>
      <c r="S1099" s="17">
        <f t="shared" si="108"/>
        <v>1.1333333333333333</v>
      </c>
    </row>
    <row r="1100" spans="1:19">
      <c r="A1100" t="s">
        <v>230</v>
      </c>
      <c r="B1100" t="s">
        <v>231</v>
      </c>
      <c r="C1100" s="1">
        <v>45292</v>
      </c>
      <c r="D1100" s="2">
        <v>2024</v>
      </c>
      <c r="E1100" s="2" t="str">
        <f t="shared" si="103"/>
        <v>enero</v>
      </c>
      <c r="F1100" t="s">
        <v>237</v>
      </c>
      <c r="G1100" t="s">
        <v>121</v>
      </c>
      <c r="H1100" t="s">
        <v>98</v>
      </c>
      <c r="I1100" s="3">
        <v>44</v>
      </c>
      <c r="J1100" s="3">
        <v>388</v>
      </c>
      <c r="K1100" s="3">
        <v>1.1000000000000001</v>
      </c>
      <c r="L1100" t="s">
        <v>99</v>
      </c>
      <c r="M1100" t="s">
        <v>558</v>
      </c>
      <c r="N1100" t="s">
        <v>502</v>
      </c>
      <c r="O1100" s="15">
        <f t="shared" si="104"/>
        <v>3</v>
      </c>
      <c r="P1100" s="16" t="str">
        <f t="shared" si="105"/>
        <v>1,</v>
      </c>
      <c r="Q1100" s="16" t="str">
        <f t="shared" si="106"/>
        <v>1</v>
      </c>
      <c r="R1100" s="17">
        <f t="shared" si="107"/>
        <v>61</v>
      </c>
      <c r="S1100" s="17">
        <f t="shared" si="108"/>
        <v>1.0166666666666666</v>
      </c>
    </row>
    <row r="1101" spans="1:19">
      <c r="A1101" t="s">
        <v>230</v>
      </c>
      <c r="B1101" t="s">
        <v>231</v>
      </c>
      <c r="C1101" s="1">
        <v>45292</v>
      </c>
      <c r="D1101" s="2">
        <v>2024</v>
      </c>
      <c r="E1101" s="2" t="str">
        <f t="shared" si="103"/>
        <v>enero</v>
      </c>
      <c r="F1101" t="s">
        <v>237</v>
      </c>
      <c r="G1101" t="s">
        <v>121</v>
      </c>
      <c r="H1101" t="s">
        <v>98</v>
      </c>
      <c r="I1101" s="3">
        <v>86</v>
      </c>
      <c r="J1101" s="3">
        <v>585</v>
      </c>
      <c r="K1101" s="3">
        <v>1.1000000000000001</v>
      </c>
      <c r="L1101" t="s">
        <v>49</v>
      </c>
      <c r="M1101" t="s">
        <v>50</v>
      </c>
      <c r="N1101" t="s">
        <v>504</v>
      </c>
      <c r="O1101" s="15">
        <f t="shared" si="104"/>
        <v>3</v>
      </c>
      <c r="P1101" s="16" t="str">
        <f t="shared" si="105"/>
        <v>1,</v>
      </c>
      <c r="Q1101" s="16" t="str">
        <f t="shared" si="106"/>
        <v>1</v>
      </c>
      <c r="R1101" s="17">
        <f t="shared" si="107"/>
        <v>61</v>
      </c>
      <c r="S1101" s="17">
        <f t="shared" si="108"/>
        <v>1.0166666666666666</v>
      </c>
    </row>
    <row r="1102" spans="1:19">
      <c r="A1102" t="s">
        <v>230</v>
      </c>
      <c r="B1102" t="s">
        <v>231</v>
      </c>
      <c r="C1102" s="1">
        <v>45292</v>
      </c>
      <c r="D1102" s="2">
        <v>2024</v>
      </c>
      <c r="E1102" s="2" t="str">
        <f t="shared" si="103"/>
        <v>enero</v>
      </c>
      <c r="F1102" t="s">
        <v>237</v>
      </c>
      <c r="G1102" t="s">
        <v>121</v>
      </c>
      <c r="H1102" t="s">
        <v>98</v>
      </c>
      <c r="I1102" s="3">
        <v>15</v>
      </c>
      <c r="J1102" s="3">
        <v>337</v>
      </c>
      <c r="K1102" s="3">
        <v>1.1000000000000001</v>
      </c>
      <c r="L1102" t="s">
        <v>35</v>
      </c>
      <c r="M1102" t="s">
        <v>36</v>
      </c>
      <c r="N1102" t="s">
        <v>507</v>
      </c>
      <c r="O1102" s="15">
        <f t="shared" si="104"/>
        <v>3</v>
      </c>
      <c r="P1102" s="16" t="str">
        <f t="shared" si="105"/>
        <v>1,</v>
      </c>
      <c r="Q1102" s="16" t="str">
        <f t="shared" si="106"/>
        <v>1</v>
      </c>
      <c r="R1102" s="17">
        <f t="shared" si="107"/>
        <v>61</v>
      </c>
      <c r="S1102" s="17">
        <f t="shared" si="108"/>
        <v>1.0166666666666666</v>
      </c>
    </row>
    <row r="1103" spans="1:19">
      <c r="A1103" t="s">
        <v>230</v>
      </c>
      <c r="B1103" t="s">
        <v>231</v>
      </c>
      <c r="C1103" s="1">
        <v>45292</v>
      </c>
      <c r="D1103" s="2">
        <v>2024</v>
      </c>
      <c r="E1103" s="2" t="str">
        <f t="shared" si="103"/>
        <v>enero</v>
      </c>
      <c r="F1103" t="s">
        <v>237</v>
      </c>
      <c r="G1103" t="s">
        <v>121</v>
      </c>
      <c r="H1103" t="s">
        <v>98</v>
      </c>
      <c r="I1103" s="3">
        <v>51</v>
      </c>
      <c r="J1103" s="3">
        <v>694</v>
      </c>
      <c r="K1103" s="3">
        <v>2.0499999999999998</v>
      </c>
      <c r="L1103" t="s">
        <v>138</v>
      </c>
      <c r="M1103" t="s">
        <v>139</v>
      </c>
      <c r="N1103" t="s">
        <v>499</v>
      </c>
      <c r="O1103" s="15">
        <f t="shared" si="104"/>
        <v>4</v>
      </c>
      <c r="P1103" s="16" t="str">
        <f t="shared" si="105"/>
        <v>2,</v>
      </c>
      <c r="Q1103" s="16" t="str">
        <f t="shared" si="106"/>
        <v>05</v>
      </c>
      <c r="R1103" s="17">
        <f t="shared" si="107"/>
        <v>125</v>
      </c>
      <c r="S1103" s="17">
        <f t="shared" si="108"/>
        <v>2.0833333333333335</v>
      </c>
    </row>
    <row r="1104" spans="1:19">
      <c r="A1104" t="s">
        <v>230</v>
      </c>
      <c r="B1104" t="s">
        <v>231</v>
      </c>
      <c r="C1104" s="1">
        <v>45292</v>
      </c>
      <c r="D1104" s="2">
        <v>2024</v>
      </c>
      <c r="E1104" s="2" t="str">
        <f t="shared" si="103"/>
        <v>enero</v>
      </c>
      <c r="F1104" t="s">
        <v>237</v>
      </c>
      <c r="G1104" t="s">
        <v>121</v>
      </c>
      <c r="H1104" t="s">
        <v>98</v>
      </c>
      <c r="I1104" s="3">
        <v>11</v>
      </c>
      <c r="J1104" s="3">
        <v>309</v>
      </c>
      <c r="K1104" s="3">
        <v>0.55000000000000004</v>
      </c>
      <c r="L1104" t="s">
        <v>241</v>
      </c>
      <c r="M1104" t="s">
        <v>601</v>
      </c>
      <c r="N1104" t="s">
        <v>500</v>
      </c>
      <c r="O1104" s="15">
        <f t="shared" si="104"/>
        <v>4</v>
      </c>
      <c r="P1104" s="16" t="str">
        <f t="shared" si="105"/>
        <v>0,</v>
      </c>
      <c r="Q1104" s="16" t="str">
        <f t="shared" si="106"/>
        <v>55</v>
      </c>
      <c r="R1104" s="17">
        <f t="shared" si="107"/>
        <v>55</v>
      </c>
      <c r="S1104" s="17">
        <f t="shared" si="108"/>
        <v>0.91666666666666663</v>
      </c>
    </row>
    <row r="1105" spans="1:19">
      <c r="A1105" t="s">
        <v>230</v>
      </c>
      <c r="B1105" t="s">
        <v>231</v>
      </c>
      <c r="C1105" s="1">
        <v>45292</v>
      </c>
      <c r="D1105" s="2">
        <v>2024</v>
      </c>
      <c r="E1105" s="2" t="str">
        <f t="shared" si="103"/>
        <v>enero</v>
      </c>
      <c r="F1105" t="s">
        <v>237</v>
      </c>
      <c r="G1105" t="s">
        <v>121</v>
      </c>
      <c r="H1105" t="s">
        <v>98</v>
      </c>
      <c r="I1105" s="3">
        <v>18</v>
      </c>
      <c r="J1105" s="3">
        <v>603</v>
      </c>
      <c r="K1105" s="3">
        <v>1.5</v>
      </c>
      <c r="L1105" t="s">
        <v>118</v>
      </c>
      <c r="M1105" t="s">
        <v>119</v>
      </c>
      <c r="N1105" t="s">
        <v>490</v>
      </c>
      <c r="O1105" s="15">
        <f t="shared" si="104"/>
        <v>3</v>
      </c>
      <c r="P1105" s="16" t="str">
        <f t="shared" si="105"/>
        <v>1,</v>
      </c>
      <c r="Q1105" s="16" t="str">
        <f t="shared" si="106"/>
        <v>5</v>
      </c>
      <c r="R1105" s="17">
        <f t="shared" si="107"/>
        <v>65</v>
      </c>
      <c r="S1105" s="17">
        <f t="shared" si="108"/>
        <v>1.0833333333333333</v>
      </c>
    </row>
    <row r="1106" spans="1:19">
      <c r="A1106" t="s">
        <v>230</v>
      </c>
      <c r="B1106" t="s">
        <v>231</v>
      </c>
      <c r="C1106" s="1">
        <v>45292</v>
      </c>
      <c r="D1106" s="2">
        <v>2024</v>
      </c>
      <c r="E1106" s="2" t="str">
        <f t="shared" si="103"/>
        <v>enero</v>
      </c>
      <c r="F1106" t="s">
        <v>237</v>
      </c>
      <c r="G1106" t="s">
        <v>121</v>
      </c>
      <c r="H1106" t="s">
        <v>98</v>
      </c>
      <c r="I1106" s="3">
        <v>19</v>
      </c>
      <c r="J1106" s="3">
        <v>74758</v>
      </c>
      <c r="K1106" s="3">
        <v>2.4500000000000002</v>
      </c>
      <c r="L1106" t="s">
        <v>173</v>
      </c>
      <c r="M1106" t="s">
        <v>598</v>
      </c>
      <c r="N1106" t="s">
        <v>497</v>
      </c>
      <c r="O1106" s="15">
        <f t="shared" si="104"/>
        <v>4</v>
      </c>
      <c r="P1106" s="16" t="str">
        <f t="shared" si="105"/>
        <v>2,</v>
      </c>
      <c r="Q1106" s="16" t="str">
        <f t="shared" si="106"/>
        <v>45</v>
      </c>
      <c r="R1106" s="17">
        <f t="shared" si="107"/>
        <v>165</v>
      </c>
      <c r="S1106" s="17">
        <f t="shared" si="108"/>
        <v>2.75</v>
      </c>
    </row>
    <row r="1107" spans="1:19">
      <c r="A1107" t="s">
        <v>230</v>
      </c>
      <c r="B1107" t="s">
        <v>231</v>
      </c>
      <c r="C1107" s="1">
        <v>45292</v>
      </c>
      <c r="D1107" s="2">
        <v>2024</v>
      </c>
      <c r="E1107" s="2" t="str">
        <f t="shared" si="103"/>
        <v>enero</v>
      </c>
      <c r="F1107" t="s">
        <v>237</v>
      </c>
      <c r="G1107" t="s">
        <v>121</v>
      </c>
      <c r="H1107" t="s">
        <v>98</v>
      </c>
      <c r="I1107" s="3">
        <v>17</v>
      </c>
      <c r="J1107" s="3">
        <v>809</v>
      </c>
      <c r="K1107" s="3">
        <v>2.4500000000000002</v>
      </c>
      <c r="L1107" t="s">
        <v>110</v>
      </c>
      <c r="M1107" t="s">
        <v>586</v>
      </c>
      <c r="N1107" t="s">
        <v>503</v>
      </c>
      <c r="O1107" s="15">
        <f t="shared" si="104"/>
        <v>4</v>
      </c>
      <c r="P1107" s="16" t="str">
        <f t="shared" si="105"/>
        <v>2,</v>
      </c>
      <c r="Q1107" s="16" t="str">
        <f t="shared" si="106"/>
        <v>45</v>
      </c>
      <c r="R1107" s="17">
        <f t="shared" si="107"/>
        <v>165</v>
      </c>
      <c r="S1107" s="17">
        <f t="shared" si="108"/>
        <v>2.75</v>
      </c>
    </row>
    <row r="1108" spans="1:19">
      <c r="A1108" t="s">
        <v>230</v>
      </c>
      <c r="B1108" t="s">
        <v>231</v>
      </c>
      <c r="C1108" s="1">
        <v>45323</v>
      </c>
      <c r="D1108" s="2">
        <v>2024</v>
      </c>
      <c r="E1108" s="2" t="str">
        <f t="shared" si="103"/>
        <v>febrero</v>
      </c>
      <c r="F1108" t="s">
        <v>234</v>
      </c>
      <c r="G1108" t="s">
        <v>121</v>
      </c>
      <c r="H1108" t="s">
        <v>98</v>
      </c>
      <c r="I1108" s="3">
        <v>477</v>
      </c>
      <c r="J1108" s="3">
        <v>2336</v>
      </c>
      <c r="K1108" s="3">
        <v>9.32</v>
      </c>
      <c r="L1108" t="s">
        <v>235</v>
      </c>
      <c r="M1108" t="s">
        <v>236</v>
      </c>
      <c r="N1108" t="s">
        <v>492</v>
      </c>
      <c r="O1108" s="15">
        <f t="shared" si="104"/>
        <v>4</v>
      </c>
      <c r="P1108" s="16" t="str">
        <f t="shared" si="105"/>
        <v>9,</v>
      </c>
      <c r="Q1108" s="16" t="str">
        <f t="shared" si="106"/>
        <v>32</v>
      </c>
      <c r="R1108" s="17">
        <f t="shared" si="107"/>
        <v>572</v>
      </c>
      <c r="S1108" s="17">
        <f t="shared" si="108"/>
        <v>9.5333333333333332</v>
      </c>
    </row>
    <row r="1109" spans="1:19">
      <c r="A1109" t="s">
        <v>230</v>
      </c>
      <c r="B1109" t="s">
        <v>231</v>
      </c>
      <c r="C1109" s="1">
        <v>45323</v>
      </c>
      <c r="D1109" s="2">
        <v>2024</v>
      </c>
      <c r="E1109" s="2" t="str">
        <f t="shared" si="103"/>
        <v>febrero</v>
      </c>
      <c r="F1109" t="s">
        <v>234</v>
      </c>
      <c r="G1109" t="s">
        <v>121</v>
      </c>
      <c r="H1109" t="s">
        <v>98</v>
      </c>
      <c r="I1109" s="3">
        <v>1022</v>
      </c>
      <c r="J1109" s="3">
        <v>8232</v>
      </c>
      <c r="K1109" s="3">
        <v>33.729999999999997</v>
      </c>
      <c r="L1109" t="s">
        <v>20</v>
      </c>
      <c r="M1109" t="s">
        <v>576</v>
      </c>
      <c r="N1109" t="s">
        <v>489</v>
      </c>
      <c r="O1109" s="15">
        <f t="shared" si="104"/>
        <v>5</v>
      </c>
      <c r="P1109" s="16" t="str">
        <f t="shared" si="105"/>
        <v>33</v>
      </c>
      <c r="Q1109" s="16" t="str">
        <f t="shared" si="106"/>
        <v>,73</v>
      </c>
      <c r="R1109" s="17">
        <f t="shared" si="107"/>
        <v>1980.73</v>
      </c>
      <c r="S1109" s="17">
        <f t="shared" si="108"/>
        <v>33.012166666666666</v>
      </c>
    </row>
    <row r="1110" spans="1:19">
      <c r="A1110" t="s">
        <v>230</v>
      </c>
      <c r="B1110" t="s">
        <v>231</v>
      </c>
      <c r="C1110" s="1">
        <v>45323</v>
      </c>
      <c r="D1110" s="2">
        <v>2024</v>
      </c>
      <c r="E1110" s="2" t="str">
        <f t="shared" si="103"/>
        <v>febrero</v>
      </c>
      <c r="F1110" t="s">
        <v>234</v>
      </c>
      <c r="G1110" t="s">
        <v>121</v>
      </c>
      <c r="H1110" t="s">
        <v>98</v>
      </c>
      <c r="I1110" s="3">
        <v>1542</v>
      </c>
      <c r="J1110" s="3">
        <v>10162</v>
      </c>
      <c r="K1110" s="3">
        <v>38.1</v>
      </c>
      <c r="L1110" t="s">
        <v>146</v>
      </c>
      <c r="M1110" t="s">
        <v>147</v>
      </c>
      <c r="N1110" t="s">
        <v>514</v>
      </c>
      <c r="O1110" s="15">
        <f t="shared" si="104"/>
        <v>4</v>
      </c>
      <c r="P1110" s="16" t="str">
        <f t="shared" si="105"/>
        <v>38</v>
      </c>
      <c r="Q1110" s="16" t="str">
        <f t="shared" si="106"/>
        <v>,1</v>
      </c>
      <c r="R1110" s="17">
        <f t="shared" si="107"/>
        <v>2280.1</v>
      </c>
      <c r="S1110" s="17">
        <f t="shared" si="108"/>
        <v>38.001666666666665</v>
      </c>
    </row>
    <row r="1111" spans="1:19">
      <c r="A1111" t="s">
        <v>230</v>
      </c>
      <c r="B1111" t="s">
        <v>231</v>
      </c>
      <c r="C1111" s="1">
        <v>45323</v>
      </c>
      <c r="D1111" s="2">
        <v>2024</v>
      </c>
      <c r="E1111" s="2" t="str">
        <f t="shared" si="103"/>
        <v>febrero</v>
      </c>
      <c r="F1111" t="s">
        <v>234</v>
      </c>
      <c r="G1111" t="s">
        <v>121</v>
      </c>
      <c r="H1111" t="s">
        <v>98</v>
      </c>
      <c r="I1111" s="3">
        <v>203</v>
      </c>
      <c r="J1111" s="3">
        <v>514</v>
      </c>
      <c r="K1111" s="3">
        <v>2.15</v>
      </c>
      <c r="L1111" t="s">
        <v>142</v>
      </c>
      <c r="M1111" t="s">
        <v>143</v>
      </c>
      <c r="N1111" t="s">
        <v>514</v>
      </c>
      <c r="O1111" s="15">
        <f t="shared" si="104"/>
        <v>4</v>
      </c>
      <c r="P1111" s="16" t="str">
        <f t="shared" si="105"/>
        <v>2,</v>
      </c>
      <c r="Q1111" s="16" t="str">
        <f t="shared" si="106"/>
        <v>15</v>
      </c>
      <c r="R1111" s="17">
        <f t="shared" si="107"/>
        <v>135</v>
      </c>
      <c r="S1111" s="17">
        <f t="shared" si="108"/>
        <v>2.25</v>
      </c>
    </row>
    <row r="1112" spans="1:19">
      <c r="A1112" t="s">
        <v>230</v>
      </c>
      <c r="B1112" t="s">
        <v>231</v>
      </c>
      <c r="C1112" s="1">
        <v>45323</v>
      </c>
      <c r="D1112" s="2">
        <v>2024</v>
      </c>
      <c r="E1112" s="2" t="str">
        <f t="shared" si="103"/>
        <v>febrero</v>
      </c>
      <c r="F1112" t="s">
        <v>234</v>
      </c>
      <c r="G1112" t="s">
        <v>121</v>
      </c>
      <c r="H1112" t="s">
        <v>98</v>
      </c>
      <c r="I1112" s="3">
        <v>831</v>
      </c>
      <c r="J1112" s="3">
        <v>6106</v>
      </c>
      <c r="K1112" s="3">
        <v>23.69</v>
      </c>
      <c r="L1112" t="s">
        <v>131</v>
      </c>
      <c r="M1112" t="s">
        <v>578</v>
      </c>
      <c r="N1112" t="s">
        <v>612</v>
      </c>
      <c r="O1112" s="15">
        <f t="shared" si="104"/>
        <v>5</v>
      </c>
      <c r="P1112" s="16" t="str">
        <f t="shared" si="105"/>
        <v>23</v>
      </c>
      <c r="Q1112" s="16" t="str">
        <f t="shared" si="106"/>
        <v>,69</v>
      </c>
      <c r="R1112" s="17">
        <f t="shared" si="107"/>
        <v>1380.69</v>
      </c>
      <c r="S1112" s="17">
        <f t="shared" si="108"/>
        <v>23.011500000000002</v>
      </c>
    </row>
    <row r="1113" spans="1:19">
      <c r="A1113" t="s">
        <v>230</v>
      </c>
      <c r="B1113" t="s">
        <v>231</v>
      </c>
      <c r="C1113" s="1">
        <v>45323</v>
      </c>
      <c r="D1113" s="2">
        <v>2024</v>
      </c>
      <c r="E1113" s="2" t="str">
        <f t="shared" si="103"/>
        <v>febrero</v>
      </c>
      <c r="F1113" t="s">
        <v>234</v>
      </c>
      <c r="G1113" t="s">
        <v>121</v>
      </c>
      <c r="H1113" t="s">
        <v>98</v>
      </c>
      <c r="I1113" s="3">
        <v>210</v>
      </c>
      <c r="J1113" s="3">
        <v>716</v>
      </c>
      <c r="K1113" s="3">
        <v>2.8</v>
      </c>
      <c r="L1113" t="s">
        <v>150</v>
      </c>
      <c r="M1113" t="s">
        <v>607</v>
      </c>
      <c r="N1113" t="s">
        <v>612</v>
      </c>
      <c r="O1113" s="15">
        <f t="shared" si="104"/>
        <v>3</v>
      </c>
      <c r="P1113" s="16" t="str">
        <f t="shared" si="105"/>
        <v>2,</v>
      </c>
      <c r="Q1113" s="16" t="str">
        <f t="shared" si="106"/>
        <v>8</v>
      </c>
      <c r="R1113" s="17">
        <f t="shared" si="107"/>
        <v>128</v>
      </c>
      <c r="S1113" s="17">
        <f t="shared" si="108"/>
        <v>2.1333333333333333</v>
      </c>
    </row>
    <row r="1114" spans="1:19">
      <c r="A1114" t="s">
        <v>230</v>
      </c>
      <c r="B1114" t="s">
        <v>231</v>
      </c>
      <c r="C1114" s="1">
        <v>45323</v>
      </c>
      <c r="D1114" s="2">
        <v>2024</v>
      </c>
      <c r="E1114" s="2" t="str">
        <f t="shared" si="103"/>
        <v>febrero</v>
      </c>
      <c r="F1114" t="s">
        <v>234</v>
      </c>
      <c r="G1114" t="s">
        <v>121</v>
      </c>
      <c r="H1114" t="s">
        <v>98</v>
      </c>
      <c r="I1114" s="3">
        <v>223</v>
      </c>
      <c r="J1114" s="3">
        <v>3655</v>
      </c>
      <c r="K1114" s="3">
        <v>15.3</v>
      </c>
      <c r="L1114" t="s">
        <v>171</v>
      </c>
      <c r="M1114" t="s">
        <v>172</v>
      </c>
      <c r="N1114" t="s">
        <v>612</v>
      </c>
      <c r="O1114" s="15">
        <f t="shared" si="104"/>
        <v>4</v>
      </c>
      <c r="P1114" s="16" t="str">
        <f t="shared" si="105"/>
        <v>15</v>
      </c>
      <c r="Q1114" s="16" t="str">
        <f t="shared" si="106"/>
        <v>,3</v>
      </c>
      <c r="R1114" s="17">
        <f t="shared" si="107"/>
        <v>900.3</v>
      </c>
      <c r="S1114" s="17">
        <f t="shared" si="108"/>
        <v>15.004999999999999</v>
      </c>
    </row>
    <row r="1115" spans="1:19">
      <c r="A1115" t="s">
        <v>230</v>
      </c>
      <c r="B1115" t="s">
        <v>231</v>
      </c>
      <c r="C1115" s="1">
        <v>45323</v>
      </c>
      <c r="D1115" s="2">
        <v>2024</v>
      </c>
      <c r="E1115" s="2" t="str">
        <f t="shared" si="103"/>
        <v>febrero</v>
      </c>
      <c r="F1115" t="s">
        <v>234</v>
      </c>
      <c r="G1115" t="s">
        <v>121</v>
      </c>
      <c r="H1115" t="s">
        <v>98</v>
      </c>
      <c r="I1115" s="3">
        <v>546</v>
      </c>
      <c r="J1115" s="3">
        <v>1406</v>
      </c>
      <c r="K1115" s="3">
        <v>4.91</v>
      </c>
      <c r="L1115" t="s">
        <v>173</v>
      </c>
      <c r="M1115" t="s">
        <v>598</v>
      </c>
      <c r="N1115" t="s">
        <v>497</v>
      </c>
      <c r="O1115" s="15">
        <f t="shared" si="104"/>
        <v>4</v>
      </c>
      <c r="P1115" s="16" t="str">
        <f t="shared" si="105"/>
        <v>4,</v>
      </c>
      <c r="Q1115" s="16" t="str">
        <f t="shared" si="106"/>
        <v>91</v>
      </c>
      <c r="R1115" s="17">
        <f t="shared" si="107"/>
        <v>331</v>
      </c>
      <c r="S1115" s="17">
        <f t="shared" si="108"/>
        <v>5.5166666666666666</v>
      </c>
    </row>
    <row r="1116" spans="1:19">
      <c r="A1116" t="s">
        <v>230</v>
      </c>
      <c r="B1116" t="s">
        <v>231</v>
      </c>
      <c r="C1116" s="1">
        <v>45323</v>
      </c>
      <c r="D1116" s="2">
        <v>2024</v>
      </c>
      <c r="E1116" s="2" t="str">
        <f t="shared" si="103"/>
        <v>febrero</v>
      </c>
      <c r="F1116" t="s">
        <v>234</v>
      </c>
      <c r="G1116" t="s">
        <v>121</v>
      </c>
      <c r="H1116" t="s">
        <v>98</v>
      </c>
      <c r="I1116" s="3">
        <v>709</v>
      </c>
      <c r="J1116" s="3">
        <v>4532</v>
      </c>
      <c r="K1116" s="3">
        <v>16.27</v>
      </c>
      <c r="L1116" t="s">
        <v>110</v>
      </c>
      <c r="M1116" t="s">
        <v>586</v>
      </c>
      <c r="N1116" t="s">
        <v>503</v>
      </c>
      <c r="O1116" s="15">
        <f t="shared" si="104"/>
        <v>5</v>
      </c>
      <c r="P1116" s="16" t="str">
        <f t="shared" si="105"/>
        <v>16</v>
      </c>
      <c r="Q1116" s="16" t="str">
        <f t="shared" si="106"/>
        <v>,27</v>
      </c>
      <c r="R1116" s="17">
        <f t="shared" si="107"/>
        <v>960.27</v>
      </c>
      <c r="S1116" s="17">
        <f t="shared" si="108"/>
        <v>16.0045</v>
      </c>
    </row>
    <row r="1117" spans="1:19">
      <c r="A1117" t="s">
        <v>230</v>
      </c>
      <c r="B1117" t="s">
        <v>231</v>
      </c>
      <c r="C1117" s="1">
        <v>45323</v>
      </c>
      <c r="D1117" s="2">
        <v>2024</v>
      </c>
      <c r="E1117" s="2" t="str">
        <f t="shared" si="103"/>
        <v>febrero</v>
      </c>
      <c r="F1117" t="s">
        <v>234</v>
      </c>
      <c r="G1117" t="s">
        <v>121</v>
      </c>
      <c r="H1117" t="s">
        <v>98</v>
      </c>
      <c r="I1117" s="3">
        <v>163</v>
      </c>
      <c r="J1117" s="3">
        <v>2559</v>
      </c>
      <c r="K1117" s="3">
        <v>10.27</v>
      </c>
      <c r="L1117" t="s">
        <v>111</v>
      </c>
      <c r="M1117" t="s">
        <v>593</v>
      </c>
      <c r="N1117" t="s">
        <v>511</v>
      </c>
      <c r="O1117" s="15">
        <f t="shared" si="104"/>
        <v>5</v>
      </c>
      <c r="P1117" s="16" t="str">
        <f t="shared" si="105"/>
        <v>10</v>
      </c>
      <c r="Q1117" s="16" t="str">
        <f t="shared" si="106"/>
        <v>,27</v>
      </c>
      <c r="R1117" s="17">
        <f t="shared" si="107"/>
        <v>600.27</v>
      </c>
      <c r="S1117" s="17">
        <f t="shared" si="108"/>
        <v>10.0045</v>
      </c>
    </row>
    <row r="1118" spans="1:19">
      <c r="A1118" t="s">
        <v>230</v>
      </c>
      <c r="B1118" t="s">
        <v>231</v>
      </c>
      <c r="C1118" s="1">
        <v>45323</v>
      </c>
      <c r="D1118" s="2">
        <v>2024</v>
      </c>
      <c r="E1118" s="2" t="str">
        <f t="shared" si="103"/>
        <v>febrero</v>
      </c>
      <c r="F1118" t="s">
        <v>234</v>
      </c>
      <c r="G1118" t="s">
        <v>121</v>
      </c>
      <c r="H1118" t="s">
        <v>98</v>
      </c>
      <c r="I1118" s="3">
        <v>96</v>
      </c>
      <c r="J1118" s="3">
        <v>333</v>
      </c>
      <c r="K1118" s="3">
        <v>1.3</v>
      </c>
      <c r="L1118" t="s">
        <v>128</v>
      </c>
      <c r="M1118" t="s">
        <v>129</v>
      </c>
      <c r="N1118" t="s">
        <v>511</v>
      </c>
      <c r="O1118" s="15">
        <f t="shared" si="104"/>
        <v>3</v>
      </c>
      <c r="P1118" s="16" t="str">
        <f t="shared" si="105"/>
        <v>1,</v>
      </c>
      <c r="Q1118" s="16" t="str">
        <f t="shared" si="106"/>
        <v>3</v>
      </c>
      <c r="R1118" s="17">
        <f t="shared" si="107"/>
        <v>63</v>
      </c>
      <c r="S1118" s="17">
        <f t="shared" si="108"/>
        <v>1.05</v>
      </c>
    </row>
    <row r="1119" spans="1:19">
      <c r="A1119" t="s">
        <v>230</v>
      </c>
      <c r="B1119" t="s">
        <v>231</v>
      </c>
      <c r="C1119" s="1">
        <v>45323</v>
      </c>
      <c r="D1119" s="2">
        <v>2024</v>
      </c>
      <c r="E1119" s="2" t="str">
        <f t="shared" si="103"/>
        <v>febrero</v>
      </c>
      <c r="F1119" t="s">
        <v>237</v>
      </c>
      <c r="G1119" t="s">
        <v>121</v>
      </c>
      <c r="H1119" t="s">
        <v>98</v>
      </c>
      <c r="I1119" s="3">
        <v>16</v>
      </c>
      <c r="J1119" s="3">
        <v>122</v>
      </c>
      <c r="K1119" s="3">
        <v>0.3</v>
      </c>
      <c r="L1119" t="s">
        <v>161</v>
      </c>
      <c r="M1119" t="s">
        <v>591</v>
      </c>
      <c r="N1119" t="s">
        <v>512</v>
      </c>
      <c r="O1119" s="15">
        <f t="shared" si="104"/>
        <v>3</v>
      </c>
      <c r="P1119" s="16" t="str">
        <f t="shared" si="105"/>
        <v>0,</v>
      </c>
      <c r="Q1119" s="16" t="str">
        <f t="shared" si="106"/>
        <v>3</v>
      </c>
      <c r="R1119" s="17">
        <f t="shared" si="107"/>
        <v>3</v>
      </c>
      <c r="S1119" s="17">
        <f t="shared" si="108"/>
        <v>0.05</v>
      </c>
    </row>
    <row r="1120" spans="1:19">
      <c r="A1120" t="s">
        <v>230</v>
      </c>
      <c r="B1120" t="s">
        <v>231</v>
      </c>
      <c r="C1120" s="1">
        <v>45323</v>
      </c>
      <c r="D1120" s="2">
        <v>2024</v>
      </c>
      <c r="E1120" s="2" t="str">
        <f t="shared" si="103"/>
        <v>febrero</v>
      </c>
      <c r="F1120" t="s">
        <v>237</v>
      </c>
      <c r="G1120" t="s">
        <v>121</v>
      </c>
      <c r="H1120" t="s">
        <v>98</v>
      </c>
      <c r="I1120" s="3">
        <v>81</v>
      </c>
      <c r="J1120" s="3">
        <v>961</v>
      </c>
      <c r="K1120" s="3">
        <v>2.9</v>
      </c>
      <c r="L1120" t="s">
        <v>122</v>
      </c>
      <c r="M1120" t="s">
        <v>123</v>
      </c>
      <c r="N1120" t="s">
        <v>512</v>
      </c>
      <c r="O1120" s="15">
        <f t="shared" si="104"/>
        <v>3</v>
      </c>
      <c r="P1120" s="16" t="str">
        <f t="shared" si="105"/>
        <v>2,</v>
      </c>
      <c r="Q1120" s="16" t="str">
        <f t="shared" si="106"/>
        <v>9</v>
      </c>
      <c r="R1120" s="17">
        <f t="shared" si="107"/>
        <v>129</v>
      </c>
      <c r="S1120" s="17">
        <f t="shared" si="108"/>
        <v>2.15</v>
      </c>
    </row>
    <row r="1121" spans="1:19">
      <c r="A1121" t="s">
        <v>230</v>
      </c>
      <c r="B1121" t="s">
        <v>231</v>
      </c>
      <c r="C1121" s="1">
        <v>45323</v>
      </c>
      <c r="D1121" s="2">
        <v>2024</v>
      </c>
      <c r="E1121" s="2" t="str">
        <f t="shared" si="103"/>
        <v>febrero</v>
      </c>
      <c r="F1121" t="s">
        <v>237</v>
      </c>
      <c r="G1121" t="s">
        <v>121</v>
      </c>
      <c r="H1121" t="s">
        <v>98</v>
      </c>
      <c r="I1121" s="3">
        <v>48</v>
      </c>
      <c r="J1121" s="3">
        <v>1057</v>
      </c>
      <c r="K1121" s="3">
        <v>3.05</v>
      </c>
      <c r="L1121" t="s">
        <v>124</v>
      </c>
      <c r="M1121" t="s">
        <v>602</v>
      </c>
      <c r="N1121" t="s">
        <v>512</v>
      </c>
      <c r="O1121" s="15">
        <f t="shared" si="104"/>
        <v>4</v>
      </c>
      <c r="P1121" s="16" t="str">
        <f t="shared" si="105"/>
        <v>3,</v>
      </c>
      <c r="Q1121" s="16" t="str">
        <f t="shared" si="106"/>
        <v>05</v>
      </c>
      <c r="R1121" s="17">
        <f t="shared" si="107"/>
        <v>185</v>
      </c>
      <c r="S1121" s="17">
        <f t="shared" si="108"/>
        <v>3.0833333333333335</v>
      </c>
    </row>
    <row r="1122" spans="1:19">
      <c r="A1122" t="s">
        <v>230</v>
      </c>
      <c r="B1122" t="s">
        <v>231</v>
      </c>
      <c r="C1122" s="1">
        <v>45323</v>
      </c>
      <c r="D1122" s="2">
        <v>2024</v>
      </c>
      <c r="E1122" s="2" t="str">
        <f t="shared" si="103"/>
        <v>febrero</v>
      </c>
      <c r="F1122" t="s">
        <v>237</v>
      </c>
      <c r="G1122" t="s">
        <v>121</v>
      </c>
      <c r="H1122" t="s">
        <v>98</v>
      </c>
      <c r="I1122" s="3">
        <v>243</v>
      </c>
      <c r="J1122" s="3">
        <v>1728</v>
      </c>
      <c r="K1122" s="3">
        <v>6.12</v>
      </c>
      <c r="L1122" t="s">
        <v>19</v>
      </c>
      <c r="M1122" t="s">
        <v>587</v>
      </c>
      <c r="N1122" t="s">
        <v>495</v>
      </c>
      <c r="O1122" s="15">
        <f t="shared" si="104"/>
        <v>4</v>
      </c>
      <c r="P1122" s="16" t="str">
        <f t="shared" si="105"/>
        <v>6,</v>
      </c>
      <c r="Q1122" s="16" t="str">
        <f t="shared" si="106"/>
        <v>12</v>
      </c>
      <c r="R1122" s="17">
        <f t="shared" si="107"/>
        <v>372</v>
      </c>
      <c r="S1122" s="17">
        <f t="shared" si="108"/>
        <v>6.2</v>
      </c>
    </row>
    <row r="1123" spans="1:19">
      <c r="A1123" t="s">
        <v>230</v>
      </c>
      <c r="B1123" t="s">
        <v>231</v>
      </c>
      <c r="C1123" s="1">
        <v>45323</v>
      </c>
      <c r="D1123" s="2">
        <v>2024</v>
      </c>
      <c r="E1123" s="2" t="str">
        <f t="shared" si="103"/>
        <v>febrero</v>
      </c>
      <c r="F1123" t="s">
        <v>237</v>
      </c>
      <c r="G1123" t="s">
        <v>121</v>
      </c>
      <c r="H1123" t="s">
        <v>98</v>
      </c>
      <c r="I1123" s="3">
        <v>492</v>
      </c>
      <c r="J1123" s="3">
        <v>1981</v>
      </c>
      <c r="K1123" s="3">
        <v>5.35</v>
      </c>
      <c r="L1123" t="s">
        <v>108</v>
      </c>
      <c r="M1123" t="s">
        <v>597</v>
      </c>
      <c r="N1123" t="s">
        <v>494</v>
      </c>
      <c r="O1123" s="15">
        <f t="shared" si="104"/>
        <v>4</v>
      </c>
      <c r="P1123" s="16" t="str">
        <f t="shared" si="105"/>
        <v>5,</v>
      </c>
      <c r="Q1123" s="16" t="str">
        <f t="shared" si="106"/>
        <v>35</v>
      </c>
      <c r="R1123" s="17">
        <f t="shared" si="107"/>
        <v>335</v>
      </c>
      <c r="S1123" s="17">
        <f t="shared" si="108"/>
        <v>5.583333333333333</v>
      </c>
    </row>
    <row r="1124" spans="1:19">
      <c r="A1124" t="s">
        <v>230</v>
      </c>
      <c r="B1124" t="s">
        <v>231</v>
      </c>
      <c r="C1124" s="1">
        <v>45323</v>
      </c>
      <c r="D1124" s="2">
        <v>2024</v>
      </c>
      <c r="E1124" s="2" t="str">
        <f t="shared" si="103"/>
        <v>febrero</v>
      </c>
      <c r="F1124" t="s">
        <v>237</v>
      </c>
      <c r="G1124" t="s">
        <v>121</v>
      </c>
      <c r="H1124" t="s">
        <v>98</v>
      </c>
      <c r="I1124" s="3">
        <v>38</v>
      </c>
      <c r="J1124" s="3">
        <v>312</v>
      </c>
      <c r="K1124" s="3">
        <v>1</v>
      </c>
      <c r="L1124" t="s">
        <v>223</v>
      </c>
      <c r="M1124" t="s">
        <v>572</v>
      </c>
      <c r="N1124" t="s">
        <v>494</v>
      </c>
      <c r="O1124" s="15">
        <f t="shared" si="104"/>
        <v>1</v>
      </c>
      <c r="P1124" s="16" t="str">
        <f t="shared" si="105"/>
        <v>1</v>
      </c>
      <c r="Q1124" s="16">
        <f t="shared" si="106"/>
        <v>0</v>
      </c>
      <c r="R1124" s="17">
        <f t="shared" si="107"/>
        <v>60</v>
      </c>
      <c r="S1124" s="17">
        <f t="shared" si="108"/>
        <v>1</v>
      </c>
    </row>
    <row r="1125" spans="1:19">
      <c r="A1125" t="s">
        <v>230</v>
      </c>
      <c r="B1125" t="s">
        <v>231</v>
      </c>
      <c r="C1125" s="1">
        <v>45323</v>
      </c>
      <c r="D1125" s="2">
        <v>2024</v>
      </c>
      <c r="E1125" s="2" t="str">
        <f t="shared" si="103"/>
        <v>febrero</v>
      </c>
      <c r="F1125" t="s">
        <v>237</v>
      </c>
      <c r="G1125" t="s">
        <v>121</v>
      </c>
      <c r="H1125" t="s">
        <v>98</v>
      </c>
      <c r="I1125" s="3">
        <v>951</v>
      </c>
      <c r="J1125" s="3">
        <v>4495</v>
      </c>
      <c r="K1125" s="3">
        <v>13.25</v>
      </c>
      <c r="L1125" t="s">
        <v>21</v>
      </c>
      <c r="M1125" t="s">
        <v>584</v>
      </c>
      <c r="N1125" t="s">
        <v>504</v>
      </c>
      <c r="O1125" s="15">
        <f t="shared" si="104"/>
        <v>5</v>
      </c>
      <c r="P1125" s="16" t="str">
        <f t="shared" si="105"/>
        <v>13</v>
      </c>
      <c r="Q1125" s="16" t="str">
        <f t="shared" si="106"/>
        <v>,25</v>
      </c>
      <c r="R1125" s="17">
        <f t="shared" si="107"/>
        <v>780.25</v>
      </c>
      <c r="S1125" s="17">
        <f t="shared" si="108"/>
        <v>13.004166666666666</v>
      </c>
    </row>
    <row r="1126" spans="1:19">
      <c r="A1126" t="s">
        <v>230</v>
      </c>
      <c r="B1126" t="s">
        <v>231</v>
      </c>
      <c r="C1126" s="1">
        <v>45323</v>
      </c>
      <c r="D1126" s="2">
        <v>2024</v>
      </c>
      <c r="E1126" s="2" t="str">
        <f t="shared" si="103"/>
        <v>febrero</v>
      </c>
      <c r="F1126" t="s">
        <v>237</v>
      </c>
      <c r="G1126" t="s">
        <v>121</v>
      </c>
      <c r="H1126" t="s">
        <v>98</v>
      </c>
      <c r="I1126" s="3">
        <v>58</v>
      </c>
      <c r="J1126" s="3">
        <v>430</v>
      </c>
      <c r="K1126" s="3">
        <v>0.9</v>
      </c>
      <c r="L1126" t="s">
        <v>239</v>
      </c>
      <c r="M1126" t="s">
        <v>240</v>
      </c>
      <c r="N1126" t="s">
        <v>504</v>
      </c>
      <c r="O1126" s="15">
        <f t="shared" si="104"/>
        <v>3</v>
      </c>
      <c r="P1126" s="16" t="str">
        <f t="shared" si="105"/>
        <v>0,</v>
      </c>
      <c r="Q1126" s="16" t="str">
        <f t="shared" si="106"/>
        <v>9</v>
      </c>
      <c r="R1126" s="17">
        <f t="shared" si="107"/>
        <v>9</v>
      </c>
      <c r="S1126" s="17">
        <f t="shared" si="108"/>
        <v>0.15</v>
      </c>
    </row>
    <row r="1127" spans="1:19">
      <c r="A1127" t="s">
        <v>230</v>
      </c>
      <c r="B1127" t="s">
        <v>231</v>
      </c>
      <c r="C1127" s="1">
        <v>45323</v>
      </c>
      <c r="D1127" s="2">
        <v>2024</v>
      </c>
      <c r="E1127" s="2" t="str">
        <f t="shared" si="103"/>
        <v>febrero</v>
      </c>
      <c r="F1127" t="s">
        <v>237</v>
      </c>
      <c r="G1127" t="s">
        <v>121</v>
      </c>
      <c r="H1127" t="s">
        <v>98</v>
      </c>
      <c r="I1127" s="3">
        <v>114</v>
      </c>
      <c r="J1127" s="3">
        <v>776</v>
      </c>
      <c r="K1127" s="3">
        <v>2.2000000000000002</v>
      </c>
      <c r="L1127" t="s">
        <v>99</v>
      </c>
      <c r="M1127" t="s">
        <v>558</v>
      </c>
      <c r="N1127" t="s">
        <v>502</v>
      </c>
      <c r="O1127" s="15">
        <f t="shared" si="104"/>
        <v>3</v>
      </c>
      <c r="P1127" s="16" t="str">
        <f t="shared" si="105"/>
        <v>2,</v>
      </c>
      <c r="Q1127" s="16" t="str">
        <f t="shared" si="106"/>
        <v>2</v>
      </c>
      <c r="R1127" s="17">
        <f t="shared" si="107"/>
        <v>122</v>
      </c>
      <c r="S1127" s="17">
        <f t="shared" si="108"/>
        <v>2.0333333333333332</v>
      </c>
    </row>
    <row r="1128" spans="1:19">
      <c r="A1128" t="s">
        <v>230</v>
      </c>
      <c r="B1128" t="s">
        <v>231</v>
      </c>
      <c r="C1128" s="1">
        <v>45323</v>
      </c>
      <c r="D1128" s="2">
        <v>2024</v>
      </c>
      <c r="E1128" s="2" t="str">
        <f t="shared" si="103"/>
        <v>febrero</v>
      </c>
      <c r="F1128" t="s">
        <v>237</v>
      </c>
      <c r="G1128" t="s">
        <v>121</v>
      </c>
      <c r="H1128" t="s">
        <v>98</v>
      </c>
      <c r="I1128" s="3">
        <v>340</v>
      </c>
      <c r="J1128" s="3">
        <v>1560.75</v>
      </c>
      <c r="K1128" s="3">
        <v>5.85</v>
      </c>
      <c r="L1128" t="s">
        <v>49</v>
      </c>
      <c r="M1128" t="s">
        <v>50</v>
      </c>
      <c r="N1128" t="s">
        <v>504</v>
      </c>
      <c r="O1128" s="15">
        <f t="shared" si="104"/>
        <v>4</v>
      </c>
      <c r="P1128" s="16" t="str">
        <f t="shared" si="105"/>
        <v>5,</v>
      </c>
      <c r="Q1128" s="16" t="str">
        <f t="shared" si="106"/>
        <v>85</v>
      </c>
      <c r="R1128" s="17">
        <f t="shared" si="107"/>
        <v>385</v>
      </c>
      <c r="S1128" s="17">
        <f t="shared" si="108"/>
        <v>6.416666666666667</v>
      </c>
    </row>
    <row r="1129" spans="1:19">
      <c r="A1129" t="s">
        <v>230</v>
      </c>
      <c r="B1129" t="s">
        <v>231</v>
      </c>
      <c r="C1129" s="1">
        <v>45323</v>
      </c>
      <c r="D1129" s="2">
        <v>2024</v>
      </c>
      <c r="E1129" s="2" t="str">
        <f t="shared" si="103"/>
        <v>febrero</v>
      </c>
      <c r="F1129" t="s">
        <v>237</v>
      </c>
      <c r="G1129" t="s">
        <v>121</v>
      </c>
      <c r="H1129" t="s">
        <v>98</v>
      </c>
      <c r="I1129" s="3">
        <v>7</v>
      </c>
      <c r="J1129" s="3">
        <v>284</v>
      </c>
      <c r="K1129" s="3">
        <v>1.05</v>
      </c>
      <c r="L1129" t="s">
        <v>35</v>
      </c>
      <c r="M1129" t="s">
        <v>36</v>
      </c>
      <c r="N1129" t="s">
        <v>507</v>
      </c>
      <c r="O1129" s="15">
        <f t="shared" si="104"/>
        <v>4</v>
      </c>
      <c r="P1129" s="16" t="str">
        <f t="shared" si="105"/>
        <v>1,</v>
      </c>
      <c r="Q1129" s="16" t="str">
        <f t="shared" si="106"/>
        <v>05</v>
      </c>
      <c r="R1129" s="17">
        <f t="shared" si="107"/>
        <v>65</v>
      </c>
      <c r="S1129" s="17">
        <f t="shared" si="108"/>
        <v>1.0833333333333333</v>
      </c>
    </row>
    <row r="1130" spans="1:19">
      <c r="A1130" t="s">
        <v>230</v>
      </c>
      <c r="B1130" t="s">
        <v>231</v>
      </c>
      <c r="C1130" s="1">
        <v>45323</v>
      </c>
      <c r="D1130" s="2">
        <v>2024</v>
      </c>
      <c r="E1130" s="2" t="str">
        <f t="shared" si="103"/>
        <v>febrero</v>
      </c>
      <c r="F1130" t="s">
        <v>237</v>
      </c>
      <c r="G1130" t="s">
        <v>121</v>
      </c>
      <c r="H1130" t="s">
        <v>98</v>
      </c>
      <c r="I1130" s="3">
        <v>118</v>
      </c>
      <c r="J1130" s="3">
        <v>729</v>
      </c>
      <c r="K1130" s="3">
        <v>1.7</v>
      </c>
      <c r="L1130" t="s">
        <v>241</v>
      </c>
      <c r="M1130" t="s">
        <v>601</v>
      </c>
      <c r="N1130" t="s">
        <v>500</v>
      </c>
      <c r="O1130" s="15">
        <f t="shared" si="104"/>
        <v>3</v>
      </c>
      <c r="P1130" s="16" t="str">
        <f t="shared" si="105"/>
        <v>1,</v>
      </c>
      <c r="Q1130" s="16" t="str">
        <f t="shared" si="106"/>
        <v>7</v>
      </c>
      <c r="R1130" s="17">
        <f t="shared" si="107"/>
        <v>67</v>
      </c>
      <c r="S1130" s="17">
        <f t="shared" si="108"/>
        <v>1.1166666666666667</v>
      </c>
    </row>
    <row r="1131" spans="1:19">
      <c r="A1131" t="s">
        <v>230</v>
      </c>
      <c r="B1131" t="s">
        <v>231</v>
      </c>
      <c r="C1131" s="1">
        <v>45323</v>
      </c>
      <c r="D1131" s="2">
        <v>2024</v>
      </c>
      <c r="E1131" s="2" t="str">
        <f t="shared" si="103"/>
        <v>febrero</v>
      </c>
      <c r="F1131" t="s">
        <v>237</v>
      </c>
      <c r="G1131" t="s">
        <v>121</v>
      </c>
      <c r="H1131" t="s">
        <v>98</v>
      </c>
      <c r="I1131" s="3">
        <v>40</v>
      </c>
      <c r="J1131" s="3">
        <v>525</v>
      </c>
      <c r="K1131" s="3">
        <v>1.4</v>
      </c>
      <c r="L1131" t="s">
        <v>100</v>
      </c>
      <c r="M1131" t="s">
        <v>101</v>
      </c>
      <c r="N1131" t="s">
        <v>488</v>
      </c>
      <c r="O1131" s="15">
        <f t="shared" si="104"/>
        <v>3</v>
      </c>
      <c r="P1131" s="16" t="str">
        <f t="shared" si="105"/>
        <v>1,</v>
      </c>
      <c r="Q1131" s="16" t="str">
        <f t="shared" si="106"/>
        <v>4</v>
      </c>
      <c r="R1131" s="17">
        <f t="shared" si="107"/>
        <v>64</v>
      </c>
      <c r="S1131" s="17">
        <f t="shared" si="108"/>
        <v>1.0666666666666667</v>
      </c>
    </row>
    <row r="1132" spans="1:19">
      <c r="A1132" t="s">
        <v>230</v>
      </c>
      <c r="B1132" t="s">
        <v>231</v>
      </c>
      <c r="C1132" s="1">
        <v>45352</v>
      </c>
      <c r="D1132" s="2">
        <v>2024</v>
      </c>
      <c r="E1132" s="2" t="str">
        <f t="shared" si="103"/>
        <v>marzo</v>
      </c>
      <c r="F1132" t="s">
        <v>234</v>
      </c>
      <c r="G1132" t="s">
        <v>121</v>
      </c>
      <c r="H1132" t="s">
        <v>98</v>
      </c>
      <c r="I1132" s="3">
        <v>8</v>
      </c>
      <c r="J1132" s="3">
        <v>1815</v>
      </c>
      <c r="K1132" s="3">
        <v>7.32</v>
      </c>
      <c r="L1132" t="s">
        <v>20</v>
      </c>
      <c r="M1132" t="s">
        <v>576</v>
      </c>
      <c r="N1132" t="s">
        <v>489</v>
      </c>
      <c r="O1132" s="15">
        <f t="shared" si="104"/>
        <v>4</v>
      </c>
      <c r="P1132" s="16" t="str">
        <f t="shared" si="105"/>
        <v>7,</v>
      </c>
      <c r="Q1132" s="16" t="str">
        <f t="shared" si="106"/>
        <v>32</v>
      </c>
      <c r="R1132" s="17">
        <f t="shared" si="107"/>
        <v>452</v>
      </c>
      <c r="S1132" s="17">
        <f t="shared" si="108"/>
        <v>7.5333333333333332</v>
      </c>
    </row>
    <row r="1133" spans="1:19">
      <c r="A1133" t="s">
        <v>230</v>
      </c>
      <c r="B1133" t="s">
        <v>231</v>
      </c>
      <c r="C1133" s="1">
        <v>45352</v>
      </c>
      <c r="D1133" s="2">
        <v>2024</v>
      </c>
      <c r="E1133" s="2" t="str">
        <f t="shared" si="103"/>
        <v>marzo</v>
      </c>
      <c r="F1133" t="s">
        <v>234</v>
      </c>
      <c r="G1133" t="s">
        <v>121</v>
      </c>
      <c r="H1133" t="s">
        <v>98</v>
      </c>
      <c r="I1133" s="3">
        <v>20</v>
      </c>
      <c r="J1133" s="3">
        <v>5577</v>
      </c>
      <c r="K1133" s="3">
        <v>25.55</v>
      </c>
      <c r="L1133" t="s">
        <v>146</v>
      </c>
      <c r="M1133" t="s">
        <v>147</v>
      </c>
      <c r="N1133" t="s">
        <v>514</v>
      </c>
      <c r="O1133" s="15">
        <f t="shared" si="104"/>
        <v>5</v>
      </c>
      <c r="P1133" s="16" t="str">
        <f t="shared" si="105"/>
        <v>25</v>
      </c>
      <c r="Q1133" s="16" t="str">
        <f t="shared" si="106"/>
        <v>,55</v>
      </c>
      <c r="R1133" s="17">
        <f t="shared" si="107"/>
        <v>1500.55</v>
      </c>
      <c r="S1133" s="17">
        <f t="shared" si="108"/>
        <v>25.009166666666665</v>
      </c>
    </row>
    <row r="1134" spans="1:19">
      <c r="A1134" t="s">
        <v>230</v>
      </c>
      <c r="B1134" t="s">
        <v>231</v>
      </c>
      <c r="C1134" s="1">
        <v>45352</v>
      </c>
      <c r="D1134" s="2">
        <v>2024</v>
      </c>
      <c r="E1134" s="2" t="str">
        <f t="shared" si="103"/>
        <v>marzo</v>
      </c>
      <c r="F1134" t="s">
        <v>234</v>
      </c>
      <c r="G1134" t="s">
        <v>121</v>
      </c>
      <c r="H1134" t="s">
        <v>98</v>
      </c>
      <c r="I1134" s="3">
        <v>2</v>
      </c>
      <c r="J1134" s="3">
        <v>156</v>
      </c>
      <c r="K1134" s="3">
        <v>1</v>
      </c>
      <c r="L1134" t="s">
        <v>194</v>
      </c>
      <c r="M1134" t="s">
        <v>583</v>
      </c>
      <c r="N1134" t="s">
        <v>514</v>
      </c>
      <c r="O1134" s="15">
        <f t="shared" si="104"/>
        <v>1</v>
      </c>
      <c r="P1134" s="16" t="str">
        <f t="shared" si="105"/>
        <v>1</v>
      </c>
      <c r="Q1134" s="16">
        <f t="shared" si="106"/>
        <v>0</v>
      </c>
      <c r="R1134" s="17">
        <f t="shared" si="107"/>
        <v>60</v>
      </c>
      <c r="S1134" s="17">
        <f t="shared" si="108"/>
        <v>1</v>
      </c>
    </row>
    <row r="1135" spans="1:19">
      <c r="A1135" t="s">
        <v>230</v>
      </c>
      <c r="B1135" t="s">
        <v>231</v>
      </c>
      <c r="C1135" s="1">
        <v>45352</v>
      </c>
      <c r="D1135" s="2">
        <v>2024</v>
      </c>
      <c r="E1135" s="2" t="str">
        <f t="shared" si="103"/>
        <v>marzo</v>
      </c>
      <c r="F1135" t="s">
        <v>234</v>
      </c>
      <c r="G1135" t="s">
        <v>121</v>
      </c>
      <c r="H1135" t="s">
        <v>98</v>
      </c>
      <c r="I1135" s="3">
        <v>1</v>
      </c>
      <c r="J1135" s="3">
        <v>78</v>
      </c>
      <c r="K1135" s="3">
        <v>0.5</v>
      </c>
      <c r="L1135" t="s">
        <v>142</v>
      </c>
      <c r="M1135" t="s">
        <v>143</v>
      </c>
      <c r="N1135" t="s">
        <v>514</v>
      </c>
      <c r="O1135" s="15">
        <f t="shared" si="104"/>
        <v>3</v>
      </c>
      <c r="P1135" s="16" t="str">
        <f t="shared" si="105"/>
        <v>0,</v>
      </c>
      <c r="Q1135" s="16" t="str">
        <f t="shared" si="106"/>
        <v>5</v>
      </c>
      <c r="R1135" s="17">
        <f t="shared" si="107"/>
        <v>5</v>
      </c>
      <c r="S1135" s="17">
        <f t="shared" si="108"/>
        <v>8.3333333333333329E-2</v>
      </c>
    </row>
    <row r="1136" spans="1:19">
      <c r="A1136" t="s">
        <v>230</v>
      </c>
      <c r="B1136" t="s">
        <v>231</v>
      </c>
      <c r="C1136" s="1">
        <v>45352</v>
      </c>
      <c r="D1136" s="2">
        <v>2024</v>
      </c>
      <c r="E1136" s="2" t="str">
        <f t="shared" si="103"/>
        <v>marzo</v>
      </c>
      <c r="F1136" t="s">
        <v>234</v>
      </c>
      <c r="G1136" t="s">
        <v>121</v>
      </c>
      <c r="H1136" t="s">
        <v>98</v>
      </c>
      <c r="I1136" s="3">
        <v>10</v>
      </c>
      <c r="J1136" s="3">
        <v>4936</v>
      </c>
      <c r="K1136" s="3">
        <v>19.88</v>
      </c>
      <c r="L1136" t="s">
        <v>131</v>
      </c>
      <c r="M1136" t="s">
        <v>578</v>
      </c>
      <c r="N1136" t="s">
        <v>612</v>
      </c>
      <c r="O1136" s="15">
        <f t="shared" si="104"/>
        <v>5</v>
      </c>
      <c r="P1136" s="16" t="str">
        <f t="shared" si="105"/>
        <v>19</v>
      </c>
      <c r="Q1136" s="16" t="str">
        <f t="shared" si="106"/>
        <v>,88</v>
      </c>
      <c r="R1136" s="17">
        <f t="shared" si="107"/>
        <v>1140.8800000000001</v>
      </c>
      <c r="S1136" s="17">
        <f t="shared" si="108"/>
        <v>19.014666666666667</v>
      </c>
    </row>
    <row r="1137" spans="1:19">
      <c r="A1137" t="s">
        <v>230</v>
      </c>
      <c r="B1137" t="s">
        <v>231</v>
      </c>
      <c r="C1137" s="1">
        <v>45352</v>
      </c>
      <c r="D1137" s="2">
        <v>2024</v>
      </c>
      <c r="E1137" s="2" t="str">
        <f t="shared" si="103"/>
        <v>marzo</v>
      </c>
      <c r="F1137" t="s">
        <v>234</v>
      </c>
      <c r="G1137" t="s">
        <v>121</v>
      </c>
      <c r="H1137" t="s">
        <v>98</v>
      </c>
      <c r="I1137" s="3">
        <v>2</v>
      </c>
      <c r="J1137" s="3">
        <v>508</v>
      </c>
      <c r="K1137" s="3">
        <v>2.5</v>
      </c>
      <c r="L1137" t="s">
        <v>150</v>
      </c>
      <c r="M1137" t="s">
        <v>607</v>
      </c>
      <c r="N1137" t="s">
        <v>612</v>
      </c>
      <c r="O1137" s="15">
        <f t="shared" si="104"/>
        <v>3</v>
      </c>
      <c r="P1137" s="16" t="str">
        <f t="shared" si="105"/>
        <v>2,</v>
      </c>
      <c r="Q1137" s="16" t="str">
        <f t="shared" si="106"/>
        <v>5</v>
      </c>
      <c r="R1137" s="17">
        <f t="shared" si="107"/>
        <v>125</v>
      </c>
      <c r="S1137" s="17">
        <f t="shared" si="108"/>
        <v>2.0833333333333335</v>
      </c>
    </row>
    <row r="1138" spans="1:19">
      <c r="A1138" t="s">
        <v>230</v>
      </c>
      <c r="B1138" t="s">
        <v>231</v>
      </c>
      <c r="C1138" s="1">
        <v>45352</v>
      </c>
      <c r="D1138" s="2">
        <v>2024</v>
      </c>
      <c r="E1138" s="2" t="str">
        <f t="shared" si="103"/>
        <v>marzo</v>
      </c>
      <c r="F1138" t="s">
        <v>234</v>
      </c>
      <c r="G1138" t="s">
        <v>121</v>
      </c>
      <c r="H1138" t="s">
        <v>98</v>
      </c>
      <c r="I1138" s="3">
        <v>2</v>
      </c>
      <c r="J1138" s="3">
        <v>783</v>
      </c>
      <c r="K1138" s="3">
        <v>3.3</v>
      </c>
      <c r="L1138" t="s">
        <v>171</v>
      </c>
      <c r="M1138" t="s">
        <v>172</v>
      </c>
      <c r="N1138" t="s">
        <v>612</v>
      </c>
      <c r="O1138" s="15">
        <f t="shared" si="104"/>
        <v>3</v>
      </c>
      <c r="P1138" s="16" t="str">
        <f t="shared" si="105"/>
        <v>3,</v>
      </c>
      <c r="Q1138" s="16" t="str">
        <f t="shared" si="106"/>
        <v>3</v>
      </c>
      <c r="R1138" s="17">
        <f t="shared" si="107"/>
        <v>183</v>
      </c>
      <c r="S1138" s="17">
        <f t="shared" si="108"/>
        <v>3.05</v>
      </c>
    </row>
    <row r="1139" spans="1:19">
      <c r="A1139" t="s">
        <v>230</v>
      </c>
      <c r="B1139" t="s">
        <v>231</v>
      </c>
      <c r="C1139" s="1">
        <v>45352</v>
      </c>
      <c r="D1139" s="2">
        <v>2024</v>
      </c>
      <c r="E1139" s="2" t="str">
        <f t="shared" si="103"/>
        <v>marzo</v>
      </c>
      <c r="F1139" t="s">
        <v>234</v>
      </c>
      <c r="G1139" t="s">
        <v>121</v>
      </c>
      <c r="H1139" t="s">
        <v>98</v>
      </c>
      <c r="I1139" s="3">
        <v>2</v>
      </c>
      <c r="J1139" s="3">
        <v>508</v>
      </c>
      <c r="K1139" s="3">
        <v>2.0499999999999998</v>
      </c>
      <c r="L1139" t="s">
        <v>173</v>
      </c>
      <c r="M1139" t="s">
        <v>598</v>
      </c>
      <c r="N1139" t="s">
        <v>497</v>
      </c>
      <c r="O1139" s="15">
        <f t="shared" si="104"/>
        <v>4</v>
      </c>
      <c r="P1139" s="16" t="str">
        <f t="shared" si="105"/>
        <v>2,</v>
      </c>
      <c r="Q1139" s="16" t="str">
        <f t="shared" si="106"/>
        <v>05</v>
      </c>
      <c r="R1139" s="17">
        <f t="shared" si="107"/>
        <v>125</v>
      </c>
      <c r="S1139" s="17">
        <f t="shared" si="108"/>
        <v>2.0833333333333335</v>
      </c>
    </row>
    <row r="1140" spans="1:19">
      <c r="A1140" t="s">
        <v>230</v>
      </c>
      <c r="B1140" t="s">
        <v>231</v>
      </c>
      <c r="C1140" s="1">
        <v>45352</v>
      </c>
      <c r="D1140" s="2">
        <v>2024</v>
      </c>
      <c r="E1140" s="2" t="str">
        <f t="shared" si="103"/>
        <v>marzo</v>
      </c>
      <c r="F1140" t="s">
        <v>234</v>
      </c>
      <c r="G1140" t="s">
        <v>121</v>
      </c>
      <c r="H1140" t="s">
        <v>98</v>
      </c>
      <c r="I1140" s="3">
        <v>2</v>
      </c>
      <c r="J1140" s="3">
        <v>321</v>
      </c>
      <c r="K1140" s="3">
        <v>1.45</v>
      </c>
      <c r="L1140" t="s">
        <v>174</v>
      </c>
      <c r="M1140" t="s">
        <v>175</v>
      </c>
      <c r="N1140" t="s">
        <v>497</v>
      </c>
      <c r="O1140" s="15">
        <f t="shared" si="104"/>
        <v>4</v>
      </c>
      <c r="P1140" s="16" t="str">
        <f t="shared" si="105"/>
        <v>1,</v>
      </c>
      <c r="Q1140" s="16" t="str">
        <f t="shared" si="106"/>
        <v>45</v>
      </c>
      <c r="R1140" s="17">
        <f t="shared" si="107"/>
        <v>105</v>
      </c>
      <c r="S1140" s="17">
        <f t="shared" si="108"/>
        <v>1.75</v>
      </c>
    </row>
    <row r="1141" spans="1:19">
      <c r="A1141" t="s">
        <v>230</v>
      </c>
      <c r="B1141" t="s">
        <v>231</v>
      </c>
      <c r="C1141" s="1">
        <v>45352</v>
      </c>
      <c r="D1141" s="2">
        <v>2024</v>
      </c>
      <c r="E1141" s="2" t="str">
        <f t="shared" si="103"/>
        <v>marzo</v>
      </c>
      <c r="F1141" t="s">
        <v>234</v>
      </c>
      <c r="G1141" t="s">
        <v>121</v>
      </c>
      <c r="H1141" t="s">
        <v>98</v>
      </c>
      <c r="I1141" s="3">
        <v>3</v>
      </c>
      <c r="J1141" s="3">
        <v>925</v>
      </c>
      <c r="K1141" s="3">
        <v>3.7</v>
      </c>
      <c r="L1141" t="s">
        <v>110</v>
      </c>
      <c r="M1141" t="s">
        <v>586</v>
      </c>
      <c r="N1141" t="s">
        <v>503</v>
      </c>
      <c r="O1141" s="15">
        <f t="shared" si="104"/>
        <v>3</v>
      </c>
      <c r="P1141" s="16" t="str">
        <f t="shared" si="105"/>
        <v>3,</v>
      </c>
      <c r="Q1141" s="16" t="str">
        <f t="shared" si="106"/>
        <v>7</v>
      </c>
      <c r="R1141" s="17">
        <f t="shared" si="107"/>
        <v>187</v>
      </c>
      <c r="S1141" s="17">
        <f t="shared" si="108"/>
        <v>3.1166666666666667</v>
      </c>
    </row>
    <row r="1142" spans="1:19">
      <c r="A1142" t="s">
        <v>230</v>
      </c>
      <c r="B1142" t="s">
        <v>231</v>
      </c>
      <c r="C1142" s="1">
        <v>45352</v>
      </c>
      <c r="D1142" s="2">
        <v>2024</v>
      </c>
      <c r="E1142" s="2" t="str">
        <f t="shared" si="103"/>
        <v>marzo</v>
      </c>
      <c r="F1142" t="s">
        <v>234</v>
      </c>
      <c r="G1142" t="s">
        <v>121</v>
      </c>
      <c r="H1142" t="s">
        <v>98</v>
      </c>
      <c r="I1142" s="3">
        <v>1</v>
      </c>
      <c r="J1142" s="3">
        <v>232</v>
      </c>
      <c r="K1142" s="3">
        <v>1</v>
      </c>
      <c r="L1142" t="s">
        <v>111</v>
      </c>
      <c r="M1142" t="s">
        <v>593</v>
      </c>
      <c r="N1142" t="s">
        <v>511</v>
      </c>
      <c r="O1142" s="15">
        <f t="shared" si="104"/>
        <v>1</v>
      </c>
      <c r="P1142" s="16" t="str">
        <f t="shared" si="105"/>
        <v>1</v>
      </c>
      <c r="Q1142" s="16">
        <f t="shared" si="106"/>
        <v>0</v>
      </c>
      <c r="R1142" s="17">
        <f t="shared" si="107"/>
        <v>60</v>
      </c>
      <c r="S1142" s="17">
        <f t="shared" si="108"/>
        <v>1</v>
      </c>
    </row>
    <row r="1143" spans="1:19">
      <c r="A1143" t="s">
        <v>230</v>
      </c>
      <c r="B1143" t="s">
        <v>231</v>
      </c>
      <c r="C1143" s="1">
        <v>45352</v>
      </c>
      <c r="D1143" s="2">
        <v>2024</v>
      </c>
      <c r="E1143" s="2" t="str">
        <f t="shared" si="103"/>
        <v>marzo</v>
      </c>
      <c r="F1143" t="s">
        <v>234</v>
      </c>
      <c r="G1143" t="s">
        <v>121</v>
      </c>
      <c r="H1143" t="s">
        <v>98</v>
      </c>
      <c r="I1143" s="3">
        <v>1</v>
      </c>
      <c r="J1143" s="3">
        <v>317</v>
      </c>
      <c r="K1143" s="3">
        <v>1.3</v>
      </c>
      <c r="L1143" t="s">
        <v>128</v>
      </c>
      <c r="M1143" t="s">
        <v>129</v>
      </c>
      <c r="N1143" t="s">
        <v>511</v>
      </c>
      <c r="O1143" s="15">
        <f t="shared" si="104"/>
        <v>3</v>
      </c>
      <c r="P1143" s="16" t="str">
        <f t="shared" si="105"/>
        <v>1,</v>
      </c>
      <c r="Q1143" s="16" t="str">
        <f t="shared" si="106"/>
        <v>3</v>
      </c>
      <c r="R1143" s="17">
        <f t="shared" si="107"/>
        <v>63</v>
      </c>
      <c r="S1143" s="17">
        <f t="shared" si="108"/>
        <v>1.05</v>
      </c>
    </row>
    <row r="1144" spans="1:19">
      <c r="A1144" t="s">
        <v>230</v>
      </c>
      <c r="B1144" t="s">
        <v>231</v>
      </c>
      <c r="C1144" s="1">
        <v>45352</v>
      </c>
      <c r="D1144" s="2">
        <v>2024</v>
      </c>
      <c r="E1144" s="2" t="str">
        <f t="shared" si="103"/>
        <v>marzo</v>
      </c>
      <c r="F1144" t="s">
        <v>234</v>
      </c>
      <c r="G1144" t="s">
        <v>121</v>
      </c>
      <c r="H1144" t="s">
        <v>98</v>
      </c>
      <c r="I1144" s="3">
        <v>1</v>
      </c>
      <c r="J1144" s="3">
        <v>317</v>
      </c>
      <c r="K1144" s="3">
        <v>1.26</v>
      </c>
      <c r="L1144" t="s">
        <v>135</v>
      </c>
      <c r="M1144" t="s">
        <v>136</v>
      </c>
      <c r="N1144" t="s">
        <v>511</v>
      </c>
      <c r="O1144" s="15">
        <f t="shared" si="104"/>
        <v>4</v>
      </c>
      <c r="P1144" s="16" t="str">
        <f t="shared" si="105"/>
        <v>1,</v>
      </c>
      <c r="Q1144" s="16" t="str">
        <f t="shared" si="106"/>
        <v>26</v>
      </c>
      <c r="R1144" s="17">
        <f t="shared" si="107"/>
        <v>86</v>
      </c>
      <c r="S1144" s="17">
        <f t="shared" si="108"/>
        <v>1.4333333333333333</v>
      </c>
    </row>
    <row r="1145" spans="1:19">
      <c r="A1145" t="s">
        <v>230</v>
      </c>
      <c r="B1145" t="s">
        <v>231</v>
      </c>
      <c r="C1145" s="1">
        <v>45352</v>
      </c>
      <c r="D1145" s="2">
        <v>2024</v>
      </c>
      <c r="E1145" s="2" t="str">
        <f t="shared" si="103"/>
        <v>marzo</v>
      </c>
      <c r="F1145" t="s">
        <v>237</v>
      </c>
      <c r="G1145" t="s">
        <v>121</v>
      </c>
      <c r="H1145" t="s">
        <v>98</v>
      </c>
      <c r="I1145" s="3">
        <v>5</v>
      </c>
      <c r="J1145" s="3">
        <v>1353.45</v>
      </c>
      <c r="K1145" s="3">
        <v>6.3</v>
      </c>
      <c r="L1145" t="s">
        <v>235</v>
      </c>
      <c r="M1145" t="s">
        <v>236</v>
      </c>
      <c r="N1145" t="s">
        <v>492</v>
      </c>
      <c r="O1145" s="15">
        <f t="shared" si="104"/>
        <v>3</v>
      </c>
      <c r="P1145" s="16" t="str">
        <f t="shared" si="105"/>
        <v>6,</v>
      </c>
      <c r="Q1145" s="16" t="str">
        <f t="shared" si="106"/>
        <v>3</v>
      </c>
      <c r="R1145" s="17">
        <f t="shared" si="107"/>
        <v>363</v>
      </c>
      <c r="S1145" s="17">
        <f t="shared" si="108"/>
        <v>6.05</v>
      </c>
    </row>
    <row r="1146" spans="1:19">
      <c r="A1146" t="s">
        <v>230</v>
      </c>
      <c r="B1146" t="s">
        <v>231</v>
      </c>
      <c r="C1146" s="1">
        <v>45352</v>
      </c>
      <c r="D1146" s="2">
        <v>2024</v>
      </c>
      <c r="E1146" s="2" t="str">
        <f t="shared" si="103"/>
        <v>marzo</v>
      </c>
      <c r="F1146" t="s">
        <v>237</v>
      </c>
      <c r="G1146" t="s">
        <v>121</v>
      </c>
      <c r="H1146" t="s">
        <v>98</v>
      </c>
      <c r="I1146" s="3">
        <v>1</v>
      </c>
      <c r="J1146" s="3">
        <v>431</v>
      </c>
      <c r="K1146" s="3">
        <v>1.4</v>
      </c>
      <c r="L1146" t="s">
        <v>161</v>
      </c>
      <c r="M1146" t="s">
        <v>591</v>
      </c>
      <c r="N1146" t="s">
        <v>512</v>
      </c>
      <c r="O1146" s="15">
        <f t="shared" si="104"/>
        <v>3</v>
      </c>
      <c r="P1146" s="16" t="str">
        <f t="shared" si="105"/>
        <v>1,</v>
      </c>
      <c r="Q1146" s="16" t="str">
        <f t="shared" si="106"/>
        <v>4</v>
      </c>
      <c r="R1146" s="17">
        <f t="shared" si="107"/>
        <v>64</v>
      </c>
      <c r="S1146" s="17">
        <f t="shared" si="108"/>
        <v>1.0666666666666667</v>
      </c>
    </row>
    <row r="1147" spans="1:19">
      <c r="A1147" t="s">
        <v>230</v>
      </c>
      <c r="B1147" t="s">
        <v>231</v>
      </c>
      <c r="C1147" s="1">
        <v>45352</v>
      </c>
      <c r="D1147" s="2">
        <v>2024</v>
      </c>
      <c r="E1147" s="2" t="str">
        <f t="shared" si="103"/>
        <v>marzo</v>
      </c>
      <c r="F1147" t="s">
        <v>237</v>
      </c>
      <c r="G1147" t="s">
        <v>121</v>
      </c>
      <c r="H1147" t="s">
        <v>98</v>
      </c>
      <c r="I1147" s="3">
        <v>1</v>
      </c>
      <c r="J1147" s="3">
        <v>451</v>
      </c>
      <c r="K1147" s="3">
        <v>0.5</v>
      </c>
      <c r="L1147" t="s">
        <v>124</v>
      </c>
      <c r="M1147" t="s">
        <v>602</v>
      </c>
      <c r="N1147" t="s">
        <v>512</v>
      </c>
      <c r="O1147" s="15">
        <f t="shared" si="104"/>
        <v>3</v>
      </c>
      <c r="P1147" s="16" t="str">
        <f t="shared" si="105"/>
        <v>0,</v>
      </c>
      <c r="Q1147" s="16" t="str">
        <f t="shared" si="106"/>
        <v>5</v>
      </c>
      <c r="R1147" s="17">
        <f t="shared" si="107"/>
        <v>5</v>
      </c>
      <c r="S1147" s="17">
        <f t="shared" si="108"/>
        <v>8.3333333333333329E-2</v>
      </c>
    </row>
    <row r="1148" spans="1:19">
      <c r="A1148" t="s">
        <v>230</v>
      </c>
      <c r="B1148" t="s">
        <v>231</v>
      </c>
      <c r="C1148" s="1">
        <v>45352</v>
      </c>
      <c r="D1148" s="2">
        <v>2024</v>
      </c>
      <c r="E1148" s="2" t="str">
        <f t="shared" si="103"/>
        <v>marzo</v>
      </c>
      <c r="F1148" t="s">
        <v>237</v>
      </c>
      <c r="G1148" t="s">
        <v>121</v>
      </c>
      <c r="H1148" t="s">
        <v>98</v>
      </c>
      <c r="I1148" s="3">
        <v>8</v>
      </c>
      <c r="J1148" s="3">
        <v>4306</v>
      </c>
      <c r="K1148" s="3">
        <v>14.02</v>
      </c>
      <c r="L1148" t="s">
        <v>20</v>
      </c>
      <c r="M1148" t="s">
        <v>576</v>
      </c>
      <c r="N1148" t="s">
        <v>489</v>
      </c>
      <c r="O1148" s="15">
        <f t="shared" si="104"/>
        <v>5</v>
      </c>
      <c r="P1148" s="16" t="str">
        <f t="shared" si="105"/>
        <v>14</v>
      </c>
      <c r="Q1148" s="16" t="str">
        <f t="shared" si="106"/>
        <v>,02</v>
      </c>
      <c r="R1148" s="17">
        <f t="shared" si="107"/>
        <v>840.02</v>
      </c>
      <c r="S1148" s="17">
        <f t="shared" si="108"/>
        <v>14.000333333333334</v>
      </c>
    </row>
    <row r="1149" spans="1:19">
      <c r="A1149" t="s">
        <v>230</v>
      </c>
      <c r="B1149" t="s">
        <v>231</v>
      </c>
      <c r="C1149" s="1">
        <v>45352</v>
      </c>
      <c r="D1149" s="2">
        <v>2024</v>
      </c>
      <c r="E1149" s="2" t="str">
        <f t="shared" si="103"/>
        <v>marzo</v>
      </c>
      <c r="F1149" t="s">
        <v>237</v>
      </c>
      <c r="G1149" t="s">
        <v>121</v>
      </c>
      <c r="H1149" t="s">
        <v>98</v>
      </c>
      <c r="I1149" s="3">
        <v>3</v>
      </c>
      <c r="J1149" s="3">
        <v>339</v>
      </c>
      <c r="K1149" s="3">
        <v>0.9</v>
      </c>
      <c r="L1149" t="s">
        <v>108</v>
      </c>
      <c r="M1149" t="s">
        <v>597</v>
      </c>
      <c r="N1149" t="s">
        <v>494</v>
      </c>
      <c r="O1149" s="15">
        <f t="shared" si="104"/>
        <v>3</v>
      </c>
      <c r="P1149" s="16" t="str">
        <f t="shared" si="105"/>
        <v>0,</v>
      </c>
      <c r="Q1149" s="16" t="str">
        <f t="shared" si="106"/>
        <v>9</v>
      </c>
      <c r="R1149" s="17">
        <f t="shared" si="107"/>
        <v>9</v>
      </c>
      <c r="S1149" s="17">
        <f t="shared" si="108"/>
        <v>0.15</v>
      </c>
    </row>
    <row r="1150" spans="1:19">
      <c r="A1150" t="s">
        <v>230</v>
      </c>
      <c r="B1150" t="s">
        <v>231</v>
      </c>
      <c r="C1150" s="1">
        <v>45352</v>
      </c>
      <c r="D1150" s="2">
        <v>2024</v>
      </c>
      <c r="E1150" s="2" t="str">
        <f t="shared" si="103"/>
        <v>marzo</v>
      </c>
      <c r="F1150" t="s">
        <v>237</v>
      </c>
      <c r="G1150" t="s">
        <v>121</v>
      </c>
      <c r="H1150" t="s">
        <v>98</v>
      </c>
      <c r="I1150" s="3">
        <v>1</v>
      </c>
      <c r="J1150" s="3">
        <v>256</v>
      </c>
      <c r="K1150" s="3">
        <v>0.5</v>
      </c>
      <c r="L1150" t="s">
        <v>238</v>
      </c>
      <c r="M1150" t="s">
        <v>579</v>
      </c>
      <c r="N1150" t="s">
        <v>494</v>
      </c>
      <c r="O1150" s="15">
        <f t="shared" si="104"/>
        <v>3</v>
      </c>
      <c r="P1150" s="16" t="str">
        <f t="shared" si="105"/>
        <v>0,</v>
      </c>
      <c r="Q1150" s="16" t="str">
        <f t="shared" si="106"/>
        <v>5</v>
      </c>
      <c r="R1150" s="17">
        <f t="shared" si="107"/>
        <v>5</v>
      </c>
      <c r="S1150" s="17">
        <f t="shared" si="108"/>
        <v>8.3333333333333329E-2</v>
      </c>
    </row>
    <row r="1151" spans="1:19">
      <c r="A1151" t="s">
        <v>230</v>
      </c>
      <c r="B1151" t="s">
        <v>231</v>
      </c>
      <c r="C1151" s="1">
        <v>45352</v>
      </c>
      <c r="D1151" s="2">
        <v>2024</v>
      </c>
      <c r="E1151" s="2" t="str">
        <f t="shared" si="103"/>
        <v>marzo</v>
      </c>
      <c r="F1151" t="s">
        <v>237</v>
      </c>
      <c r="G1151" t="s">
        <v>121</v>
      </c>
      <c r="H1151" t="s">
        <v>98</v>
      </c>
      <c r="I1151" s="3">
        <v>11</v>
      </c>
      <c r="J1151" s="3">
        <v>3361</v>
      </c>
      <c r="K1151" s="3">
        <v>11.24</v>
      </c>
      <c r="L1151" t="s">
        <v>146</v>
      </c>
      <c r="M1151" t="s">
        <v>147</v>
      </c>
      <c r="N1151" t="s">
        <v>514</v>
      </c>
      <c r="O1151" s="15">
        <f t="shared" si="104"/>
        <v>5</v>
      </c>
      <c r="P1151" s="16" t="str">
        <f t="shared" si="105"/>
        <v>11</v>
      </c>
      <c r="Q1151" s="16" t="str">
        <f t="shared" si="106"/>
        <v>,24</v>
      </c>
      <c r="R1151" s="17">
        <f t="shared" si="107"/>
        <v>660.24</v>
      </c>
      <c r="S1151" s="17">
        <f t="shared" si="108"/>
        <v>11.004</v>
      </c>
    </row>
    <row r="1152" spans="1:19">
      <c r="A1152" t="s">
        <v>230</v>
      </c>
      <c r="B1152" t="s">
        <v>231</v>
      </c>
      <c r="C1152" s="1">
        <v>45352</v>
      </c>
      <c r="D1152" s="2">
        <v>2024</v>
      </c>
      <c r="E1152" s="2" t="str">
        <f t="shared" si="103"/>
        <v>marzo</v>
      </c>
      <c r="F1152" t="s">
        <v>237</v>
      </c>
      <c r="G1152" t="s">
        <v>121</v>
      </c>
      <c r="H1152" t="s">
        <v>98</v>
      </c>
      <c r="I1152" s="3">
        <v>8</v>
      </c>
      <c r="J1152" s="3">
        <v>7029</v>
      </c>
      <c r="K1152" s="3">
        <v>6.35</v>
      </c>
      <c r="L1152" t="s">
        <v>21</v>
      </c>
      <c r="M1152" t="s">
        <v>584</v>
      </c>
      <c r="N1152" t="s">
        <v>504</v>
      </c>
      <c r="O1152" s="15">
        <f t="shared" si="104"/>
        <v>4</v>
      </c>
      <c r="P1152" s="16" t="str">
        <f t="shared" si="105"/>
        <v>6,</v>
      </c>
      <c r="Q1152" s="16" t="str">
        <f t="shared" si="106"/>
        <v>35</v>
      </c>
      <c r="R1152" s="17">
        <f t="shared" si="107"/>
        <v>395</v>
      </c>
      <c r="S1152" s="17">
        <f t="shared" si="108"/>
        <v>6.583333333333333</v>
      </c>
    </row>
    <row r="1153" spans="1:19">
      <c r="A1153" t="s">
        <v>230</v>
      </c>
      <c r="B1153" t="s">
        <v>231</v>
      </c>
      <c r="C1153" s="1">
        <v>45352</v>
      </c>
      <c r="D1153" s="2">
        <v>2024</v>
      </c>
      <c r="E1153" s="2" t="str">
        <f t="shared" si="103"/>
        <v>marzo</v>
      </c>
      <c r="F1153" t="s">
        <v>237</v>
      </c>
      <c r="G1153" t="s">
        <v>121</v>
      </c>
      <c r="H1153" t="s">
        <v>98</v>
      </c>
      <c r="I1153" s="3">
        <v>1</v>
      </c>
      <c r="J1153" s="3">
        <v>221</v>
      </c>
      <c r="K1153" s="3">
        <v>0.4</v>
      </c>
      <c r="L1153" t="s">
        <v>242</v>
      </c>
      <c r="M1153" t="s">
        <v>243</v>
      </c>
      <c r="N1153" t="s">
        <v>501</v>
      </c>
      <c r="O1153" s="15">
        <f t="shared" si="104"/>
        <v>3</v>
      </c>
      <c r="P1153" s="16" t="str">
        <f t="shared" si="105"/>
        <v>0,</v>
      </c>
      <c r="Q1153" s="16" t="str">
        <f t="shared" si="106"/>
        <v>4</v>
      </c>
      <c r="R1153" s="17">
        <f t="shared" si="107"/>
        <v>4</v>
      </c>
      <c r="S1153" s="17">
        <f t="shared" si="108"/>
        <v>6.6666666666666666E-2</v>
      </c>
    </row>
    <row r="1154" spans="1:19">
      <c r="A1154" t="s">
        <v>230</v>
      </c>
      <c r="B1154" t="s">
        <v>231</v>
      </c>
      <c r="C1154" s="1">
        <v>45352</v>
      </c>
      <c r="D1154" s="2">
        <v>2024</v>
      </c>
      <c r="E1154" s="2" t="str">
        <f t="shared" ref="E1154:E1217" si="109">TEXT(C1154,"mmmm")</f>
        <v>marzo</v>
      </c>
      <c r="F1154" t="s">
        <v>237</v>
      </c>
      <c r="G1154" t="s">
        <v>121</v>
      </c>
      <c r="H1154" t="s">
        <v>98</v>
      </c>
      <c r="I1154" s="3">
        <v>1</v>
      </c>
      <c r="J1154" s="3">
        <v>256</v>
      </c>
      <c r="K1154" s="3">
        <v>1.05</v>
      </c>
      <c r="L1154" t="s">
        <v>49</v>
      </c>
      <c r="M1154" t="s">
        <v>50</v>
      </c>
      <c r="N1154" t="s">
        <v>504</v>
      </c>
      <c r="O1154" s="15">
        <f t="shared" si="104"/>
        <v>4</v>
      </c>
      <c r="P1154" s="16" t="str">
        <f t="shared" si="105"/>
        <v>1,</v>
      </c>
      <c r="Q1154" s="16" t="str">
        <f t="shared" si="106"/>
        <v>05</v>
      </c>
      <c r="R1154" s="17">
        <f t="shared" si="107"/>
        <v>65</v>
      </c>
      <c r="S1154" s="17">
        <f t="shared" si="108"/>
        <v>1.0833333333333333</v>
      </c>
    </row>
    <row r="1155" spans="1:19">
      <c r="A1155" t="s">
        <v>230</v>
      </c>
      <c r="B1155" t="s">
        <v>231</v>
      </c>
      <c r="C1155" s="1">
        <v>45352</v>
      </c>
      <c r="D1155" s="2">
        <v>2024</v>
      </c>
      <c r="E1155" s="2" t="str">
        <f t="shared" si="109"/>
        <v>marzo</v>
      </c>
      <c r="F1155" t="s">
        <v>237</v>
      </c>
      <c r="G1155" t="s">
        <v>121</v>
      </c>
      <c r="H1155" t="s">
        <v>98</v>
      </c>
      <c r="I1155" s="3">
        <v>1</v>
      </c>
      <c r="J1155" s="3">
        <v>164</v>
      </c>
      <c r="K1155" s="3">
        <v>0.45</v>
      </c>
      <c r="L1155" t="s">
        <v>241</v>
      </c>
      <c r="M1155" t="s">
        <v>601</v>
      </c>
      <c r="N1155" t="s">
        <v>500</v>
      </c>
      <c r="O1155" s="15">
        <f t="shared" ref="O1155:O1218" si="110">LEN($K1155)</f>
        <v>4</v>
      </c>
      <c r="P1155" s="16" t="str">
        <f t="shared" ref="P1155:P1218" si="111">IF(O1155="1",$K1155,IF(O1155=2,LEFT($K1155,2),LEFT($K1155,2)))</f>
        <v>0,</v>
      </c>
      <c r="Q1155" s="16" t="str">
        <f t="shared" ref="Q1155:Q1218" si="112">IF(O1155&lt;=2,0,MID($K1155,3,3))</f>
        <v>45</v>
      </c>
      <c r="R1155" s="17">
        <f t="shared" ref="R1155:R1218" si="113">+(P1155*60)+Q1155</f>
        <v>45</v>
      </c>
      <c r="S1155" s="17">
        <f t="shared" ref="S1155:S1218" si="114">+R1155/60</f>
        <v>0.75</v>
      </c>
    </row>
    <row r="1156" spans="1:19">
      <c r="A1156" t="s">
        <v>230</v>
      </c>
      <c r="B1156" t="s">
        <v>231</v>
      </c>
      <c r="C1156" s="1">
        <v>45352</v>
      </c>
      <c r="D1156" s="2">
        <v>2024</v>
      </c>
      <c r="E1156" s="2" t="str">
        <f t="shared" si="109"/>
        <v>marzo</v>
      </c>
      <c r="F1156" t="s">
        <v>237</v>
      </c>
      <c r="G1156" t="s">
        <v>121</v>
      </c>
      <c r="H1156" t="s">
        <v>98</v>
      </c>
      <c r="I1156" s="3">
        <v>4</v>
      </c>
      <c r="J1156" s="3">
        <v>2117</v>
      </c>
      <c r="K1156" s="3">
        <v>7.05</v>
      </c>
      <c r="L1156" t="s">
        <v>244</v>
      </c>
      <c r="M1156" t="s">
        <v>245</v>
      </c>
      <c r="N1156" t="s">
        <v>500</v>
      </c>
      <c r="O1156" s="15">
        <f t="shared" si="110"/>
        <v>4</v>
      </c>
      <c r="P1156" s="16" t="str">
        <f t="shared" si="111"/>
        <v>7,</v>
      </c>
      <c r="Q1156" s="16" t="str">
        <f t="shared" si="112"/>
        <v>05</v>
      </c>
      <c r="R1156" s="17">
        <f t="shared" si="113"/>
        <v>425</v>
      </c>
      <c r="S1156" s="17">
        <f t="shared" si="114"/>
        <v>7.083333333333333</v>
      </c>
    </row>
    <row r="1157" spans="1:19">
      <c r="A1157" t="s">
        <v>230</v>
      </c>
      <c r="B1157" t="s">
        <v>231</v>
      </c>
      <c r="C1157" s="1">
        <v>45352</v>
      </c>
      <c r="D1157" s="2">
        <v>2024</v>
      </c>
      <c r="E1157" s="2" t="str">
        <f t="shared" si="109"/>
        <v>marzo</v>
      </c>
      <c r="F1157" t="s">
        <v>237</v>
      </c>
      <c r="G1157" t="s">
        <v>121</v>
      </c>
      <c r="H1157" t="s">
        <v>98</v>
      </c>
      <c r="I1157" s="3">
        <v>4</v>
      </c>
      <c r="J1157" s="3">
        <v>2203</v>
      </c>
      <c r="K1157" s="3">
        <v>8.56</v>
      </c>
      <c r="L1157" t="s">
        <v>131</v>
      </c>
      <c r="M1157" t="s">
        <v>578</v>
      </c>
      <c r="N1157" t="s">
        <v>612</v>
      </c>
      <c r="O1157" s="15">
        <f t="shared" si="110"/>
        <v>4</v>
      </c>
      <c r="P1157" s="16" t="str">
        <f t="shared" si="111"/>
        <v>8,</v>
      </c>
      <c r="Q1157" s="16" t="str">
        <f t="shared" si="112"/>
        <v>56</v>
      </c>
      <c r="R1157" s="17">
        <f t="shared" si="113"/>
        <v>536</v>
      </c>
      <c r="S1157" s="17">
        <f t="shared" si="114"/>
        <v>8.9333333333333336</v>
      </c>
    </row>
    <row r="1158" spans="1:19">
      <c r="A1158" t="s">
        <v>230</v>
      </c>
      <c r="B1158" t="s">
        <v>231</v>
      </c>
      <c r="C1158" s="1">
        <v>45352</v>
      </c>
      <c r="D1158" s="2">
        <v>2024</v>
      </c>
      <c r="E1158" s="2" t="str">
        <f t="shared" si="109"/>
        <v>marzo</v>
      </c>
      <c r="F1158" t="s">
        <v>237</v>
      </c>
      <c r="G1158" t="s">
        <v>121</v>
      </c>
      <c r="H1158" t="s">
        <v>98</v>
      </c>
      <c r="I1158" s="3">
        <v>2</v>
      </c>
      <c r="J1158" s="3">
        <v>758</v>
      </c>
      <c r="K1158" s="3">
        <v>2.25</v>
      </c>
      <c r="L1158" t="s">
        <v>150</v>
      </c>
      <c r="M1158" t="s">
        <v>607</v>
      </c>
      <c r="N1158" t="s">
        <v>612</v>
      </c>
      <c r="O1158" s="15">
        <f t="shared" si="110"/>
        <v>4</v>
      </c>
      <c r="P1158" s="16" t="str">
        <f t="shared" si="111"/>
        <v>2,</v>
      </c>
      <c r="Q1158" s="16" t="str">
        <f t="shared" si="112"/>
        <v>25</v>
      </c>
      <c r="R1158" s="17">
        <f t="shared" si="113"/>
        <v>145</v>
      </c>
      <c r="S1158" s="17">
        <f t="shared" si="114"/>
        <v>2.4166666666666665</v>
      </c>
    </row>
    <row r="1159" spans="1:19">
      <c r="A1159" t="s">
        <v>230</v>
      </c>
      <c r="B1159" t="s">
        <v>231</v>
      </c>
      <c r="C1159" s="1">
        <v>45352</v>
      </c>
      <c r="D1159" s="2">
        <v>2024</v>
      </c>
      <c r="E1159" s="2" t="str">
        <f t="shared" si="109"/>
        <v>marzo</v>
      </c>
      <c r="F1159" t="s">
        <v>237</v>
      </c>
      <c r="G1159" t="s">
        <v>121</v>
      </c>
      <c r="H1159" t="s">
        <v>98</v>
      </c>
      <c r="I1159" s="3">
        <v>7</v>
      </c>
      <c r="J1159" s="3">
        <v>1296</v>
      </c>
      <c r="K1159" s="3">
        <v>3.65</v>
      </c>
      <c r="L1159" t="s">
        <v>173</v>
      </c>
      <c r="M1159" t="s">
        <v>598</v>
      </c>
      <c r="N1159" t="s">
        <v>497</v>
      </c>
      <c r="O1159" s="15">
        <f t="shared" si="110"/>
        <v>4</v>
      </c>
      <c r="P1159" s="16" t="str">
        <f t="shared" si="111"/>
        <v>3,</v>
      </c>
      <c r="Q1159" s="16" t="str">
        <f t="shared" si="112"/>
        <v>65</v>
      </c>
      <c r="R1159" s="17">
        <f t="shared" si="113"/>
        <v>245</v>
      </c>
      <c r="S1159" s="17">
        <f t="shared" si="114"/>
        <v>4.083333333333333</v>
      </c>
    </row>
    <row r="1160" spans="1:19">
      <c r="A1160" t="s">
        <v>230</v>
      </c>
      <c r="B1160" t="s">
        <v>231</v>
      </c>
      <c r="C1160" s="1">
        <v>45352</v>
      </c>
      <c r="D1160" s="2">
        <v>2024</v>
      </c>
      <c r="E1160" s="2" t="str">
        <f t="shared" si="109"/>
        <v>marzo</v>
      </c>
      <c r="F1160" t="s">
        <v>237</v>
      </c>
      <c r="G1160" t="s">
        <v>121</v>
      </c>
      <c r="H1160" t="s">
        <v>98</v>
      </c>
      <c r="I1160" s="3">
        <v>4</v>
      </c>
      <c r="J1160" s="3">
        <v>2040</v>
      </c>
      <c r="K1160" s="3">
        <v>6.72</v>
      </c>
      <c r="L1160" t="s">
        <v>110</v>
      </c>
      <c r="M1160" t="s">
        <v>586</v>
      </c>
      <c r="N1160" t="s">
        <v>503</v>
      </c>
      <c r="O1160" s="15">
        <f t="shared" si="110"/>
        <v>4</v>
      </c>
      <c r="P1160" s="16" t="str">
        <f t="shared" si="111"/>
        <v>6,</v>
      </c>
      <c r="Q1160" s="16" t="str">
        <f t="shared" si="112"/>
        <v>72</v>
      </c>
      <c r="R1160" s="17">
        <f t="shared" si="113"/>
        <v>432</v>
      </c>
      <c r="S1160" s="17">
        <f t="shared" si="114"/>
        <v>7.2</v>
      </c>
    </row>
    <row r="1161" spans="1:19">
      <c r="A1161" t="s">
        <v>230</v>
      </c>
      <c r="B1161" t="s">
        <v>231</v>
      </c>
      <c r="C1161" s="1">
        <v>45383</v>
      </c>
      <c r="D1161" s="2">
        <v>2024</v>
      </c>
      <c r="E1161" s="2" t="str">
        <f t="shared" si="109"/>
        <v>abril</v>
      </c>
      <c r="F1161" t="s">
        <v>237</v>
      </c>
      <c r="G1161" t="s">
        <v>121</v>
      </c>
      <c r="H1161" t="s">
        <v>98</v>
      </c>
      <c r="I1161" s="3">
        <v>1</v>
      </c>
      <c r="J1161" s="3">
        <v>85</v>
      </c>
      <c r="K1161" s="3">
        <v>0.25</v>
      </c>
      <c r="L1161" t="s">
        <v>161</v>
      </c>
      <c r="M1161" t="s">
        <v>591</v>
      </c>
      <c r="N1161" t="s">
        <v>512</v>
      </c>
      <c r="O1161" s="15">
        <f t="shared" si="110"/>
        <v>4</v>
      </c>
      <c r="P1161" s="16" t="str">
        <f t="shared" si="111"/>
        <v>0,</v>
      </c>
      <c r="Q1161" s="16" t="str">
        <f t="shared" si="112"/>
        <v>25</v>
      </c>
      <c r="R1161" s="17">
        <f t="shared" si="113"/>
        <v>25</v>
      </c>
      <c r="S1161" s="17">
        <f t="shared" si="114"/>
        <v>0.41666666666666669</v>
      </c>
    </row>
    <row r="1162" spans="1:19">
      <c r="A1162" t="s">
        <v>230</v>
      </c>
      <c r="B1162" t="s">
        <v>231</v>
      </c>
      <c r="C1162" s="1">
        <v>45383</v>
      </c>
      <c r="D1162" s="2">
        <v>2024</v>
      </c>
      <c r="E1162" s="2" t="str">
        <f t="shared" si="109"/>
        <v>abril</v>
      </c>
      <c r="F1162" t="s">
        <v>237</v>
      </c>
      <c r="G1162" t="s">
        <v>121</v>
      </c>
      <c r="H1162" t="s">
        <v>98</v>
      </c>
      <c r="I1162" s="3">
        <v>2</v>
      </c>
      <c r="J1162" s="3">
        <v>728</v>
      </c>
      <c r="K1162" s="3">
        <v>1.7</v>
      </c>
      <c r="L1162" t="s">
        <v>122</v>
      </c>
      <c r="M1162" t="s">
        <v>123</v>
      </c>
      <c r="N1162" t="s">
        <v>512</v>
      </c>
      <c r="O1162" s="15">
        <f t="shared" si="110"/>
        <v>3</v>
      </c>
      <c r="P1162" s="16" t="str">
        <f t="shared" si="111"/>
        <v>1,</v>
      </c>
      <c r="Q1162" s="16" t="str">
        <f t="shared" si="112"/>
        <v>7</v>
      </c>
      <c r="R1162" s="17">
        <f t="shared" si="113"/>
        <v>67</v>
      </c>
      <c r="S1162" s="17">
        <f t="shared" si="114"/>
        <v>1.1166666666666667</v>
      </c>
    </row>
    <row r="1163" spans="1:19">
      <c r="A1163" t="s">
        <v>230</v>
      </c>
      <c r="B1163" t="s">
        <v>231</v>
      </c>
      <c r="C1163" s="1">
        <v>45383</v>
      </c>
      <c r="D1163" s="2">
        <v>2024</v>
      </c>
      <c r="E1163" s="2" t="str">
        <f t="shared" si="109"/>
        <v>abril</v>
      </c>
      <c r="F1163" t="s">
        <v>237</v>
      </c>
      <c r="G1163" t="s">
        <v>121</v>
      </c>
      <c r="H1163" t="s">
        <v>98</v>
      </c>
      <c r="I1163" s="3">
        <v>1</v>
      </c>
      <c r="J1163" s="3">
        <v>404</v>
      </c>
      <c r="K1163" s="3">
        <v>1.3</v>
      </c>
      <c r="L1163" t="s">
        <v>246</v>
      </c>
      <c r="M1163" t="s">
        <v>582</v>
      </c>
      <c r="N1163" t="s">
        <v>512</v>
      </c>
      <c r="O1163" s="15">
        <f t="shared" si="110"/>
        <v>3</v>
      </c>
      <c r="P1163" s="16" t="str">
        <f t="shared" si="111"/>
        <v>1,</v>
      </c>
      <c r="Q1163" s="16" t="str">
        <f t="shared" si="112"/>
        <v>3</v>
      </c>
      <c r="R1163" s="17">
        <f t="shared" si="113"/>
        <v>63</v>
      </c>
      <c r="S1163" s="17">
        <f t="shared" si="114"/>
        <v>1.05</v>
      </c>
    </row>
    <row r="1164" spans="1:19">
      <c r="A1164" t="s">
        <v>230</v>
      </c>
      <c r="B1164" t="s">
        <v>231</v>
      </c>
      <c r="C1164" s="1">
        <v>45383</v>
      </c>
      <c r="D1164" s="2">
        <v>2024</v>
      </c>
      <c r="E1164" s="2" t="str">
        <f t="shared" si="109"/>
        <v>abril</v>
      </c>
      <c r="F1164" t="s">
        <v>237</v>
      </c>
      <c r="G1164" t="s">
        <v>121</v>
      </c>
      <c r="H1164" t="s">
        <v>98</v>
      </c>
      <c r="I1164" s="3">
        <v>1</v>
      </c>
      <c r="J1164" s="3">
        <v>446</v>
      </c>
      <c r="K1164" s="3">
        <v>1.35</v>
      </c>
      <c r="L1164" t="s">
        <v>124</v>
      </c>
      <c r="M1164" t="s">
        <v>602</v>
      </c>
      <c r="N1164" t="s">
        <v>512</v>
      </c>
      <c r="O1164" s="15">
        <f t="shared" si="110"/>
        <v>4</v>
      </c>
      <c r="P1164" s="16" t="str">
        <f t="shared" si="111"/>
        <v>1,</v>
      </c>
      <c r="Q1164" s="16" t="str">
        <f t="shared" si="112"/>
        <v>35</v>
      </c>
      <c r="R1164" s="17">
        <f t="shared" si="113"/>
        <v>95</v>
      </c>
      <c r="S1164" s="17">
        <f t="shared" si="114"/>
        <v>1.5833333333333333</v>
      </c>
    </row>
    <row r="1165" spans="1:19">
      <c r="A1165" t="s">
        <v>230</v>
      </c>
      <c r="B1165" t="s">
        <v>231</v>
      </c>
      <c r="C1165" s="1">
        <v>45383</v>
      </c>
      <c r="D1165" s="2">
        <v>2024</v>
      </c>
      <c r="E1165" s="2" t="str">
        <f t="shared" si="109"/>
        <v>abril</v>
      </c>
      <c r="F1165" t="s">
        <v>237</v>
      </c>
      <c r="G1165" t="s">
        <v>121</v>
      </c>
      <c r="H1165" t="s">
        <v>98</v>
      </c>
      <c r="I1165" s="3">
        <v>4</v>
      </c>
      <c r="J1165" s="3">
        <v>2438</v>
      </c>
      <c r="K1165" s="3">
        <v>8.6</v>
      </c>
      <c r="L1165" t="s">
        <v>20</v>
      </c>
      <c r="M1165" t="s">
        <v>576</v>
      </c>
      <c r="N1165" t="s">
        <v>489</v>
      </c>
      <c r="O1165" s="15">
        <f t="shared" si="110"/>
        <v>3</v>
      </c>
      <c r="P1165" s="16" t="str">
        <f t="shared" si="111"/>
        <v>8,</v>
      </c>
      <c r="Q1165" s="16" t="str">
        <f t="shared" si="112"/>
        <v>6</v>
      </c>
      <c r="R1165" s="17">
        <f t="shared" si="113"/>
        <v>486</v>
      </c>
      <c r="S1165" s="17">
        <f t="shared" si="114"/>
        <v>8.1</v>
      </c>
    </row>
    <row r="1166" spans="1:19">
      <c r="A1166" t="s">
        <v>230</v>
      </c>
      <c r="B1166" t="s">
        <v>231</v>
      </c>
      <c r="C1166" s="1">
        <v>45383</v>
      </c>
      <c r="D1166" s="2">
        <v>2024</v>
      </c>
      <c r="E1166" s="2" t="str">
        <f t="shared" si="109"/>
        <v>abril</v>
      </c>
      <c r="F1166" t="s">
        <v>237</v>
      </c>
      <c r="G1166" t="s">
        <v>121</v>
      </c>
      <c r="H1166" t="s">
        <v>98</v>
      </c>
      <c r="I1166" s="3">
        <v>9</v>
      </c>
      <c r="J1166" s="3">
        <v>1279</v>
      </c>
      <c r="K1166" s="3">
        <v>2.85</v>
      </c>
      <c r="L1166" t="s">
        <v>108</v>
      </c>
      <c r="M1166" t="s">
        <v>597</v>
      </c>
      <c r="N1166" t="s">
        <v>494</v>
      </c>
      <c r="O1166" s="15">
        <f t="shared" si="110"/>
        <v>4</v>
      </c>
      <c r="P1166" s="16" t="str">
        <f t="shared" si="111"/>
        <v>2,</v>
      </c>
      <c r="Q1166" s="16" t="str">
        <f t="shared" si="112"/>
        <v>85</v>
      </c>
      <c r="R1166" s="17">
        <f t="shared" si="113"/>
        <v>205</v>
      </c>
      <c r="S1166" s="17">
        <f t="shared" si="114"/>
        <v>3.4166666666666665</v>
      </c>
    </row>
    <row r="1167" spans="1:19">
      <c r="A1167" t="s">
        <v>230</v>
      </c>
      <c r="B1167" t="s">
        <v>231</v>
      </c>
      <c r="C1167" s="1">
        <v>45383</v>
      </c>
      <c r="D1167" s="2">
        <v>2024</v>
      </c>
      <c r="E1167" s="2" t="str">
        <f t="shared" si="109"/>
        <v>abril</v>
      </c>
      <c r="F1167" t="s">
        <v>237</v>
      </c>
      <c r="G1167" t="s">
        <v>121</v>
      </c>
      <c r="H1167" t="s">
        <v>98</v>
      </c>
      <c r="I1167" s="3">
        <v>1</v>
      </c>
      <c r="J1167" s="3">
        <v>525</v>
      </c>
      <c r="K1167" s="3">
        <v>0.4</v>
      </c>
      <c r="L1167" t="s">
        <v>126</v>
      </c>
      <c r="M1167" t="s">
        <v>574</v>
      </c>
      <c r="N1167" t="s">
        <v>494</v>
      </c>
      <c r="O1167" s="15">
        <f t="shared" si="110"/>
        <v>3</v>
      </c>
      <c r="P1167" s="16" t="str">
        <f t="shared" si="111"/>
        <v>0,</v>
      </c>
      <c r="Q1167" s="16" t="str">
        <f t="shared" si="112"/>
        <v>4</v>
      </c>
      <c r="R1167" s="17">
        <f t="shared" si="113"/>
        <v>4</v>
      </c>
      <c r="S1167" s="17">
        <f t="shared" si="114"/>
        <v>6.6666666666666666E-2</v>
      </c>
    </row>
    <row r="1168" spans="1:19">
      <c r="A1168" t="s">
        <v>230</v>
      </c>
      <c r="B1168" t="s">
        <v>231</v>
      </c>
      <c r="C1168" s="1">
        <v>45383</v>
      </c>
      <c r="D1168" s="2">
        <v>2024</v>
      </c>
      <c r="E1168" s="2" t="str">
        <f t="shared" si="109"/>
        <v>abril</v>
      </c>
      <c r="F1168" t="s">
        <v>237</v>
      </c>
      <c r="G1168" t="s">
        <v>121</v>
      </c>
      <c r="H1168" t="s">
        <v>98</v>
      </c>
      <c r="I1168" s="3">
        <v>2</v>
      </c>
      <c r="J1168" s="3">
        <v>402</v>
      </c>
      <c r="K1168" s="3">
        <v>1.3</v>
      </c>
      <c r="L1168" t="s">
        <v>146</v>
      </c>
      <c r="M1168" t="s">
        <v>147</v>
      </c>
      <c r="N1168" t="s">
        <v>514</v>
      </c>
      <c r="O1168" s="15">
        <f t="shared" si="110"/>
        <v>3</v>
      </c>
      <c r="P1168" s="16" t="str">
        <f t="shared" si="111"/>
        <v>1,</v>
      </c>
      <c r="Q1168" s="16" t="str">
        <f t="shared" si="112"/>
        <v>3</v>
      </c>
      <c r="R1168" s="17">
        <f t="shared" si="113"/>
        <v>63</v>
      </c>
      <c r="S1168" s="17">
        <f t="shared" si="114"/>
        <v>1.05</v>
      </c>
    </row>
    <row r="1169" spans="1:19">
      <c r="A1169" t="s">
        <v>230</v>
      </c>
      <c r="B1169" t="s">
        <v>231</v>
      </c>
      <c r="C1169" s="1">
        <v>45383</v>
      </c>
      <c r="D1169" s="2">
        <v>2024</v>
      </c>
      <c r="E1169" s="2" t="str">
        <f t="shared" si="109"/>
        <v>abril</v>
      </c>
      <c r="F1169" t="s">
        <v>237</v>
      </c>
      <c r="G1169" t="s">
        <v>121</v>
      </c>
      <c r="H1169" t="s">
        <v>98</v>
      </c>
      <c r="I1169" s="3">
        <v>18</v>
      </c>
      <c r="J1169" s="3">
        <v>4323</v>
      </c>
      <c r="K1169" s="3">
        <v>9.25</v>
      </c>
      <c r="L1169" t="s">
        <v>21</v>
      </c>
      <c r="M1169" t="s">
        <v>584</v>
      </c>
      <c r="N1169" t="s">
        <v>504</v>
      </c>
      <c r="O1169" s="15">
        <f t="shared" si="110"/>
        <v>4</v>
      </c>
      <c r="P1169" s="16" t="str">
        <f t="shared" si="111"/>
        <v>9,</v>
      </c>
      <c r="Q1169" s="16" t="str">
        <f t="shared" si="112"/>
        <v>25</v>
      </c>
      <c r="R1169" s="17">
        <f t="shared" si="113"/>
        <v>565</v>
      </c>
      <c r="S1169" s="17">
        <f t="shared" si="114"/>
        <v>9.4166666666666661</v>
      </c>
    </row>
    <row r="1170" spans="1:19">
      <c r="A1170" t="s">
        <v>230</v>
      </c>
      <c r="B1170" t="s">
        <v>231</v>
      </c>
      <c r="C1170" s="1">
        <v>45383</v>
      </c>
      <c r="D1170" s="2">
        <v>2024</v>
      </c>
      <c r="E1170" s="2" t="str">
        <f t="shared" si="109"/>
        <v>abril</v>
      </c>
      <c r="F1170" t="s">
        <v>237</v>
      </c>
      <c r="G1170" t="s">
        <v>121</v>
      </c>
      <c r="H1170" t="s">
        <v>98</v>
      </c>
      <c r="I1170" s="3">
        <v>2</v>
      </c>
      <c r="J1170" s="3">
        <v>430</v>
      </c>
      <c r="K1170" s="3">
        <v>0.9</v>
      </c>
      <c r="L1170" t="s">
        <v>239</v>
      </c>
      <c r="M1170" t="s">
        <v>240</v>
      </c>
      <c r="N1170" t="s">
        <v>504</v>
      </c>
      <c r="O1170" s="15">
        <f t="shared" si="110"/>
        <v>3</v>
      </c>
      <c r="P1170" s="16" t="str">
        <f t="shared" si="111"/>
        <v>0,</v>
      </c>
      <c r="Q1170" s="16" t="str">
        <f t="shared" si="112"/>
        <v>9</v>
      </c>
      <c r="R1170" s="17">
        <f t="shared" si="113"/>
        <v>9</v>
      </c>
      <c r="S1170" s="17">
        <f t="shared" si="114"/>
        <v>0.15</v>
      </c>
    </row>
    <row r="1171" spans="1:19">
      <c r="A1171" t="s">
        <v>230</v>
      </c>
      <c r="B1171" t="s">
        <v>231</v>
      </c>
      <c r="C1171" s="1">
        <v>45383</v>
      </c>
      <c r="D1171" s="2">
        <v>2024</v>
      </c>
      <c r="E1171" s="2" t="str">
        <f t="shared" si="109"/>
        <v>abril</v>
      </c>
      <c r="F1171" t="s">
        <v>237</v>
      </c>
      <c r="G1171" t="s">
        <v>121</v>
      </c>
      <c r="H1171" t="s">
        <v>98</v>
      </c>
      <c r="I1171" s="3">
        <v>1</v>
      </c>
      <c r="J1171" s="3">
        <v>157</v>
      </c>
      <c r="K1171" s="3">
        <v>0.3</v>
      </c>
      <c r="L1171" t="s">
        <v>197</v>
      </c>
      <c r="M1171" t="s">
        <v>198</v>
      </c>
      <c r="N1171" t="s">
        <v>516</v>
      </c>
      <c r="O1171" s="15">
        <f t="shared" si="110"/>
        <v>3</v>
      </c>
      <c r="P1171" s="16" t="str">
        <f t="shared" si="111"/>
        <v>0,</v>
      </c>
      <c r="Q1171" s="16" t="str">
        <f t="shared" si="112"/>
        <v>3</v>
      </c>
      <c r="R1171" s="17">
        <f t="shared" si="113"/>
        <v>3</v>
      </c>
      <c r="S1171" s="17">
        <f t="shared" si="114"/>
        <v>0.05</v>
      </c>
    </row>
    <row r="1172" spans="1:19">
      <c r="A1172" t="s">
        <v>230</v>
      </c>
      <c r="B1172" t="s">
        <v>231</v>
      </c>
      <c r="C1172" s="1">
        <v>45383</v>
      </c>
      <c r="D1172" s="2">
        <v>2024</v>
      </c>
      <c r="E1172" s="2" t="str">
        <f t="shared" si="109"/>
        <v>abril</v>
      </c>
      <c r="F1172" t="s">
        <v>237</v>
      </c>
      <c r="G1172" t="s">
        <v>121</v>
      </c>
      <c r="H1172" t="s">
        <v>98</v>
      </c>
      <c r="I1172" s="3">
        <v>3</v>
      </c>
      <c r="J1172" s="3">
        <v>516</v>
      </c>
      <c r="K1172" s="3">
        <v>1.1000000000000001</v>
      </c>
      <c r="L1172" t="s">
        <v>241</v>
      </c>
      <c r="M1172" t="s">
        <v>601</v>
      </c>
      <c r="N1172" t="s">
        <v>500</v>
      </c>
      <c r="O1172" s="15">
        <f t="shared" si="110"/>
        <v>3</v>
      </c>
      <c r="P1172" s="16" t="str">
        <f t="shared" si="111"/>
        <v>1,</v>
      </c>
      <c r="Q1172" s="16" t="str">
        <f t="shared" si="112"/>
        <v>1</v>
      </c>
      <c r="R1172" s="17">
        <f t="shared" si="113"/>
        <v>61</v>
      </c>
      <c r="S1172" s="17">
        <f t="shared" si="114"/>
        <v>1.0166666666666666</v>
      </c>
    </row>
    <row r="1173" spans="1:19">
      <c r="A1173" t="s">
        <v>230</v>
      </c>
      <c r="B1173" t="s">
        <v>231</v>
      </c>
      <c r="C1173" s="1">
        <v>45383</v>
      </c>
      <c r="D1173" s="2">
        <v>2024</v>
      </c>
      <c r="E1173" s="2" t="str">
        <f t="shared" si="109"/>
        <v>abril</v>
      </c>
      <c r="F1173" t="s">
        <v>237</v>
      </c>
      <c r="G1173" t="s">
        <v>121</v>
      </c>
      <c r="H1173" t="s">
        <v>98</v>
      </c>
      <c r="I1173" s="3">
        <v>1</v>
      </c>
      <c r="J1173" s="3">
        <v>523</v>
      </c>
      <c r="K1173" s="3">
        <v>1.35</v>
      </c>
      <c r="L1173" t="s">
        <v>100</v>
      </c>
      <c r="M1173" t="s">
        <v>101</v>
      </c>
      <c r="N1173" t="s">
        <v>488</v>
      </c>
      <c r="O1173" s="15">
        <f t="shared" si="110"/>
        <v>4</v>
      </c>
      <c r="P1173" s="16" t="str">
        <f t="shared" si="111"/>
        <v>1,</v>
      </c>
      <c r="Q1173" s="16" t="str">
        <f t="shared" si="112"/>
        <v>35</v>
      </c>
      <c r="R1173" s="17">
        <f t="shared" si="113"/>
        <v>95</v>
      </c>
      <c r="S1173" s="17">
        <f t="shared" si="114"/>
        <v>1.5833333333333333</v>
      </c>
    </row>
    <row r="1174" spans="1:19">
      <c r="A1174" t="s">
        <v>230</v>
      </c>
      <c r="B1174" t="s">
        <v>231</v>
      </c>
      <c r="C1174" s="1">
        <v>45383</v>
      </c>
      <c r="D1174" s="2">
        <v>2024</v>
      </c>
      <c r="E1174" s="2" t="str">
        <f t="shared" si="109"/>
        <v>abril</v>
      </c>
      <c r="F1174" t="s">
        <v>237</v>
      </c>
      <c r="G1174" t="s">
        <v>121</v>
      </c>
      <c r="H1174" t="s">
        <v>98</v>
      </c>
      <c r="I1174" s="3">
        <v>2</v>
      </c>
      <c r="J1174" s="3">
        <v>1586</v>
      </c>
      <c r="K1174" s="3">
        <v>5.4</v>
      </c>
      <c r="L1174" t="s">
        <v>131</v>
      </c>
      <c r="M1174" t="s">
        <v>578</v>
      </c>
      <c r="N1174" t="s">
        <v>612</v>
      </c>
      <c r="O1174" s="15">
        <f t="shared" si="110"/>
        <v>3</v>
      </c>
      <c r="P1174" s="16" t="str">
        <f t="shared" si="111"/>
        <v>5,</v>
      </c>
      <c r="Q1174" s="16" t="str">
        <f t="shared" si="112"/>
        <v>4</v>
      </c>
      <c r="R1174" s="17">
        <f t="shared" si="113"/>
        <v>304</v>
      </c>
      <c r="S1174" s="17">
        <f t="shared" si="114"/>
        <v>5.0666666666666664</v>
      </c>
    </row>
    <row r="1175" spans="1:19">
      <c r="A1175" t="s">
        <v>230</v>
      </c>
      <c r="B1175" t="s">
        <v>231</v>
      </c>
      <c r="C1175" s="1">
        <v>45383</v>
      </c>
      <c r="D1175" s="2">
        <v>2024</v>
      </c>
      <c r="E1175" s="2" t="str">
        <f t="shared" si="109"/>
        <v>abril</v>
      </c>
      <c r="F1175" t="s">
        <v>237</v>
      </c>
      <c r="G1175" t="s">
        <v>121</v>
      </c>
      <c r="H1175" t="s">
        <v>98</v>
      </c>
      <c r="I1175" s="3">
        <v>1</v>
      </c>
      <c r="J1175" s="3">
        <v>495</v>
      </c>
      <c r="K1175" s="3">
        <v>1.4</v>
      </c>
      <c r="L1175" t="s">
        <v>110</v>
      </c>
      <c r="M1175" t="s">
        <v>586</v>
      </c>
      <c r="N1175" t="s">
        <v>503</v>
      </c>
      <c r="O1175" s="15">
        <f t="shared" si="110"/>
        <v>3</v>
      </c>
      <c r="P1175" s="16" t="str">
        <f t="shared" si="111"/>
        <v>1,</v>
      </c>
      <c r="Q1175" s="16" t="str">
        <f t="shared" si="112"/>
        <v>4</v>
      </c>
      <c r="R1175" s="17">
        <f t="shared" si="113"/>
        <v>64</v>
      </c>
      <c r="S1175" s="17">
        <f t="shared" si="114"/>
        <v>1.0666666666666667</v>
      </c>
    </row>
    <row r="1176" spans="1:19">
      <c r="A1176" t="s">
        <v>230</v>
      </c>
      <c r="B1176" t="s">
        <v>231</v>
      </c>
      <c r="C1176" s="1">
        <v>45383</v>
      </c>
      <c r="D1176" s="2">
        <v>2024</v>
      </c>
      <c r="E1176" s="2" t="str">
        <f t="shared" si="109"/>
        <v>abril</v>
      </c>
      <c r="F1176" t="s">
        <v>237</v>
      </c>
      <c r="G1176" t="s">
        <v>121</v>
      </c>
      <c r="H1176" t="s">
        <v>98</v>
      </c>
      <c r="I1176" s="3">
        <v>1</v>
      </c>
      <c r="J1176" s="3">
        <v>896</v>
      </c>
      <c r="K1176" s="3">
        <v>3.3</v>
      </c>
      <c r="L1176" t="s">
        <v>111</v>
      </c>
      <c r="M1176" t="s">
        <v>593</v>
      </c>
      <c r="N1176" t="s">
        <v>511</v>
      </c>
      <c r="O1176" s="15">
        <f t="shared" si="110"/>
        <v>3</v>
      </c>
      <c r="P1176" s="16" t="str">
        <f t="shared" si="111"/>
        <v>3,</v>
      </c>
      <c r="Q1176" s="16" t="str">
        <f t="shared" si="112"/>
        <v>3</v>
      </c>
      <c r="R1176" s="17">
        <f t="shared" si="113"/>
        <v>183</v>
      </c>
      <c r="S1176" s="17">
        <f t="shared" si="114"/>
        <v>3.05</v>
      </c>
    </row>
    <row r="1177" spans="1:19">
      <c r="A1177" t="s">
        <v>230</v>
      </c>
      <c r="B1177" t="s">
        <v>231</v>
      </c>
      <c r="C1177" s="1">
        <v>45413</v>
      </c>
      <c r="D1177" s="2">
        <v>2024</v>
      </c>
      <c r="E1177" s="2" t="str">
        <f t="shared" si="109"/>
        <v>mayo</v>
      </c>
      <c r="F1177" t="s">
        <v>237</v>
      </c>
      <c r="G1177" t="s">
        <v>121</v>
      </c>
      <c r="H1177" t="s">
        <v>98</v>
      </c>
      <c r="I1177" s="3">
        <v>2</v>
      </c>
      <c r="J1177" s="3">
        <v>244</v>
      </c>
      <c r="K1177" s="3">
        <v>0.5</v>
      </c>
      <c r="L1177" t="s">
        <v>161</v>
      </c>
      <c r="M1177" t="s">
        <v>591</v>
      </c>
      <c r="N1177" t="s">
        <v>512</v>
      </c>
      <c r="O1177" s="15">
        <f t="shared" si="110"/>
        <v>3</v>
      </c>
      <c r="P1177" s="16" t="str">
        <f t="shared" si="111"/>
        <v>0,</v>
      </c>
      <c r="Q1177" s="16" t="str">
        <f t="shared" si="112"/>
        <v>5</v>
      </c>
      <c r="R1177" s="17">
        <f t="shared" si="113"/>
        <v>5</v>
      </c>
      <c r="S1177" s="17">
        <f t="shared" si="114"/>
        <v>8.3333333333333329E-2</v>
      </c>
    </row>
    <row r="1178" spans="1:19">
      <c r="A1178" t="s">
        <v>230</v>
      </c>
      <c r="B1178" t="s">
        <v>231</v>
      </c>
      <c r="C1178" s="1">
        <v>45413</v>
      </c>
      <c r="D1178" s="2">
        <v>2024</v>
      </c>
      <c r="E1178" s="2" t="str">
        <f t="shared" si="109"/>
        <v>mayo</v>
      </c>
      <c r="F1178" t="s">
        <v>237</v>
      </c>
      <c r="G1178" t="s">
        <v>121</v>
      </c>
      <c r="H1178" t="s">
        <v>98</v>
      </c>
      <c r="I1178" s="3">
        <v>8</v>
      </c>
      <c r="J1178" s="3">
        <v>2156</v>
      </c>
      <c r="K1178" s="3">
        <v>5.5</v>
      </c>
      <c r="L1178" t="s">
        <v>122</v>
      </c>
      <c r="M1178" t="s">
        <v>123</v>
      </c>
      <c r="N1178" t="s">
        <v>512</v>
      </c>
      <c r="O1178" s="15">
        <f t="shared" si="110"/>
        <v>3</v>
      </c>
      <c r="P1178" s="16" t="str">
        <f t="shared" si="111"/>
        <v>5,</v>
      </c>
      <c r="Q1178" s="16" t="str">
        <f t="shared" si="112"/>
        <v>5</v>
      </c>
      <c r="R1178" s="17">
        <f t="shared" si="113"/>
        <v>305</v>
      </c>
      <c r="S1178" s="17">
        <f t="shared" si="114"/>
        <v>5.083333333333333</v>
      </c>
    </row>
    <row r="1179" spans="1:19">
      <c r="A1179" t="s">
        <v>230</v>
      </c>
      <c r="B1179" t="s">
        <v>231</v>
      </c>
      <c r="C1179" s="1">
        <v>45413</v>
      </c>
      <c r="D1179" s="2">
        <v>2024</v>
      </c>
      <c r="E1179" s="2" t="str">
        <f t="shared" si="109"/>
        <v>mayo</v>
      </c>
      <c r="F1179" t="s">
        <v>237</v>
      </c>
      <c r="G1179" t="s">
        <v>121</v>
      </c>
      <c r="H1179" t="s">
        <v>98</v>
      </c>
      <c r="I1179" s="3">
        <v>4</v>
      </c>
      <c r="J1179" s="3">
        <v>1224</v>
      </c>
      <c r="K1179" s="3">
        <v>3.4</v>
      </c>
      <c r="L1179" t="s">
        <v>124</v>
      </c>
      <c r="M1179" t="s">
        <v>602</v>
      </c>
      <c r="N1179" t="s">
        <v>512</v>
      </c>
      <c r="O1179" s="15">
        <f t="shared" si="110"/>
        <v>3</v>
      </c>
      <c r="P1179" s="16" t="str">
        <f t="shared" si="111"/>
        <v>3,</v>
      </c>
      <c r="Q1179" s="16" t="str">
        <f t="shared" si="112"/>
        <v>4</v>
      </c>
      <c r="R1179" s="17">
        <f t="shared" si="113"/>
        <v>184</v>
      </c>
      <c r="S1179" s="17">
        <f t="shared" si="114"/>
        <v>3.0666666666666669</v>
      </c>
    </row>
    <row r="1180" spans="1:19">
      <c r="A1180" t="s">
        <v>230</v>
      </c>
      <c r="B1180" t="s">
        <v>231</v>
      </c>
      <c r="C1180" s="1">
        <v>45413</v>
      </c>
      <c r="D1180" s="2">
        <v>2024</v>
      </c>
      <c r="E1180" s="2" t="str">
        <f t="shared" si="109"/>
        <v>mayo</v>
      </c>
      <c r="F1180" t="s">
        <v>237</v>
      </c>
      <c r="G1180" t="s">
        <v>121</v>
      </c>
      <c r="H1180" t="s">
        <v>98</v>
      </c>
      <c r="I1180" s="3">
        <v>7</v>
      </c>
      <c r="J1180" s="3">
        <v>2027</v>
      </c>
      <c r="K1180" s="3">
        <v>3.5</v>
      </c>
      <c r="L1180" t="s">
        <v>19</v>
      </c>
      <c r="M1180" t="s">
        <v>587</v>
      </c>
      <c r="N1180" t="s">
        <v>495</v>
      </c>
      <c r="O1180" s="15">
        <f t="shared" si="110"/>
        <v>3</v>
      </c>
      <c r="P1180" s="16" t="str">
        <f t="shared" si="111"/>
        <v>3,</v>
      </c>
      <c r="Q1180" s="16" t="str">
        <f t="shared" si="112"/>
        <v>5</v>
      </c>
      <c r="R1180" s="17">
        <f t="shared" si="113"/>
        <v>185</v>
      </c>
      <c r="S1180" s="17">
        <f t="shared" si="114"/>
        <v>3.0833333333333335</v>
      </c>
    </row>
    <row r="1181" spans="1:19">
      <c r="A1181" t="s">
        <v>230</v>
      </c>
      <c r="B1181" t="s">
        <v>231</v>
      </c>
      <c r="C1181" s="1">
        <v>45413</v>
      </c>
      <c r="D1181" s="2">
        <v>2024</v>
      </c>
      <c r="E1181" s="2" t="str">
        <f t="shared" si="109"/>
        <v>mayo</v>
      </c>
      <c r="F1181" t="s">
        <v>237</v>
      </c>
      <c r="G1181" t="s">
        <v>121</v>
      </c>
      <c r="H1181" t="s">
        <v>98</v>
      </c>
      <c r="I1181" s="3">
        <v>2</v>
      </c>
      <c r="J1181" s="3">
        <v>174</v>
      </c>
      <c r="K1181" s="3">
        <v>0.7</v>
      </c>
      <c r="L1181" t="s">
        <v>20</v>
      </c>
      <c r="M1181" t="s">
        <v>576</v>
      </c>
      <c r="N1181" t="s">
        <v>489</v>
      </c>
      <c r="O1181" s="15">
        <f t="shared" si="110"/>
        <v>3</v>
      </c>
      <c r="P1181" s="16" t="str">
        <f t="shared" si="111"/>
        <v>0,</v>
      </c>
      <c r="Q1181" s="16" t="str">
        <f t="shared" si="112"/>
        <v>7</v>
      </c>
      <c r="R1181" s="17">
        <f t="shared" si="113"/>
        <v>7</v>
      </c>
      <c r="S1181" s="17">
        <f t="shared" si="114"/>
        <v>0.11666666666666667</v>
      </c>
    </row>
    <row r="1182" spans="1:19">
      <c r="A1182" t="s">
        <v>230</v>
      </c>
      <c r="B1182" t="s">
        <v>231</v>
      </c>
      <c r="C1182" s="1">
        <v>45413</v>
      </c>
      <c r="D1182" s="2">
        <v>2024</v>
      </c>
      <c r="E1182" s="2" t="str">
        <f t="shared" si="109"/>
        <v>mayo</v>
      </c>
      <c r="F1182" t="s">
        <v>237</v>
      </c>
      <c r="G1182" t="s">
        <v>121</v>
      </c>
      <c r="H1182" t="s">
        <v>98</v>
      </c>
      <c r="I1182" s="3">
        <v>11</v>
      </c>
      <c r="J1182" s="3">
        <v>1458</v>
      </c>
      <c r="K1182" s="3">
        <v>3.4</v>
      </c>
      <c r="L1182" t="s">
        <v>108</v>
      </c>
      <c r="M1182" t="s">
        <v>597</v>
      </c>
      <c r="N1182" t="s">
        <v>494</v>
      </c>
      <c r="O1182" s="15">
        <f t="shared" si="110"/>
        <v>3</v>
      </c>
      <c r="P1182" s="16" t="str">
        <f t="shared" si="111"/>
        <v>3,</v>
      </c>
      <c r="Q1182" s="16" t="str">
        <f t="shared" si="112"/>
        <v>4</v>
      </c>
      <c r="R1182" s="17">
        <f t="shared" si="113"/>
        <v>184</v>
      </c>
      <c r="S1182" s="17">
        <f t="shared" si="114"/>
        <v>3.0666666666666669</v>
      </c>
    </row>
    <row r="1183" spans="1:19">
      <c r="A1183" t="s">
        <v>230</v>
      </c>
      <c r="B1183" t="s">
        <v>231</v>
      </c>
      <c r="C1183" s="1">
        <v>45413</v>
      </c>
      <c r="D1183" s="2">
        <v>2024</v>
      </c>
      <c r="E1183" s="2" t="str">
        <f t="shared" si="109"/>
        <v>mayo</v>
      </c>
      <c r="F1183" t="s">
        <v>237</v>
      </c>
      <c r="G1183" t="s">
        <v>121</v>
      </c>
      <c r="H1183" t="s">
        <v>98</v>
      </c>
      <c r="I1183" s="3">
        <v>5</v>
      </c>
      <c r="J1183" s="3">
        <v>2188</v>
      </c>
      <c r="K1183" s="3">
        <v>6.9</v>
      </c>
      <c r="L1183" t="s">
        <v>146</v>
      </c>
      <c r="M1183" t="s">
        <v>147</v>
      </c>
      <c r="N1183" t="s">
        <v>514</v>
      </c>
      <c r="O1183" s="15">
        <f t="shared" si="110"/>
        <v>3</v>
      </c>
      <c r="P1183" s="16" t="str">
        <f t="shared" si="111"/>
        <v>6,</v>
      </c>
      <c r="Q1183" s="16" t="str">
        <f t="shared" si="112"/>
        <v>9</v>
      </c>
      <c r="R1183" s="17">
        <f t="shared" si="113"/>
        <v>369</v>
      </c>
      <c r="S1183" s="17">
        <f t="shared" si="114"/>
        <v>6.15</v>
      </c>
    </row>
    <row r="1184" spans="1:19">
      <c r="A1184" t="s">
        <v>230</v>
      </c>
      <c r="B1184" t="s">
        <v>231</v>
      </c>
      <c r="C1184" s="1">
        <v>45413</v>
      </c>
      <c r="D1184" s="2">
        <v>2024</v>
      </c>
      <c r="E1184" s="2" t="str">
        <f t="shared" si="109"/>
        <v>mayo</v>
      </c>
      <c r="F1184" t="s">
        <v>237</v>
      </c>
      <c r="G1184" t="s">
        <v>121</v>
      </c>
      <c r="H1184" t="s">
        <v>98</v>
      </c>
      <c r="I1184" s="3">
        <v>20</v>
      </c>
      <c r="J1184" s="3">
        <v>4424</v>
      </c>
      <c r="K1184" s="3">
        <v>9.9</v>
      </c>
      <c r="L1184" t="s">
        <v>21</v>
      </c>
      <c r="M1184" t="s">
        <v>584</v>
      </c>
      <c r="N1184" t="s">
        <v>504</v>
      </c>
      <c r="O1184" s="15">
        <f t="shared" si="110"/>
        <v>3</v>
      </c>
      <c r="P1184" s="16" t="str">
        <f t="shared" si="111"/>
        <v>9,</v>
      </c>
      <c r="Q1184" s="16" t="str">
        <f t="shared" si="112"/>
        <v>9</v>
      </c>
      <c r="R1184" s="17">
        <f t="shared" si="113"/>
        <v>549</v>
      </c>
      <c r="S1184" s="17">
        <f t="shared" si="114"/>
        <v>9.15</v>
      </c>
    </row>
    <row r="1185" spans="1:19">
      <c r="A1185" t="s">
        <v>230</v>
      </c>
      <c r="B1185" t="s">
        <v>231</v>
      </c>
      <c r="C1185" s="1">
        <v>45413</v>
      </c>
      <c r="D1185" s="2">
        <v>2024</v>
      </c>
      <c r="E1185" s="2" t="str">
        <f t="shared" si="109"/>
        <v>mayo</v>
      </c>
      <c r="F1185" t="s">
        <v>237</v>
      </c>
      <c r="G1185" t="s">
        <v>121</v>
      </c>
      <c r="H1185" t="s">
        <v>98</v>
      </c>
      <c r="I1185" s="3">
        <v>8</v>
      </c>
      <c r="J1185" s="3">
        <v>1764</v>
      </c>
      <c r="K1185" s="3">
        <v>3.4</v>
      </c>
      <c r="L1185" t="s">
        <v>49</v>
      </c>
      <c r="M1185" t="s">
        <v>50</v>
      </c>
      <c r="N1185" t="s">
        <v>504</v>
      </c>
      <c r="O1185" s="15">
        <f t="shared" si="110"/>
        <v>3</v>
      </c>
      <c r="P1185" s="16" t="str">
        <f t="shared" si="111"/>
        <v>3,</v>
      </c>
      <c r="Q1185" s="16" t="str">
        <f t="shared" si="112"/>
        <v>4</v>
      </c>
      <c r="R1185" s="17">
        <f t="shared" si="113"/>
        <v>184</v>
      </c>
      <c r="S1185" s="17">
        <f t="shared" si="114"/>
        <v>3.0666666666666669</v>
      </c>
    </row>
    <row r="1186" spans="1:19">
      <c r="A1186" t="s">
        <v>230</v>
      </c>
      <c r="B1186" t="s">
        <v>231</v>
      </c>
      <c r="C1186" s="1">
        <v>45413</v>
      </c>
      <c r="D1186" s="2">
        <v>2024</v>
      </c>
      <c r="E1186" s="2" t="str">
        <f t="shared" si="109"/>
        <v>mayo</v>
      </c>
      <c r="F1186" t="s">
        <v>237</v>
      </c>
      <c r="G1186" t="s">
        <v>121</v>
      </c>
      <c r="H1186" t="s">
        <v>98</v>
      </c>
      <c r="I1186" s="3">
        <v>2</v>
      </c>
      <c r="J1186" s="3">
        <v>592</v>
      </c>
      <c r="K1186" s="3">
        <v>1</v>
      </c>
      <c r="L1186" t="s">
        <v>35</v>
      </c>
      <c r="M1186" t="s">
        <v>36</v>
      </c>
      <c r="N1186" t="s">
        <v>507</v>
      </c>
      <c r="O1186" s="15">
        <f t="shared" si="110"/>
        <v>1</v>
      </c>
      <c r="P1186" s="16" t="str">
        <f t="shared" si="111"/>
        <v>1</v>
      </c>
      <c r="Q1186" s="16">
        <f t="shared" si="112"/>
        <v>0</v>
      </c>
      <c r="R1186" s="17">
        <f t="shared" si="113"/>
        <v>60</v>
      </c>
      <c r="S1186" s="17">
        <f t="shared" si="114"/>
        <v>1</v>
      </c>
    </row>
    <row r="1187" spans="1:19">
      <c r="A1187" t="s">
        <v>230</v>
      </c>
      <c r="B1187" t="s">
        <v>231</v>
      </c>
      <c r="C1187" s="1">
        <v>45413</v>
      </c>
      <c r="D1187" s="2">
        <v>2024</v>
      </c>
      <c r="E1187" s="2" t="str">
        <f t="shared" si="109"/>
        <v>mayo</v>
      </c>
      <c r="F1187" t="s">
        <v>237</v>
      </c>
      <c r="G1187" t="s">
        <v>121</v>
      </c>
      <c r="H1187" t="s">
        <v>98</v>
      </c>
      <c r="I1187" s="3">
        <v>9</v>
      </c>
      <c r="J1187" s="3">
        <v>1732</v>
      </c>
      <c r="K1187" s="3">
        <v>3.65</v>
      </c>
      <c r="L1187" t="s">
        <v>241</v>
      </c>
      <c r="M1187" t="s">
        <v>601</v>
      </c>
      <c r="N1187" t="s">
        <v>500</v>
      </c>
      <c r="O1187" s="15">
        <f t="shared" si="110"/>
        <v>4</v>
      </c>
      <c r="P1187" s="16" t="str">
        <f t="shared" si="111"/>
        <v>3,</v>
      </c>
      <c r="Q1187" s="16" t="str">
        <f t="shared" si="112"/>
        <v>65</v>
      </c>
      <c r="R1187" s="17">
        <f t="shared" si="113"/>
        <v>245</v>
      </c>
      <c r="S1187" s="17">
        <f t="shared" si="114"/>
        <v>4.083333333333333</v>
      </c>
    </row>
    <row r="1188" spans="1:19">
      <c r="A1188" t="s">
        <v>230</v>
      </c>
      <c r="B1188" t="s">
        <v>231</v>
      </c>
      <c r="C1188" s="1">
        <v>45413</v>
      </c>
      <c r="D1188" s="2">
        <v>2024</v>
      </c>
      <c r="E1188" s="2" t="str">
        <f t="shared" si="109"/>
        <v>mayo</v>
      </c>
      <c r="F1188" t="s">
        <v>237</v>
      </c>
      <c r="G1188" t="s">
        <v>121</v>
      </c>
      <c r="H1188" t="s">
        <v>98</v>
      </c>
      <c r="I1188" s="3">
        <v>1</v>
      </c>
      <c r="J1188" s="3">
        <v>896</v>
      </c>
      <c r="K1188" s="3">
        <v>3.3</v>
      </c>
      <c r="L1188" t="s">
        <v>111</v>
      </c>
      <c r="M1188" t="s">
        <v>593</v>
      </c>
      <c r="N1188" t="s">
        <v>511</v>
      </c>
      <c r="O1188" s="15">
        <f t="shared" si="110"/>
        <v>3</v>
      </c>
      <c r="P1188" s="16" t="str">
        <f t="shared" si="111"/>
        <v>3,</v>
      </c>
      <c r="Q1188" s="16" t="str">
        <f t="shared" si="112"/>
        <v>3</v>
      </c>
      <c r="R1188" s="17">
        <f t="shared" si="113"/>
        <v>183</v>
      </c>
      <c r="S1188" s="17">
        <f t="shared" si="114"/>
        <v>3.05</v>
      </c>
    </row>
    <row r="1189" spans="1:19">
      <c r="A1189" t="s">
        <v>230</v>
      </c>
      <c r="B1189" t="s">
        <v>231</v>
      </c>
      <c r="C1189" s="1">
        <v>45444</v>
      </c>
      <c r="D1189" s="2">
        <v>2024</v>
      </c>
      <c r="E1189" s="2" t="str">
        <f t="shared" si="109"/>
        <v>junio</v>
      </c>
      <c r="F1189" t="s">
        <v>247</v>
      </c>
      <c r="G1189" t="s">
        <v>30</v>
      </c>
      <c r="H1189" t="s">
        <v>98</v>
      </c>
      <c r="I1189" s="3">
        <v>1</v>
      </c>
      <c r="J1189" s="3">
        <v>85</v>
      </c>
      <c r="K1189" s="3">
        <v>0.4</v>
      </c>
      <c r="L1189" t="s">
        <v>20</v>
      </c>
      <c r="M1189" t="s">
        <v>576</v>
      </c>
      <c r="N1189" t="s">
        <v>489</v>
      </c>
      <c r="O1189" s="15">
        <f t="shared" si="110"/>
        <v>3</v>
      </c>
      <c r="P1189" s="16" t="str">
        <f t="shared" si="111"/>
        <v>0,</v>
      </c>
      <c r="Q1189" s="16" t="str">
        <f t="shared" si="112"/>
        <v>4</v>
      </c>
      <c r="R1189" s="17">
        <f t="shared" si="113"/>
        <v>4</v>
      </c>
      <c r="S1189" s="17">
        <f t="shared" si="114"/>
        <v>6.6666666666666666E-2</v>
      </c>
    </row>
    <row r="1190" spans="1:19">
      <c r="A1190" t="s">
        <v>230</v>
      </c>
      <c r="B1190" t="s">
        <v>231</v>
      </c>
      <c r="C1190" s="1">
        <v>45444</v>
      </c>
      <c r="D1190" s="2">
        <v>2024</v>
      </c>
      <c r="E1190" s="2" t="str">
        <f t="shared" si="109"/>
        <v>junio</v>
      </c>
      <c r="F1190" t="s">
        <v>247</v>
      </c>
      <c r="G1190" t="s">
        <v>30</v>
      </c>
      <c r="H1190" t="s">
        <v>98</v>
      </c>
      <c r="I1190" s="3">
        <v>3</v>
      </c>
      <c r="J1190" s="3">
        <v>1331</v>
      </c>
      <c r="K1190" s="3">
        <v>6</v>
      </c>
      <c r="L1190" t="s">
        <v>146</v>
      </c>
      <c r="M1190" t="s">
        <v>147</v>
      </c>
      <c r="N1190" t="s">
        <v>514</v>
      </c>
      <c r="O1190" s="15">
        <f t="shared" si="110"/>
        <v>1</v>
      </c>
      <c r="P1190" s="16" t="str">
        <f t="shared" si="111"/>
        <v>6</v>
      </c>
      <c r="Q1190" s="16">
        <f t="shared" si="112"/>
        <v>0</v>
      </c>
      <c r="R1190" s="17">
        <f t="shared" si="113"/>
        <v>360</v>
      </c>
      <c r="S1190" s="17">
        <f t="shared" si="114"/>
        <v>6</v>
      </c>
    </row>
    <row r="1191" spans="1:19">
      <c r="A1191" t="s">
        <v>230</v>
      </c>
      <c r="B1191" t="s">
        <v>231</v>
      </c>
      <c r="C1191" s="1">
        <v>45444</v>
      </c>
      <c r="D1191" s="2">
        <v>2024</v>
      </c>
      <c r="E1191" s="2" t="str">
        <f t="shared" si="109"/>
        <v>junio</v>
      </c>
      <c r="F1191" t="s">
        <v>247</v>
      </c>
      <c r="G1191" t="s">
        <v>30</v>
      </c>
      <c r="H1191" t="s">
        <v>98</v>
      </c>
      <c r="I1191" s="3">
        <v>2</v>
      </c>
      <c r="J1191" s="3">
        <v>1098</v>
      </c>
      <c r="K1191" s="3">
        <v>5.5</v>
      </c>
      <c r="L1191" t="s">
        <v>131</v>
      </c>
      <c r="M1191" t="s">
        <v>578</v>
      </c>
      <c r="N1191" t="s">
        <v>612</v>
      </c>
      <c r="O1191" s="15">
        <f t="shared" si="110"/>
        <v>3</v>
      </c>
      <c r="P1191" s="16" t="str">
        <f t="shared" si="111"/>
        <v>5,</v>
      </c>
      <c r="Q1191" s="16" t="str">
        <f t="shared" si="112"/>
        <v>5</v>
      </c>
      <c r="R1191" s="17">
        <f t="shared" si="113"/>
        <v>305</v>
      </c>
      <c r="S1191" s="17">
        <f t="shared" si="114"/>
        <v>5.083333333333333</v>
      </c>
    </row>
    <row r="1192" spans="1:19">
      <c r="A1192" t="s">
        <v>230</v>
      </c>
      <c r="B1192" t="s">
        <v>231</v>
      </c>
      <c r="C1192" s="1">
        <v>45444</v>
      </c>
      <c r="D1192" s="2">
        <v>2024</v>
      </c>
      <c r="E1192" s="2" t="str">
        <f t="shared" si="109"/>
        <v>junio</v>
      </c>
      <c r="F1192" t="s">
        <v>247</v>
      </c>
      <c r="G1192" t="s">
        <v>30</v>
      </c>
      <c r="H1192" t="s">
        <v>98</v>
      </c>
      <c r="I1192" s="3">
        <v>1</v>
      </c>
      <c r="J1192" s="3">
        <v>186</v>
      </c>
      <c r="K1192" s="3">
        <v>1</v>
      </c>
      <c r="L1192" t="s">
        <v>150</v>
      </c>
      <c r="M1192" t="s">
        <v>607</v>
      </c>
      <c r="N1192" t="s">
        <v>612</v>
      </c>
      <c r="O1192" s="15">
        <f t="shared" si="110"/>
        <v>1</v>
      </c>
      <c r="P1192" s="16" t="str">
        <f t="shared" si="111"/>
        <v>1</v>
      </c>
      <c r="Q1192" s="16">
        <f t="shared" si="112"/>
        <v>0</v>
      </c>
      <c r="R1192" s="17">
        <f t="shared" si="113"/>
        <v>60</v>
      </c>
      <c r="S1192" s="17">
        <f t="shared" si="114"/>
        <v>1</v>
      </c>
    </row>
    <row r="1193" spans="1:19">
      <c r="A1193" t="s">
        <v>230</v>
      </c>
      <c r="B1193" t="s">
        <v>231</v>
      </c>
      <c r="C1193" s="1">
        <v>45444</v>
      </c>
      <c r="D1193" s="2">
        <v>2024</v>
      </c>
      <c r="E1193" s="2" t="str">
        <f t="shared" si="109"/>
        <v>junio</v>
      </c>
      <c r="F1193" t="s">
        <v>247</v>
      </c>
      <c r="G1193" t="s">
        <v>30</v>
      </c>
      <c r="H1193" t="s">
        <v>98</v>
      </c>
      <c r="I1193" s="3">
        <v>1</v>
      </c>
      <c r="J1193" s="3">
        <v>503</v>
      </c>
      <c r="K1193" s="3">
        <v>2.5</v>
      </c>
      <c r="L1193" t="s">
        <v>110</v>
      </c>
      <c r="M1193" t="s">
        <v>586</v>
      </c>
      <c r="N1193" t="s">
        <v>503</v>
      </c>
      <c r="O1193" s="15">
        <f t="shared" si="110"/>
        <v>3</v>
      </c>
      <c r="P1193" s="16" t="str">
        <f t="shared" si="111"/>
        <v>2,</v>
      </c>
      <c r="Q1193" s="16" t="str">
        <f t="shared" si="112"/>
        <v>5</v>
      </c>
      <c r="R1193" s="17">
        <f t="shared" si="113"/>
        <v>125</v>
      </c>
      <c r="S1193" s="17">
        <f t="shared" si="114"/>
        <v>2.0833333333333335</v>
      </c>
    </row>
    <row r="1194" spans="1:19">
      <c r="A1194" t="s">
        <v>230</v>
      </c>
      <c r="B1194" t="s">
        <v>231</v>
      </c>
      <c r="C1194" s="1">
        <v>45444</v>
      </c>
      <c r="D1194" s="2">
        <v>2024</v>
      </c>
      <c r="E1194" s="2" t="str">
        <f t="shared" si="109"/>
        <v>junio</v>
      </c>
      <c r="F1194" t="s">
        <v>237</v>
      </c>
      <c r="G1194" t="s">
        <v>121</v>
      </c>
      <c r="H1194" t="s">
        <v>98</v>
      </c>
      <c r="I1194" s="3">
        <v>2</v>
      </c>
      <c r="J1194" s="3">
        <v>265</v>
      </c>
      <c r="K1194" s="3">
        <v>0.6</v>
      </c>
      <c r="L1194" t="s">
        <v>161</v>
      </c>
      <c r="M1194" t="s">
        <v>591</v>
      </c>
      <c r="N1194" t="s">
        <v>512</v>
      </c>
      <c r="O1194" s="15">
        <f t="shared" si="110"/>
        <v>3</v>
      </c>
      <c r="P1194" s="16" t="str">
        <f t="shared" si="111"/>
        <v>0,</v>
      </c>
      <c r="Q1194" s="16" t="str">
        <f t="shared" si="112"/>
        <v>6</v>
      </c>
      <c r="R1194" s="17">
        <f t="shared" si="113"/>
        <v>6</v>
      </c>
      <c r="S1194" s="17">
        <f t="shared" si="114"/>
        <v>0.1</v>
      </c>
    </row>
    <row r="1195" spans="1:19">
      <c r="A1195" t="s">
        <v>230</v>
      </c>
      <c r="B1195" t="s">
        <v>231</v>
      </c>
      <c r="C1195" s="1">
        <v>45444</v>
      </c>
      <c r="D1195" s="2">
        <v>2024</v>
      </c>
      <c r="E1195" s="2" t="str">
        <f t="shared" si="109"/>
        <v>junio</v>
      </c>
      <c r="F1195" t="s">
        <v>237</v>
      </c>
      <c r="G1195" t="s">
        <v>121</v>
      </c>
      <c r="H1195" t="s">
        <v>98</v>
      </c>
      <c r="I1195" s="3">
        <v>1</v>
      </c>
      <c r="J1195" s="3">
        <v>200</v>
      </c>
      <c r="K1195" s="3">
        <v>0.45</v>
      </c>
      <c r="L1195" t="s">
        <v>122</v>
      </c>
      <c r="M1195" t="s">
        <v>123</v>
      </c>
      <c r="N1195" t="s">
        <v>512</v>
      </c>
      <c r="O1195" s="15">
        <f t="shared" si="110"/>
        <v>4</v>
      </c>
      <c r="P1195" s="16" t="str">
        <f t="shared" si="111"/>
        <v>0,</v>
      </c>
      <c r="Q1195" s="16" t="str">
        <f t="shared" si="112"/>
        <v>45</v>
      </c>
      <c r="R1195" s="17">
        <f t="shared" si="113"/>
        <v>45</v>
      </c>
      <c r="S1195" s="17">
        <f t="shared" si="114"/>
        <v>0.75</v>
      </c>
    </row>
    <row r="1196" spans="1:19">
      <c r="A1196" t="s">
        <v>230</v>
      </c>
      <c r="B1196" t="s">
        <v>231</v>
      </c>
      <c r="C1196" s="1">
        <v>45444</v>
      </c>
      <c r="D1196" s="2">
        <v>2024</v>
      </c>
      <c r="E1196" s="2" t="str">
        <f t="shared" si="109"/>
        <v>junio</v>
      </c>
      <c r="F1196" t="s">
        <v>237</v>
      </c>
      <c r="G1196" t="s">
        <v>121</v>
      </c>
      <c r="H1196" t="s">
        <v>98</v>
      </c>
      <c r="I1196" s="3">
        <v>1</v>
      </c>
      <c r="J1196" s="3">
        <v>122</v>
      </c>
      <c r="K1196" s="3">
        <v>0.3</v>
      </c>
      <c r="L1196" t="s">
        <v>124</v>
      </c>
      <c r="M1196" t="s">
        <v>602</v>
      </c>
      <c r="N1196" t="s">
        <v>512</v>
      </c>
      <c r="O1196" s="15">
        <f t="shared" si="110"/>
        <v>3</v>
      </c>
      <c r="P1196" s="16" t="str">
        <f t="shared" si="111"/>
        <v>0,</v>
      </c>
      <c r="Q1196" s="16" t="str">
        <f t="shared" si="112"/>
        <v>3</v>
      </c>
      <c r="R1196" s="17">
        <f t="shared" si="113"/>
        <v>3</v>
      </c>
      <c r="S1196" s="17">
        <f t="shared" si="114"/>
        <v>0.05</v>
      </c>
    </row>
    <row r="1197" spans="1:19">
      <c r="A1197" t="s">
        <v>230</v>
      </c>
      <c r="B1197" t="s">
        <v>231</v>
      </c>
      <c r="C1197" s="1">
        <v>45444</v>
      </c>
      <c r="D1197" s="2">
        <v>2024</v>
      </c>
      <c r="E1197" s="2" t="str">
        <f t="shared" si="109"/>
        <v>junio</v>
      </c>
      <c r="F1197" t="s">
        <v>237</v>
      </c>
      <c r="G1197" t="s">
        <v>121</v>
      </c>
      <c r="H1197" t="s">
        <v>98</v>
      </c>
      <c r="I1197" s="3">
        <v>1</v>
      </c>
      <c r="J1197" s="3">
        <v>713</v>
      </c>
      <c r="K1197" s="3">
        <v>2.25</v>
      </c>
      <c r="L1197" t="s">
        <v>19</v>
      </c>
      <c r="M1197" t="s">
        <v>587</v>
      </c>
      <c r="N1197" t="s">
        <v>495</v>
      </c>
      <c r="O1197" s="15">
        <f t="shared" si="110"/>
        <v>4</v>
      </c>
      <c r="P1197" s="16" t="str">
        <f t="shared" si="111"/>
        <v>2,</v>
      </c>
      <c r="Q1197" s="16" t="str">
        <f t="shared" si="112"/>
        <v>25</v>
      </c>
      <c r="R1197" s="17">
        <f t="shared" si="113"/>
        <v>145</v>
      </c>
      <c r="S1197" s="17">
        <f t="shared" si="114"/>
        <v>2.4166666666666665</v>
      </c>
    </row>
    <row r="1198" spans="1:19">
      <c r="A1198" t="s">
        <v>230</v>
      </c>
      <c r="B1198" t="s">
        <v>231</v>
      </c>
      <c r="C1198" s="1">
        <v>45444</v>
      </c>
      <c r="D1198" s="2">
        <v>2024</v>
      </c>
      <c r="E1198" s="2" t="str">
        <f t="shared" si="109"/>
        <v>junio</v>
      </c>
      <c r="F1198" t="s">
        <v>237</v>
      </c>
      <c r="G1198" t="s">
        <v>121</v>
      </c>
      <c r="H1198" t="s">
        <v>98</v>
      </c>
      <c r="I1198" s="3">
        <v>1</v>
      </c>
      <c r="J1198" s="3">
        <v>373</v>
      </c>
      <c r="K1198" s="3">
        <v>1.1499999999999999</v>
      </c>
      <c r="L1198" t="s">
        <v>20</v>
      </c>
      <c r="M1198" t="s">
        <v>576</v>
      </c>
      <c r="N1198" t="s">
        <v>489</v>
      </c>
      <c r="O1198" s="15">
        <f t="shared" si="110"/>
        <v>4</v>
      </c>
      <c r="P1198" s="16" t="str">
        <f t="shared" si="111"/>
        <v>1,</v>
      </c>
      <c r="Q1198" s="16" t="str">
        <f t="shared" si="112"/>
        <v>15</v>
      </c>
      <c r="R1198" s="17">
        <f t="shared" si="113"/>
        <v>75</v>
      </c>
      <c r="S1198" s="17">
        <f t="shared" si="114"/>
        <v>1.25</v>
      </c>
    </row>
    <row r="1199" spans="1:19">
      <c r="A1199" t="s">
        <v>230</v>
      </c>
      <c r="B1199" t="s">
        <v>231</v>
      </c>
      <c r="C1199" s="1">
        <v>45444</v>
      </c>
      <c r="D1199" s="2">
        <v>2024</v>
      </c>
      <c r="E1199" s="2" t="str">
        <f t="shared" si="109"/>
        <v>junio</v>
      </c>
      <c r="F1199" t="s">
        <v>237</v>
      </c>
      <c r="G1199" t="s">
        <v>121</v>
      </c>
      <c r="H1199" t="s">
        <v>98</v>
      </c>
      <c r="I1199" s="3">
        <v>4</v>
      </c>
      <c r="J1199" s="3">
        <v>468</v>
      </c>
      <c r="K1199" s="3">
        <v>1.1499999999999999</v>
      </c>
      <c r="L1199" t="s">
        <v>108</v>
      </c>
      <c r="M1199" t="s">
        <v>597</v>
      </c>
      <c r="N1199" t="s">
        <v>494</v>
      </c>
      <c r="O1199" s="15">
        <f t="shared" si="110"/>
        <v>4</v>
      </c>
      <c r="P1199" s="16" t="str">
        <f t="shared" si="111"/>
        <v>1,</v>
      </c>
      <c r="Q1199" s="16" t="str">
        <f t="shared" si="112"/>
        <v>15</v>
      </c>
      <c r="R1199" s="17">
        <f t="shared" si="113"/>
        <v>75</v>
      </c>
      <c r="S1199" s="17">
        <f t="shared" si="114"/>
        <v>1.25</v>
      </c>
    </row>
    <row r="1200" spans="1:19">
      <c r="A1200" t="s">
        <v>230</v>
      </c>
      <c r="B1200" t="s">
        <v>231</v>
      </c>
      <c r="C1200" s="1">
        <v>45444</v>
      </c>
      <c r="D1200" s="2">
        <v>2024</v>
      </c>
      <c r="E1200" s="2" t="str">
        <f t="shared" si="109"/>
        <v>junio</v>
      </c>
      <c r="F1200" t="s">
        <v>237</v>
      </c>
      <c r="G1200" t="s">
        <v>121</v>
      </c>
      <c r="H1200" t="s">
        <v>98</v>
      </c>
      <c r="I1200" s="3">
        <v>9</v>
      </c>
      <c r="J1200" s="3">
        <v>1438</v>
      </c>
      <c r="K1200" s="3">
        <v>3.55</v>
      </c>
      <c r="L1200" t="s">
        <v>21</v>
      </c>
      <c r="M1200" t="s">
        <v>584</v>
      </c>
      <c r="N1200" t="s">
        <v>504</v>
      </c>
      <c r="O1200" s="15">
        <f t="shared" si="110"/>
        <v>4</v>
      </c>
      <c r="P1200" s="16" t="str">
        <f t="shared" si="111"/>
        <v>3,</v>
      </c>
      <c r="Q1200" s="16" t="str">
        <f t="shared" si="112"/>
        <v>55</v>
      </c>
      <c r="R1200" s="17">
        <f t="shared" si="113"/>
        <v>235</v>
      </c>
      <c r="S1200" s="17">
        <f t="shared" si="114"/>
        <v>3.9166666666666665</v>
      </c>
    </row>
    <row r="1201" spans="1:19">
      <c r="A1201" t="s">
        <v>230</v>
      </c>
      <c r="B1201" t="s">
        <v>231</v>
      </c>
      <c r="C1201" s="1">
        <v>45444</v>
      </c>
      <c r="D1201" s="2">
        <v>2024</v>
      </c>
      <c r="E1201" s="2" t="str">
        <f t="shared" si="109"/>
        <v>junio</v>
      </c>
      <c r="F1201" t="s">
        <v>237</v>
      </c>
      <c r="G1201" t="s">
        <v>121</v>
      </c>
      <c r="H1201" t="s">
        <v>98</v>
      </c>
      <c r="I1201" s="3">
        <v>2</v>
      </c>
      <c r="J1201" s="3">
        <v>430</v>
      </c>
      <c r="K1201" s="3">
        <v>0.9</v>
      </c>
      <c r="L1201" t="s">
        <v>239</v>
      </c>
      <c r="M1201" t="s">
        <v>240</v>
      </c>
      <c r="N1201" t="s">
        <v>504</v>
      </c>
      <c r="O1201" s="15">
        <f t="shared" si="110"/>
        <v>3</v>
      </c>
      <c r="P1201" s="16" t="str">
        <f t="shared" si="111"/>
        <v>0,</v>
      </c>
      <c r="Q1201" s="16" t="str">
        <f t="shared" si="112"/>
        <v>9</v>
      </c>
      <c r="R1201" s="17">
        <f t="shared" si="113"/>
        <v>9</v>
      </c>
      <c r="S1201" s="17">
        <f t="shared" si="114"/>
        <v>0.15</v>
      </c>
    </row>
    <row r="1202" spans="1:19">
      <c r="A1202" t="s">
        <v>230</v>
      </c>
      <c r="B1202" t="s">
        <v>231</v>
      </c>
      <c r="C1202" s="1">
        <v>45444</v>
      </c>
      <c r="D1202" s="2">
        <v>2024</v>
      </c>
      <c r="E1202" s="2" t="str">
        <f t="shared" si="109"/>
        <v>junio</v>
      </c>
      <c r="F1202" t="s">
        <v>237</v>
      </c>
      <c r="G1202" t="s">
        <v>121</v>
      </c>
      <c r="H1202" t="s">
        <v>98</v>
      </c>
      <c r="I1202" s="3">
        <v>1</v>
      </c>
      <c r="J1202" s="3">
        <v>199</v>
      </c>
      <c r="K1202" s="3">
        <v>0.45</v>
      </c>
      <c r="L1202" t="s">
        <v>248</v>
      </c>
      <c r="M1202" t="s">
        <v>249</v>
      </c>
      <c r="N1202" t="s">
        <v>504</v>
      </c>
      <c r="O1202" s="15">
        <f t="shared" si="110"/>
        <v>4</v>
      </c>
      <c r="P1202" s="16" t="str">
        <f t="shared" si="111"/>
        <v>0,</v>
      </c>
      <c r="Q1202" s="16" t="str">
        <f t="shared" si="112"/>
        <v>45</v>
      </c>
      <c r="R1202" s="17">
        <f t="shared" si="113"/>
        <v>45</v>
      </c>
      <c r="S1202" s="17">
        <f t="shared" si="114"/>
        <v>0.75</v>
      </c>
    </row>
    <row r="1203" spans="1:19">
      <c r="A1203" t="s">
        <v>230</v>
      </c>
      <c r="B1203" t="s">
        <v>231</v>
      </c>
      <c r="C1203" s="1">
        <v>45444</v>
      </c>
      <c r="D1203" s="2">
        <v>2024</v>
      </c>
      <c r="E1203" s="2" t="str">
        <f t="shared" si="109"/>
        <v>junio</v>
      </c>
      <c r="F1203" t="s">
        <v>237</v>
      </c>
      <c r="G1203" t="s">
        <v>121</v>
      </c>
      <c r="H1203" t="s">
        <v>98</v>
      </c>
      <c r="I1203" s="3">
        <v>1</v>
      </c>
      <c r="J1203" s="3">
        <v>388</v>
      </c>
      <c r="K1203" s="3">
        <v>1.1499999999999999</v>
      </c>
      <c r="L1203" t="s">
        <v>99</v>
      </c>
      <c r="M1203" t="s">
        <v>558</v>
      </c>
      <c r="N1203" t="s">
        <v>502</v>
      </c>
      <c r="O1203" s="15">
        <f t="shared" si="110"/>
        <v>4</v>
      </c>
      <c r="P1203" s="16" t="str">
        <f t="shared" si="111"/>
        <v>1,</v>
      </c>
      <c r="Q1203" s="16" t="str">
        <f t="shared" si="112"/>
        <v>15</v>
      </c>
      <c r="R1203" s="17">
        <f t="shared" si="113"/>
        <v>75</v>
      </c>
      <c r="S1203" s="17">
        <f t="shared" si="114"/>
        <v>1.25</v>
      </c>
    </row>
    <row r="1204" spans="1:19">
      <c r="A1204" t="s">
        <v>230</v>
      </c>
      <c r="B1204" t="s">
        <v>231</v>
      </c>
      <c r="C1204" s="1">
        <v>45444</v>
      </c>
      <c r="D1204" s="2">
        <v>2024</v>
      </c>
      <c r="E1204" s="2" t="str">
        <f t="shared" si="109"/>
        <v>junio</v>
      </c>
      <c r="F1204" t="s">
        <v>237</v>
      </c>
      <c r="G1204" t="s">
        <v>121</v>
      </c>
      <c r="H1204" t="s">
        <v>98</v>
      </c>
      <c r="I1204" s="3">
        <v>2</v>
      </c>
      <c r="J1204" s="3">
        <v>233</v>
      </c>
      <c r="K1204" s="3">
        <v>0.5</v>
      </c>
      <c r="L1204" t="s">
        <v>49</v>
      </c>
      <c r="M1204" t="s">
        <v>50</v>
      </c>
      <c r="N1204" t="s">
        <v>504</v>
      </c>
      <c r="O1204" s="15">
        <f t="shared" si="110"/>
        <v>3</v>
      </c>
      <c r="P1204" s="16" t="str">
        <f t="shared" si="111"/>
        <v>0,</v>
      </c>
      <c r="Q1204" s="16" t="str">
        <f t="shared" si="112"/>
        <v>5</v>
      </c>
      <c r="R1204" s="17">
        <f t="shared" si="113"/>
        <v>5</v>
      </c>
      <c r="S1204" s="17">
        <f t="shared" si="114"/>
        <v>8.3333333333333329E-2</v>
      </c>
    </row>
    <row r="1205" spans="1:19">
      <c r="A1205" t="s">
        <v>230</v>
      </c>
      <c r="B1205" t="s">
        <v>231</v>
      </c>
      <c r="C1205" s="1">
        <v>45444</v>
      </c>
      <c r="D1205" s="2">
        <v>2024</v>
      </c>
      <c r="E1205" s="2" t="str">
        <f t="shared" si="109"/>
        <v>junio</v>
      </c>
      <c r="F1205" t="s">
        <v>237</v>
      </c>
      <c r="G1205" t="s">
        <v>121</v>
      </c>
      <c r="H1205" t="s">
        <v>98</v>
      </c>
      <c r="I1205" s="3">
        <v>1</v>
      </c>
      <c r="J1205" s="3">
        <v>239</v>
      </c>
      <c r="K1205" s="3">
        <v>0.55000000000000004</v>
      </c>
      <c r="L1205" t="s">
        <v>241</v>
      </c>
      <c r="M1205" t="s">
        <v>601</v>
      </c>
      <c r="N1205" t="s">
        <v>500</v>
      </c>
      <c r="O1205" s="15">
        <f t="shared" si="110"/>
        <v>4</v>
      </c>
      <c r="P1205" s="16" t="str">
        <f t="shared" si="111"/>
        <v>0,</v>
      </c>
      <c r="Q1205" s="16" t="str">
        <f t="shared" si="112"/>
        <v>55</v>
      </c>
      <c r="R1205" s="17">
        <f t="shared" si="113"/>
        <v>55</v>
      </c>
      <c r="S1205" s="17">
        <f t="shared" si="114"/>
        <v>0.91666666666666663</v>
      </c>
    </row>
    <row r="1206" spans="1:19">
      <c r="A1206" t="s">
        <v>230</v>
      </c>
      <c r="B1206" t="s">
        <v>231</v>
      </c>
      <c r="C1206" s="1">
        <v>45474</v>
      </c>
      <c r="D1206" s="2">
        <v>2024</v>
      </c>
      <c r="E1206" s="2" t="str">
        <f t="shared" si="109"/>
        <v>julio</v>
      </c>
      <c r="F1206" t="s">
        <v>247</v>
      </c>
      <c r="G1206" t="s">
        <v>30</v>
      </c>
      <c r="H1206" t="s">
        <v>98</v>
      </c>
      <c r="I1206" s="3">
        <v>15</v>
      </c>
      <c r="J1206" s="3">
        <v>563</v>
      </c>
      <c r="K1206" s="3">
        <v>2</v>
      </c>
      <c r="L1206" t="s">
        <v>20</v>
      </c>
      <c r="M1206" t="s">
        <v>576</v>
      </c>
      <c r="N1206" t="s">
        <v>489</v>
      </c>
      <c r="O1206" s="15">
        <f t="shared" si="110"/>
        <v>1</v>
      </c>
      <c r="P1206" s="16" t="str">
        <f t="shared" si="111"/>
        <v>2</v>
      </c>
      <c r="Q1206" s="16">
        <f t="shared" si="112"/>
        <v>0</v>
      </c>
      <c r="R1206" s="17">
        <f t="shared" si="113"/>
        <v>120</v>
      </c>
      <c r="S1206" s="17">
        <f t="shared" si="114"/>
        <v>2</v>
      </c>
    </row>
    <row r="1207" spans="1:19">
      <c r="A1207" t="s">
        <v>230</v>
      </c>
      <c r="B1207" t="s">
        <v>231</v>
      </c>
      <c r="C1207" s="1">
        <v>45474</v>
      </c>
      <c r="D1207" s="2">
        <v>2024</v>
      </c>
      <c r="E1207" s="2" t="str">
        <f t="shared" si="109"/>
        <v>julio</v>
      </c>
      <c r="F1207" t="s">
        <v>247</v>
      </c>
      <c r="G1207" t="s">
        <v>30</v>
      </c>
      <c r="H1207" t="s">
        <v>98</v>
      </c>
      <c r="I1207" s="3">
        <v>37</v>
      </c>
      <c r="J1207" s="3">
        <v>10217</v>
      </c>
      <c r="K1207" s="3">
        <v>50.82</v>
      </c>
      <c r="L1207" t="s">
        <v>146</v>
      </c>
      <c r="M1207" t="s">
        <v>147</v>
      </c>
      <c r="N1207" t="s">
        <v>514</v>
      </c>
      <c r="O1207" s="15">
        <f t="shared" si="110"/>
        <v>5</v>
      </c>
      <c r="P1207" s="16" t="str">
        <f t="shared" si="111"/>
        <v>50</v>
      </c>
      <c r="Q1207" s="16" t="str">
        <f t="shared" si="112"/>
        <v>,82</v>
      </c>
      <c r="R1207" s="17">
        <f t="shared" si="113"/>
        <v>3000.82</v>
      </c>
      <c r="S1207" s="17">
        <f t="shared" si="114"/>
        <v>50.013666666666673</v>
      </c>
    </row>
    <row r="1208" spans="1:19">
      <c r="A1208" t="s">
        <v>230</v>
      </c>
      <c r="B1208" t="s">
        <v>231</v>
      </c>
      <c r="C1208" s="1">
        <v>45474</v>
      </c>
      <c r="D1208" s="2">
        <v>2024</v>
      </c>
      <c r="E1208" s="2" t="str">
        <f t="shared" si="109"/>
        <v>julio</v>
      </c>
      <c r="F1208" t="s">
        <v>247</v>
      </c>
      <c r="G1208" t="s">
        <v>30</v>
      </c>
      <c r="H1208" t="s">
        <v>98</v>
      </c>
      <c r="I1208" s="3">
        <v>1</v>
      </c>
      <c r="J1208" s="3">
        <v>317</v>
      </c>
      <c r="K1208" s="3">
        <v>2</v>
      </c>
      <c r="L1208" t="s">
        <v>21</v>
      </c>
      <c r="M1208" t="s">
        <v>584</v>
      </c>
      <c r="N1208" t="s">
        <v>504</v>
      </c>
      <c r="O1208" s="15">
        <f t="shared" si="110"/>
        <v>1</v>
      </c>
      <c r="P1208" s="16" t="str">
        <f t="shared" si="111"/>
        <v>2</v>
      </c>
      <c r="Q1208" s="16">
        <f t="shared" si="112"/>
        <v>0</v>
      </c>
      <c r="R1208" s="17">
        <f t="shared" si="113"/>
        <v>120</v>
      </c>
      <c r="S1208" s="17">
        <f t="shared" si="114"/>
        <v>2</v>
      </c>
    </row>
    <row r="1209" spans="1:19">
      <c r="A1209" t="s">
        <v>230</v>
      </c>
      <c r="B1209" t="s">
        <v>231</v>
      </c>
      <c r="C1209" s="1">
        <v>45474</v>
      </c>
      <c r="D1209" s="2">
        <v>2024</v>
      </c>
      <c r="E1209" s="2" t="str">
        <f t="shared" si="109"/>
        <v>julio</v>
      </c>
      <c r="F1209" t="s">
        <v>247</v>
      </c>
      <c r="G1209" t="s">
        <v>30</v>
      </c>
      <c r="H1209" t="s">
        <v>98</v>
      </c>
      <c r="I1209" s="3">
        <v>6</v>
      </c>
      <c r="J1209" s="3">
        <v>374</v>
      </c>
      <c r="K1209" s="3">
        <v>2.0499999999999998</v>
      </c>
      <c r="L1209" t="s">
        <v>194</v>
      </c>
      <c r="M1209" t="s">
        <v>583</v>
      </c>
      <c r="N1209" t="s">
        <v>514</v>
      </c>
      <c r="O1209" s="15">
        <f t="shared" si="110"/>
        <v>4</v>
      </c>
      <c r="P1209" s="16" t="str">
        <f t="shared" si="111"/>
        <v>2,</v>
      </c>
      <c r="Q1209" s="16" t="str">
        <f t="shared" si="112"/>
        <v>05</v>
      </c>
      <c r="R1209" s="17">
        <f t="shared" si="113"/>
        <v>125</v>
      </c>
      <c r="S1209" s="17">
        <f t="shared" si="114"/>
        <v>2.0833333333333335</v>
      </c>
    </row>
    <row r="1210" spans="1:19">
      <c r="A1210" t="s">
        <v>230</v>
      </c>
      <c r="B1210" t="s">
        <v>231</v>
      </c>
      <c r="C1210" s="1">
        <v>45474</v>
      </c>
      <c r="D1210" s="2">
        <v>2024</v>
      </c>
      <c r="E1210" s="2" t="str">
        <f t="shared" si="109"/>
        <v>julio</v>
      </c>
      <c r="F1210" t="s">
        <v>247</v>
      </c>
      <c r="G1210" t="s">
        <v>30</v>
      </c>
      <c r="H1210" t="s">
        <v>98</v>
      </c>
      <c r="I1210" s="3">
        <v>2</v>
      </c>
      <c r="J1210" s="3">
        <v>317</v>
      </c>
      <c r="K1210" s="3">
        <v>1.5</v>
      </c>
      <c r="L1210" t="s">
        <v>114</v>
      </c>
      <c r="M1210" t="s">
        <v>115</v>
      </c>
      <c r="N1210" t="s">
        <v>535</v>
      </c>
      <c r="O1210" s="15">
        <f t="shared" si="110"/>
        <v>3</v>
      </c>
      <c r="P1210" s="16" t="str">
        <f t="shared" si="111"/>
        <v>1,</v>
      </c>
      <c r="Q1210" s="16" t="str">
        <f t="shared" si="112"/>
        <v>5</v>
      </c>
      <c r="R1210" s="17">
        <f t="shared" si="113"/>
        <v>65</v>
      </c>
      <c r="S1210" s="17">
        <f t="shared" si="114"/>
        <v>1.0833333333333333</v>
      </c>
    </row>
    <row r="1211" spans="1:19">
      <c r="A1211" t="s">
        <v>230</v>
      </c>
      <c r="B1211" t="s">
        <v>231</v>
      </c>
      <c r="C1211" s="1">
        <v>45474</v>
      </c>
      <c r="D1211" s="2">
        <v>2024</v>
      </c>
      <c r="E1211" s="2" t="str">
        <f t="shared" si="109"/>
        <v>julio</v>
      </c>
      <c r="F1211" t="s">
        <v>247</v>
      </c>
      <c r="G1211" t="s">
        <v>30</v>
      </c>
      <c r="H1211" t="s">
        <v>98</v>
      </c>
      <c r="I1211" s="3">
        <v>30</v>
      </c>
      <c r="J1211" s="3">
        <v>5586</v>
      </c>
      <c r="K1211" s="3">
        <v>25.3</v>
      </c>
      <c r="L1211" t="s">
        <v>131</v>
      </c>
      <c r="M1211" t="s">
        <v>578</v>
      </c>
      <c r="N1211" t="s">
        <v>612</v>
      </c>
      <c r="O1211" s="15">
        <f t="shared" si="110"/>
        <v>4</v>
      </c>
      <c r="P1211" s="16" t="str">
        <f t="shared" si="111"/>
        <v>25</v>
      </c>
      <c r="Q1211" s="16" t="str">
        <f t="shared" si="112"/>
        <v>,3</v>
      </c>
      <c r="R1211" s="17">
        <f t="shared" si="113"/>
        <v>1500.3</v>
      </c>
      <c r="S1211" s="17">
        <f t="shared" si="114"/>
        <v>25.004999999999999</v>
      </c>
    </row>
    <row r="1212" spans="1:19">
      <c r="A1212" t="s">
        <v>230</v>
      </c>
      <c r="B1212" t="s">
        <v>231</v>
      </c>
      <c r="C1212" s="1">
        <v>45474</v>
      </c>
      <c r="D1212" s="2">
        <v>2024</v>
      </c>
      <c r="E1212" s="2" t="str">
        <f t="shared" si="109"/>
        <v>julio</v>
      </c>
      <c r="F1212" t="s">
        <v>247</v>
      </c>
      <c r="G1212" t="s">
        <v>30</v>
      </c>
      <c r="H1212" t="s">
        <v>98</v>
      </c>
      <c r="I1212" s="3">
        <v>12</v>
      </c>
      <c r="J1212" s="3">
        <v>1730</v>
      </c>
      <c r="K1212" s="3">
        <v>7.85</v>
      </c>
      <c r="L1212" t="s">
        <v>150</v>
      </c>
      <c r="M1212" t="s">
        <v>607</v>
      </c>
      <c r="N1212" t="s">
        <v>612</v>
      </c>
      <c r="O1212" s="15">
        <f t="shared" si="110"/>
        <v>4</v>
      </c>
      <c r="P1212" s="16" t="str">
        <f t="shared" si="111"/>
        <v>7,</v>
      </c>
      <c r="Q1212" s="16" t="str">
        <f t="shared" si="112"/>
        <v>85</v>
      </c>
      <c r="R1212" s="17">
        <f t="shared" si="113"/>
        <v>505</v>
      </c>
      <c r="S1212" s="17">
        <f t="shared" si="114"/>
        <v>8.4166666666666661</v>
      </c>
    </row>
    <row r="1213" spans="1:19">
      <c r="A1213" t="s">
        <v>230</v>
      </c>
      <c r="B1213" t="s">
        <v>231</v>
      </c>
      <c r="C1213" s="1">
        <v>45474</v>
      </c>
      <c r="D1213" s="2">
        <v>2024</v>
      </c>
      <c r="E1213" s="2" t="str">
        <f t="shared" si="109"/>
        <v>julio</v>
      </c>
      <c r="F1213" t="s">
        <v>247</v>
      </c>
      <c r="G1213" t="s">
        <v>30</v>
      </c>
      <c r="H1213" t="s">
        <v>98</v>
      </c>
      <c r="I1213" s="3">
        <v>58</v>
      </c>
      <c r="J1213" s="3">
        <v>3598</v>
      </c>
      <c r="K1213" s="3">
        <v>16.7</v>
      </c>
      <c r="L1213" t="s">
        <v>173</v>
      </c>
      <c r="M1213" t="s">
        <v>598</v>
      </c>
      <c r="N1213" t="s">
        <v>497</v>
      </c>
      <c r="O1213" s="15">
        <f t="shared" si="110"/>
        <v>4</v>
      </c>
      <c r="P1213" s="16" t="str">
        <f t="shared" si="111"/>
        <v>16</v>
      </c>
      <c r="Q1213" s="16" t="str">
        <f t="shared" si="112"/>
        <v>,7</v>
      </c>
      <c r="R1213" s="17">
        <f t="shared" si="113"/>
        <v>960.7</v>
      </c>
      <c r="S1213" s="17">
        <f t="shared" si="114"/>
        <v>16.011666666666667</v>
      </c>
    </row>
    <row r="1214" spans="1:19">
      <c r="A1214" t="s">
        <v>230</v>
      </c>
      <c r="B1214" t="s">
        <v>231</v>
      </c>
      <c r="C1214" s="1">
        <v>45474</v>
      </c>
      <c r="D1214" s="2">
        <v>2024</v>
      </c>
      <c r="E1214" s="2" t="str">
        <f t="shared" si="109"/>
        <v>julio</v>
      </c>
      <c r="F1214" t="s">
        <v>247</v>
      </c>
      <c r="G1214" t="s">
        <v>30</v>
      </c>
      <c r="H1214" t="s">
        <v>98</v>
      </c>
      <c r="I1214" s="3">
        <v>20</v>
      </c>
      <c r="J1214" s="3">
        <v>1454</v>
      </c>
      <c r="K1214" s="3">
        <v>5.05</v>
      </c>
      <c r="L1214" t="s">
        <v>174</v>
      </c>
      <c r="M1214" t="s">
        <v>175</v>
      </c>
      <c r="N1214" t="s">
        <v>497</v>
      </c>
      <c r="O1214" s="15">
        <f t="shared" si="110"/>
        <v>4</v>
      </c>
      <c r="P1214" s="16" t="str">
        <f t="shared" si="111"/>
        <v>5,</v>
      </c>
      <c r="Q1214" s="16" t="str">
        <f t="shared" si="112"/>
        <v>05</v>
      </c>
      <c r="R1214" s="17">
        <f t="shared" si="113"/>
        <v>305</v>
      </c>
      <c r="S1214" s="17">
        <f t="shared" si="114"/>
        <v>5.083333333333333</v>
      </c>
    </row>
    <row r="1215" spans="1:19">
      <c r="A1215" t="s">
        <v>230</v>
      </c>
      <c r="B1215" t="s">
        <v>231</v>
      </c>
      <c r="C1215" s="1">
        <v>45474</v>
      </c>
      <c r="D1215" s="2">
        <v>2024</v>
      </c>
      <c r="E1215" s="2" t="str">
        <f t="shared" si="109"/>
        <v>julio</v>
      </c>
      <c r="F1215" t="s">
        <v>247</v>
      </c>
      <c r="G1215" t="s">
        <v>30</v>
      </c>
      <c r="H1215" t="s">
        <v>98</v>
      </c>
      <c r="I1215" s="3">
        <v>14</v>
      </c>
      <c r="J1215" s="3">
        <v>1606</v>
      </c>
      <c r="K1215" s="3">
        <v>8.3000000000000007</v>
      </c>
      <c r="L1215" t="s">
        <v>110</v>
      </c>
      <c r="M1215" t="s">
        <v>586</v>
      </c>
      <c r="N1215" t="s">
        <v>503</v>
      </c>
      <c r="O1215" s="15">
        <f t="shared" si="110"/>
        <v>3</v>
      </c>
      <c r="P1215" s="16" t="str">
        <f t="shared" si="111"/>
        <v>8,</v>
      </c>
      <c r="Q1215" s="16" t="str">
        <f t="shared" si="112"/>
        <v>3</v>
      </c>
      <c r="R1215" s="17">
        <f t="shared" si="113"/>
        <v>483</v>
      </c>
      <c r="S1215" s="17">
        <f t="shared" si="114"/>
        <v>8.0500000000000007</v>
      </c>
    </row>
    <row r="1216" spans="1:19">
      <c r="A1216" t="s">
        <v>230</v>
      </c>
      <c r="B1216" t="s">
        <v>231</v>
      </c>
      <c r="C1216" s="1">
        <v>45474</v>
      </c>
      <c r="D1216" s="2">
        <v>2024</v>
      </c>
      <c r="E1216" s="2" t="str">
        <f t="shared" si="109"/>
        <v>julio</v>
      </c>
      <c r="F1216" t="s">
        <v>247</v>
      </c>
      <c r="G1216" t="s">
        <v>30</v>
      </c>
      <c r="H1216" t="s">
        <v>98</v>
      </c>
      <c r="I1216" s="3">
        <v>14</v>
      </c>
      <c r="J1216" s="3">
        <v>1354</v>
      </c>
      <c r="K1216" s="3">
        <v>5.9</v>
      </c>
      <c r="L1216" t="s">
        <v>128</v>
      </c>
      <c r="M1216" t="s">
        <v>129</v>
      </c>
      <c r="N1216" t="s">
        <v>511</v>
      </c>
      <c r="O1216" s="15">
        <f t="shared" si="110"/>
        <v>3</v>
      </c>
      <c r="P1216" s="16" t="str">
        <f t="shared" si="111"/>
        <v>5,</v>
      </c>
      <c r="Q1216" s="16" t="str">
        <f t="shared" si="112"/>
        <v>9</v>
      </c>
      <c r="R1216" s="17">
        <f t="shared" si="113"/>
        <v>309</v>
      </c>
      <c r="S1216" s="17">
        <f t="shared" si="114"/>
        <v>5.15</v>
      </c>
    </row>
    <row r="1217" spans="1:19">
      <c r="A1217" t="s">
        <v>230</v>
      </c>
      <c r="B1217" t="s">
        <v>231</v>
      </c>
      <c r="C1217" s="1">
        <v>45474</v>
      </c>
      <c r="D1217" s="2">
        <v>2024</v>
      </c>
      <c r="E1217" s="2" t="str">
        <f t="shared" si="109"/>
        <v>julio</v>
      </c>
      <c r="F1217" t="s">
        <v>247</v>
      </c>
      <c r="G1217" t="s">
        <v>30</v>
      </c>
      <c r="H1217" t="s">
        <v>98</v>
      </c>
      <c r="I1217" s="3">
        <v>3</v>
      </c>
      <c r="J1217" s="3">
        <v>370</v>
      </c>
      <c r="K1217" s="3">
        <v>2</v>
      </c>
      <c r="L1217" t="s">
        <v>135</v>
      </c>
      <c r="M1217" t="s">
        <v>136</v>
      </c>
      <c r="N1217" t="s">
        <v>511</v>
      </c>
      <c r="O1217" s="15">
        <f t="shared" si="110"/>
        <v>1</v>
      </c>
      <c r="P1217" s="16" t="str">
        <f t="shared" si="111"/>
        <v>2</v>
      </c>
      <c r="Q1217" s="16">
        <f t="shared" si="112"/>
        <v>0</v>
      </c>
      <c r="R1217" s="17">
        <f t="shared" si="113"/>
        <v>120</v>
      </c>
      <c r="S1217" s="17">
        <f t="shared" si="114"/>
        <v>2</v>
      </c>
    </row>
    <row r="1218" spans="1:19">
      <c r="A1218" t="s">
        <v>230</v>
      </c>
      <c r="B1218" t="s">
        <v>231</v>
      </c>
      <c r="C1218" s="1">
        <v>45474</v>
      </c>
      <c r="D1218" s="2">
        <v>2024</v>
      </c>
      <c r="E1218" s="2" t="str">
        <f t="shared" ref="E1218:E1281" si="115">TEXT(C1218,"mmmm")</f>
        <v>julio</v>
      </c>
      <c r="F1218" t="s">
        <v>237</v>
      </c>
      <c r="G1218" t="s">
        <v>121</v>
      </c>
      <c r="H1218" t="s">
        <v>98</v>
      </c>
      <c r="I1218" s="3">
        <v>3</v>
      </c>
      <c r="J1218" s="3">
        <v>645</v>
      </c>
      <c r="K1218" s="3">
        <v>2.0499999999999998</v>
      </c>
      <c r="L1218" t="s">
        <v>19</v>
      </c>
      <c r="M1218" t="s">
        <v>587</v>
      </c>
      <c r="N1218" t="s">
        <v>495</v>
      </c>
      <c r="O1218" s="15">
        <f t="shared" si="110"/>
        <v>4</v>
      </c>
      <c r="P1218" s="16" t="str">
        <f t="shared" si="111"/>
        <v>2,</v>
      </c>
      <c r="Q1218" s="16" t="str">
        <f t="shared" si="112"/>
        <v>05</v>
      </c>
      <c r="R1218" s="17">
        <f t="shared" si="113"/>
        <v>125</v>
      </c>
      <c r="S1218" s="17">
        <f t="shared" si="114"/>
        <v>2.0833333333333335</v>
      </c>
    </row>
    <row r="1219" spans="1:19">
      <c r="A1219" t="s">
        <v>230</v>
      </c>
      <c r="B1219" t="s">
        <v>231</v>
      </c>
      <c r="C1219" s="1">
        <v>45474</v>
      </c>
      <c r="D1219" s="2">
        <v>2024</v>
      </c>
      <c r="E1219" s="2" t="str">
        <f t="shared" si="115"/>
        <v>julio</v>
      </c>
      <c r="F1219" t="s">
        <v>237</v>
      </c>
      <c r="G1219" t="s">
        <v>121</v>
      </c>
      <c r="H1219" t="s">
        <v>98</v>
      </c>
      <c r="I1219" s="3">
        <v>6</v>
      </c>
      <c r="J1219" s="3">
        <v>517</v>
      </c>
      <c r="K1219" s="3">
        <v>1.2</v>
      </c>
      <c r="L1219" t="s">
        <v>108</v>
      </c>
      <c r="M1219" t="s">
        <v>597</v>
      </c>
      <c r="N1219" t="s">
        <v>494</v>
      </c>
      <c r="O1219" s="15">
        <f t="shared" ref="O1219:O1282" si="116">LEN($K1219)</f>
        <v>3</v>
      </c>
      <c r="P1219" s="16" t="str">
        <f t="shared" ref="P1219:P1282" si="117">IF(O1219="1",$K1219,IF(O1219=2,LEFT($K1219,2),LEFT($K1219,2)))</f>
        <v>1,</v>
      </c>
      <c r="Q1219" s="16" t="str">
        <f t="shared" ref="Q1219:Q1282" si="118">IF(O1219&lt;=2,0,MID($K1219,3,3))</f>
        <v>2</v>
      </c>
      <c r="R1219" s="17">
        <f t="shared" ref="R1219:R1282" si="119">+(P1219*60)+Q1219</f>
        <v>62</v>
      </c>
      <c r="S1219" s="17">
        <f t="shared" ref="S1219:S1282" si="120">+R1219/60</f>
        <v>1.0333333333333334</v>
      </c>
    </row>
    <row r="1220" spans="1:19">
      <c r="A1220" t="s">
        <v>230</v>
      </c>
      <c r="B1220" t="s">
        <v>231</v>
      </c>
      <c r="C1220" s="1">
        <v>45474</v>
      </c>
      <c r="D1220" s="2">
        <v>2024</v>
      </c>
      <c r="E1220" s="2" t="str">
        <f t="shared" si="115"/>
        <v>julio</v>
      </c>
      <c r="F1220" t="s">
        <v>237</v>
      </c>
      <c r="G1220" t="s">
        <v>121</v>
      </c>
      <c r="H1220" t="s">
        <v>98</v>
      </c>
      <c r="I1220" s="3">
        <v>1</v>
      </c>
      <c r="J1220" s="3">
        <v>176</v>
      </c>
      <c r="K1220" s="3">
        <v>0.35</v>
      </c>
      <c r="L1220" t="s">
        <v>453</v>
      </c>
      <c r="M1220" t="s">
        <v>454</v>
      </c>
      <c r="N1220" t="s">
        <v>494</v>
      </c>
      <c r="O1220" s="15">
        <f t="shared" si="116"/>
        <v>4</v>
      </c>
      <c r="P1220" s="16" t="str">
        <f t="shared" si="117"/>
        <v>0,</v>
      </c>
      <c r="Q1220" s="16" t="str">
        <f t="shared" si="118"/>
        <v>35</v>
      </c>
      <c r="R1220" s="17">
        <f t="shared" si="119"/>
        <v>35</v>
      </c>
      <c r="S1220" s="17">
        <f t="shared" si="120"/>
        <v>0.58333333333333337</v>
      </c>
    </row>
    <row r="1221" spans="1:19">
      <c r="A1221" t="s">
        <v>230</v>
      </c>
      <c r="B1221" t="s">
        <v>231</v>
      </c>
      <c r="C1221" s="1">
        <v>45474</v>
      </c>
      <c r="D1221" s="2">
        <v>2024</v>
      </c>
      <c r="E1221" s="2" t="str">
        <f t="shared" si="115"/>
        <v>julio</v>
      </c>
      <c r="F1221" t="s">
        <v>237</v>
      </c>
      <c r="G1221" t="s">
        <v>121</v>
      </c>
      <c r="H1221" t="s">
        <v>98</v>
      </c>
      <c r="I1221" s="3">
        <v>1</v>
      </c>
      <c r="J1221" s="3">
        <v>561</v>
      </c>
      <c r="K1221" s="3">
        <v>1.5</v>
      </c>
      <c r="L1221" t="s">
        <v>140</v>
      </c>
      <c r="M1221" t="s">
        <v>141</v>
      </c>
      <c r="N1221" t="s">
        <v>513</v>
      </c>
      <c r="O1221" s="15">
        <f t="shared" si="116"/>
        <v>3</v>
      </c>
      <c r="P1221" s="16" t="str">
        <f t="shared" si="117"/>
        <v>1,</v>
      </c>
      <c r="Q1221" s="16" t="str">
        <f t="shared" si="118"/>
        <v>5</v>
      </c>
      <c r="R1221" s="17">
        <f t="shared" si="119"/>
        <v>65</v>
      </c>
      <c r="S1221" s="17">
        <f t="shared" si="120"/>
        <v>1.0833333333333333</v>
      </c>
    </row>
    <row r="1222" spans="1:19">
      <c r="A1222" t="s">
        <v>230</v>
      </c>
      <c r="B1222" t="s">
        <v>231</v>
      </c>
      <c r="C1222" s="1">
        <v>45474</v>
      </c>
      <c r="D1222" s="2">
        <v>2024</v>
      </c>
      <c r="E1222" s="2" t="str">
        <f t="shared" si="115"/>
        <v>julio</v>
      </c>
      <c r="F1222" t="s">
        <v>237</v>
      </c>
      <c r="G1222" t="s">
        <v>121</v>
      </c>
      <c r="H1222" t="s">
        <v>98</v>
      </c>
      <c r="I1222" s="3">
        <v>18</v>
      </c>
      <c r="J1222" s="3">
        <v>1372</v>
      </c>
      <c r="K1222" s="3">
        <v>3.75</v>
      </c>
      <c r="L1222" t="s">
        <v>21</v>
      </c>
      <c r="M1222" t="s">
        <v>584</v>
      </c>
      <c r="N1222" t="s">
        <v>504</v>
      </c>
      <c r="O1222" s="15">
        <f t="shared" si="116"/>
        <v>4</v>
      </c>
      <c r="P1222" s="16" t="str">
        <f t="shared" si="117"/>
        <v>3,</v>
      </c>
      <c r="Q1222" s="16" t="str">
        <f t="shared" si="118"/>
        <v>75</v>
      </c>
      <c r="R1222" s="17">
        <f t="shared" si="119"/>
        <v>255</v>
      </c>
      <c r="S1222" s="17">
        <f t="shared" si="120"/>
        <v>4.25</v>
      </c>
    </row>
    <row r="1223" spans="1:19">
      <c r="A1223" t="s">
        <v>230</v>
      </c>
      <c r="B1223" t="s">
        <v>231</v>
      </c>
      <c r="C1223" s="1">
        <v>45474</v>
      </c>
      <c r="D1223" s="2">
        <v>2024</v>
      </c>
      <c r="E1223" s="2" t="str">
        <f t="shared" si="115"/>
        <v>julio</v>
      </c>
      <c r="F1223" t="s">
        <v>237</v>
      </c>
      <c r="G1223" t="s">
        <v>121</v>
      </c>
      <c r="H1223" t="s">
        <v>98</v>
      </c>
      <c r="I1223" s="3">
        <v>1</v>
      </c>
      <c r="J1223" s="3">
        <v>214</v>
      </c>
      <c r="K1223" s="3">
        <v>0.45</v>
      </c>
      <c r="L1223" t="s">
        <v>239</v>
      </c>
      <c r="M1223" t="s">
        <v>240</v>
      </c>
      <c r="N1223" t="s">
        <v>504</v>
      </c>
      <c r="O1223" s="15">
        <f t="shared" si="116"/>
        <v>4</v>
      </c>
      <c r="P1223" s="16" t="str">
        <f t="shared" si="117"/>
        <v>0,</v>
      </c>
      <c r="Q1223" s="16" t="str">
        <f t="shared" si="118"/>
        <v>45</v>
      </c>
      <c r="R1223" s="17">
        <f t="shared" si="119"/>
        <v>45</v>
      </c>
      <c r="S1223" s="17">
        <f t="shared" si="120"/>
        <v>0.75</v>
      </c>
    </row>
    <row r="1224" spans="1:19">
      <c r="A1224" t="s">
        <v>230</v>
      </c>
      <c r="B1224" t="s">
        <v>231</v>
      </c>
      <c r="C1224" s="1">
        <v>45474</v>
      </c>
      <c r="D1224" s="2">
        <v>2024</v>
      </c>
      <c r="E1224" s="2" t="str">
        <f t="shared" si="115"/>
        <v>julio</v>
      </c>
      <c r="F1224" t="s">
        <v>237</v>
      </c>
      <c r="G1224" t="s">
        <v>121</v>
      </c>
      <c r="H1224" t="s">
        <v>98</v>
      </c>
      <c r="I1224" s="3">
        <v>10</v>
      </c>
      <c r="J1224" s="3">
        <v>767</v>
      </c>
      <c r="K1224" s="3">
        <v>2.2999999999999998</v>
      </c>
      <c r="L1224" t="s">
        <v>49</v>
      </c>
      <c r="M1224" t="s">
        <v>50</v>
      </c>
      <c r="N1224" t="s">
        <v>504</v>
      </c>
      <c r="O1224" s="15">
        <f t="shared" si="116"/>
        <v>3</v>
      </c>
      <c r="P1224" s="16" t="str">
        <f t="shared" si="117"/>
        <v>2,</v>
      </c>
      <c r="Q1224" s="16" t="str">
        <f t="shared" si="118"/>
        <v>3</v>
      </c>
      <c r="R1224" s="17">
        <f t="shared" si="119"/>
        <v>123</v>
      </c>
      <c r="S1224" s="17">
        <f t="shared" si="120"/>
        <v>2.0499999999999998</v>
      </c>
    </row>
    <row r="1225" spans="1:19">
      <c r="A1225" t="s">
        <v>230</v>
      </c>
      <c r="B1225" t="s">
        <v>231</v>
      </c>
      <c r="C1225" s="1">
        <v>45474</v>
      </c>
      <c r="D1225" s="2">
        <v>2024</v>
      </c>
      <c r="E1225" s="2" t="str">
        <f t="shared" si="115"/>
        <v>julio</v>
      </c>
      <c r="F1225" t="s">
        <v>237</v>
      </c>
      <c r="G1225" t="s">
        <v>121</v>
      </c>
      <c r="H1225" t="s">
        <v>98</v>
      </c>
      <c r="I1225" s="3">
        <v>3</v>
      </c>
      <c r="J1225" s="3">
        <v>130</v>
      </c>
      <c r="K1225" s="3">
        <v>0.4</v>
      </c>
      <c r="L1225" t="s">
        <v>144</v>
      </c>
      <c r="M1225" t="s">
        <v>145</v>
      </c>
      <c r="N1225" t="s">
        <v>515</v>
      </c>
      <c r="O1225" s="15">
        <f t="shared" si="116"/>
        <v>3</v>
      </c>
      <c r="P1225" s="16" t="str">
        <f t="shared" si="117"/>
        <v>0,</v>
      </c>
      <c r="Q1225" s="16" t="str">
        <f t="shared" si="118"/>
        <v>4</v>
      </c>
      <c r="R1225" s="17">
        <f t="shared" si="119"/>
        <v>4</v>
      </c>
      <c r="S1225" s="17">
        <f t="shared" si="120"/>
        <v>6.6666666666666666E-2</v>
      </c>
    </row>
    <row r="1226" spans="1:19">
      <c r="A1226" t="s">
        <v>230</v>
      </c>
      <c r="B1226" t="s">
        <v>231</v>
      </c>
      <c r="C1226" s="1">
        <v>45505</v>
      </c>
      <c r="D1226" s="2">
        <v>2024</v>
      </c>
      <c r="E1226" s="2" t="str">
        <f t="shared" si="115"/>
        <v>agosto</v>
      </c>
      <c r="F1226" t="s">
        <v>247</v>
      </c>
      <c r="G1226" t="s">
        <v>30</v>
      </c>
      <c r="H1226" t="s">
        <v>98</v>
      </c>
      <c r="I1226" s="3">
        <v>14</v>
      </c>
      <c r="J1226" s="3">
        <v>1238</v>
      </c>
      <c r="K1226" s="3">
        <v>6</v>
      </c>
      <c r="L1226" t="s">
        <v>20</v>
      </c>
      <c r="M1226" t="s">
        <v>576</v>
      </c>
      <c r="N1226" t="s">
        <v>489</v>
      </c>
      <c r="O1226" s="15">
        <f t="shared" si="116"/>
        <v>1</v>
      </c>
      <c r="P1226" s="16" t="str">
        <f t="shared" si="117"/>
        <v>6</v>
      </c>
      <c r="Q1226" s="16">
        <f t="shared" si="118"/>
        <v>0</v>
      </c>
      <c r="R1226" s="17">
        <f t="shared" si="119"/>
        <v>360</v>
      </c>
      <c r="S1226" s="17">
        <f t="shared" si="120"/>
        <v>6</v>
      </c>
    </row>
    <row r="1227" spans="1:19">
      <c r="A1227" t="s">
        <v>230</v>
      </c>
      <c r="B1227" t="s">
        <v>231</v>
      </c>
      <c r="C1227" s="1">
        <v>45505</v>
      </c>
      <c r="D1227" s="2">
        <v>2024</v>
      </c>
      <c r="E1227" s="2" t="str">
        <f t="shared" si="115"/>
        <v>agosto</v>
      </c>
      <c r="F1227" t="s">
        <v>247</v>
      </c>
      <c r="G1227" t="s">
        <v>30</v>
      </c>
      <c r="H1227" t="s">
        <v>98</v>
      </c>
      <c r="I1227" s="3">
        <v>38</v>
      </c>
      <c r="J1227" s="3">
        <v>8672</v>
      </c>
      <c r="K1227" s="3">
        <v>39.299999999999997</v>
      </c>
      <c r="L1227" t="s">
        <v>146</v>
      </c>
      <c r="M1227" t="s">
        <v>147</v>
      </c>
      <c r="N1227" t="s">
        <v>514</v>
      </c>
      <c r="O1227" s="15">
        <f t="shared" si="116"/>
        <v>4</v>
      </c>
      <c r="P1227" s="16" t="str">
        <f t="shared" si="117"/>
        <v>39</v>
      </c>
      <c r="Q1227" s="16" t="str">
        <f t="shared" si="118"/>
        <v>,3</v>
      </c>
      <c r="R1227" s="17">
        <f t="shared" si="119"/>
        <v>2340.3000000000002</v>
      </c>
      <c r="S1227" s="17">
        <f t="shared" si="120"/>
        <v>39.005000000000003</v>
      </c>
    </row>
    <row r="1228" spans="1:19">
      <c r="A1228" t="s">
        <v>230</v>
      </c>
      <c r="B1228" t="s">
        <v>231</v>
      </c>
      <c r="C1228" s="1">
        <v>45505</v>
      </c>
      <c r="D1228" s="2">
        <v>2024</v>
      </c>
      <c r="E1228" s="2" t="str">
        <f t="shared" si="115"/>
        <v>agosto</v>
      </c>
      <c r="F1228" t="s">
        <v>247</v>
      </c>
      <c r="G1228" t="s">
        <v>30</v>
      </c>
      <c r="H1228" t="s">
        <v>98</v>
      </c>
      <c r="I1228" s="3">
        <v>5</v>
      </c>
      <c r="J1228" s="3">
        <v>407</v>
      </c>
      <c r="K1228" s="3">
        <v>2</v>
      </c>
      <c r="L1228" t="s">
        <v>109</v>
      </c>
      <c r="M1228" t="s">
        <v>535</v>
      </c>
      <c r="N1228" t="s">
        <v>535</v>
      </c>
      <c r="O1228" s="15">
        <f t="shared" si="116"/>
        <v>1</v>
      </c>
      <c r="P1228" s="16" t="str">
        <f t="shared" si="117"/>
        <v>2</v>
      </c>
      <c r="Q1228" s="16">
        <f t="shared" si="118"/>
        <v>0</v>
      </c>
      <c r="R1228" s="17">
        <f t="shared" si="119"/>
        <v>120</v>
      </c>
      <c r="S1228" s="17">
        <f t="shared" si="120"/>
        <v>2</v>
      </c>
    </row>
    <row r="1229" spans="1:19">
      <c r="A1229" t="s">
        <v>230</v>
      </c>
      <c r="B1229" t="s">
        <v>231</v>
      </c>
      <c r="C1229" s="1">
        <v>45505</v>
      </c>
      <c r="D1229" s="2">
        <v>2024</v>
      </c>
      <c r="E1229" s="2" t="str">
        <f t="shared" si="115"/>
        <v>agosto</v>
      </c>
      <c r="F1229" t="s">
        <v>247</v>
      </c>
      <c r="G1229" t="s">
        <v>30</v>
      </c>
      <c r="H1229" t="s">
        <v>98</v>
      </c>
      <c r="I1229" s="3">
        <v>16</v>
      </c>
      <c r="J1229" s="3">
        <v>4646</v>
      </c>
      <c r="K1229" s="3">
        <v>23.4</v>
      </c>
      <c r="L1229" t="s">
        <v>131</v>
      </c>
      <c r="M1229" t="s">
        <v>578</v>
      </c>
      <c r="N1229" t="s">
        <v>612</v>
      </c>
      <c r="O1229" s="15">
        <f t="shared" si="116"/>
        <v>4</v>
      </c>
      <c r="P1229" s="16" t="str">
        <f t="shared" si="117"/>
        <v>23</v>
      </c>
      <c r="Q1229" s="16" t="str">
        <f t="shared" si="118"/>
        <v>,4</v>
      </c>
      <c r="R1229" s="17">
        <f t="shared" si="119"/>
        <v>1380.4</v>
      </c>
      <c r="S1229" s="17">
        <f t="shared" si="120"/>
        <v>23.006666666666668</v>
      </c>
    </row>
    <row r="1230" spans="1:19">
      <c r="A1230" t="s">
        <v>230</v>
      </c>
      <c r="B1230" t="s">
        <v>231</v>
      </c>
      <c r="C1230" s="1">
        <v>45505</v>
      </c>
      <c r="D1230" s="2">
        <v>2024</v>
      </c>
      <c r="E1230" s="2" t="str">
        <f t="shared" si="115"/>
        <v>agosto</v>
      </c>
      <c r="F1230" t="s">
        <v>247</v>
      </c>
      <c r="G1230" t="s">
        <v>30</v>
      </c>
      <c r="H1230" t="s">
        <v>98</v>
      </c>
      <c r="I1230" s="3">
        <v>9</v>
      </c>
      <c r="J1230" s="3">
        <v>1409</v>
      </c>
      <c r="K1230" s="3">
        <v>6</v>
      </c>
      <c r="L1230" t="s">
        <v>150</v>
      </c>
      <c r="M1230" t="s">
        <v>607</v>
      </c>
      <c r="N1230" t="s">
        <v>612</v>
      </c>
      <c r="O1230" s="15">
        <f t="shared" si="116"/>
        <v>1</v>
      </c>
      <c r="P1230" s="16" t="str">
        <f t="shared" si="117"/>
        <v>6</v>
      </c>
      <c r="Q1230" s="16">
        <f t="shared" si="118"/>
        <v>0</v>
      </c>
      <c r="R1230" s="17">
        <f t="shared" si="119"/>
        <v>360</v>
      </c>
      <c r="S1230" s="17">
        <f t="shared" si="120"/>
        <v>6</v>
      </c>
    </row>
    <row r="1231" spans="1:19">
      <c r="A1231" t="s">
        <v>230</v>
      </c>
      <c r="B1231" t="s">
        <v>231</v>
      </c>
      <c r="C1231" s="1">
        <v>45505</v>
      </c>
      <c r="D1231" s="2">
        <v>2024</v>
      </c>
      <c r="E1231" s="2" t="str">
        <f t="shared" si="115"/>
        <v>agosto</v>
      </c>
      <c r="F1231" t="s">
        <v>247</v>
      </c>
      <c r="G1231" t="s">
        <v>30</v>
      </c>
      <c r="H1231" t="s">
        <v>98</v>
      </c>
      <c r="I1231" s="3">
        <v>46</v>
      </c>
      <c r="J1231" s="3">
        <v>3206</v>
      </c>
      <c r="K1231" s="3">
        <v>14.6</v>
      </c>
      <c r="L1231" t="s">
        <v>173</v>
      </c>
      <c r="M1231" t="s">
        <v>598</v>
      </c>
      <c r="N1231" t="s">
        <v>497</v>
      </c>
      <c r="O1231" s="15">
        <f t="shared" si="116"/>
        <v>4</v>
      </c>
      <c r="P1231" s="16" t="str">
        <f t="shared" si="117"/>
        <v>14</v>
      </c>
      <c r="Q1231" s="16" t="str">
        <f t="shared" si="118"/>
        <v>,6</v>
      </c>
      <c r="R1231" s="17">
        <f t="shared" si="119"/>
        <v>840.6</v>
      </c>
      <c r="S1231" s="17">
        <f t="shared" si="120"/>
        <v>14.01</v>
      </c>
    </row>
    <row r="1232" spans="1:19">
      <c r="A1232" t="s">
        <v>230</v>
      </c>
      <c r="B1232" t="s">
        <v>231</v>
      </c>
      <c r="C1232" s="1">
        <v>45505</v>
      </c>
      <c r="D1232" s="2">
        <v>2024</v>
      </c>
      <c r="E1232" s="2" t="str">
        <f t="shared" si="115"/>
        <v>agosto</v>
      </c>
      <c r="F1232" t="s">
        <v>247</v>
      </c>
      <c r="G1232" t="s">
        <v>30</v>
      </c>
      <c r="H1232" t="s">
        <v>98</v>
      </c>
      <c r="I1232" s="3">
        <v>17</v>
      </c>
      <c r="J1232" s="3">
        <v>705</v>
      </c>
      <c r="K1232" s="3">
        <v>2.25</v>
      </c>
      <c r="L1232" t="s">
        <v>174</v>
      </c>
      <c r="M1232" t="s">
        <v>175</v>
      </c>
      <c r="N1232" t="s">
        <v>497</v>
      </c>
      <c r="O1232" s="15">
        <f t="shared" si="116"/>
        <v>4</v>
      </c>
      <c r="P1232" s="16" t="str">
        <f t="shared" si="117"/>
        <v>2,</v>
      </c>
      <c r="Q1232" s="16" t="str">
        <f t="shared" si="118"/>
        <v>25</v>
      </c>
      <c r="R1232" s="17">
        <f t="shared" si="119"/>
        <v>145</v>
      </c>
      <c r="S1232" s="17">
        <f t="shared" si="120"/>
        <v>2.4166666666666665</v>
      </c>
    </row>
    <row r="1233" spans="1:19">
      <c r="A1233" t="s">
        <v>230</v>
      </c>
      <c r="B1233" t="s">
        <v>231</v>
      </c>
      <c r="C1233" s="1">
        <v>45505</v>
      </c>
      <c r="D1233" s="2">
        <v>2024</v>
      </c>
      <c r="E1233" s="2" t="str">
        <f t="shared" si="115"/>
        <v>agosto</v>
      </c>
      <c r="F1233" t="s">
        <v>247</v>
      </c>
      <c r="G1233" t="s">
        <v>30</v>
      </c>
      <c r="H1233" t="s">
        <v>98</v>
      </c>
      <c r="I1233" s="3">
        <v>20</v>
      </c>
      <c r="J1233" s="3">
        <v>2979</v>
      </c>
      <c r="K1233" s="3">
        <v>16.05</v>
      </c>
      <c r="L1233" t="s">
        <v>110</v>
      </c>
      <c r="M1233" t="s">
        <v>586</v>
      </c>
      <c r="N1233" t="s">
        <v>503</v>
      </c>
      <c r="O1233" s="15">
        <f t="shared" si="116"/>
        <v>5</v>
      </c>
      <c r="P1233" s="16" t="str">
        <f t="shared" si="117"/>
        <v>16</v>
      </c>
      <c r="Q1233" s="16" t="str">
        <f t="shared" si="118"/>
        <v>,05</v>
      </c>
      <c r="R1233" s="17">
        <f t="shared" si="119"/>
        <v>960.05</v>
      </c>
      <c r="S1233" s="17">
        <f t="shared" si="120"/>
        <v>16.000833333333333</v>
      </c>
    </row>
    <row r="1234" spans="1:19">
      <c r="A1234" t="s">
        <v>230</v>
      </c>
      <c r="B1234" t="s">
        <v>231</v>
      </c>
      <c r="C1234" s="1">
        <v>45505</v>
      </c>
      <c r="D1234" s="2">
        <v>2024</v>
      </c>
      <c r="E1234" s="2" t="str">
        <f t="shared" si="115"/>
        <v>agosto</v>
      </c>
      <c r="F1234" t="s">
        <v>247</v>
      </c>
      <c r="G1234" t="s">
        <v>30</v>
      </c>
      <c r="H1234" t="s">
        <v>98</v>
      </c>
      <c r="I1234" s="3">
        <v>6</v>
      </c>
      <c r="J1234" s="3">
        <v>210</v>
      </c>
      <c r="K1234" s="3">
        <v>0.6</v>
      </c>
      <c r="L1234" t="s">
        <v>203</v>
      </c>
      <c r="M1234" t="s">
        <v>606</v>
      </c>
      <c r="N1234" t="s">
        <v>503</v>
      </c>
      <c r="O1234" s="15">
        <f t="shared" si="116"/>
        <v>3</v>
      </c>
      <c r="P1234" s="16" t="str">
        <f t="shared" si="117"/>
        <v>0,</v>
      </c>
      <c r="Q1234" s="16" t="str">
        <f t="shared" si="118"/>
        <v>6</v>
      </c>
      <c r="R1234" s="17">
        <f t="shared" si="119"/>
        <v>6</v>
      </c>
      <c r="S1234" s="17">
        <f t="shared" si="120"/>
        <v>0.1</v>
      </c>
    </row>
    <row r="1235" spans="1:19">
      <c r="A1235" t="s">
        <v>230</v>
      </c>
      <c r="B1235" t="s">
        <v>231</v>
      </c>
      <c r="C1235" s="1">
        <v>45505</v>
      </c>
      <c r="D1235" s="2">
        <v>2024</v>
      </c>
      <c r="E1235" s="2" t="str">
        <f t="shared" si="115"/>
        <v>agosto</v>
      </c>
      <c r="F1235" t="s">
        <v>247</v>
      </c>
      <c r="G1235" t="s">
        <v>30</v>
      </c>
      <c r="H1235" t="s">
        <v>98</v>
      </c>
      <c r="I1235" s="3">
        <v>1</v>
      </c>
      <c r="J1235" s="3">
        <v>190</v>
      </c>
      <c r="K1235" s="3">
        <v>1</v>
      </c>
      <c r="L1235" t="s">
        <v>135</v>
      </c>
      <c r="M1235" t="s">
        <v>136</v>
      </c>
      <c r="N1235" t="s">
        <v>511</v>
      </c>
      <c r="O1235" s="15">
        <f t="shared" si="116"/>
        <v>1</v>
      </c>
      <c r="P1235" s="16" t="str">
        <f t="shared" si="117"/>
        <v>1</v>
      </c>
      <c r="Q1235" s="16">
        <f t="shared" si="118"/>
        <v>0</v>
      </c>
      <c r="R1235" s="17">
        <f t="shared" si="119"/>
        <v>60</v>
      </c>
      <c r="S1235" s="17">
        <f t="shared" si="120"/>
        <v>1</v>
      </c>
    </row>
    <row r="1236" spans="1:19">
      <c r="A1236" t="s">
        <v>230</v>
      </c>
      <c r="B1236" t="s">
        <v>231</v>
      </c>
      <c r="C1236" s="1">
        <v>45505</v>
      </c>
      <c r="D1236" s="2">
        <v>2024</v>
      </c>
      <c r="E1236" s="2" t="str">
        <f t="shared" si="115"/>
        <v>agosto</v>
      </c>
      <c r="F1236" t="s">
        <v>237</v>
      </c>
      <c r="G1236" t="s">
        <v>121</v>
      </c>
      <c r="H1236" t="s">
        <v>98</v>
      </c>
      <c r="I1236" s="3">
        <v>6</v>
      </c>
      <c r="J1236" s="3">
        <v>2080</v>
      </c>
      <c r="K1236" s="3">
        <v>6.5</v>
      </c>
      <c r="L1236" t="s">
        <v>19</v>
      </c>
      <c r="M1236" t="s">
        <v>587</v>
      </c>
      <c r="N1236" t="s">
        <v>495</v>
      </c>
      <c r="O1236" s="15">
        <f t="shared" si="116"/>
        <v>3</v>
      </c>
      <c r="P1236" s="16" t="str">
        <f t="shared" si="117"/>
        <v>6,</v>
      </c>
      <c r="Q1236" s="16" t="str">
        <f t="shared" si="118"/>
        <v>5</v>
      </c>
      <c r="R1236" s="17">
        <f t="shared" si="119"/>
        <v>365</v>
      </c>
      <c r="S1236" s="17">
        <f t="shared" si="120"/>
        <v>6.083333333333333</v>
      </c>
    </row>
    <row r="1237" spans="1:19">
      <c r="A1237" t="s">
        <v>230</v>
      </c>
      <c r="B1237" t="s">
        <v>231</v>
      </c>
      <c r="C1237" s="1">
        <v>45505</v>
      </c>
      <c r="D1237" s="2">
        <v>2024</v>
      </c>
      <c r="E1237" s="2" t="str">
        <f t="shared" si="115"/>
        <v>agosto</v>
      </c>
      <c r="F1237" t="s">
        <v>237</v>
      </c>
      <c r="G1237" t="s">
        <v>121</v>
      </c>
      <c r="H1237" t="s">
        <v>98</v>
      </c>
      <c r="I1237" s="3">
        <v>5</v>
      </c>
      <c r="J1237" s="3">
        <v>1521</v>
      </c>
      <c r="K1237" s="3">
        <v>5.95</v>
      </c>
      <c r="L1237" t="s">
        <v>146</v>
      </c>
      <c r="M1237" t="s">
        <v>147</v>
      </c>
      <c r="N1237" t="s">
        <v>514</v>
      </c>
      <c r="O1237" s="15">
        <f t="shared" si="116"/>
        <v>4</v>
      </c>
      <c r="P1237" s="16" t="str">
        <f t="shared" si="117"/>
        <v>5,</v>
      </c>
      <c r="Q1237" s="16" t="str">
        <f t="shared" si="118"/>
        <v>95</v>
      </c>
      <c r="R1237" s="17">
        <f t="shared" si="119"/>
        <v>395</v>
      </c>
      <c r="S1237" s="17">
        <f t="shared" si="120"/>
        <v>6.583333333333333</v>
      </c>
    </row>
    <row r="1238" spans="1:19">
      <c r="A1238" t="s">
        <v>230</v>
      </c>
      <c r="B1238" t="s">
        <v>231</v>
      </c>
      <c r="C1238" s="1">
        <v>45505</v>
      </c>
      <c r="D1238" s="2">
        <v>2024</v>
      </c>
      <c r="E1238" s="2" t="str">
        <f t="shared" si="115"/>
        <v>agosto</v>
      </c>
      <c r="F1238" t="s">
        <v>237</v>
      </c>
      <c r="G1238" t="s">
        <v>121</v>
      </c>
      <c r="H1238" t="s">
        <v>98</v>
      </c>
      <c r="I1238" s="3">
        <v>9</v>
      </c>
      <c r="J1238" s="3">
        <v>969</v>
      </c>
      <c r="K1238" s="3">
        <v>4.13</v>
      </c>
      <c r="L1238" t="s">
        <v>21</v>
      </c>
      <c r="M1238" t="s">
        <v>584</v>
      </c>
      <c r="N1238" t="s">
        <v>504</v>
      </c>
      <c r="O1238" s="15">
        <f t="shared" si="116"/>
        <v>4</v>
      </c>
      <c r="P1238" s="16" t="str">
        <f t="shared" si="117"/>
        <v>4,</v>
      </c>
      <c r="Q1238" s="16" t="str">
        <f t="shared" si="118"/>
        <v>13</v>
      </c>
      <c r="R1238" s="17">
        <f t="shared" si="119"/>
        <v>253</v>
      </c>
      <c r="S1238" s="17">
        <f t="shared" si="120"/>
        <v>4.2166666666666668</v>
      </c>
    </row>
    <row r="1239" spans="1:19">
      <c r="A1239" t="s">
        <v>230</v>
      </c>
      <c r="B1239" t="s">
        <v>231</v>
      </c>
      <c r="C1239" s="1">
        <v>45505</v>
      </c>
      <c r="D1239" s="2">
        <v>2024</v>
      </c>
      <c r="E1239" s="2" t="str">
        <f t="shared" si="115"/>
        <v>agosto</v>
      </c>
      <c r="F1239" t="s">
        <v>237</v>
      </c>
      <c r="G1239" t="s">
        <v>121</v>
      </c>
      <c r="H1239" t="s">
        <v>98</v>
      </c>
      <c r="I1239" s="3">
        <v>1</v>
      </c>
      <c r="J1239" s="3">
        <v>155</v>
      </c>
      <c r="K1239" s="3">
        <v>0.3</v>
      </c>
      <c r="L1239" t="s">
        <v>197</v>
      </c>
      <c r="M1239" t="s">
        <v>198</v>
      </c>
      <c r="N1239" t="s">
        <v>516</v>
      </c>
      <c r="O1239" s="15">
        <f t="shared" si="116"/>
        <v>3</v>
      </c>
      <c r="P1239" s="16" t="str">
        <f t="shared" si="117"/>
        <v>0,</v>
      </c>
      <c r="Q1239" s="16" t="str">
        <f t="shared" si="118"/>
        <v>3</v>
      </c>
      <c r="R1239" s="17">
        <f t="shared" si="119"/>
        <v>3</v>
      </c>
      <c r="S1239" s="17">
        <f t="shared" si="120"/>
        <v>0.05</v>
      </c>
    </row>
    <row r="1240" spans="1:19">
      <c r="A1240" t="s">
        <v>230</v>
      </c>
      <c r="B1240" t="s">
        <v>231</v>
      </c>
      <c r="C1240" s="1">
        <v>45505</v>
      </c>
      <c r="D1240" s="2">
        <v>2024</v>
      </c>
      <c r="E1240" s="2" t="str">
        <f t="shared" si="115"/>
        <v>agosto</v>
      </c>
      <c r="F1240" t="s">
        <v>237</v>
      </c>
      <c r="G1240" t="s">
        <v>121</v>
      </c>
      <c r="H1240" t="s">
        <v>98</v>
      </c>
      <c r="I1240" s="3">
        <v>6</v>
      </c>
      <c r="J1240" s="3">
        <v>1803</v>
      </c>
      <c r="K1240" s="3">
        <v>4.4000000000000004</v>
      </c>
      <c r="L1240" t="s">
        <v>118</v>
      </c>
      <c r="M1240" t="s">
        <v>119</v>
      </c>
      <c r="N1240" t="s">
        <v>490</v>
      </c>
      <c r="O1240" s="15">
        <f t="shared" si="116"/>
        <v>3</v>
      </c>
      <c r="P1240" s="16" t="str">
        <f t="shared" si="117"/>
        <v>4,</v>
      </c>
      <c r="Q1240" s="16" t="str">
        <f t="shared" si="118"/>
        <v>4</v>
      </c>
      <c r="R1240" s="17">
        <f t="shared" si="119"/>
        <v>244</v>
      </c>
      <c r="S1240" s="17">
        <f t="shared" si="120"/>
        <v>4.0666666666666664</v>
      </c>
    </row>
    <row r="1241" spans="1:19">
      <c r="A1241" t="s">
        <v>230</v>
      </c>
      <c r="B1241" t="s">
        <v>231</v>
      </c>
      <c r="C1241" s="1">
        <v>45505</v>
      </c>
      <c r="D1241" s="2">
        <v>2024</v>
      </c>
      <c r="E1241" s="2" t="str">
        <f t="shared" si="115"/>
        <v>agosto</v>
      </c>
      <c r="F1241" t="s">
        <v>237</v>
      </c>
      <c r="G1241" t="s">
        <v>121</v>
      </c>
      <c r="H1241" t="s">
        <v>98</v>
      </c>
      <c r="I1241" s="3">
        <v>7</v>
      </c>
      <c r="J1241" s="3">
        <v>3545</v>
      </c>
      <c r="K1241" s="3">
        <v>10.65</v>
      </c>
      <c r="L1241" t="s">
        <v>110</v>
      </c>
      <c r="M1241" t="s">
        <v>586</v>
      </c>
      <c r="N1241" t="s">
        <v>503</v>
      </c>
      <c r="O1241" s="15">
        <f t="shared" si="116"/>
        <v>5</v>
      </c>
      <c r="P1241" s="16" t="str">
        <f t="shared" si="117"/>
        <v>10</v>
      </c>
      <c r="Q1241" s="16" t="str">
        <f t="shared" si="118"/>
        <v>,65</v>
      </c>
      <c r="R1241" s="17">
        <f t="shared" si="119"/>
        <v>600.65</v>
      </c>
      <c r="S1241" s="17">
        <f t="shared" si="120"/>
        <v>10.010833333333332</v>
      </c>
    </row>
    <row r="1242" spans="1:19">
      <c r="A1242" t="s">
        <v>250</v>
      </c>
      <c r="B1242" t="s">
        <v>251</v>
      </c>
      <c r="C1242" s="1">
        <v>45292</v>
      </c>
      <c r="D1242" s="2">
        <v>2024</v>
      </c>
      <c r="E1242" s="2" t="str">
        <f t="shared" si="115"/>
        <v>enero</v>
      </c>
      <c r="F1242" t="s">
        <v>252</v>
      </c>
      <c r="G1242" t="s">
        <v>121</v>
      </c>
      <c r="H1242" t="s">
        <v>98</v>
      </c>
      <c r="I1242" s="3">
        <v>2</v>
      </c>
      <c r="J1242" s="3">
        <v>1200</v>
      </c>
      <c r="K1242" s="3">
        <v>4.3</v>
      </c>
      <c r="L1242" t="s">
        <v>116</v>
      </c>
      <c r="M1242" t="s">
        <v>117</v>
      </c>
      <c r="N1242" t="s">
        <v>561</v>
      </c>
      <c r="O1242" s="15">
        <f t="shared" si="116"/>
        <v>3</v>
      </c>
      <c r="P1242" s="16" t="str">
        <f t="shared" si="117"/>
        <v>4,</v>
      </c>
      <c r="Q1242" s="16" t="str">
        <f t="shared" si="118"/>
        <v>3</v>
      </c>
      <c r="R1242" s="17">
        <f t="shared" si="119"/>
        <v>243</v>
      </c>
      <c r="S1242" s="17">
        <f t="shared" si="120"/>
        <v>4.05</v>
      </c>
    </row>
    <row r="1243" spans="1:19">
      <c r="A1243" t="s">
        <v>250</v>
      </c>
      <c r="B1243" t="s">
        <v>251</v>
      </c>
      <c r="C1243" s="1">
        <v>45352</v>
      </c>
      <c r="D1243" s="2">
        <v>2024</v>
      </c>
      <c r="E1243" s="2" t="str">
        <f t="shared" si="115"/>
        <v>marzo</v>
      </c>
      <c r="F1243" t="s">
        <v>252</v>
      </c>
      <c r="G1243" t="s">
        <v>121</v>
      </c>
      <c r="H1243" t="s">
        <v>98</v>
      </c>
      <c r="I1243" s="3">
        <v>12</v>
      </c>
      <c r="J1243" s="3">
        <v>7800</v>
      </c>
      <c r="K1243" s="3">
        <v>17</v>
      </c>
      <c r="L1243" t="s">
        <v>39</v>
      </c>
      <c r="M1243" t="s">
        <v>553</v>
      </c>
      <c r="N1243" t="s">
        <v>553</v>
      </c>
      <c r="O1243" s="15">
        <f t="shared" si="116"/>
        <v>2</v>
      </c>
      <c r="P1243" s="16" t="str">
        <f t="shared" si="117"/>
        <v>17</v>
      </c>
      <c r="Q1243" s="16">
        <f t="shared" si="118"/>
        <v>0</v>
      </c>
      <c r="R1243" s="17">
        <f t="shared" si="119"/>
        <v>1020</v>
      </c>
      <c r="S1243" s="17">
        <f t="shared" si="120"/>
        <v>17</v>
      </c>
    </row>
    <row r="1244" spans="1:19">
      <c r="A1244" t="s">
        <v>250</v>
      </c>
      <c r="B1244" t="s">
        <v>251</v>
      </c>
      <c r="C1244" s="1">
        <v>45352</v>
      </c>
      <c r="D1244" s="2">
        <v>2024</v>
      </c>
      <c r="E1244" s="2" t="str">
        <f t="shared" si="115"/>
        <v>marzo</v>
      </c>
      <c r="F1244" t="s">
        <v>252</v>
      </c>
      <c r="G1244" t="s">
        <v>121</v>
      </c>
      <c r="H1244" t="s">
        <v>98</v>
      </c>
      <c r="I1244" s="3">
        <v>8</v>
      </c>
      <c r="J1244" s="3">
        <v>1800</v>
      </c>
      <c r="K1244" s="3">
        <v>12.32</v>
      </c>
      <c r="L1244" t="s">
        <v>114</v>
      </c>
      <c r="M1244" t="s">
        <v>115</v>
      </c>
      <c r="N1244" t="s">
        <v>535</v>
      </c>
      <c r="O1244" s="15">
        <f t="shared" si="116"/>
        <v>5</v>
      </c>
      <c r="P1244" s="16" t="str">
        <f t="shared" si="117"/>
        <v>12</v>
      </c>
      <c r="Q1244" s="16" t="str">
        <f t="shared" si="118"/>
        <v>,32</v>
      </c>
      <c r="R1244" s="17">
        <f t="shared" si="119"/>
        <v>720.32</v>
      </c>
      <c r="S1244" s="17">
        <f t="shared" si="120"/>
        <v>12.005333333333335</v>
      </c>
    </row>
    <row r="1245" spans="1:19">
      <c r="A1245" t="s">
        <v>250</v>
      </c>
      <c r="B1245" t="s">
        <v>251</v>
      </c>
      <c r="C1245" s="1">
        <v>45352</v>
      </c>
      <c r="D1245" s="2">
        <v>2024</v>
      </c>
      <c r="E1245" s="2" t="str">
        <f t="shared" si="115"/>
        <v>marzo</v>
      </c>
      <c r="F1245" t="s">
        <v>252</v>
      </c>
      <c r="G1245" t="s">
        <v>121</v>
      </c>
      <c r="H1245" t="s">
        <v>98</v>
      </c>
      <c r="I1245" s="3">
        <v>1</v>
      </c>
      <c r="J1245" s="3">
        <v>206</v>
      </c>
      <c r="K1245" s="3">
        <v>0.45</v>
      </c>
      <c r="L1245" t="s">
        <v>25</v>
      </c>
      <c r="M1245" t="s">
        <v>26</v>
      </c>
      <c r="N1245" t="s">
        <v>506</v>
      </c>
      <c r="O1245" s="15">
        <f t="shared" si="116"/>
        <v>4</v>
      </c>
      <c r="P1245" s="16" t="str">
        <f t="shared" si="117"/>
        <v>0,</v>
      </c>
      <c r="Q1245" s="16" t="str">
        <f t="shared" si="118"/>
        <v>45</v>
      </c>
      <c r="R1245" s="17">
        <f t="shared" si="119"/>
        <v>45</v>
      </c>
      <c r="S1245" s="17">
        <f t="shared" si="120"/>
        <v>0.75</v>
      </c>
    </row>
    <row r="1246" spans="1:19">
      <c r="A1246" t="s">
        <v>250</v>
      </c>
      <c r="B1246" t="s">
        <v>251</v>
      </c>
      <c r="C1246" s="1">
        <v>45352</v>
      </c>
      <c r="D1246" s="2">
        <v>2024</v>
      </c>
      <c r="E1246" s="2" t="str">
        <f t="shared" si="115"/>
        <v>marzo</v>
      </c>
      <c r="F1246" t="s">
        <v>252</v>
      </c>
      <c r="G1246" t="s">
        <v>121</v>
      </c>
      <c r="H1246" t="s">
        <v>98</v>
      </c>
      <c r="I1246" s="3">
        <v>2</v>
      </c>
      <c r="J1246" s="3">
        <v>1200</v>
      </c>
      <c r="K1246" s="3">
        <v>4.3</v>
      </c>
      <c r="L1246" t="s">
        <v>116</v>
      </c>
      <c r="M1246" t="s">
        <v>117</v>
      </c>
      <c r="N1246" t="s">
        <v>561</v>
      </c>
      <c r="O1246" s="15">
        <f t="shared" si="116"/>
        <v>3</v>
      </c>
      <c r="P1246" s="16" t="str">
        <f t="shared" si="117"/>
        <v>4,</v>
      </c>
      <c r="Q1246" s="16" t="str">
        <f t="shared" si="118"/>
        <v>3</v>
      </c>
      <c r="R1246" s="17">
        <f t="shared" si="119"/>
        <v>243</v>
      </c>
      <c r="S1246" s="17">
        <f t="shared" si="120"/>
        <v>4.05</v>
      </c>
    </row>
    <row r="1247" spans="1:19">
      <c r="A1247" t="s">
        <v>250</v>
      </c>
      <c r="B1247" t="s">
        <v>251</v>
      </c>
      <c r="C1247" s="1">
        <v>45352</v>
      </c>
      <c r="D1247" s="2">
        <v>2024</v>
      </c>
      <c r="E1247" s="2" t="str">
        <f t="shared" si="115"/>
        <v>marzo</v>
      </c>
      <c r="F1247" t="s">
        <v>252</v>
      </c>
      <c r="G1247" t="s">
        <v>121</v>
      </c>
      <c r="H1247" t="s">
        <v>98</v>
      </c>
      <c r="I1247" s="3">
        <v>2</v>
      </c>
      <c r="J1247" s="3">
        <v>993</v>
      </c>
      <c r="K1247" s="3">
        <v>2.4</v>
      </c>
      <c r="L1247" t="s">
        <v>118</v>
      </c>
      <c r="M1247" t="s">
        <v>119</v>
      </c>
      <c r="N1247" t="s">
        <v>490</v>
      </c>
      <c r="O1247" s="15">
        <f t="shared" si="116"/>
        <v>3</v>
      </c>
      <c r="P1247" s="16" t="str">
        <f t="shared" si="117"/>
        <v>2,</v>
      </c>
      <c r="Q1247" s="16" t="str">
        <f t="shared" si="118"/>
        <v>4</v>
      </c>
      <c r="R1247" s="17">
        <f t="shared" si="119"/>
        <v>124</v>
      </c>
      <c r="S1247" s="17">
        <f t="shared" si="120"/>
        <v>2.0666666666666669</v>
      </c>
    </row>
    <row r="1248" spans="1:19">
      <c r="A1248" t="s">
        <v>250</v>
      </c>
      <c r="B1248" t="s">
        <v>251</v>
      </c>
      <c r="C1248" s="1">
        <v>45352</v>
      </c>
      <c r="D1248" s="2">
        <v>2024</v>
      </c>
      <c r="E1248" s="2" t="str">
        <f t="shared" si="115"/>
        <v>marzo</v>
      </c>
      <c r="F1248" t="s">
        <v>253</v>
      </c>
      <c r="G1248" t="s">
        <v>220</v>
      </c>
      <c r="H1248" t="s">
        <v>98</v>
      </c>
      <c r="I1248" s="3">
        <v>3</v>
      </c>
      <c r="J1248" s="3">
        <v>2250</v>
      </c>
      <c r="K1248" s="3">
        <v>5</v>
      </c>
      <c r="L1248" t="s">
        <v>209</v>
      </c>
      <c r="M1248" t="s">
        <v>210</v>
      </c>
      <c r="N1248" t="s">
        <v>493</v>
      </c>
      <c r="O1248" s="15">
        <f t="shared" si="116"/>
        <v>1</v>
      </c>
      <c r="P1248" s="16" t="str">
        <f t="shared" si="117"/>
        <v>5</v>
      </c>
      <c r="Q1248" s="16">
        <f t="shared" si="118"/>
        <v>0</v>
      </c>
      <c r="R1248" s="17">
        <f t="shared" si="119"/>
        <v>300</v>
      </c>
      <c r="S1248" s="17">
        <f t="shared" si="120"/>
        <v>5</v>
      </c>
    </row>
    <row r="1249" spans="1:19">
      <c r="A1249" t="s">
        <v>250</v>
      </c>
      <c r="B1249" t="s">
        <v>251</v>
      </c>
      <c r="C1249" s="1">
        <v>45352</v>
      </c>
      <c r="D1249" s="2">
        <v>2024</v>
      </c>
      <c r="E1249" s="2" t="str">
        <f t="shared" si="115"/>
        <v>marzo</v>
      </c>
      <c r="F1249" t="s">
        <v>253</v>
      </c>
      <c r="G1249" t="s">
        <v>220</v>
      </c>
      <c r="H1249" t="s">
        <v>98</v>
      </c>
      <c r="I1249" s="3">
        <v>1</v>
      </c>
      <c r="J1249" s="3">
        <v>484</v>
      </c>
      <c r="K1249" s="3">
        <v>1.2</v>
      </c>
      <c r="L1249" t="s">
        <v>33</v>
      </c>
      <c r="M1249" t="s">
        <v>34</v>
      </c>
      <c r="N1249" t="s">
        <v>508</v>
      </c>
      <c r="O1249" s="15">
        <f t="shared" si="116"/>
        <v>3</v>
      </c>
      <c r="P1249" s="16" t="str">
        <f t="shared" si="117"/>
        <v>1,</v>
      </c>
      <c r="Q1249" s="16" t="str">
        <f t="shared" si="118"/>
        <v>2</v>
      </c>
      <c r="R1249" s="17">
        <f t="shared" si="119"/>
        <v>62</v>
      </c>
      <c r="S1249" s="17">
        <f t="shared" si="120"/>
        <v>1.0333333333333334</v>
      </c>
    </row>
    <row r="1250" spans="1:19">
      <c r="A1250" t="s">
        <v>250</v>
      </c>
      <c r="B1250" t="s">
        <v>251</v>
      </c>
      <c r="C1250" s="1">
        <v>45352</v>
      </c>
      <c r="D1250" s="2">
        <v>2024</v>
      </c>
      <c r="E1250" s="2" t="str">
        <f t="shared" si="115"/>
        <v>marzo</v>
      </c>
      <c r="F1250" t="s">
        <v>253</v>
      </c>
      <c r="G1250" t="s">
        <v>220</v>
      </c>
      <c r="H1250" t="s">
        <v>98</v>
      </c>
      <c r="I1250" s="3">
        <v>2</v>
      </c>
      <c r="J1250" s="3">
        <v>1140</v>
      </c>
      <c r="K1250" s="3">
        <v>2</v>
      </c>
      <c r="L1250" t="s">
        <v>248</v>
      </c>
      <c r="M1250" t="s">
        <v>249</v>
      </c>
      <c r="N1250" t="s">
        <v>504</v>
      </c>
      <c r="O1250" s="15">
        <f t="shared" si="116"/>
        <v>1</v>
      </c>
      <c r="P1250" s="16" t="str">
        <f t="shared" si="117"/>
        <v>2</v>
      </c>
      <c r="Q1250" s="16">
        <f t="shared" si="118"/>
        <v>0</v>
      </c>
      <c r="R1250" s="17">
        <f t="shared" si="119"/>
        <v>120</v>
      </c>
      <c r="S1250" s="17">
        <f t="shared" si="120"/>
        <v>2</v>
      </c>
    </row>
    <row r="1251" spans="1:19">
      <c r="A1251" t="s">
        <v>250</v>
      </c>
      <c r="B1251" t="s">
        <v>251</v>
      </c>
      <c r="C1251" s="1">
        <v>45352</v>
      </c>
      <c r="D1251" s="2">
        <v>2024</v>
      </c>
      <c r="E1251" s="2" t="str">
        <f t="shared" si="115"/>
        <v>marzo</v>
      </c>
      <c r="F1251" t="s">
        <v>253</v>
      </c>
      <c r="G1251" t="s">
        <v>220</v>
      </c>
      <c r="H1251" t="s">
        <v>98</v>
      </c>
      <c r="I1251" s="3">
        <v>6</v>
      </c>
      <c r="J1251" s="3">
        <v>1500</v>
      </c>
      <c r="K1251" s="3">
        <v>15.45</v>
      </c>
      <c r="L1251" t="s">
        <v>49</v>
      </c>
      <c r="M1251" t="s">
        <v>50</v>
      </c>
      <c r="N1251" t="s">
        <v>504</v>
      </c>
      <c r="O1251" s="15">
        <f t="shared" si="116"/>
        <v>5</v>
      </c>
      <c r="P1251" s="16" t="str">
        <f t="shared" si="117"/>
        <v>15</v>
      </c>
      <c r="Q1251" s="16" t="str">
        <f t="shared" si="118"/>
        <v>,45</v>
      </c>
      <c r="R1251" s="17">
        <f t="shared" si="119"/>
        <v>900.45</v>
      </c>
      <c r="S1251" s="17">
        <f t="shared" si="120"/>
        <v>15.0075</v>
      </c>
    </row>
    <row r="1252" spans="1:19">
      <c r="A1252" t="s">
        <v>250</v>
      </c>
      <c r="B1252" t="s">
        <v>251</v>
      </c>
      <c r="C1252" s="1">
        <v>45352</v>
      </c>
      <c r="D1252" s="2">
        <v>2024</v>
      </c>
      <c r="E1252" s="2" t="str">
        <f t="shared" si="115"/>
        <v>marzo</v>
      </c>
      <c r="F1252" t="s">
        <v>253</v>
      </c>
      <c r="G1252" t="s">
        <v>220</v>
      </c>
      <c r="H1252" t="s">
        <v>98</v>
      </c>
      <c r="I1252" s="3">
        <v>17</v>
      </c>
      <c r="J1252" s="3">
        <v>6528</v>
      </c>
      <c r="K1252" s="3">
        <v>49.15</v>
      </c>
      <c r="L1252" t="s">
        <v>109</v>
      </c>
      <c r="M1252" t="s">
        <v>535</v>
      </c>
      <c r="N1252" t="s">
        <v>535</v>
      </c>
      <c r="O1252" s="15">
        <f t="shared" si="116"/>
        <v>5</v>
      </c>
      <c r="P1252" s="16" t="str">
        <f t="shared" si="117"/>
        <v>49</v>
      </c>
      <c r="Q1252" s="16" t="str">
        <f t="shared" si="118"/>
        <v>,15</v>
      </c>
      <c r="R1252" s="17">
        <f t="shared" si="119"/>
        <v>2940.15</v>
      </c>
      <c r="S1252" s="17">
        <f t="shared" si="120"/>
        <v>49.002500000000005</v>
      </c>
    </row>
    <row r="1253" spans="1:19">
      <c r="A1253" t="s">
        <v>250</v>
      </c>
      <c r="B1253" t="s">
        <v>251</v>
      </c>
      <c r="C1253" s="1">
        <v>45352</v>
      </c>
      <c r="D1253" s="2">
        <v>2024</v>
      </c>
      <c r="E1253" s="2" t="str">
        <f t="shared" si="115"/>
        <v>marzo</v>
      </c>
      <c r="F1253" t="s">
        <v>253</v>
      </c>
      <c r="G1253" t="s">
        <v>220</v>
      </c>
      <c r="H1253" t="s">
        <v>98</v>
      </c>
      <c r="I1253" s="3">
        <v>12</v>
      </c>
      <c r="J1253" s="3">
        <v>7280</v>
      </c>
      <c r="K1253" s="3">
        <v>37.04</v>
      </c>
      <c r="L1253" t="s">
        <v>114</v>
      </c>
      <c r="M1253" t="s">
        <v>115</v>
      </c>
      <c r="N1253" t="s">
        <v>535</v>
      </c>
      <c r="O1253" s="15">
        <f t="shared" si="116"/>
        <v>5</v>
      </c>
      <c r="P1253" s="16" t="str">
        <f t="shared" si="117"/>
        <v>37</v>
      </c>
      <c r="Q1253" s="16" t="str">
        <f t="shared" si="118"/>
        <v>,04</v>
      </c>
      <c r="R1253" s="17">
        <f t="shared" si="119"/>
        <v>2220.04</v>
      </c>
      <c r="S1253" s="17">
        <f t="shared" si="120"/>
        <v>37.000666666666667</v>
      </c>
    </row>
    <row r="1254" spans="1:19">
      <c r="A1254" t="s">
        <v>250</v>
      </c>
      <c r="B1254" t="s">
        <v>251</v>
      </c>
      <c r="C1254" s="1">
        <v>45352</v>
      </c>
      <c r="D1254" s="2">
        <v>2024</v>
      </c>
      <c r="E1254" s="2" t="str">
        <f t="shared" si="115"/>
        <v>marzo</v>
      </c>
      <c r="F1254" t="s">
        <v>253</v>
      </c>
      <c r="G1254" t="s">
        <v>220</v>
      </c>
      <c r="H1254" t="s">
        <v>98</v>
      </c>
      <c r="I1254" s="3">
        <v>1</v>
      </c>
      <c r="J1254" s="3">
        <v>649</v>
      </c>
      <c r="K1254" s="3">
        <v>0.5</v>
      </c>
      <c r="L1254" t="s">
        <v>116</v>
      </c>
      <c r="M1254" t="s">
        <v>117</v>
      </c>
      <c r="N1254" t="s">
        <v>561</v>
      </c>
      <c r="O1254" s="15">
        <f t="shared" si="116"/>
        <v>3</v>
      </c>
      <c r="P1254" s="16" t="str">
        <f t="shared" si="117"/>
        <v>0,</v>
      </c>
      <c r="Q1254" s="16" t="str">
        <f t="shared" si="118"/>
        <v>5</v>
      </c>
      <c r="R1254" s="17">
        <f t="shared" si="119"/>
        <v>5</v>
      </c>
      <c r="S1254" s="17">
        <f t="shared" si="120"/>
        <v>8.3333333333333329E-2</v>
      </c>
    </row>
    <row r="1255" spans="1:19">
      <c r="A1255" t="s">
        <v>250</v>
      </c>
      <c r="B1255" t="s">
        <v>251</v>
      </c>
      <c r="C1255" s="1">
        <v>45413</v>
      </c>
      <c r="D1255" s="2">
        <v>2024</v>
      </c>
      <c r="E1255" s="2" t="str">
        <f t="shared" si="115"/>
        <v>mayo</v>
      </c>
      <c r="F1255" t="s">
        <v>252</v>
      </c>
      <c r="G1255" t="s">
        <v>121</v>
      </c>
      <c r="H1255" t="s">
        <v>98</v>
      </c>
      <c r="I1255" s="3">
        <v>1</v>
      </c>
      <c r="J1255" s="3">
        <v>777</v>
      </c>
      <c r="K1255" s="3">
        <v>1.05</v>
      </c>
      <c r="L1255" t="s">
        <v>39</v>
      </c>
      <c r="M1255" t="s">
        <v>553</v>
      </c>
      <c r="N1255" t="s">
        <v>553</v>
      </c>
      <c r="O1255" s="15">
        <f t="shared" si="116"/>
        <v>4</v>
      </c>
      <c r="P1255" s="16" t="str">
        <f t="shared" si="117"/>
        <v>1,</v>
      </c>
      <c r="Q1255" s="16" t="str">
        <f t="shared" si="118"/>
        <v>05</v>
      </c>
      <c r="R1255" s="17">
        <f t="shared" si="119"/>
        <v>65</v>
      </c>
      <c r="S1255" s="17">
        <f t="shared" si="120"/>
        <v>1.0833333333333333</v>
      </c>
    </row>
    <row r="1256" spans="1:19">
      <c r="A1256" t="s">
        <v>250</v>
      </c>
      <c r="B1256" t="s">
        <v>251</v>
      </c>
      <c r="C1256" s="1">
        <v>45413</v>
      </c>
      <c r="D1256" s="2">
        <v>2024</v>
      </c>
      <c r="E1256" s="2" t="str">
        <f t="shared" si="115"/>
        <v>mayo</v>
      </c>
      <c r="F1256" t="s">
        <v>252</v>
      </c>
      <c r="G1256" t="s">
        <v>121</v>
      </c>
      <c r="H1256" t="s">
        <v>98</v>
      </c>
      <c r="I1256" s="3">
        <v>4</v>
      </c>
      <c r="J1256" s="3">
        <v>1034</v>
      </c>
      <c r="K1256" s="3">
        <v>2.5499999999999998</v>
      </c>
      <c r="L1256" t="s">
        <v>161</v>
      </c>
      <c r="M1256" t="s">
        <v>591</v>
      </c>
      <c r="N1256" t="s">
        <v>512</v>
      </c>
      <c r="O1256" s="15">
        <f t="shared" si="116"/>
        <v>4</v>
      </c>
      <c r="P1256" s="16" t="str">
        <f t="shared" si="117"/>
        <v>2,</v>
      </c>
      <c r="Q1256" s="16" t="str">
        <f t="shared" si="118"/>
        <v>55</v>
      </c>
      <c r="R1256" s="17">
        <f t="shared" si="119"/>
        <v>175</v>
      </c>
      <c r="S1256" s="17">
        <f t="shared" si="120"/>
        <v>2.9166666666666665</v>
      </c>
    </row>
    <row r="1257" spans="1:19">
      <c r="A1257" t="s">
        <v>250</v>
      </c>
      <c r="B1257" t="s">
        <v>251</v>
      </c>
      <c r="C1257" s="1">
        <v>45413</v>
      </c>
      <c r="D1257" s="2">
        <v>2024</v>
      </c>
      <c r="E1257" s="2" t="str">
        <f t="shared" si="115"/>
        <v>mayo</v>
      </c>
      <c r="F1257" t="s">
        <v>252</v>
      </c>
      <c r="G1257" t="s">
        <v>121</v>
      </c>
      <c r="H1257" t="s">
        <v>98</v>
      </c>
      <c r="I1257" s="3">
        <v>5</v>
      </c>
      <c r="J1257" s="3">
        <v>964</v>
      </c>
      <c r="K1257" s="3">
        <v>4</v>
      </c>
      <c r="L1257" t="s">
        <v>102</v>
      </c>
      <c r="M1257" t="s">
        <v>103</v>
      </c>
      <c r="N1257" t="s">
        <v>501</v>
      </c>
      <c r="O1257" s="15">
        <f t="shared" si="116"/>
        <v>1</v>
      </c>
      <c r="P1257" s="16" t="str">
        <f t="shared" si="117"/>
        <v>4</v>
      </c>
      <c r="Q1257" s="16">
        <f t="shared" si="118"/>
        <v>0</v>
      </c>
      <c r="R1257" s="17">
        <f t="shared" si="119"/>
        <v>240</v>
      </c>
      <c r="S1257" s="17">
        <f t="shared" si="120"/>
        <v>4</v>
      </c>
    </row>
    <row r="1258" spans="1:19">
      <c r="A1258" t="s">
        <v>250</v>
      </c>
      <c r="B1258" t="s">
        <v>251</v>
      </c>
      <c r="C1258" s="1">
        <v>45413</v>
      </c>
      <c r="D1258" s="2">
        <v>2024</v>
      </c>
      <c r="E1258" s="2" t="str">
        <f t="shared" si="115"/>
        <v>mayo</v>
      </c>
      <c r="F1258" t="s">
        <v>252</v>
      </c>
      <c r="G1258" t="s">
        <v>121</v>
      </c>
      <c r="H1258" t="s">
        <v>98</v>
      </c>
      <c r="I1258" s="3">
        <v>1</v>
      </c>
      <c r="J1258" s="3">
        <v>110</v>
      </c>
      <c r="K1258" s="3">
        <v>1.1000000000000001</v>
      </c>
      <c r="L1258" t="s">
        <v>35</v>
      </c>
      <c r="M1258" t="s">
        <v>36</v>
      </c>
      <c r="N1258" t="s">
        <v>507</v>
      </c>
      <c r="O1258" s="15">
        <f t="shared" si="116"/>
        <v>3</v>
      </c>
      <c r="P1258" s="16" t="str">
        <f t="shared" si="117"/>
        <v>1,</v>
      </c>
      <c r="Q1258" s="16" t="str">
        <f t="shared" si="118"/>
        <v>1</v>
      </c>
      <c r="R1258" s="17">
        <f t="shared" si="119"/>
        <v>61</v>
      </c>
      <c r="S1258" s="17">
        <f t="shared" si="120"/>
        <v>1.0166666666666666</v>
      </c>
    </row>
    <row r="1259" spans="1:19">
      <c r="A1259" t="s">
        <v>250</v>
      </c>
      <c r="B1259" t="s">
        <v>251</v>
      </c>
      <c r="C1259" s="1">
        <v>45413</v>
      </c>
      <c r="D1259" s="2">
        <v>2024</v>
      </c>
      <c r="E1259" s="2" t="str">
        <f t="shared" si="115"/>
        <v>mayo</v>
      </c>
      <c r="F1259" t="s">
        <v>252</v>
      </c>
      <c r="G1259" t="s">
        <v>121</v>
      </c>
      <c r="H1259" t="s">
        <v>98</v>
      </c>
      <c r="I1259" s="3">
        <v>5</v>
      </c>
      <c r="J1259" s="3">
        <v>1177</v>
      </c>
      <c r="K1259" s="3">
        <v>5.25</v>
      </c>
      <c r="L1259" t="s">
        <v>241</v>
      </c>
      <c r="M1259" t="s">
        <v>601</v>
      </c>
      <c r="N1259" t="s">
        <v>500</v>
      </c>
      <c r="O1259" s="15">
        <f t="shared" si="116"/>
        <v>4</v>
      </c>
      <c r="P1259" s="16" t="str">
        <f t="shared" si="117"/>
        <v>5,</v>
      </c>
      <c r="Q1259" s="16" t="str">
        <f t="shared" si="118"/>
        <v>25</v>
      </c>
      <c r="R1259" s="17">
        <f t="shared" si="119"/>
        <v>325</v>
      </c>
      <c r="S1259" s="17">
        <f t="shared" si="120"/>
        <v>5.416666666666667</v>
      </c>
    </row>
    <row r="1260" spans="1:19">
      <c r="A1260" t="s">
        <v>250</v>
      </c>
      <c r="B1260" t="s">
        <v>251</v>
      </c>
      <c r="C1260" s="1">
        <v>45413</v>
      </c>
      <c r="D1260" s="2">
        <v>2024</v>
      </c>
      <c r="E1260" s="2" t="str">
        <f t="shared" si="115"/>
        <v>mayo</v>
      </c>
      <c r="F1260" t="s">
        <v>252</v>
      </c>
      <c r="G1260" t="s">
        <v>121</v>
      </c>
      <c r="H1260" t="s">
        <v>98</v>
      </c>
      <c r="I1260" s="3">
        <v>2</v>
      </c>
      <c r="J1260" s="3">
        <v>968</v>
      </c>
      <c r="K1260" s="3">
        <v>7.35</v>
      </c>
      <c r="L1260" t="s">
        <v>100</v>
      </c>
      <c r="M1260" t="s">
        <v>101</v>
      </c>
      <c r="N1260" t="s">
        <v>488</v>
      </c>
      <c r="O1260" s="15">
        <f t="shared" si="116"/>
        <v>4</v>
      </c>
      <c r="P1260" s="16" t="str">
        <f t="shared" si="117"/>
        <v>7,</v>
      </c>
      <c r="Q1260" s="16" t="str">
        <f t="shared" si="118"/>
        <v>35</v>
      </c>
      <c r="R1260" s="17">
        <f t="shared" si="119"/>
        <v>455</v>
      </c>
      <c r="S1260" s="17">
        <f t="shared" si="120"/>
        <v>7.583333333333333</v>
      </c>
    </row>
    <row r="1261" spans="1:19">
      <c r="A1261" t="s">
        <v>250</v>
      </c>
      <c r="B1261" t="s">
        <v>251</v>
      </c>
      <c r="C1261" s="1">
        <v>45413</v>
      </c>
      <c r="D1261" s="2">
        <v>2024</v>
      </c>
      <c r="E1261" s="2" t="str">
        <f t="shared" si="115"/>
        <v>mayo</v>
      </c>
      <c r="F1261" t="s">
        <v>253</v>
      </c>
      <c r="G1261" t="s">
        <v>220</v>
      </c>
      <c r="H1261" t="s">
        <v>98</v>
      </c>
      <c r="I1261" s="3">
        <v>13</v>
      </c>
      <c r="J1261" s="3">
        <v>5.26</v>
      </c>
      <c r="K1261" s="3">
        <v>15.36</v>
      </c>
      <c r="L1261" t="s">
        <v>39</v>
      </c>
      <c r="M1261" t="s">
        <v>553</v>
      </c>
      <c r="N1261" t="s">
        <v>553</v>
      </c>
      <c r="O1261" s="15">
        <f t="shared" si="116"/>
        <v>5</v>
      </c>
      <c r="P1261" s="16" t="str">
        <f t="shared" si="117"/>
        <v>15</v>
      </c>
      <c r="Q1261" s="16" t="str">
        <f t="shared" si="118"/>
        <v>,36</v>
      </c>
      <c r="R1261" s="17">
        <f t="shared" si="119"/>
        <v>900.36</v>
      </c>
      <c r="S1261" s="17">
        <f t="shared" si="120"/>
        <v>15.006</v>
      </c>
    </row>
    <row r="1262" spans="1:19">
      <c r="A1262" t="s">
        <v>250</v>
      </c>
      <c r="B1262" t="s">
        <v>251</v>
      </c>
      <c r="C1262" s="1">
        <v>45413</v>
      </c>
      <c r="D1262" s="2">
        <v>2024</v>
      </c>
      <c r="E1262" s="2" t="str">
        <f t="shared" si="115"/>
        <v>mayo</v>
      </c>
      <c r="F1262" t="s">
        <v>253</v>
      </c>
      <c r="G1262" t="s">
        <v>220</v>
      </c>
      <c r="H1262" t="s">
        <v>98</v>
      </c>
      <c r="I1262" s="3">
        <v>1</v>
      </c>
      <c r="J1262" s="3">
        <v>1235</v>
      </c>
      <c r="K1262" s="3">
        <v>2.33</v>
      </c>
      <c r="L1262" t="s">
        <v>209</v>
      </c>
      <c r="M1262" t="s">
        <v>210</v>
      </c>
      <c r="N1262" t="s">
        <v>493</v>
      </c>
      <c r="O1262" s="15">
        <f t="shared" si="116"/>
        <v>4</v>
      </c>
      <c r="P1262" s="16" t="str">
        <f t="shared" si="117"/>
        <v>2,</v>
      </c>
      <c r="Q1262" s="16" t="str">
        <f t="shared" si="118"/>
        <v>33</v>
      </c>
      <c r="R1262" s="17">
        <f t="shared" si="119"/>
        <v>153</v>
      </c>
      <c r="S1262" s="17">
        <f t="shared" si="120"/>
        <v>2.5499999999999998</v>
      </c>
    </row>
    <row r="1263" spans="1:19">
      <c r="A1263" t="s">
        <v>250</v>
      </c>
      <c r="B1263" t="s">
        <v>251</v>
      </c>
      <c r="C1263" s="1">
        <v>45413</v>
      </c>
      <c r="D1263" s="2">
        <v>2024</v>
      </c>
      <c r="E1263" s="2" t="str">
        <f t="shared" si="115"/>
        <v>mayo</v>
      </c>
      <c r="F1263" t="s">
        <v>253</v>
      </c>
      <c r="G1263" t="s">
        <v>220</v>
      </c>
      <c r="H1263" t="s">
        <v>98</v>
      </c>
      <c r="I1263" s="3">
        <v>6</v>
      </c>
      <c r="J1263" s="3">
        <v>3375</v>
      </c>
      <c r="K1263" s="3">
        <v>11.21</v>
      </c>
      <c r="L1263" t="s">
        <v>19</v>
      </c>
      <c r="M1263" t="s">
        <v>587</v>
      </c>
      <c r="N1263" t="s">
        <v>495</v>
      </c>
      <c r="O1263" s="15">
        <f t="shared" si="116"/>
        <v>5</v>
      </c>
      <c r="P1263" s="16" t="str">
        <f t="shared" si="117"/>
        <v>11</v>
      </c>
      <c r="Q1263" s="16" t="str">
        <f t="shared" si="118"/>
        <v>,21</v>
      </c>
      <c r="R1263" s="17">
        <f t="shared" si="119"/>
        <v>660.21</v>
      </c>
      <c r="S1263" s="17">
        <f t="shared" si="120"/>
        <v>11.003500000000001</v>
      </c>
    </row>
    <row r="1264" spans="1:19">
      <c r="A1264" t="s">
        <v>250</v>
      </c>
      <c r="B1264" t="s">
        <v>251</v>
      </c>
      <c r="C1264" s="1">
        <v>45413</v>
      </c>
      <c r="D1264" s="2">
        <v>2024</v>
      </c>
      <c r="E1264" s="2" t="str">
        <f t="shared" si="115"/>
        <v>mayo</v>
      </c>
      <c r="F1264" t="s">
        <v>253</v>
      </c>
      <c r="G1264" t="s">
        <v>220</v>
      </c>
      <c r="H1264" t="s">
        <v>98</v>
      </c>
      <c r="I1264" s="3">
        <v>1</v>
      </c>
      <c r="J1264" s="3">
        <v>443</v>
      </c>
      <c r="K1264" s="3">
        <v>1.2</v>
      </c>
      <c r="L1264" t="s">
        <v>108</v>
      </c>
      <c r="M1264" t="s">
        <v>597</v>
      </c>
      <c r="N1264" t="s">
        <v>494</v>
      </c>
      <c r="O1264" s="15">
        <f t="shared" si="116"/>
        <v>3</v>
      </c>
      <c r="P1264" s="16" t="str">
        <f t="shared" si="117"/>
        <v>1,</v>
      </c>
      <c r="Q1264" s="16" t="str">
        <f t="shared" si="118"/>
        <v>2</v>
      </c>
      <c r="R1264" s="17">
        <f t="shared" si="119"/>
        <v>62</v>
      </c>
      <c r="S1264" s="17">
        <f t="shared" si="120"/>
        <v>1.0333333333333334</v>
      </c>
    </row>
    <row r="1265" spans="1:19">
      <c r="A1265" t="s">
        <v>250</v>
      </c>
      <c r="B1265" t="s">
        <v>251</v>
      </c>
      <c r="C1265" s="1">
        <v>45413</v>
      </c>
      <c r="D1265" s="2">
        <v>2024</v>
      </c>
      <c r="E1265" s="2" t="str">
        <f t="shared" si="115"/>
        <v>mayo</v>
      </c>
      <c r="F1265" t="s">
        <v>253</v>
      </c>
      <c r="G1265" t="s">
        <v>220</v>
      </c>
      <c r="H1265" t="s">
        <v>98</v>
      </c>
      <c r="I1265" s="3">
        <v>2</v>
      </c>
      <c r="J1265" s="3">
        <v>738</v>
      </c>
      <c r="K1265" s="3">
        <v>2.23</v>
      </c>
      <c r="L1265" t="s">
        <v>146</v>
      </c>
      <c r="M1265" t="s">
        <v>147</v>
      </c>
      <c r="N1265" t="s">
        <v>514</v>
      </c>
      <c r="O1265" s="15">
        <f t="shared" si="116"/>
        <v>4</v>
      </c>
      <c r="P1265" s="16" t="str">
        <f t="shared" si="117"/>
        <v>2,</v>
      </c>
      <c r="Q1265" s="16" t="str">
        <f t="shared" si="118"/>
        <v>23</v>
      </c>
      <c r="R1265" s="17">
        <f t="shared" si="119"/>
        <v>143</v>
      </c>
      <c r="S1265" s="17">
        <f t="shared" si="120"/>
        <v>2.3833333333333333</v>
      </c>
    </row>
    <row r="1266" spans="1:19">
      <c r="A1266" t="s">
        <v>250</v>
      </c>
      <c r="B1266" t="s">
        <v>251</v>
      </c>
      <c r="C1266" s="1">
        <v>45413</v>
      </c>
      <c r="D1266" s="2">
        <v>2024</v>
      </c>
      <c r="E1266" s="2" t="str">
        <f t="shared" si="115"/>
        <v>mayo</v>
      </c>
      <c r="F1266" t="s">
        <v>253</v>
      </c>
      <c r="G1266" t="s">
        <v>220</v>
      </c>
      <c r="H1266" t="s">
        <v>98</v>
      </c>
      <c r="I1266" s="3">
        <v>2</v>
      </c>
      <c r="J1266" s="3">
        <v>344</v>
      </c>
      <c r="K1266" s="3">
        <v>1.49</v>
      </c>
      <c r="L1266" t="s">
        <v>49</v>
      </c>
      <c r="M1266" t="s">
        <v>50</v>
      </c>
      <c r="N1266" t="s">
        <v>504</v>
      </c>
      <c r="O1266" s="15">
        <f t="shared" si="116"/>
        <v>4</v>
      </c>
      <c r="P1266" s="16" t="str">
        <f t="shared" si="117"/>
        <v>1,</v>
      </c>
      <c r="Q1266" s="16" t="str">
        <f t="shared" si="118"/>
        <v>49</v>
      </c>
      <c r="R1266" s="17">
        <f t="shared" si="119"/>
        <v>109</v>
      </c>
      <c r="S1266" s="17">
        <f t="shared" si="120"/>
        <v>1.8166666666666667</v>
      </c>
    </row>
    <row r="1267" spans="1:19">
      <c r="A1267" t="s">
        <v>250</v>
      </c>
      <c r="B1267" t="s">
        <v>251</v>
      </c>
      <c r="C1267" s="1">
        <v>45413</v>
      </c>
      <c r="D1267" s="2">
        <v>2024</v>
      </c>
      <c r="E1267" s="2" t="str">
        <f t="shared" si="115"/>
        <v>mayo</v>
      </c>
      <c r="F1267" t="s">
        <v>253</v>
      </c>
      <c r="G1267" t="s">
        <v>220</v>
      </c>
      <c r="H1267" t="s">
        <v>98</v>
      </c>
      <c r="I1267" s="3">
        <v>10</v>
      </c>
      <c r="J1267" s="3">
        <v>2169</v>
      </c>
      <c r="K1267" s="3">
        <v>11.24</v>
      </c>
      <c r="L1267" t="s">
        <v>35</v>
      </c>
      <c r="M1267" t="s">
        <v>36</v>
      </c>
      <c r="N1267" t="s">
        <v>507</v>
      </c>
      <c r="O1267" s="15">
        <f t="shared" si="116"/>
        <v>5</v>
      </c>
      <c r="P1267" s="16" t="str">
        <f t="shared" si="117"/>
        <v>11</v>
      </c>
      <c r="Q1267" s="16" t="str">
        <f t="shared" si="118"/>
        <v>,24</v>
      </c>
      <c r="R1267" s="17">
        <f t="shared" si="119"/>
        <v>660.24</v>
      </c>
      <c r="S1267" s="17">
        <f t="shared" si="120"/>
        <v>11.004</v>
      </c>
    </row>
    <row r="1268" spans="1:19">
      <c r="A1268" t="s">
        <v>250</v>
      </c>
      <c r="B1268" t="s">
        <v>251</v>
      </c>
      <c r="C1268" s="1">
        <v>45413</v>
      </c>
      <c r="D1268" s="2">
        <v>2024</v>
      </c>
      <c r="E1268" s="2" t="str">
        <f t="shared" si="115"/>
        <v>mayo</v>
      </c>
      <c r="F1268" t="s">
        <v>253</v>
      </c>
      <c r="G1268" t="s">
        <v>220</v>
      </c>
      <c r="H1268" t="s">
        <v>98</v>
      </c>
      <c r="I1268" s="3">
        <v>3</v>
      </c>
      <c r="J1268" s="3">
        <v>1221</v>
      </c>
      <c r="K1268" s="3">
        <v>5.12</v>
      </c>
      <c r="L1268" t="s">
        <v>241</v>
      </c>
      <c r="M1268" t="s">
        <v>601</v>
      </c>
      <c r="N1268" t="s">
        <v>500</v>
      </c>
      <c r="O1268" s="15">
        <f t="shared" si="116"/>
        <v>4</v>
      </c>
      <c r="P1268" s="16" t="str">
        <f t="shared" si="117"/>
        <v>5,</v>
      </c>
      <c r="Q1268" s="16" t="str">
        <f t="shared" si="118"/>
        <v>12</v>
      </c>
      <c r="R1268" s="17">
        <f t="shared" si="119"/>
        <v>312</v>
      </c>
      <c r="S1268" s="17">
        <f t="shared" si="120"/>
        <v>5.2</v>
      </c>
    </row>
    <row r="1269" spans="1:19">
      <c r="A1269" t="s">
        <v>250</v>
      </c>
      <c r="B1269" t="s">
        <v>251</v>
      </c>
      <c r="C1269" s="1">
        <v>45413</v>
      </c>
      <c r="D1269" s="2">
        <v>2024</v>
      </c>
      <c r="E1269" s="2" t="str">
        <f t="shared" si="115"/>
        <v>mayo</v>
      </c>
      <c r="F1269" t="s">
        <v>253</v>
      </c>
      <c r="G1269" t="s">
        <v>220</v>
      </c>
      <c r="H1269" t="s">
        <v>98</v>
      </c>
      <c r="I1269" s="3">
        <v>2</v>
      </c>
      <c r="J1269" s="3">
        <v>1101</v>
      </c>
      <c r="K1269" s="3">
        <v>3.16</v>
      </c>
      <c r="L1269" t="s">
        <v>25</v>
      </c>
      <c r="M1269" t="s">
        <v>26</v>
      </c>
      <c r="N1269" t="s">
        <v>506</v>
      </c>
      <c r="O1269" s="15">
        <f t="shared" si="116"/>
        <v>4</v>
      </c>
      <c r="P1269" s="16" t="str">
        <f t="shared" si="117"/>
        <v>3,</v>
      </c>
      <c r="Q1269" s="16" t="str">
        <f t="shared" si="118"/>
        <v>16</v>
      </c>
      <c r="R1269" s="17">
        <f t="shared" si="119"/>
        <v>196</v>
      </c>
      <c r="S1269" s="17">
        <f t="shared" si="120"/>
        <v>3.2666666666666666</v>
      </c>
    </row>
    <row r="1270" spans="1:19">
      <c r="A1270" t="s">
        <v>250</v>
      </c>
      <c r="B1270" t="s">
        <v>251</v>
      </c>
      <c r="C1270" s="1">
        <v>45444</v>
      </c>
      <c r="D1270" s="2">
        <v>2024</v>
      </c>
      <c r="E1270" s="2" t="str">
        <f t="shared" si="115"/>
        <v>junio</v>
      </c>
      <c r="F1270" t="s">
        <v>252</v>
      </c>
      <c r="G1270" t="s">
        <v>220</v>
      </c>
      <c r="H1270" t="s">
        <v>98</v>
      </c>
      <c r="I1270" s="3">
        <v>1</v>
      </c>
      <c r="J1270" s="3">
        <v>375</v>
      </c>
      <c r="K1270" s="3">
        <v>1.4</v>
      </c>
      <c r="L1270" t="s">
        <v>19</v>
      </c>
      <c r="M1270" t="s">
        <v>587</v>
      </c>
      <c r="N1270" t="s">
        <v>495</v>
      </c>
      <c r="O1270" s="15">
        <f t="shared" si="116"/>
        <v>3</v>
      </c>
      <c r="P1270" s="16" t="str">
        <f t="shared" si="117"/>
        <v>1,</v>
      </c>
      <c r="Q1270" s="16" t="str">
        <f t="shared" si="118"/>
        <v>4</v>
      </c>
      <c r="R1270" s="17">
        <f t="shared" si="119"/>
        <v>64</v>
      </c>
      <c r="S1270" s="17">
        <f t="shared" si="120"/>
        <v>1.0666666666666667</v>
      </c>
    </row>
    <row r="1271" spans="1:19">
      <c r="A1271" t="s">
        <v>250</v>
      </c>
      <c r="B1271" t="s">
        <v>251</v>
      </c>
      <c r="C1271" s="1">
        <v>45444</v>
      </c>
      <c r="D1271" s="2">
        <v>2024</v>
      </c>
      <c r="E1271" s="2" t="str">
        <f t="shared" si="115"/>
        <v>junio</v>
      </c>
      <c r="F1271" t="s">
        <v>252</v>
      </c>
      <c r="G1271" t="s">
        <v>121</v>
      </c>
      <c r="H1271" t="s">
        <v>98</v>
      </c>
      <c r="I1271" s="3">
        <v>4</v>
      </c>
      <c r="J1271" s="3">
        <v>1.18</v>
      </c>
      <c r="K1271" s="3">
        <v>3.05</v>
      </c>
      <c r="L1271" t="s">
        <v>161</v>
      </c>
      <c r="M1271" t="s">
        <v>591</v>
      </c>
      <c r="N1271" t="s">
        <v>512</v>
      </c>
      <c r="O1271" s="15">
        <f t="shared" si="116"/>
        <v>4</v>
      </c>
      <c r="P1271" s="16" t="str">
        <f t="shared" si="117"/>
        <v>3,</v>
      </c>
      <c r="Q1271" s="16" t="str">
        <f t="shared" si="118"/>
        <v>05</v>
      </c>
      <c r="R1271" s="17">
        <f t="shared" si="119"/>
        <v>185</v>
      </c>
      <c r="S1271" s="17">
        <f t="shared" si="120"/>
        <v>3.0833333333333335</v>
      </c>
    </row>
    <row r="1272" spans="1:19">
      <c r="A1272" t="s">
        <v>250</v>
      </c>
      <c r="B1272" t="s">
        <v>251</v>
      </c>
      <c r="C1272" s="1">
        <v>45444</v>
      </c>
      <c r="D1272" s="2">
        <v>2024</v>
      </c>
      <c r="E1272" s="2" t="str">
        <f t="shared" si="115"/>
        <v>junio</v>
      </c>
      <c r="F1272" t="s">
        <v>252</v>
      </c>
      <c r="G1272" t="s">
        <v>121</v>
      </c>
      <c r="H1272" t="s">
        <v>98</v>
      </c>
      <c r="I1272" s="3">
        <v>9</v>
      </c>
      <c r="J1272" s="3">
        <v>3.68</v>
      </c>
      <c r="K1272" s="3">
        <v>13.2</v>
      </c>
      <c r="L1272" t="s">
        <v>102</v>
      </c>
      <c r="M1272" t="s">
        <v>103</v>
      </c>
      <c r="N1272" t="s">
        <v>501</v>
      </c>
      <c r="O1272" s="15">
        <f t="shared" si="116"/>
        <v>4</v>
      </c>
      <c r="P1272" s="16" t="str">
        <f t="shared" si="117"/>
        <v>13</v>
      </c>
      <c r="Q1272" s="16" t="str">
        <f t="shared" si="118"/>
        <v>,2</v>
      </c>
      <c r="R1272" s="17">
        <f t="shared" si="119"/>
        <v>780.2</v>
      </c>
      <c r="S1272" s="17">
        <f t="shared" si="120"/>
        <v>13.003333333333334</v>
      </c>
    </row>
    <row r="1273" spans="1:19">
      <c r="A1273" t="s">
        <v>250</v>
      </c>
      <c r="B1273" t="s">
        <v>251</v>
      </c>
      <c r="C1273" s="1">
        <v>45444</v>
      </c>
      <c r="D1273" s="2">
        <v>2024</v>
      </c>
      <c r="E1273" s="2" t="str">
        <f t="shared" si="115"/>
        <v>junio</v>
      </c>
      <c r="F1273" t="s">
        <v>252</v>
      </c>
      <c r="G1273" t="s">
        <v>121</v>
      </c>
      <c r="H1273" t="s">
        <v>98</v>
      </c>
      <c r="I1273" s="3">
        <v>4</v>
      </c>
      <c r="J1273" s="3">
        <v>862</v>
      </c>
      <c r="K1273" s="3">
        <v>4.55</v>
      </c>
      <c r="L1273" t="s">
        <v>35</v>
      </c>
      <c r="M1273" t="s">
        <v>36</v>
      </c>
      <c r="N1273" t="s">
        <v>507</v>
      </c>
      <c r="O1273" s="15">
        <f t="shared" si="116"/>
        <v>4</v>
      </c>
      <c r="P1273" s="16" t="str">
        <f t="shared" si="117"/>
        <v>4,</v>
      </c>
      <c r="Q1273" s="16" t="str">
        <f t="shared" si="118"/>
        <v>55</v>
      </c>
      <c r="R1273" s="17">
        <f t="shared" si="119"/>
        <v>295</v>
      </c>
      <c r="S1273" s="17">
        <f t="shared" si="120"/>
        <v>4.916666666666667</v>
      </c>
    </row>
    <row r="1274" spans="1:19">
      <c r="A1274" t="s">
        <v>250</v>
      </c>
      <c r="B1274" t="s">
        <v>251</v>
      </c>
      <c r="C1274" s="1">
        <v>45444</v>
      </c>
      <c r="D1274" s="2">
        <v>2024</v>
      </c>
      <c r="E1274" s="2" t="str">
        <f t="shared" si="115"/>
        <v>junio</v>
      </c>
      <c r="F1274" t="s">
        <v>252</v>
      </c>
      <c r="G1274" t="s">
        <v>121</v>
      </c>
      <c r="H1274" t="s">
        <v>98</v>
      </c>
      <c r="I1274" s="3">
        <v>4</v>
      </c>
      <c r="J1274" s="3">
        <v>1.31</v>
      </c>
      <c r="K1274" s="3">
        <v>4.4000000000000004</v>
      </c>
      <c r="L1274" t="s">
        <v>241</v>
      </c>
      <c r="M1274" t="s">
        <v>601</v>
      </c>
      <c r="N1274" t="s">
        <v>500</v>
      </c>
      <c r="O1274" s="15">
        <f t="shared" si="116"/>
        <v>3</v>
      </c>
      <c r="P1274" s="16" t="str">
        <f t="shared" si="117"/>
        <v>4,</v>
      </c>
      <c r="Q1274" s="16" t="str">
        <f t="shared" si="118"/>
        <v>4</v>
      </c>
      <c r="R1274" s="17">
        <f t="shared" si="119"/>
        <v>244</v>
      </c>
      <c r="S1274" s="17">
        <f t="shared" si="120"/>
        <v>4.0666666666666664</v>
      </c>
    </row>
    <row r="1275" spans="1:19">
      <c r="A1275" t="s">
        <v>250</v>
      </c>
      <c r="B1275" t="s">
        <v>251</v>
      </c>
      <c r="C1275" s="1">
        <v>45444</v>
      </c>
      <c r="D1275" s="2">
        <v>2024</v>
      </c>
      <c r="E1275" s="2" t="str">
        <f t="shared" si="115"/>
        <v>junio</v>
      </c>
      <c r="F1275" t="s">
        <v>252</v>
      </c>
      <c r="G1275" t="s">
        <v>121</v>
      </c>
      <c r="H1275" t="s">
        <v>98</v>
      </c>
      <c r="I1275" s="3">
        <v>1</v>
      </c>
      <c r="J1275" s="3">
        <v>799</v>
      </c>
      <c r="K1275" s="3">
        <v>2.25</v>
      </c>
      <c r="L1275" t="s">
        <v>100</v>
      </c>
      <c r="M1275" t="s">
        <v>101</v>
      </c>
      <c r="N1275" t="s">
        <v>488</v>
      </c>
      <c r="O1275" s="15">
        <f t="shared" si="116"/>
        <v>4</v>
      </c>
      <c r="P1275" s="16" t="str">
        <f t="shared" si="117"/>
        <v>2,</v>
      </c>
      <c r="Q1275" s="16" t="str">
        <f t="shared" si="118"/>
        <v>25</v>
      </c>
      <c r="R1275" s="17">
        <f t="shared" si="119"/>
        <v>145</v>
      </c>
      <c r="S1275" s="17">
        <f t="shared" si="120"/>
        <v>2.4166666666666665</v>
      </c>
    </row>
    <row r="1276" spans="1:19">
      <c r="A1276" t="s">
        <v>250</v>
      </c>
      <c r="B1276" t="s">
        <v>251</v>
      </c>
      <c r="C1276" s="1">
        <v>45444</v>
      </c>
      <c r="D1276" s="2">
        <v>2024</v>
      </c>
      <c r="E1276" s="2" t="str">
        <f t="shared" si="115"/>
        <v>junio</v>
      </c>
      <c r="F1276" t="s">
        <v>253</v>
      </c>
      <c r="G1276" t="s">
        <v>220</v>
      </c>
      <c r="H1276" t="s">
        <v>98</v>
      </c>
      <c r="I1276" s="3">
        <v>7</v>
      </c>
      <c r="J1276" s="3">
        <v>2.54</v>
      </c>
      <c r="K1276" s="3">
        <v>9.1</v>
      </c>
      <c r="L1276" t="s">
        <v>39</v>
      </c>
      <c r="M1276" t="s">
        <v>553</v>
      </c>
      <c r="N1276" t="s">
        <v>553</v>
      </c>
      <c r="O1276" s="15">
        <f t="shared" si="116"/>
        <v>3</v>
      </c>
      <c r="P1276" s="16" t="str">
        <f t="shared" si="117"/>
        <v>9,</v>
      </c>
      <c r="Q1276" s="16" t="str">
        <f t="shared" si="118"/>
        <v>1</v>
      </c>
      <c r="R1276" s="17">
        <f t="shared" si="119"/>
        <v>541</v>
      </c>
      <c r="S1276" s="17">
        <f t="shared" si="120"/>
        <v>9.0166666666666675</v>
      </c>
    </row>
    <row r="1277" spans="1:19">
      <c r="A1277" t="s">
        <v>250</v>
      </c>
      <c r="B1277" t="s">
        <v>251</v>
      </c>
      <c r="C1277" s="1">
        <v>45444</v>
      </c>
      <c r="D1277" s="2">
        <v>2024</v>
      </c>
      <c r="E1277" s="2" t="str">
        <f t="shared" si="115"/>
        <v>junio</v>
      </c>
      <c r="F1277" t="s">
        <v>253</v>
      </c>
      <c r="G1277" t="s">
        <v>220</v>
      </c>
      <c r="H1277" t="s">
        <v>98</v>
      </c>
      <c r="I1277" s="3">
        <v>2</v>
      </c>
      <c r="J1277" s="3">
        <v>375</v>
      </c>
      <c r="K1277" s="3">
        <v>110</v>
      </c>
      <c r="L1277" t="s">
        <v>19</v>
      </c>
      <c r="M1277" t="s">
        <v>587</v>
      </c>
      <c r="N1277" t="s">
        <v>495</v>
      </c>
      <c r="O1277" s="15">
        <f t="shared" si="116"/>
        <v>3</v>
      </c>
      <c r="P1277" s="16" t="str">
        <f t="shared" si="117"/>
        <v>11</v>
      </c>
      <c r="Q1277" s="16" t="str">
        <f t="shared" si="118"/>
        <v>0</v>
      </c>
      <c r="R1277" s="17">
        <f t="shared" si="119"/>
        <v>660</v>
      </c>
      <c r="S1277" s="17">
        <f t="shared" si="120"/>
        <v>11</v>
      </c>
    </row>
    <row r="1278" spans="1:19">
      <c r="A1278" t="s">
        <v>250</v>
      </c>
      <c r="B1278" t="s">
        <v>251</v>
      </c>
      <c r="C1278" s="1">
        <v>45444</v>
      </c>
      <c r="D1278" s="2">
        <v>2024</v>
      </c>
      <c r="E1278" s="2" t="str">
        <f t="shared" si="115"/>
        <v>junio</v>
      </c>
      <c r="F1278" t="s">
        <v>253</v>
      </c>
      <c r="G1278" t="s">
        <v>220</v>
      </c>
      <c r="H1278" t="s">
        <v>98</v>
      </c>
      <c r="I1278" s="3">
        <v>2</v>
      </c>
      <c r="J1278" s="3">
        <v>886</v>
      </c>
      <c r="K1278" s="3">
        <v>1.44</v>
      </c>
      <c r="L1278" t="s">
        <v>108</v>
      </c>
      <c r="M1278" t="s">
        <v>597</v>
      </c>
      <c r="N1278" t="s">
        <v>494</v>
      </c>
      <c r="O1278" s="15">
        <f t="shared" si="116"/>
        <v>4</v>
      </c>
      <c r="P1278" s="16" t="str">
        <f t="shared" si="117"/>
        <v>1,</v>
      </c>
      <c r="Q1278" s="16" t="str">
        <f t="shared" si="118"/>
        <v>44</v>
      </c>
      <c r="R1278" s="17">
        <f t="shared" si="119"/>
        <v>104</v>
      </c>
      <c r="S1278" s="17">
        <f t="shared" si="120"/>
        <v>1.7333333333333334</v>
      </c>
    </row>
    <row r="1279" spans="1:19">
      <c r="A1279" t="s">
        <v>250</v>
      </c>
      <c r="B1279" t="s">
        <v>251</v>
      </c>
      <c r="C1279" s="1">
        <v>45444</v>
      </c>
      <c r="D1279" s="2">
        <v>2024</v>
      </c>
      <c r="E1279" s="2" t="str">
        <f t="shared" si="115"/>
        <v>junio</v>
      </c>
      <c r="F1279" t="s">
        <v>253</v>
      </c>
      <c r="G1279" t="s">
        <v>220</v>
      </c>
      <c r="H1279" t="s">
        <v>98</v>
      </c>
      <c r="I1279" s="3">
        <v>2</v>
      </c>
      <c r="J1279" s="3">
        <v>813</v>
      </c>
      <c r="K1279" s="3">
        <v>2.15</v>
      </c>
      <c r="L1279" t="s">
        <v>146</v>
      </c>
      <c r="M1279" t="s">
        <v>147</v>
      </c>
      <c r="N1279" t="s">
        <v>514</v>
      </c>
      <c r="O1279" s="15">
        <f t="shared" si="116"/>
        <v>4</v>
      </c>
      <c r="P1279" s="16" t="str">
        <f t="shared" si="117"/>
        <v>2,</v>
      </c>
      <c r="Q1279" s="16" t="str">
        <f t="shared" si="118"/>
        <v>15</v>
      </c>
      <c r="R1279" s="17">
        <f t="shared" si="119"/>
        <v>135</v>
      </c>
      <c r="S1279" s="17">
        <f t="shared" si="120"/>
        <v>2.25</v>
      </c>
    </row>
    <row r="1280" spans="1:19">
      <c r="A1280" t="s">
        <v>250</v>
      </c>
      <c r="B1280" t="s">
        <v>251</v>
      </c>
      <c r="C1280" s="1">
        <v>45444</v>
      </c>
      <c r="D1280" s="2">
        <v>2024</v>
      </c>
      <c r="E1280" s="2" t="str">
        <f t="shared" si="115"/>
        <v>junio</v>
      </c>
      <c r="F1280" t="s">
        <v>253</v>
      </c>
      <c r="G1280" t="s">
        <v>220</v>
      </c>
      <c r="H1280" t="s">
        <v>98</v>
      </c>
      <c r="I1280" s="3">
        <v>2</v>
      </c>
      <c r="J1280" s="3">
        <v>344</v>
      </c>
      <c r="K1280" s="3">
        <v>1.29</v>
      </c>
      <c r="L1280" t="s">
        <v>49</v>
      </c>
      <c r="M1280" t="s">
        <v>50</v>
      </c>
      <c r="N1280" t="s">
        <v>504</v>
      </c>
      <c r="O1280" s="15">
        <f t="shared" si="116"/>
        <v>4</v>
      </c>
      <c r="P1280" s="16" t="str">
        <f t="shared" si="117"/>
        <v>1,</v>
      </c>
      <c r="Q1280" s="16" t="str">
        <f t="shared" si="118"/>
        <v>29</v>
      </c>
      <c r="R1280" s="17">
        <f t="shared" si="119"/>
        <v>89</v>
      </c>
      <c r="S1280" s="17">
        <f t="shared" si="120"/>
        <v>1.4833333333333334</v>
      </c>
    </row>
    <row r="1281" spans="1:19">
      <c r="A1281" t="s">
        <v>250</v>
      </c>
      <c r="B1281" t="s">
        <v>251</v>
      </c>
      <c r="C1281" s="1">
        <v>45444</v>
      </c>
      <c r="D1281" s="2">
        <v>2024</v>
      </c>
      <c r="E1281" s="2" t="str">
        <f t="shared" si="115"/>
        <v>junio</v>
      </c>
      <c r="F1281" t="s">
        <v>253</v>
      </c>
      <c r="G1281" t="s">
        <v>220</v>
      </c>
      <c r="H1281" t="s">
        <v>98</v>
      </c>
      <c r="I1281" s="3">
        <v>3</v>
      </c>
      <c r="J1281" s="3">
        <v>380</v>
      </c>
      <c r="K1281" s="3">
        <v>2.5099999999999998</v>
      </c>
      <c r="L1281" t="s">
        <v>35</v>
      </c>
      <c r="M1281" t="s">
        <v>36</v>
      </c>
      <c r="N1281" t="s">
        <v>507</v>
      </c>
      <c r="O1281" s="15">
        <f t="shared" si="116"/>
        <v>4</v>
      </c>
      <c r="P1281" s="16" t="str">
        <f t="shared" si="117"/>
        <v>2,</v>
      </c>
      <c r="Q1281" s="16" t="str">
        <f t="shared" si="118"/>
        <v>51</v>
      </c>
      <c r="R1281" s="17">
        <f t="shared" si="119"/>
        <v>171</v>
      </c>
      <c r="S1281" s="17">
        <f t="shared" si="120"/>
        <v>2.85</v>
      </c>
    </row>
    <row r="1282" spans="1:19">
      <c r="A1282" t="s">
        <v>250</v>
      </c>
      <c r="B1282" t="s">
        <v>251</v>
      </c>
      <c r="C1282" s="1">
        <v>45444</v>
      </c>
      <c r="D1282" s="2">
        <v>2024</v>
      </c>
      <c r="E1282" s="2" t="str">
        <f t="shared" ref="E1282:E1345" si="121">TEXT(C1282,"mmmm")</f>
        <v>junio</v>
      </c>
      <c r="F1282" t="s">
        <v>253</v>
      </c>
      <c r="G1282" t="s">
        <v>220</v>
      </c>
      <c r="H1282" t="s">
        <v>98</v>
      </c>
      <c r="I1282" s="3">
        <v>1</v>
      </c>
      <c r="J1282" s="3">
        <v>367</v>
      </c>
      <c r="K1282" s="3">
        <v>0.57999999999999996</v>
      </c>
      <c r="L1282" t="s">
        <v>25</v>
      </c>
      <c r="M1282" t="s">
        <v>26</v>
      </c>
      <c r="N1282" t="s">
        <v>506</v>
      </c>
      <c r="O1282" s="15">
        <f t="shared" si="116"/>
        <v>4</v>
      </c>
      <c r="P1282" s="16" t="str">
        <f t="shared" si="117"/>
        <v>0,</v>
      </c>
      <c r="Q1282" s="16" t="str">
        <f t="shared" si="118"/>
        <v>58</v>
      </c>
      <c r="R1282" s="17">
        <f t="shared" si="119"/>
        <v>58</v>
      </c>
      <c r="S1282" s="17">
        <f t="shared" si="120"/>
        <v>0.96666666666666667</v>
      </c>
    </row>
    <row r="1283" spans="1:19">
      <c r="A1283" t="s">
        <v>250</v>
      </c>
      <c r="B1283" t="s">
        <v>251</v>
      </c>
      <c r="C1283" s="1">
        <v>45474</v>
      </c>
      <c r="D1283" s="2">
        <v>2024</v>
      </c>
      <c r="E1283" s="2" t="str">
        <f t="shared" si="121"/>
        <v>julio</v>
      </c>
      <c r="F1283" t="s">
        <v>252</v>
      </c>
      <c r="G1283" t="s">
        <v>121</v>
      </c>
      <c r="H1283" t="s">
        <v>98</v>
      </c>
      <c r="I1283" s="3">
        <v>1</v>
      </c>
      <c r="J1283" s="3">
        <v>297</v>
      </c>
      <c r="K1283" s="3">
        <v>1.1499999999999999</v>
      </c>
      <c r="L1283" t="s">
        <v>39</v>
      </c>
      <c r="M1283" t="s">
        <v>553</v>
      </c>
      <c r="N1283" t="s">
        <v>553</v>
      </c>
      <c r="O1283" s="15">
        <f t="shared" ref="O1283:O1346" si="122">LEN($K1283)</f>
        <v>4</v>
      </c>
      <c r="P1283" s="16" t="str">
        <f t="shared" ref="P1283:P1346" si="123">IF(O1283="1",$K1283,IF(O1283=2,LEFT($K1283,2),LEFT($K1283,2)))</f>
        <v>1,</v>
      </c>
      <c r="Q1283" s="16" t="str">
        <f t="shared" ref="Q1283:Q1346" si="124">IF(O1283&lt;=2,0,MID($K1283,3,3))</f>
        <v>15</v>
      </c>
      <c r="R1283" s="17">
        <f t="shared" ref="R1283:R1346" si="125">+(P1283*60)+Q1283</f>
        <v>75</v>
      </c>
      <c r="S1283" s="17">
        <f t="shared" ref="S1283:S1346" si="126">+R1283/60</f>
        <v>1.25</v>
      </c>
    </row>
    <row r="1284" spans="1:19">
      <c r="A1284" t="s">
        <v>250</v>
      </c>
      <c r="B1284" t="s">
        <v>251</v>
      </c>
      <c r="C1284" s="1">
        <v>45474</v>
      </c>
      <c r="D1284" s="2">
        <v>2024</v>
      </c>
      <c r="E1284" s="2" t="str">
        <f t="shared" si="121"/>
        <v>julio</v>
      </c>
      <c r="F1284" t="s">
        <v>252</v>
      </c>
      <c r="G1284" t="s">
        <v>121</v>
      </c>
      <c r="H1284" t="s">
        <v>98</v>
      </c>
      <c r="I1284" s="3">
        <v>1</v>
      </c>
      <c r="J1284" s="3">
        <v>450</v>
      </c>
      <c r="K1284" s="3">
        <v>1.5</v>
      </c>
      <c r="L1284" t="s">
        <v>146</v>
      </c>
      <c r="M1284" t="s">
        <v>147</v>
      </c>
      <c r="N1284" t="s">
        <v>514</v>
      </c>
      <c r="O1284" s="15">
        <f t="shared" si="122"/>
        <v>3</v>
      </c>
      <c r="P1284" s="16" t="str">
        <f t="shared" si="123"/>
        <v>1,</v>
      </c>
      <c r="Q1284" s="16" t="str">
        <f t="shared" si="124"/>
        <v>5</v>
      </c>
      <c r="R1284" s="17">
        <f t="shared" si="125"/>
        <v>65</v>
      </c>
      <c r="S1284" s="17">
        <f t="shared" si="126"/>
        <v>1.0833333333333333</v>
      </c>
    </row>
    <row r="1285" spans="1:19">
      <c r="A1285" t="s">
        <v>250</v>
      </c>
      <c r="B1285" t="s">
        <v>251</v>
      </c>
      <c r="C1285" s="1">
        <v>45474</v>
      </c>
      <c r="D1285" s="2">
        <v>2024</v>
      </c>
      <c r="E1285" s="2" t="str">
        <f t="shared" si="121"/>
        <v>julio</v>
      </c>
      <c r="F1285" t="s">
        <v>252</v>
      </c>
      <c r="G1285" t="s">
        <v>121</v>
      </c>
      <c r="H1285" t="s">
        <v>98</v>
      </c>
      <c r="I1285" s="3">
        <v>2</v>
      </c>
      <c r="J1285" s="3">
        <v>339</v>
      </c>
      <c r="K1285" s="3">
        <v>1.5</v>
      </c>
      <c r="L1285" t="s">
        <v>21</v>
      </c>
      <c r="M1285" t="s">
        <v>584</v>
      </c>
      <c r="N1285" t="s">
        <v>504</v>
      </c>
      <c r="O1285" s="15">
        <f t="shared" si="122"/>
        <v>3</v>
      </c>
      <c r="P1285" s="16" t="str">
        <f t="shared" si="123"/>
        <v>1,</v>
      </c>
      <c r="Q1285" s="16" t="str">
        <f t="shared" si="124"/>
        <v>5</v>
      </c>
      <c r="R1285" s="17">
        <f t="shared" si="125"/>
        <v>65</v>
      </c>
      <c r="S1285" s="17">
        <f t="shared" si="126"/>
        <v>1.0833333333333333</v>
      </c>
    </row>
    <row r="1286" spans="1:19">
      <c r="A1286" t="s">
        <v>250</v>
      </c>
      <c r="B1286" t="s">
        <v>251</v>
      </c>
      <c r="C1286" s="1">
        <v>45474</v>
      </c>
      <c r="D1286" s="2">
        <v>2024</v>
      </c>
      <c r="E1286" s="2" t="str">
        <f t="shared" si="121"/>
        <v>julio</v>
      </c>
      <c r="F1286" t="s">
        <v>252</v>
      </c>
      <c r="G1286" t="s">
        <v>121</v>
      </c>
      <c r="H1286" t="s">
        <v>98</v>
      </c>
      <c r="I1286" s="3">
        <v>2</v>
      </c>
      <c r="J1286" s="3">
        <v>636</v>
      </c>
      <c r="K1286" s="3">
        <v>3.15</v>
      </c>
      <c r="L1286" t="s">
        <v>102</v>
      </c>
      <c r="M1286" t="s">
        <v>103</v>
      </c>
      <c r="N1286" t="s">
        <v>501</v>
      </c>
      <c r="O1286" s="15">
        <f t="shared" si="122"/>
        <v>4</v>
      </c>
      <c r="P1286" s="16" t="str">
        <f t="shared" si="123"/>
        <v>3,</v>
      </c>
      <c r="Q1286" s="16" t="str">
        <f t="shared" si="124"/>
        <v>15</v>
      </c>
      <c r="R1286" s="17">
        <f t="shared" si="125"/>
        <v>195</v>
      </c>
      <c r="S1286" s="17">
        <f t="shared" si="126"/>
        <v>3.25</v>
      </c>
    </row>
    <row r="1287" spans="1:19">
      <c r="A1287" t="s">
        <v>250</v>
      </c>
      <c r="B1287" t="s">
        <v>251</v>
      </c>
      <c r="C1287" s="1">
        <v>45474</v>
      </c>
      <c r="D1287" s="2">
        <v>2024</v>
      </c>
      <c r="E1287" s="2" t="str">
        <f t="shared" si="121"/>
        <v>julio</v>
      </c>
      <c r="F1287" t="s">
        <v>253</v>
      </c>
      <c r="G1287" t="s">
        <v>220</v>
      </c>
      <c r="H1287" t="s">
        <v>98</v>
      </c>
      <c r="I1287" s="3">
        <v>2</v>
      </c>
      <c r="J1287" s="3">
        <v>2.3199999999999998</v>
      </c>
      <c r="K1287" s="3">
        <v>5.19</v>
      </c>
      <c r="L1287" t="s">
        <v>39</v>
      </c>
      <c r="M1287" t="s">
        <v>553</v>
      </c>
      <c r="N1287" t="s">
        <v>553</v>
      </c>
      <c r="O1287" s="15">
        <f t="shared" si="122"/>
        <v>4</v>
      </c>
      <c r="P1287" s="16" t="str">
        <f t="shared" si="123"/>
        <v>5,</v>
      </c>
      <c r="Q1287" s="16" t="str">
        <f t="shared" si="124"/>
        <v>19</v>
      </c>
      <c r="R1287" s="17">
        <f t="shared" si="125"/>
        <v>319</v>
      </c>
      <c r="S1287" s="17">
        <f t="shared" si="126"/>
        <v>5.3166666666666664</v>
      </c>
    </row>
    <row r="1288" spans="1:19">
      <c r="A1288" t="s">
        <v>250</v>
      </c>
      <c r="B1288" t="s">
        <v>251</v>
      </c>
      <c r="C1288" s="1">
        <v>45474</v>
      </c>
      <c r="D1288" s="2">
        <v>2024</v>
      </c>
      <c r="E1288" s="2" t="str">
        <f t="shared" si="121"/>
        <v>julio</v>
      </c>
      <c r="F1288" t="s">
        <v>253</v>
      </c>
      <c r="G1288" t="s">
        <v>220</v>
      </c>
      <c r="H1288" t="s">
        <v>98</v>
      </c>
      <c r="I1288" s="3">
        <v>8</v>
      </c>
      <c r="J1288" s="3">
        <v>2.9</v>
      </c>
      <c r="K1288" s="3">
        <v>8.4600000000000009</v>
      </c>
      <c r="L1288" t="s">
        <v>19</v>
      </c>
      <c r="M1288" t="s">
        <v>587</v>
      </c>
      <c r="N1288" t="s">
        <v>495</v>
      </c>
      <c r="O1288" s="15">
        <f t="shared" si="122"/>
        <v>4</v>
      </c>
      <c r="P1288" s="16" t="str">
        <f t="shared" si="123"/>
        <v>8,</v>
      </c>
      <c r="Q1288" s="16" t="str">
        <f t="shared" si="124"/>
        <v>46</v>
      </c>
      <c r="R1288" s="17">
        <f t="shared" si="125"/>
        <v>526</v>
      </c>
      <c r="S1288" s="17">
        <f t="shared" si="126"/>
        <v>8.7666666666666675</v>
      </c>
    </row>
    <row r="1289" spans="1:19">
      <c r="A1289" t="s">
        <v>250</v>
      </c>
      <c r="B1289" t="s">
        <v>251</v>
      </c>
      <c r="C1289" s="1">
        <v>45474</v>
      </c>
      <c r="D1289" s="2">
        <v>2024</v>
      </c>
      <c r="E1289" s="2" t="str">
        <f t="shared" si="121"/>
        <v>julio</v>
      </c>
      <c r="F1289" t="s">
        <v>253</v>
      </c>
      <c r="G1289" t="s">
        <v>220</v>
      </c>
      <c r="H1289" t="s">
        <v>98</v>
      </c>
      <c r="I1289" s="3">
        <v>3</v>
      </c>
      <c r="J1289" s="3">
        <v>306</v>
      </c>
      <c r="K1289" s="3">
        <v>1.52</v>
      </c>
      <c r="L1289" t="s">
        <v>108</v>
      </c>
      <c r="M1289" t="s">
        <v>597</v>
      </c>
      <c r="N1289" t="s">
        <v>494</v>
      </c>
      <c r="O1289" s="15">
        <f t="shared" si="122"/>
        <v>4</v>
      </c>
      <c r="P1289" s="16" t="str">
        <f t="shared" si="123"/>
        <v>1,</v>
      </c>
      <c r="Q1289" s="16" t="str">
        <f t="shared" si="124"/>
        <v>52</v>
      </c>
      <c r="R1289" s="17">
        <f t="shared" si="125"/>
        <v>112</v>
      </c>
      <c r="S1289" s="17">
        <f t="shared" si="126"/>
        <v>1.8666666666666667</v>
      </c>
    </row>
    <row r="1290" spans="1:19">
      <c r="A1290" t="s">
        <v>250</v>
      </c>
      <c r="B1290" t="s">
        <v>251</v>
      </c>
      <c r="C1290" s="1">
        <v>45474</v>
      </c>
      <c r="D1290" s="2">
        <v>2024</v>
      </c>
      <c r="E1290" s="2" t="str">
        <f t="shared" si="121"/>
        <v>julio</v>
      </c>
      <c r="F1290" t="s">
        <v>253</v>
      </c>
      <c r="G1290" t="s">
        <v>220</v>
      </c>
      <c r="H1290" t="s">
        <v>98</v>
      </c>
      <c r="I1290" s="3">
        <v>5</v>
      </c>
      <c r="J1290" s="3">
        <v>489</v>
      </c>
      <c r="K1290" s="3">
        <v>3.34</v>
      </c>
      <c r="L1290" t="s">
        <v>21</v>
      </c>
      <c r="M1290" t="s">
        <v>584</v>
      </c>
      <c r="N1290" t="s">
        <v>504</v>
      </c>
      <c r="O1290" s="15">
        <f t="shared" si="122"/>
        <v>4</v>
      </c>
      <c r="P1290" s="16" t="str">
        <f t="shared" si="123"/>
        <v>3,</v>
      </c>
      <c r="Q1290" s="16" t="str">
        <f t="shared" si="124"/>
        <v>34</v>
      </c>
      <c r="R1290" s="17">
        <f t="shared" si="125"/>
        <v>214</v>
      </c>
      <c r="S1290" s="17">
        <f t="shared" si="126"/>
        <v>3.5666666666666669</v>
      </c>
    </row>
    <row r="1291" spans="1:19">
      <c r="A1291" t="s">
        <v>250</v>
      </c>
      <c r="B1291" t="s">
        <v>251</v>
      </c>
      <c r="C1291" s="1">
        <v>45474</v>
      </c>
      <c r="D1291" s="2">
        <v>2024</v>
      </c>
      <c r="E1291" s="2" t="str">
        <f t="shared" si="121"/>
        <v>julio</v>
      </c>
      <c r="F1291" t="s">
        <v>253</v>
      </c>
      <c r="G1291" t="s">
        <v>220</v>
      </c>
      <c r="H1291" t="s">
        <v>98</v>
      </c>
      <c r="I1291" s="3">
        <v>1</v>
      </c>
      <c r="J1291" s="3">
        <v>172</v>
      </c>
      <c r="K1291" s="3">
        <v>0.45</v>
      </c>
      <c r="L1291" t="s">
        <v>49</v>
      </c>
      <c r="M1291" t="s">
        <v>50</v>
      </c>
      <c r="N1291" t="s">
        <v>504</v>
      </c>
      <c r="O1291" s="15">
        <f t="shared" si="122"/>
        <v>4</v>
      </c>
      <c r="P1291" s="16" t="str">
        <f t="shared" si="123"/>
        <v>0,</v>
      </c>
      <c r="Q1291" s="16" t="str">
        <f t="shared" si="124"/>
        <v>45</v>
      </c>
      <c r="R1291" s="17">
        <f t="shared" si="125"/>
        <v>45</v>
      </c>
      <c r="S1291" s="17">
        <f t="shared" si="126"/>
        <v>0.75</v>
      </c>
    </row>
    <row r="1292" spans="1:19">
      <c r="A1292" t="s">
        <v>250</v>
      </c>
      <c r="B1292" t="s">
        <v>251</v>
      </c>
      <c r="C1292" s="1">
        <v>45474</v>
      </c>
      <c r="D1292" s="2">
        <v>2024</v>
      </c>
      <c r="E1292" s="2" t="str">
        <f t="shared" si="121"/>
        <v>julio</v>
      </c>
      <c r="F1292" t="s">
        <v>253</v>
      </c>
      <c r="G1292" t="s">
        <v>220</v>
      </c>
      <c r="H1292" t="s">
        <v>98</v>
      </c>
      <c r="I1292" s="3">
        <v>2</v>
      </c>
      <c r="J1292" s="3">
        <v>522</v>
      </c>
      <c r="K1292" s="3">
        <v>1</v>
      </c>
      <c r="L1292" t="s">
        <v>35</v>
      </c>
      <c r="M1292" t="s">
        <v>36</v>
      </c>
      <c r="N1292" t="s">
        <v>507</v>
      </c>
      <c r="O1292" s="15">
        <f t="shared" si="122"/>
        <v>1</v>
      </c>
      <c r="P1292" s="16" t="str">
        <f t="shared" si="123"/>
        <v>1</v>
      </c>
      <c r="Q1292" s="16">
        <f t="shared" si="124"/>
        <v>0</v>
      </c>
      <c r="R1292" s="17">
        <f t="shared" si="125"/>
        <v>60</v>
      </c>
      <c r="S1292" s="17">
        <f t="shared" si="126"/>
        <v>1</v>
      </c>
    </row>
    <row r="1293" spans="1:19">
      <c r="A1293" t="s">
        <v>254</v>
      </c>
      <c r="B1293" t="s">
        <v>255</v>
      </c>
      <c r="C1293" s="1">
        <v>45292</v>
      </c>
      <c r="D1293" s="2">
        <v>2024</v>
      </c>
      <c r="E1293" s="2" t="str">
        <f t="shared" si="121"/>
        <v>enero</v>
      </c>
      <c r="F1293" t="s">
        <v>256</v>
      </c>
      <c r="G1293" t="s">
        <v>93</v>
      </c>
      <c r="H1293" t="s">
        <v>98</v>
      </c>
      <c r="I1293" s="3">
        <v>5</v>
      </c>
      <c r="J1293" s="3">
        <v>875</v>
      </c>
      <c r="K1293" s="3">
        <v>2.0499999999999998</v>
      </c>
      <c r="L1293" t="s">
        <v>130</v>
      </c>
      <c r="M1293" t="s">
        <v>605</v>
      </c>
      <c r="N1293" t="s">
        <v>491</v>
      </c>
      <c r="O1293" s="15">
        <f t="shared" si="122"/>
        <v>4</v>
      </c>
      <c r="P1293" s="16" t="str">
        <f t="shared" si="123"/>
        <v>2,</v>
      </c>
      <c r="Q1293" s="16" t="str">
        <f t="shared" si="124"/>
        <v>05</v>
      </c>
      <c r="R1293" s="17">
        <f t="shared" si="125"/>
        <v>125</v>
      </c>
      <c r="S1293" s="17">
        <f t="shared" si="126"/>
        <v>2.0833333333333335</v>
      </c>
    </row>
    <row r="1294" spans="1:19">
      <c r="A1294" t="s">
        <v>254</v>
      </c>
      <c r="B1294" t="s">
        <v>255</v>
      </c>
      <c r="C1294" s="1">
        <v>45292</v>
      </c>
      <c r="D1294" s="2">
        <v>2024</v>
      </c>
      <c r="E1294" s="2" t="str">
        <f t="shared" si="121"/>
        <v>enero</v>
      </c>
      <c r="F1294" t="s">
        <v>256</v>
      </c>
      <c r="G1294" t="s">
        <v>93</v>
      </c>
      <c r="H1294" t="s">
        <v>98</v>
      </c>
      <c r="I1294" s="3">
        <v>2</v>
      </c>
      <c r="J1294" s="3">
        <v>560</v>
      </c>
      <c r="K1294" s="3">
        <v>1.2</v>
      </c>
      <c r="L1294" t="s">
        <v>33</v>
      </c>
      <c r="M1294" t="s">
        <v>34</v>
      </c>
      <c r="N1294" t="s">
        <v>508</v>
      </c>
      <c r="O1294" s="15">
        <f t="shared" si="122"/>
        <v>3</v>
      </c>
      <c r="P1294" s="16" t="str">
        <f t="shared" si="123"/>
        <v>1,</v>
      </c>
      <c r="Q1294" s="16" t="str">
        <f t="shared" si="124"/>
        <v>2</v>
      </c>
      <c r="R1294" s="17">
        <f t="shared" si="125"/>
        <v>62</v>
      </c>
      <c r="S1294" s="17">
        <f t="shared" si="126"/>
        <v>1.0333333333333334</v>
      </c>
    </row>
    <row r="1295" spans="1:19">
      <c r="A1295" t="s">
        <v>254</v>
      </c>
      <c r="B1295" t="s">
        <v>255</v>
      </c>
      <c r="C1295" s="1">
        <v>45292</v>
      </c>
      <c r="D1295" s="2">
        <v>2024</v>
      </c>
      <c r="E1295" s="2" t="str">
        <f t="shared" si="121"/>
        <v>enero</v>
      </c>
      <c r="F1295" t="s">
        <v>256</v>
      </c>
      <c r="G1295" t="s">
        <v>93</v>
      </c>
      <c r="H1295" t="s">
        <v>98</v>
      </c>
      <c r="I1295" s="3">
        <v>1</v>
      </c>
      <c r="J1295" s="3">
        <v>315</v>
      </c>
      <c r="K1295" s="3">
        <v>0.45</v>
      </c>
      <c r="L1295" t="s">
        <v>19</v>
      </c>
      <c r="M1295" t="s">
        <v>587</v>
      </c>
      <c r="N1295" t="s">
        <v>495</v>
      </c>
      <c r="O1295" s="15">
        <f t="shared" si="122"/>
        <v>4</v>
      </c>
      <c r="P1295" s="16" t="str">
        <f t="shared" si="123"/>
        <v>0,</v>
      </c>
      <c r="Q1295" s="16" t="str">
        <f t="shared" si="124"/>
        <v>45</v>
      </c>
      <c r="R1295" s="17">
        <f t="shared" si="125"/>
        <v>45</v>
      </c>
      <c r="S1295" s="17">
        <f t="shared" si="126"/>
        <v>0.75</v>
      </c>
    </row>
    <row r="1296" spans="1:19">
      <c r="A1296" t="s">
        <v>254</v>
      </c>
      <c r="B1296" t="s">
        <v>255</v>
      </c>
      <c r="C1296" s="1">
        <v>45292</v>
      </c>
      <c r="D1296" s="2">
        <v>2024</v>
      </c>
      <c r="E1296" s="2" t="str">
        <f t="shared" si="121"/>
        <v>enero</v>
      </c>
      <c r="F1296" t="s">
        <v>256</v>
      </c>
      <c r="G1296" t="s">
        <v>93</v>
      </c>
      <c r="H1296" t="s">
        <v>98</v>
      </c>
      <c r="I1296" s="3">
        <v>1</v>
      </c>
      <c r="J1296" s="3">
        <v>245</v>
      </c>
      <c r="K1296" s="3">
        <v>0.35</v>
      </c>
      <c r="L1296" t="s">
        <v>159</v>
      </c>
      <c r="M1296" t="s">
        <v>160</v>
      </c>
      <c r="N1296" t="s">
        <v>496</v>
      </c>
      <c r="O1296" s="15">
        <f t="shared" si="122"/>
        <v>4</v>
      </c>
      <c r="P1296" s="16" t="str">
        <f t="shared" si="123"/>
        <v>0,</v>
      </c>
      <c r="Q1296" s="16" t="str">
        <f t="shared" si="124"/>
        <v>35</v>
      </c>
      <c r="R1296" s="17">
        <f t="shared" si="125"/>
        <v>35</v>
      </c>
      <c r="S1296" s="17">
        <f t="shared" si="126"/>
        <v>0.58333333333333337</v>
      </c>
    </row>
    <row r="1297" spans="1:19">
      <c r="A1297" t="s">
        <v>254</v>
      </c>
      <c r="B1297" t="s">
        <v>255</v>
      </c>
      <c r="C1297" s="1">
        <v>45292</v>
      </c>
      <c r="D1297" s="2">
        <v>2024</v>
      </c>
      <c r="E1297" s="2" t="str">
        <f t="shared" si="121"/>
        <v>enero</v>
      </c>
      <c r="F1297" t="s">
        <v>256</v>
      </c>
      <c r="G1297" t="s">
        <v>93</v>
      </c>
      <c r="H1297" t="s">
        <v>98</v>
      </c>
      <c r="I1297" s="3">
        <v>2</v>
      </c>
      <c r="J1297" s="3">
        <v>1050</v>
      </c>
      <c r="K1297" s="3">
        <v>2.2999999999999998</v>
      </c>
      <c r="L1297" t="s">
        <v>21</v>
      </c>
      <c r="M1297" t="s">
        <v>584</v>
      </c>
      <c r="N1297" t="s">
        <v>504</v>
      </c>
      <c r="O1297" s="15">
        <f t="shared" si="122"/>
        <v>3</v>
      </c>
      <c r="P1297" s="16" t="str">
        <f t="shared" si="123"/>
        <v>2,</v>
      </c>
      <c r="Q1297" s="16" t="str">
        <f t="shared" si="124"/>
        <v>3</v>
      </c>
      <c r="R1297" s="17">
        <f t="shared" si="125"/>
        <v>123</v>
      </c>
      <c r="S1297" s="17">
        <f t="shared" si="126"/>
        <v>2.0499999999999998</v>
      </c>
    </row>
    <row r="1298" spans="1:19">
      <c r="A1298" t="s">
        <v>254</v>
      </c>
      <c r="B1298" t="s">
        <v>255</v>
      </c>
      <c r="C1298" s="1">
        <v>45292</v>
      </c>
      <c r="D1298" s="2">
        <v>2024</v>
      </c>
      <c r="E1298" s="2" t="str">
        <f t="shared" si="121"/>
        <v>enero</v>
      </c>
      <c r="F1298" t="s">
        <v>256</v>
      </c>
      <c r="G1298" t="s">
        <v>93</v>
      </c>
      <c r="H1298" t="s">
        <v>98</v>
      </c>
      <c r="I1298" s="3">
        <v>1</v>
      </c>
      <c r="J1298" s="3">
        <v>420</v>
      </c>
      <c r="K1298" s="3">
        <v>1</v>
      </c>
      <c r="L1298" t="s">
        <v>35</v>
      </c>
      <c r="M1298" t="s">
        <v>36</v>
      </c>
      <c r="N1298" t="s">
        <v>507</v>
      </c>
      <c r="O1298" s="15">
        <f t="shared" si="122"/>
        <v>1</v>
      </c>
      <c r="P1298" s="16" t="str">
        <f t="shared" si="123"/>
        <v>1</v>
      </c>
      <c r="Q1298" s="16">
        <f t="shared" si="124"/>
        <v>0</v>
      </c>
      <c r="R1298" s="17">
        <f t="shared" si="125"/>
        <v>60</v>
      </c>
      <c r="S1298" s="17">
        <f t="shared" si="126"/>
        <v>1</v>
      </c>
    </row>
    <row r="1299" spans="1:19">
      <c r="A1299" t="s">
        <v>254</v>
      </c>
      <c r="B1299" t="s">
        <v>255</v>
      </c>
      <c r="C1299" s="1">
        <v>45292</v>
      </c>
      <c r="D1299" s="2">
        <v>2024</v>
      </c>
      <c r="E1299" s="2" t="str">
        <f t="shared" si="121"/>
        <v>enero</v>
      </c>
      <c r="F1299" t="s">
        <v>256</v>
      </c>
      <c r="G1299" t="s">
        <v>93</v>
      </c>
      <c r="H1299" t="s">
        <v>98</v>
      </c>
      <c r="I1299" s="3">
        <v>6</v>
      </c>
      <c r="J1299" s="3">
        <v>2100</v>
      </c>
      <c r="K1299" s="3">
        <v>5</v>
      </c>
      <c r="L1299" t="s">
        <v>100</v>
      </c>
      <c r="M1299" t="s">
        <v>101</v>
      </c>
      <c r="N1299" t="s">
        <v>488</v>
      </c>
      <c r="O1299" s="15">
        <f t="shared" si="122"/>
        <v>1</v>
      </c>
      <c r="P1299" s="16" t="str">
        <f t="shared" si="123"/>
        <v>5</v>
      </c>
      <c r="Q1299" s="16">
        <f t="shared" si="124"/>
        <v>0</v>
      </c>
      <c r="R1299" s="17">
        <f t="shared" si="125"/>
        <v>300</v>
      </c>
      <c r="S1299" s="17">
        <f t="shared" si="126"/>
        <v>5</v>
      </c>
    </row>
    <row r="1300" spans="1:19">
      <c r="A1300" t="s">
        <v>254</v>
      </c>
      <c r="B1300" t="s">
        <v>255</v>
      </c>
      <c r="C1300" s="1">
        <v>45323</v>
      </c>
      <c r="D1300" s="2">
        <v>2024</v>
      </c>
      <c r="E1300" s="2" t="str">
        <f t="shared" si="121"/>
        <v>febrero</v>
      </c>
      <c r="F1300" t="s">
        <v>256</v>
      </c>
      <c r="G1300" t="s">
        <v>93</v>
      </c>
      <c r="H1300" t="s">
        <v>98</v>
      </c>
      <c r="I1300" s="3">
        <v>1</v>
      </c>
      <c r="J1300" s="3">
        <v>910</v>
      </c>
      <c r="K1300" s="3">
        <v>2.1</v>
      </c>
      <c r="L1300" t="s">
        <v>130</v>
      </c>
      <c r="M1300" t="s">
        <v>605</v>
      </c>
      <c r="N1300" t="s">
        <v>491</v>
      </c>
      <c r="O1300" s="15">
        <f t="shared" si="122"/>
        <v>3</v>
      </c>
      <c r="P1300" s="16" t="str">
        <f t="shared" si="123"/>
        <v>2,</v>
      </c>
      <c r="Q1300" s="16" t="str">
        <f t="shared" si="124"/>
        <v>1</v>
      </c>
      <c r="R1300" s="17">
        <f t="shared" si="125"/>
        <v>121</v>
      </c>
      <c r="S1300" s="17">
        <f t="shared" si="126"/>
        <v>2.0166666666666666</v>
      </c>
    </row>
    <row r="1301" spans="1:19">
      <c r="A1301" t="s">
        <v>254</v>
      </c>
      <c r="B1301" t="s">
        <v>255</v>
      </c>
      <c r="C1301" s="1">
        <v>45323</v>
      </c>
      <c r="D1301" s="2">
        <v>2024</v>
      </c>
      <c r="E1301" s="2" t="str">
        <f t="shared" si="121"/>
        <v>febrero</v>
      </c>
      <c r="F1301" t="s">
        <v>256</v>
      </c>
      <c r="G1301" t="s">
        <v>93</v>
      </c>
      <c r="H1301" t="s">
        <v>98</v>
      </c>
      <c r="I1301" s="3">
        <v>1</v>
      </c>
      <c r="J1301" s="3">
        <v>525</v>
      </c>
      <c r="K1301" s="3">
        <v>1.1499999999999999</v>
      </c>
      <c r="L1301" t="s">
        <v>257</v>
      </c>
      <c r="M1301" t="s">
        <v>258</v>
      </c>
      <c r="N1301" t="s">
        <v>492</v>
      </c>
      <c r="O1301" s="15">
        <f t="shared" si="122"/>
        <v>4</v>
      </c>
      <c r="P1301" s="16" t="str">
        <f t="shared" si="123"/>
        <v>1,</v>
      </c>
      <c r="Q1301" s="16" t="str">
        <f t="shared" si="124"/>
        <v>15</v>
      </c>
      <c r="R1301" s="17">
        <f t="shared" si="125"/>
        <v>75</v>
      </c>
      <c r="S1301" s="17">
        <f t="shared" si="126"/>
        <v>1.25</v>
      </c>
    </row>
    <row r="1302" spans="1:19">
      <c r="A1302" t="s">
        <v>254</v>
      </c>
      <c r="B1302" t="s">
        <v>255</v>
      </c>
      <c r="C1302" s="1">
        <v>45323</v>
      </c>
      <c r="D1302" s="2">
        <v>2024</v>
      </c>
      <c r="E1302" s="2" t="str">
        <f t="shared" si="121"/>
        <v>febrero</v>
      </c>
      <c r="F1302" t="s">
        <v>256</v>
      </c>
      <c r="G1302" t="s">
        <v>93</v>
      </c>
      <c r="H1302" t="s">
        <v>98</v>
      </c>
      <c r="I1302" s="3">
        <v>3</v>
      </c>
      <c r="J1302" s="3">
        <v>630</v>
      </c>
      <c r="K1302" s="3">
        <v>1.3</v>
      </c>
      <c r="L1302" t="s">
        <v>33</v>
      </c>
      <c r="M1302" t="s">
        <v>34</v>
      </c>
      <c r="N1302" t="s">
        <v>508</v>
      </c>
      <c r="O1302" s="15">
        <f t="shared" si="122"/>
        <v>3</v>
      </c>
      <c r="P1302" s="16" t="str">
        <f t="shared" si="123"/>
        <v>1,</v>
      </c>
      <c r="Q1302" s="16" t="str">
        <f t="shared" si="124"/>
        <v>3</v>
      </c>
      <c r="R1302" s="17">
        <f t="shared" si="125"/>
        <v>63</v>
      </c>
      <c r="S1302" s="17">
        <f t="shared" si="126"/>
        <v>1.05</v>
      </c>
    </row>
    <row r="1303" spans="1:19">
      <c r="A1303" t="s">
        <v>254</v>
      </c>
      <c r="B1303" t="s">
        <v>255</v>
      </c>
      <c r="C1303" s="1">
        <v>45323</v>
      </c>
      <c r="D1303" s="2">
        <v>2024</v>
      </c>
      <c r="E1303" s="2" t="str">
        <f t="shared" si="121"/>
        <v>febrero</v>
      </c>
      <c r="F1303" t="s">
        <v>256</v>
      </c>
      <c r="G1303" t="s">
        <v>93</v>
      </c>
      <c r="H1303" t="s">
        <v>98</v>
      </c>
      <c r="I1303" s="3">
        <v>5</v>
      </c>
      <c r="J1303" s="3">
        <v>1365</v>
      </c>
      <c r="K1303" s="3">
        <v>3.15</v>
      </c>
      <c r="L1303" t="s">
        <v>19</v>
      </c>
      <c r="M1303" t="s">
        <v>587</v>
      </c>
      <c r="N1303" t="s">
        <v>495</v>
      </c>
      <c r="O1303" s="15">
        <f t="shared" si="122"/>
        <v>4</v>
      </c>
      <c r="P1303" s="16" t="str">
        <f t="shared" si="123"/>
        <v>3,</v>
      </c>
      <c r="Q1303" s="16" t="str">
        <f t="shared" si="124"/>
        <v>15</v>
      </c>
      <c r="R1303" s="17">
        <f t="shared" si="125"/>
        <v>195</v>
      </c>
      <c r="S1303" s="17">
        <f t="shared" si="126"/>
        <v>3.25</v>
      </c>
    </row>
    <row r="1304" spans="1:19">
      <c r="A1304" t="s">
        <v>254</v>
      </c>
      <c r="B1304" t="s">
        <v>255</v>
      </c>
      <c r="C1304" s="1">
        <v>45323</v>
      </c>
      <c r="D1304" s="2">
        <v>2024</v>
      </c>
      <c r="E1304" s="2" t="str">
        <f t="shared" si="121"/>
        <v>febrero</v>
      </c>
      <c r="F1304" t="s">
        <v>256</v>
      </c>
      <c r="G1304" t="s">
        <v>93</v>
      </c>
      <c r="H1304" t="s">
        <v>98</v>
      </c>
      <c r="I1304" s="3">
        <v>1</v>
      </c>
      <c r="J1304" s="3">
        <v>630</v>
      </c>
      <c r="K1304" s="3">
        <v>1.3</v>
      </c>
      <c r="L1304" t="s">
        <v>146</v>
      </c>
      <c r="M1304" t="s">
        <v>147</v>
      </c>
      <c r="N1304" t="s">
        <v>514</v>
      </c>
      <c r="O1304" s="15">
        <f t="shared" si="122"/>
        <v>3</v>
      </c>
      <c r="P1304" s="16" t="str">
        <f t="shared" si="123"/>
        <v>1,</v>
      </c>
      <c r="Q1304" s="16" t="str">
        <f t="shared" si="124"/>
        <v>3</v>
      </c>
      <c r="R1304" s="17">
        <f t="shared" si="125"/>
        <v>63</v>
      </c>
      <c r="S1304" s="17">
        <f t="shared" si="126"/>
        <v>1.05</v>
      </c>
    </row>
    <row r="1305" spans="1:19">
      <c r="A1305" t="s">
        <v>254</v>
      </c>
      <c r="B1305" t="s">
        <v>255</v>
      </c>
      <c r="C1305" s="1">
        <v>45323</v>
      </c>
      <c r="D1305" s="2">
        <v>2024</v>
      </c>
      <c r="E1305" s="2" t="str">
        <f t="shared" si="121"/>
        <v>febrero</v>
      </c>
      <c r="F1305" t="s">
        <v>256</v>
      </c>
      <c r="G1305" t="s">
        <v>93</v>
      </c>
      <c r="H1305" t="s">
        <v>98</v>
      </c>
      <c r="I1305" s="3">
        <v>3</v>
      </c>
      <c r="J1305" s="3">
        <v>1260</v>
      </c>
      <c r="K1305" s="3">
        <v>3</v>
      </c>
      <c r="L1305" t="s">
        <v>35</v>
      </c>
      <c r="M1305" t="s">
        <v>36</v>
      </c>
      <c r="N1305" t="s">
        <v>507</v>
      </c>
      <c r="O1305" s="15">
        <f t="shared" si="122"/>
        <v>1</v>
      </c>
      <c r="P1305" s="16" t="str">
        <f t="shared" si="123"/>
        <v>3</v>
      </c>
      <c r="Q1305" s="16">
        <f t="shared" si="124"/>
        <v>0</v>
      </c>
      <c r="R1305" s="17">
        <f t="shared" si="125"/>
        <v>180</v>
      </c>
      <c r="S1305" s="17">
        <f t="shared" si="126"/>
        <v>3</v>
      </c>
    </row>
    <row r="1306" spans="1:19">
      <c r="A1306" t="s">
        <v>254</v>
      </c>
      <c r="B1306" t="s">
        <v>255</v>
      </c>
      <c r="C1306" s="1">
        <v>45323</v>
      </c>
      <c r="D1306" s="2">
        <v>2024</v>
      </c>
      <c r="E1306" s="2" t="str">
        <f t="shared" si="121"/>
        <v>febrero</v>
      </c>
      <c r="F1306" t="s">
        <v>256</v>
      </c>
      <c r="G1306" t="s">
        <v>93</v>
      </c>
      <c r="H1306" t="s">
        <v>98</v>
      </c>
      <c r="I1306" s="3">
        <v>1</v>
      </c>
      <c r="J1306" s="3">
        <v>315</v>
      </c>
      <c r="K1306" s="3">
        <v>0.45</v>
      </c>
      <c r="L1306" t="s">
        <v>259</v>
      </c>
      <c r="M1306" t="s">
        <v>260</v>
      </c>
      <c r="N1306" t="s">
        <v>507</v>
      </c>
      <c r="O1306" s="15">
        <f t="shared" si="122"/>
        <v>4</v>
      </c>
      <c r="P1306" s="16" t="str">
        <f t="shared" si="123"/>
        <v>0,</v>
      </c>
      <c r="Q1306" s="16" t="str">
        <f t="shared" si="124"/>
        <v>45</v>
      </c>
      <c r="R1306" s="17">
        <f t="shared" si="125"/>
        <v>45</v>
      </c>
      <c r="S1306" s="17">
        <f t="shared" si="126"/>
        <v>0.75</v>
      </c>
    </row>
    <row r="1307" spans="1:19">
      <c r="A1307" t="s">
        <v>254</v>
      </c>
      <c r="B1307" t="s">
        <v>255</v>
      </c>
      <c r="C1307" s="1">
        <v>45323</v>
      </c>
      <c r="D1307" s="2">
        <v>2024</v>
      </c>
      <c r="E1307" s="2" t="str">
        <f t="shared" si="121"/>
        <v>febrero</v>
      </c>
      <c r="F1307" t="s">
        <v>256</v>
      </c>
      <c r="G1307" t="s">
        <v>93</v>
      </c>
      <c r="H1307" t="s">
        <v>98</v>
      </c>
      <c r="I1307" s="3">
        <v>1</v>
      </c>
      <c r="J1307" s="3">
        <v>245</v>
      </c>
      <c r="K1307" s="3">
        <v>0.35</v>
      </c>
      <c r="L1307" t="s">
        <v>138</v>
      </c>
      <c r="M1307" t="s">
        <v>139</v>
      </c>
      <c r="N1307" t="s">
        <v>499</v>
      </c>
      <c r="O1307" s="15">
        <f t="shared" si="122"/>
        <v>4</v>
      </c>
      <c r="P1307" s="16" t="str">
        <f t="shared" si="123"/>
        <v>0,</v>
      </c>
      <c r="Q1307" s="16" t="str">
        <f t="shared" si="124"/>
        <v>35</v>
      </c>
      <c r="R1307" s="17">
        <f t="shared" si="125"/>
        <v>35</v>
      </c>
      <c r="S1307" s="17">
        <f t="shared" si="126"/>
        <v>0.58333333333333337</v>
      </c>
    </row>
    <row r="1308" spans="1:19">
      <c r="A1308" t="s">
        <v>254</v>
      </c>
      <c r="B1308" t="s">
        <v>255</v>
      </c>
      <c r="C1308" s="1">
        <v>45323</v>
      </c>
      <c r="D1308" s="2">
        <v>2024</v>
      </c>
      <c r="E1308" s="2" t="str">
        <f t="shared" si="121"/>
        <v>febrero</v>
      </c>
      <c r="F1308" t="s">
        <v>256</v>
      </c>
      <c r="G1308" t="s">
        <v>93</v>
      </c>
      <c r="H1308" t="s">
        <v>98</v>
      </c>
      <c r="I1308" s="3">
        <v>11</v>
      </c>
      <c r="J1308" s="3">
        <v>4550</v>
      </c>
      <c r="K1308" s="3">
        <v>10.5</v>
      </c>
      <c r="L1308" t="s">
        <v>100</v>
      </c>
      <c r="M1308" t="s">
        <v>101</v>
      </c>
      <c r="N1308" t="s">
        <v>488</v>
      </c>
      <c r="O1308" s="15">
        <f t="shared" si="122"/>
        <v>4</v>
      </c>
      <c r="P1308" s="16" t="str">
        <f t="shared" si="123"/>
        <v>10</v>
      </c>
      <c r="Q1308" s="16" t="str">
        <f t="shared" si="124"/>
        <v>,5</v>
      </c>
      <c r="R1308" s="17">
        <f t="shared" si="125"/>
        <v>600.5</v>
      </c>
      <c r="S1308" s="17">
        <f t="shared" si="126"/>
        <v>10.008333333333333</v>
      </c>
    </row>
    <row r="1309" spans="1:19">
      <c r="A1309" t="s">
        <v>254</v>
      </c>
      <c r="B1309" t="s">
        <v>255</v>
      </c>
      <c r="C1309" s="1">
        <v>45323</v>
      </c>
      <c r="D1309" s="2">
        <v>2024</v>
      </c>
      <c r="E1309" s="2" t="str">
        <f t="shared" si="121"/>
        <v>febrero</v>
      </c>
      <c r="F1309" t="s">
        <v>256</v>
      </c>
      <c r="G1309" t="s">
        <v>93</v>
      </c>
      <c r="H1309" t="s">
        <v>98</v>
      </c>
      <c r="I1309" s="3">
        <v>1</v>
      </c>
      <c r="J1309" s="3">
        <v>630</v>
      </c>
      <c r="K1309" s="3">
        <v>1.3</v>
      </c>
      <c r="L1309" t="s">
        <v>116</v>
      </c>
      <c r="M1309" t="s">
        <v>117</v>
      </c>
      <c r="N1309" t="s">
        <v>561</v>
      </c>
      <c r="O1309" s="15">
        <f t="shared" si="122"/>
        <v>3</v>
      </c>
      <c r="P1309" s="16" t="str">
        <f t="shared" si="123"/>
        <v>1,</v>
      </c>
      <c r="Q1309" s="16" t="str">
        <f t="shared" si="124"/>
        <v>3</v>
      </c>
      <c r="R1309" s="17">
        <f t="shared" si="125"/>
        <v>63</v>
      </c>
      <c r="S1309" s="17">
        <f t="shared" si="126"/>
        <v>1.05</v>
      </c>
    </row>
    <row r="1310" spans="1:19">
      <c r="A1310" t="s">
        <v>254</v>
      </c>
      <c r="B1310" t="s">
        <v>255</v>
      </c>
      <c r="C1310" s="1">
        <v>45323</v>
      </c>
      <c r="D1310" s="2">
        <v>2024</v>
      </c>
      <c r="E1310" s="2" t="str">
        <f t="shared" si="121"/>
        <v>febrero</v>
      </c>
      <c r="F1310" t="s">
        <v>256</v>
      </c>
      <c r="G1310" t="s">
        <v>93</v>
      </c>
      <c r="H1310" t="s">
        <v>98</v>
      </c>
      <c r="I1310" s="3">
        <v>1</v>
      </c>
      <c r="J1310" s="3">
        <v>770</v>
      </c>
      <c r="K1310" s="3">
        <v>1.5</v>
      </c>
      <c r="L1310" t="s">
        <v>118</v>
      </c>
      <c r="M1310" t="s">
        <v>119</v>
      </c>
      <c r="N1310" t="s">
        <v>490</v>
      </c>
      <c r="O1310" s="15">
        <f t="shared" si="122"/>
        <v>3</v>
      </c>
      <c r="P1310" s="16" t="str">
        <f t="shared" si="123"/>
        <v>1,</v>
      </c>
      <c r="Q1310" s="16" t="str">
        <f t="shared" si="124"/>
        <v>5</v>
      </c>
      <c r="R1310" s="17">
        <f t="shared" si="125"/>
        <v>65</v>
      </c>
      <c r="S1310" s="17">
        <f t="shared" si="126"/>
        <v>1.0833333333333333</v>
      </c>
    </row>
    <row r="1311" spans="1:19">
      <c r="A1311" t="s">
        <v>254</v>
      </c>
      <c r="B1311" t="s">
        <v>255</v>
      </c>
      <c r="C1311" s="1">
        <v>45323</v>
      </c>
      <c r="D1311" s="2">
        <v>2024</v>
      </c>
      <c r="E1311" s="2" t="str">
        <f t="shared" si="121"/>
        <v>febrero</v>
      </c>
      <c r="F1311" t="s">
        <v>256</v>
      </c>
      <c r="G1311" t="s">
        <v>93</v>
      </c>
      <c r="H1311" t="s">
        <v>98</v>
      </c>
      <c r="I1311" s="3">
        <v>2</v>
      </c>
      <c r="J1311" s="3">
        <v>1680</v>
      </c>
      <c r="K1311" s="3">
        <v>4</v>
      </c>
      <c r="L1311" t="s">
        <v>173</v>
      </c>
      <c r="M1311" t="s">
        <v>598</v>
      </c>
      <c r="N1311" t="s">
        <v>497</v>
      </c>
      <c r="O1311" s="15">
        <f t="shared" si="122"/>
        <v>1</v>
      </c>
      <c r="P1311" s="16" t="str">
        <f t="shared" si="123"/>
        <v>4</v>
      </c>
      <c r="Q1311" s="16">
        <f t="shared" si="124"/>
        <v>0</v>
      </c>
      <c r="R1311" s="17">
        <f t="shared" si="125"/>
        <v>240</v>
      </c>
      <c r="S1311" s="17">
        <f t="shared" si="126"/>
        <v>4</v>
      </c>
    </row>
    <row r="1312" spans="1:19">
      <c r="A1312" t="s">
        <v>254</v>
      </c>
      <c r="B1312" t="s">
        <v>255</v>
      </c>
      <c r="C1312" s="1">
        <v>45352</v>
      </c>
      <c r="D1312" s="2">
        <v>2024</v>
      </c>
      <c r="E1312" s="2" t="str">
        <f t="shared" si="121"/>
        <v>marzo</v>
      </c>
      <c r="F1312" t="s">
        <v>256</v>
      </c>
      <c r="G1312" t="s">
        <v>93</v>
      </c>
      <c r="H1312" t="s">
        <v>98</v>
      </c>
      <c r="I1312" s="3">
        <v>4</v>
      </c>
      <c r="J1312" s="3">
        <v>1470</v>
      </c>
      <c r="K1312" s="3">
        <v>3.3</v>
      </c>
      <c r="L1312" t="s">
        <v>130</v>
      </c>
      <c r="M1312" t="s">
        <v>605</v>
      </c>
      <c r="N1312" t="s">
        <v>491</v>
      </c>
      <c r="O1312" s="15">
        <f t="shared" si="122"/>
        <v>3</v>
      </c>
      <c r="P1312" s="16" t="str">
        <f t="shared" si="123"/>
        <v>3,</v>
      </c>
      <c r="Q1312" s="16" t="str">
        <f t="shared" si="124"/>
        <v>3</v>
      </c>
      <c r="R1312" s="17">
        <f t="shared" si="125"/>
        <v>183</v>
      </c>
      <c r="S1312" s="17">
        <f t="shared" si="126"/>
        <v>3.05</v>
      </c>
    </row>
    <row r="1313" spans="1:19">
      <c r="A1313" t="s">
        <v>254</v>
      </c>
      <c r="B1313" t="s">
        <v>255</v>
      </c>
      <c r="C1313" s="1">
        <v>45352</v>
      </c>
      <c r="D1313" s="2">
        <v>2024</v>
      </c>
      <c r="E1313" s="2" t="str">
        <f t="shared" si="121"/>
        <v>marzo</v>
      </c>
      <c r="F1313" t="s">
        <v>256</v>
      </c>
      <c r="G1313" t="s">
        <v>93</v>
      </c>
      <c r="H1313" t="s">
        <v>98</v>
      </c>
      <c r="I1313" s="3">
        <v>1</v>
      </c>
      <c r="J1313" s="3">
        <v>315</v>
      </c>
      <c r="K1313" s="3">
        <v>0.45</v>
      </c>
      <c r="L1313" t="s">
        <v>19</v>
      </c>
      <c r="M1313" t="s">
        <v>587</v>
      </c>
      <c r="N1313" t="s">
        <v>495</v>
      </c>
      <c r="O1313" s="15">
        <f t="shared" si="122"/>
        <v>4</v>
      </c>
      <c r="P1313" s="16" t="str">
        <f t="shared" si="123"/>
        <v>0,</v>
      </c>
      <c r="Q1313" s="16" t="str">
        <f t="shared" si="124"/>
        <v>45</v>
      </c>
      <c r="R1313" s="17">
        <f t="shared" si="125"/>
        <v>45</v>
      </c>
      <c r="S1313" s="17">
        <f t="shared" si="126"/>
        <v>0.75</v>
      </c>
    </row>
    <row r="1314" spans="1:19">
      <c r="A1314" t="s">
        <v>254</v>
      </c>
      <c r="B1314" t="s">
        <v>255</v>
      </c>
      <c r="C1314" s="1">
        <v>45352</v>
      </c>
      <c r="D1314" s="2">
        <v>2024</v>
      </c>
      <c r="E1314" s="2" t="str">
        <f t="shared" si="121"/>
        <v>marzo</v>
      </c>
      <c r="F1314" t="s">
        <v>256</v>
      </c>
      <c r="G1314" t="s">
        <v>93</v>
      </c>
      <c r="H1314" t="s">
        <v>98</v>
      </c>
      <c r="I1314" s="3">
        <v>2</v>
      </c>
      <c r="J1314" s="3">
        <v>1050</v>
      </c>
      <c r="K1314" s="3">
        <v>2.2999999999999998</v>
      </c>
      <c r="L1314" t="s">
        <v>146</v>
      </c>
      <c r="M1314" t="s">
        <v>147</v>
      </c>
      <c r="N1314" t="s">
        <v>514</v>
      </c>
      <c r="O1314" s="15">
        <f t="shared" si="122"/>
        <v>3</v>
      </c>
      <c r="P1314" s="16" t="str">
        <f t="shared" si="123"/>
        <v>2,</v>
      </c>
      <c r="Q1314" s="16" t="str">
        <f t="shared" si="124"/>
        <v>3</v>
      </c>
      <c r="R1314" s="17">
        <f t="shared" si="125"/>
        <v>123</v>
      </c>
      <c r="S1314" s="17">
        <f t="shared" si="126"/>
        <v>2.0499999999999998</v>
      </c>
    </row>
    <row r="1315" spans="1:19">
      <c r="A1315" t="s">
        <v>254</v>
      </c>
      <c r="B1315" t="s">
        <v>255</v>
      </c>
      <c r="C1315" s="1">
        <v>45352</v>
      </c>
      <c r="D1315" s="2">
        <v>2024</v>
      </c>
      <c r="E1315" s="2" t="str">
        <f t="shared" si="121"/>
        <v>marzo</v>
      </c>
      <c r="F1315" t="s">
        <v>256</v>
      </c>
      <c r="G1315" t="s">
        <v>93</v>
      </c>
      <c r="H1315" t="s">
        <v>98</v>
      </c>
      <c r="I1315" s="3">
        <v>2</v>
      </c>
      <c r="J1315" s="3">
        <v>1015</v>
      </c>
      <c r="K1315" s="3">
        <v>2.25</v>
      </c>
      <c r="L1315" t="s">
        <v>21</v>
      </c>
      <c r="M1315" t="s">
        <v>584</v>
      </c>
      <c r="N1315" t="s">
        <v>504</v>
      </c>
      <c r="O1315" s="15">
        <f t="shared" si="122"/>
        <v>4</v>
      </c>
      <c r="P1315" s="16" t="str">
        <f t="shared" si="123"/>
        <v>2,</v>
      </c>
      <c r="Q1315" s="16" t="str">
        <f t="shared" si="124"/>
        <v>25</v>
      </c>
      <c r="R1315" s="17">
        <f t="shared" si="125"/>
        <v>145</v>
      </c>
      <c r="S1315" s="17">
        <f t="shared" si="126"/>
        <v>2.4166666666666665</v>
      </c>
    </row>
    <row r="1316" spans="1:19">
      <c r="A1316" t="s">
        <v>254</v>
      </c>
      <c r="B1316" t="s">
        <v>255</v>
      </c>
      <c r="C1316" s="1">
        <v>45352</v>
      </c>
      <c r="D1316" s="2">
        <v>2024</v>
      </c>
      <c r="E1316" s="2" t="str">
        <f t="shared" si="121"/>
        <v>marzo</v>
      </c>
      <c r="F1316" t="s">
        <v>256</v>
      </c>
      <c r="G1316" t="s">
        <v>93</v>
      </c>
      <c r="H1316" t="s">
        <v>98</v>
      </c>
      <c r="I1316" s="3">
        <v>9</v>
      </c>
      <c r="J1316" s="3">
        <v>4200</v>
      </c>
      <c r="K1316" s="3">
        <v>10</v>
      </c>
      <c r="L1316" t="s">
        <v>100</v>
      </c>
      <c r="M1316" t="s">
        <v>101</v>
      </c>
      <c r="N1316" t="s">
        <v>488</v>
      </c>
      <c r="O1316" s="15">
        <f t="shared" si="122"/>
        <v>2</v>
      </c>
      <c r="P1316" s="16" t="str">
        <f t="shared" si="123"/>
        <v>10</v>
      </c>
      <c r="Q1316" s="16">
        <f t="shared" si="124"/>
        <v>0</v>
      </c>
      <c r="R1316" s="17">
        <f t="shared" si="125"/>
        <v>600</v>
      </c>
      <c r="S1316" s="17">
        <f t="shared" si="126"/>
        <v>10</v>
      </c>
    </row>
    <row r="1317" spans="1:19">
      <c r="A1317" t="s">
        <v>254</v>
      </c>
      <c r="B1317" t="s">
        <v>255</v>
      </c>
      <c r="C1317" s="1">
        <v>45352</v>
      </c>
      <c r="D1317" s="2">
        <v>2024</v>
      </c>
      <c r="E1317" s="2" t="str">
        <f t="shared" si="121"/>
        <v>marzo</v>
      </c>
      <c r="F1317" t="s">
        <v>256</v>
      </c>
      <c r="G1317" t="s">
        <v>93</v>
      </c>
      <c r="H1317" t="s">
        <v>98</v>
      </c>
      <c r="I1317" s="3">
        <v>1</v>
      </c>
      <c r="J1317" s="3">
        <v>560</v>
      </c>
      <c r="K1317" s="3">
        <v>1.2</v>
      </c>
      <c r="L1317" t="s">
        <v>114</v>
      </c>
      <c r="M1317" t="s">
        <v>115</v>
      </c>
      <c r="N1317" t="s">
        <v>535</v>
      </c>
      <c r="O1317" s="15">
        <f t="shared" si="122"/>
        <v>3</v>
      </c>
      <c r="P1317" s="16" t="str">
        <f t="shared" si="123"/>
        <v>1,</v>
      </c>
      <c r="Q1317" s="16" t="str">
        <f t="shared" si="124"/>
        <v>2</v>
      </c>
      <c r="R1317" s="17">
        <f t="shared" si="125"/>
        <v>62</v>
      </c>
      <c r="S1317" s="17">
        <f t="shared" si="126"/>
        <v>1.0333333333333334</v>
      </c>
    </row>
    <row r="1318" spans="1:19">
      <c r="A1318" t="s">
        <v>254</v>
      </c>
      <c r="B1318" t="s">
        <v>255</v>
      </c>
      <c r="C1318" s="1">
        <v>45352</v>
      </c>
      <c r="D1318" s="2">
        <v>2024</v>
      </c>
      <c r="E1318" s="2" t="str">
        <f t="shared" si="121"/>
        <v>marzo</v>
      </c>
      <c r="F1318" t="s">
        <v>256</v>
      </c>
      <c r="G1318" t="s">
        <v>93</v>
      </c>
      <c r="H1318" t="s">
        <v>98</v>
      </c>
      <c r="I1318" s="3">
        <v>1</v>
      </c>
      <c r="J1318" s="3">
        <v>315</v>
      </c>
      <c r="K1318" s="3">
        <v>0.45</v>
      </c>
      <c r="L1318" t="s">
        <v>261</v>
      </c>
      <c r="M1318" t="s">
        <v>262</v>
      </c>
      <c r="N1318" t="s">
        <v>506</v>
      </c>
      <c r="O1318" s="15">
        <f t="shared" si="122"/>
        <v>4</v>
      </c>
      <c r="P1318" s="16" t="str">
        <f t="shared" si="123"/>
        <v>0,</v>
      </c>
      <c r="Q1318" s="16" t="str">
        <f t="shared" si="124"/>
        <v>45</v>
      </c>
      <c r="R1318" s="17">
        <f t="shared" si="125"/>
        <v>45</v>
      </c>
      <c r="S1318" s="17">
        <f t="shared" si="126"/>
        <v>0.75</v>
      </c>
    </row>
    <row r="1319" spans="1:19">
      <c r="A1319" t="s">
        <v>254</v>
      </c>
      <c r="B1319" t="s">
        <v>255</v>
      </c>
      <c r="C1319" s="1">
        <v>45352</v>
      </c>
      <c r="D1319" s="2">
        <v>2024</v>
      </c>
      <c r="E1319" s="2" t="str">
        <f t="shared" si="121"/>
        <v>marzo</v>
      </c>
      <c r="F1319" t="s">
        <v>256</v>
      </c>
      <c r="G1319" t="s">
        <v>93</v>
      </c>
      <c r="H1319" t="s">
        <v>98</v>
      </c>
      <c r="I1319" s="3">
        <v>3</v>
      </c>
      <c r="J1319" s="3">
        <v>1890</v>
      </c>
      <c r="K1319" s="3">
        <v>4.3</v>
      </c>
      <c r="L1319" t="s">
        <v>116</v>
      </c>
      <c r="M1319" t="s">
        <v>117</v>
      </c>
      <c r="N1319" t="s">
        <v>561</v>
      </c>
      <c r="O1319" s="15">
        <f t="shared" si="122"/>
        <v>3</v>
      </c>
      <c r="P1319" s="16" t="str">
        <f t="shared" si="123"/>
        <v>4,</v>
      </c>
      <c r="Q1319" s="16" t="str">
        <f t="shared" si="124"/>
        <v>3</v>
      </c>
      <c r="R1319" s="17">
        <f t="shared" si="125"/>
        <v>243</v>
      </c>
      <c r="S1319" s="17">
        <f t="shared" si="126"/>
        <v>4.05</v>
      </c>
    </row>
    <row r="1320" spans="1:19">
      <c r="A1320" t="s">
        <v>254</v>
      </c>
      <c r="B1320" t="s">
        <v>255</v>
      </c>
      <c r="C1320" s="1">
        <v>45352</v>
      </c>
      <c r="D1320" s="2">
        <v>2024</v>
      </c>
      <c r="E1320" s="2" t="str">
        <f t="shared" si="121"/>
        <v>marzo</v>
      </c>
      <c r="F1320" t="s">
        <v>256</v>
      </c>
      <c r="G1320" t="s">
        <v>93</v>
      </c>
      <c r="H1320" t="s">
        <v>98</v>
      </c>
      <c r="I1320" s="3">
        <v>1</v>
      </c>
      <c r="J1320" s="3">
        <v>770</v>
      </c>
      <c r="K1320" s="3">
        <v>1.5</v>
      </c>
      <c r="L1320" t="s">
        <v>118</v>
      </c>
      <c r="M1320" t="s">
        <v>119</v>
      </c>
      <c r="N1320" t="s">
        <v>490</v>
      </c>
      <c r="O1320" s="15">
        <f t="shared" si="122"/>
        <v>3</v>
      </c>
      <c r="P1320" s="16" t="str">
        <f t="shared" si="123"/>
        <v>1,</v>
      </c>
      <c r="Q1320" s="16" t="str">
        <f t="shared" si="124"/>
        <v>5</v>
      </c>
      <c r="R1320" s="17">
        <f t="shared" si="125"/>
        <v>65</v>
      </c>
      <c r="S1320" s="17">
        <f t="shared" si="126"/>
        <v>1.0833333333333333</v>
      </c>
    </row>
    <row r="1321" spans="1:19">
      <c r="A1321" t="s">
        <v>254</v>
      </c>
      <c r="B1321" t="s">
        <v>255</v>
      </c>
      <c r="C1321" s="1">
        <v>45352</v>
      </c>
      <c r="D1321" s="2">
        <v>2024</v>
      </c>
      <c r="E1321" s="2" t="str">
        <f t="shared" si="121"/>
        <v>marzo</v>
      </c>
      <c r="F1321" t="s">
        <v>256</v>
      </c>
      <c r="G1321" t="s">
        <v>93</v>
      </c>
      <c r="H1321" t="s">
        <v>98</v>
      </c>
      <c r="I1321" s="3">
        <v>2</v>
      </c>
      <c r="J1321" s="3">
        <v>1680</v>
      </c>
      <c r="K1321" s="3">
        <v>4</v>
      </c>
      <c r="L1321" t="s">
        <v>173</v>
      </c>
      <c r="M1321" t="s">
        <v>598</v>
      </c>
      <c r="N1321" t="s">
        <v>497</v>
      </c>
      <c r="O1321" s="15">
        <f t="shared" si="122"/>
        <v>1</v>
      </c>
      <c r="P1321" s="16" t="str">
        <f t="shared" si="123"/>
        <v>4</v>
      </c>
      <c r="Q1321" s="16">
        <f t="shared" si="124"/>
        <v>0</v>
      </c>
      <c r="R1321" s="17">
        <f t="shared" si="125"/>
        <v>240</v>
      </c>
      <c r="S1321" s="17">
        <f t="shared" si="126"/>
        <v>4</v>
      </c>
    </row>
    <row r="1322" spans="1:19">
      <c r="A1322" t="s">
        <v>254</v>
      </c>
      <c r="B1322" t="s">
        <v>255</v>
      </c>
      <c r="C1322" s="1">
        <v>45383</v>
      </c>
      <c r="D1322" s="2">
        <v>2024</v>
      </c>
      <c r="E1322" s="2" t="str">
        <f t="shared" si="121"/>
        <v>abril</v>
      </c>
      <c r="F1322" t="s">
        <v>256</v>
      </c>
      <c r="G1322" t="s">
        <v>93</v>
      </c>
      <c r="H1322" t="s">
        <v>98</v>
      </c>
      <c r="I1322" s="3">
        <v>2</v>
      </c>
      <c r="J1322" s="3">
        <v>1155</v>
      </c>
      <c r="K1322" s="3">
        <v>2.4500000000000002</v>
      </c>
      <c r="L1322" t="s">
        <v>39</v>
      </c>
      <c r="M1322" t="s">
        <v>553</v>
      </c>
      <c r="N1322" t="s">
        <v>553</v>
      </c>
      <c r="O1322" s="15">
        <f t="shared" si="122"/>
        <v>4</v>
      </c>
      <c r="P1322" s="16" t="str">
        <f t="shared" si="123"/>
        <v>2,</v>
      </c>
      <c r="Q1322" s="16" t="str">
        <f t="shared" si="124"/>
        <v>45</v>
      </c>
      <c r="R1322" s="17">
        <f t="shared" si="125"/>
        <v>165</v>
      </c>
      <c r="S1322" s="17">
        <f t="shared" si="126"/>
        <v>2.75</v>
      </c>
    </row>
    <row r="1323" spans="1:19">
      <c r="A1323" t="s">
        <v>254</v>
      </c>
      <c r="B1323" t="s">
        <v>255</v>
      </c>
      <c r="C1323" s="1">
        <v>45383</v>
      </c>
      <c r="D1323" s="2">
        <v>2024</v>
      </c>
      <c r="E1323" s="2" t="str">
        <f t="shared" si="121"/>
        <v>abril</v>
      </c>
      <c r="F1323" t="s">
        <v>256</v>
      </c>
      <c r="G1323" t="s">
        <v>93</v>
      </c>
      <c r="H1323" t="s">
        <v>98</v>
      </c>
      <c r="I1323" s="3">
        <v>2</v>
      </c>
      <c r="J1323" s="3">
        <v>455</v>
      </c>
      <c r="K1323" s="3">
        <v>1.05</v>
      </c>
      <c r="L1323" t="s">
        <v>130</v>
      </c>
      <c r="M1323" t="s">
        <v>605</v>
      </c>
      <c r="N1323" t="s">
        <v>491</v>
      </c>
      <c r="O1323" s="15">
        <f t="shared" si="122"/>
        <v>4</v>
      </c>
      <c r="P1323" s="16" t="str">
        <f t="shared" si="123"/>
        <v>1,</v>
      </c>
      <c r="Q1323" s="16" t="str">
        <f t="shared" si="124"/>
        <v>05</v>
      </c>
      <c r="R1323" s="17">
        <f t="shared" si="125"/>
        <v>65</v>
      </c>
      <c r="S1323" s="17">
        <f t="shared" si="126"/>
        <v>1.0833333333333333</v>
      </c>
    </row>
    <row r="1324" spans="1:19">
      <c r="A1324" t="s">
        <v>254</v>
      </c>
      <c r="B1324" t="s">
        <v>255</v>
      </c>
      <c r="C1324" s="1">
        <v>45383</v>
      </c>
      <c r="D1324" s="2">
        <v>2024</v>
      </c>
      <c r="E1324" s="2" t="str">
        <f t="shared" si="121"/>
        <v>abril</v>
      </c>
      <c r="F1324" t="s">
        <v>256</v>
      </c>
      <c r="G1324" t="s">
        <v>93</v>
      </c>
      <c r="H1324" t="s">
        <v>98</v>
      </c>
      <c r="I1324" s="3">
        <v>1</v>
      </c>
      <c r="J1324" s="3">
        <v>525</v>
      </c>
      <c r="K1324" s="3">
        <v>1.1499999999999999</v>
      </c>
      <c r="L1324" t="s">
        <v>19</v>
      </c>
      <c r="M1324" t="s">
        <v>587</v>
      </c>
      <c r="N1324" t="s">
        <v>495</v>
      </c>
      <c r="O1324" s="15">
        <f t="shared" si="122"/>
        <v>4</v>
      </c>
      <c r="P1324" s="16" t="str">
        <f t="shared" si="123"/>
        <v>1,</v>
      </c>
      <c r="Q1324" s="16" t="str">
        <f t="shared" si="124"/>
        <v>15</v>
      </c>
      <c r="R1324" s="17">
        <f t="shared" si="125"/>
        <v>75</v>
      </c>
      <c r="S1324" s="17">
        <f t="shared" si="126"/>
        <v>1.25</v>
      </c>
    </row>
    <row r="1325" spans="1:19">
      <c r="A1325" t="s">
        <v>254</v>
      </c>
      <c r="B1325" t="s">
        <v>255</v>
      </c>
      <c r="C1325" s="1">
        <v>45383</v>
      </c>
      <c r="D1325" s="2">
        <v>2024</v>
      </c>
      <c r="E1325" s="2" t="str">
        <f t="shared" si="121"/>
        <v>abril</v>
      </c>
      <c r="F1325" t="s">
        <v>256</v>
      </c>
      <c r="G1325" t="s">
        <v>93</v>
      </c>
      <c r="H1325" t="s">
        <v>98</v>
      </c>
      <c r="I1325" s="3">
        <v>1</v>
      </c>
      <c r="J1325" s="3">
        <v>140</v>
      </c>
      <c r="K1325" s="3">
        <v>0.2</v>
      </c>
      <c r="L1325" t="s">
        <v>140</v>
      </c>
      <c r="M1325" t="s">
        <v>141</v>
      </c>
      <c r="N1325" t="s">
        <v>513</v>
      </c>
      <c r="O1325" s="15">
        <f t="shared" si="122"/>
        <v>3</v>
      </c>
      <c r="P1325" s="16" t="str">
        <f t="shared" si="123"/>
        <v>0,</v>
      </c>
      <c r="Q1325" s="16" t="str">
        <f t="shared" si="124"/>
        <v>2</v>
      </c>
      <c r="R1325" s="17">
        <f t="shared" si="125"/>
        <v>2</v>
      </c>
      <c r="S1325" s="17">
        <f t="shared" si="126"/>
        <v>3.3333333333333333E-2</v>
      </c>
    </row>
    <row r="1326" spans="1:19">
      <c r="A1326" t="s">
        <v>254</v>
      </c>
      <c r="B1326" t="s">
        <v>255</v>
      </c>
      <c r="C1326" s="1">
        <v>45383</v>
      </c>
      <c r="D1326" s="2">
        <v>2024</v>
      </c>
      <c r="E1326" s="2" t="str">
        <f t="shared" si="121"/>
        <v>abril</v>
      </c>
      <c r="F1326" t="s">
        <v>256</v>
      </c>
      <c r="G1326" t="s">
        <v>93</v>
      </c>
      <c r="H1326" t="s">
        <v>98</v>
      </c>
      <c r="I1326" s="3">
        <v>1</v>
      </c>
      <c r="J1326" s="3">
        <v>630</v>
      </c>
      <c r="K1326" s="3">
        <v>1.3</v>
      </c>
      <c r="L1326" t="s">
        <v>146</v>
      </c>
      <c r="M1326" t="s">
        <v>147</v>
      </c>
      <c r="N1326" t="s">
        <v>514</v>
      </c>
      <c r="O1326" s="15">
        <f t="shared" si="122"/>
        <v>3</v>
      </c>
      <c r="P1326" s="16" t="str">
        <f t="shared" si="123"/>
        <v>1,</v>
      </c>
      <c r="Q1326" s="16" t="str">
        <f t="shared" si="124"/>
        <v>3</v>
      </c>
      <c r="R1326" s="17">
        <f t="shared" si="125"/>
        <v>63</v>
      </c>
      <c r="S1326" s="17">
        <f t="shared" si="126"/>
        <v>1.05</v>
      </c>
    </row>
    <row r="1327" spans="1:19">
      <c r="A1327" t="s">
        <v>254</v>
      </c>
      <c r="B1327" t="s">
        <v>255</v>
      </c>
      <c r="C1327" s="1">
        <v>45383</v>
      </c>
      <c r="D1327" s="2">
        <v>2024</v>
      </c>
      <c r="E1327" s="2" t="str">
        <f t="shared" si="121"/>
        <v>abril</v>
      </c>
      <c r="F1327" t="s">
        <v>256</v>
      </c>
      <c r="G1327" t="s">
        <v>93</v>
      </c>
      <c r="H1327" t="s">
        <v>98</v>
      </c>
      <c r="I1327" s="3">
        <v>1</v>
      </c>
      <c r="J1327" s="3">
        <v>525</v>
      </c>
      <c r="K1327" s="3">
        <v>1.1499999999999999</v>
      </c>
      <c r="L1327" t="s">
        <v>21</v>
      </c>
      <c r="M1327" t="s">
        <v>584</v>
      </c>
      <c r="N1327" t="s">
        <v>504</v>
      </c>
      <c r="O1327" s="15">
        <f t="shared" si="122"/>
        <v>4</v>
      </c>
      <c r="P1327" s="16" t="str">
        <f t="shared" si="123"/>
        <v>1,</v>
      </c>
      <c r="Q1327" s="16" t="str">
        <f t="shared" si="124"/>
        <v>15</v>
      </c>
      <c r="R1327" s="17">
        <f t="shared" si="125"/>
        <v>75</v>
      </c>
      <c r="S1327" s="17">
        <f t="shared" si="126"/>
        <v>1.25</v>
      </c>
    </row>
    <row r="1328" spans="1:19">
      <c r="A1328" t="s">
        <v>254</v>
      </c>
      <c r="B1328" t="s">
        <v>255</v>
      </c>
      <c r="C1328" s="1">
        <v>45383</v>
      </c>
      <c r="D1328" s="2">
        <v>2024</v>
      </c>
      <c r="E1328" s="2" t="str">
        <f t="shared" si="121"/>
        <v>abril</v>
      </c>
      <c r="F1328" t="s">
        <v>256</v>
      </c>
      <c r="G1328" t="s">
        <v>93</v>
      </c>
      <c r="H1328" t="s">
        <v>98</v>
      </c>
      <c r="I1328" s="3">
        <v>1</v>
      </c>
      <c r="J1328" s="3">
        <v>490</v>
      </c>
      <c r="K1328" s="3">
        <v>1.1000000000000001</v>
      </c>
      <c r="L1328" t="s">
        <v>144</v>
      </c>
      <c r="M1328" t="s">
        <v>145</v>
      </c>
      <c r="N1328" t="s">
        <v>515</v>
      </c>
      <c r="O1328" s="15">
        <f t="shared" si="122"/>
        <v>3</v>
      </c>
      <c r="P1328" s="16" t="str">
        <f t="shared" si="123"/>
        <v>1,</v>
      </c>
      <c r="Q1328" s="16" t="str">
        <f t="shared" si="124"/>
        <v>1</v>
      </c>
      <c r="R1328" s="17">
        <f t="shared" si="125"/>
        <v>61</v>
      </c>
      <c r="S1328" s="17">
        <f t="shared" si="126"/>
        <v>1.0166666666666666</v>
      </c>
    </row>
    <row r="1329" spans="1:19">
      <c r="A1329" t="s">
        <v>254</v>
      </c>
      <c r="B1329" t="s">
        <v>255</v>
      </c>
      <c r="C1329" s="1">
        <v>45383</v>
      </c>
      <c r="D1329" s="2">
        <v>2024</v>
      </c>
      <c r="E1329" s="2" t="str">
        <f t="shared" si="121"/>
        <v>abril</v>
      </c>
      <c r="F1329" t="s">
        <v>256</v>
      </c>
      <c r="G1329" t="s">
        <v>93</v>
      </c>
      <c r="H1329" t="s">
        <v>98</v>
      </c>
      <c r="I1329" s="3">
        <v>1</v>
      </c>
      <c r="J1329" s="3">
        <v>525</v>
      </c>
      <c r="K1329" s="3">
        <v>1.1499999999999999</v>
      </c>
      <c r="L1329" t="s">
        <v>35</v>
      </c>
      <c r="M1329" t="s">
        <v>36</v>
      </c>
      <c r="N1329" t="s">
        <v>507</v>
      </c>
      <c r="O1329" s="15">
        <f t="shared" si="122"/>
        <v>4</v>
      </c>
      <c r="P1329" s="16" t="str">
        <f t="shared" si="123"/>
        <v>1,</v>
      </c>
      <c r="Q1329" s="16" t="str">
        <f t="shared" si="124"/>
        <v>15</v>
      </c>
      <c r="R1329" s="17">
        <f t="shared" si="125"/>
        <v>75</v>
      </c>
      <c r="S1329" s="17">
        <f t="shared" si="126"/>
        <v>1.25</v>
      </c>
    </row>
    <row r="1330" spans="1:19">
      <c r="A1330" t="s">
        <v>254</v>
      </c>
      <c r="B1330" t="s">
        <v>255</v>
      </c>
      <c r="C1330" s="1">
        <v>45383</v>
      </c>
      <c r="D1330" s="2">
        <v>2024</v>
      </c>
      <c r="E1330" s="2" t="str">
        <f t="shared" si="121"/>
        <v>abril</v>
      </c>
      <c r="F1330" t="s">
        <v>256</v>
      </c>
      <c r="G1330" t="s">
        <v>93</v>
      </c>
      <c r="H1330" t="s">
        <v>98</v>
      </c>
      <c r="I1330" s="3">
        <v>7</v>
      </c>
      <c r="J1330" s="3">
        <v>3990</v>
      </c>
      <c r="K1330" s="3">
        <v>9.3000000000000007</v>
      </c>
      <c r="L1330" t="s">
        <v>100</v>
      </c>
      <c r="M1330" t="s">
        <v>101</v>
      </c>
      <c r="N1330" t="s">
        <v>488</v>
      </c>
      <c r="O1330" s="15">
        <f t="shared" si="122"/>
        <v>3</v>
      </c>
      <c r="P1330" s="16" t="str">
        <f t="shared" si="123"/>
        <v>9,</v>
      </c>
      <c r="Q1330" s="16" t="str">
        <f t="shared" si="124"/>
        <v>3</v>
      </c>
      <c r="R1330" s="17">
        <f t="shared" si="125"/>
        <v>543</v>
      </c>
      <c r="S1330" s="17">
        <f t="shared" si="126"/>
        <v>9.0500000000000007</v>
      </c>
    </row>
    <row r="1331" spans="1:19">
      <c r="A1331" t="s">
        <v>254</v>
      </c>
      <c r="B1331" t="s">
        <v>255</v>
      </c>
      <c r="C1331" s="1">
        <v>45383</v>
      </c>
      <c r="D1331" s="2">
        <v>2024</v>
      </c>
      <c r="E1331" s="2" t="str">
        <f t="shared" si="121"/>
        <v>abril</v>
      </c>
      <c r="F1331" t="s">
        <v>256</v>
      </c>
      <c r="G1331" t="s">
        <v>93</v>
      </c>
      <c r="H1331" t="s">
        <v>98</v>
      </c>
      <c r="I1331" s="3">
        <v>2</v>
      </c>
      <c r="J1331" s="3">
        <v>770</v>
      </c>
      <c r="K1331" s="3">
        <v>1.5</v>
      </c>
      <c r="L1331" t="s">
        <v>116</v>
      </c>
      <c r="M1331" t="s">
        <v>117</v>
      </c>
      <c r="N1331" t="s">
        <v>561</v>
      </c>
      <c r="O1331" s="15">
        <f t="shared" si="122"/>
        <v>3</v>
      </c>
      <c r="P1331" s="16" t="str">
        <f t="shared" si="123"/>
        <v>1,</v>
      </c>
      <c r="Q1331" s="16" t="str">
        <f t="shared" si="124"/>
        <v>5</v>
      </c>
      <c r="R1331" s="17">
        <f t="shared" si="125"/>
        <v>65</v>
      </c>
      <c r="S1331" s="17">
        <f t="shared" si="126"/>
        <v>1.0833333333333333</v>
      </c>
    </row>
    <row r="1332" spans="1:19">
      <c r="A1332" t="s">
        <v>254</v>
      </c>
      <c r="B1332" t="s">
        <v>255</v>
      </c>
      <c r="C1332" s="1">
        <v>45383</v>
      </c>
      <c r="D1332" s="2">
        <v>2024</v>
      </c>
      <c r="E1332" s="2" t="str">
        <f t="shared" si="121"/>
        <v>abril</v>
      </c>
      <c r="F1332" t="s">
        <v>256</v>
      </c>
      <c r="G1332" t="s">
        <v>93</v>
      </c>
      <c r="H1332" t="s">
        <v>98</v>
      </c>
      <c r="I1332" s="3">
        <v>1</v>
      </c>
      <c r="J1332" s="3">
        <v>630</v>
      </c>
      <c r="K1332" s="3">
        <v>1.3</v>
      </c>
      <c r="L1332" t="s">
        <v>148</v>
      </c>
      <c r="M1332" t="s">
        <v>149</v>
      </c>
      <c r="N1332" t="s">
        <v>561</v>
      </c>
      <c r="O1332" s="15">
        <f t="shared" si="122"/>
        <v>3</v>
      </c>
      <c r="P1332" s="16" t="str">
        <f t="shared" si="123"/>
        <v>1,</v>
      </c>
      <c r="Q1332" s="16" t="str">
        <f t="shared" si="124"/>
        <v>3</v>
      </c>
      <c r="R1332" s="17">
        <f t="shared" si="125"/>
        <v>63</v>
      </c>
      <c r="S1332" s="17">
        <f t="shared" si="126"/>
        <v>1.05</v>
      </c>
    </row>
    <row r="1333" spans="1:19">
      <c r="A1333" t="s">
        <v>254</v>
      </c>
      <c r="B1333" t="s">
        <v>255</v>
      </c>
      <c r="C1333" s="1">
        <v>45413</v>
      </c>
      <c r="D1333" s="2">
        <v>2024</v>
      </c>
      <c r="E1333" s="2" t="str">
        <f t="shared" si="121"/>
        <v>mayo</v>
      </c>
      <c r="F1333" t="s">
        <v>256</v>
      </c>
      <c r="G1333" t="s">
        <v>93</v>
      </c>
      <c r="H1333" t="s">
        <v>98</v>
      </c>
      <c r="I1333" s="3">
        <v>2</v>
      </c>
      <c r="J1333" s="3">
        <v>840</v>
      </c>
      <c r="K1333" s="3">
        <v>2</v>
      </c>
      <c r="L1333" t="s">
        <v>39</v>
      </c>
      <c r="M1333" t="s">
        <v>553</v>
      </c>
      <c r="N1333" t="s">
        <v>553</v>
      </c>
      <c r="O1333" s="15">
        <f t="shared" si="122"/>
        <v>1</v>
      </c>
      <c r="P1333" s="16" t="str">
        <f t="shared" si="123"/>
        <v>2</v>
      </c>
      <c r="Q1333" s="16">
        <f t="shared" si="124"/>
        <v>0</v>
      </c>
      <c r="R1333" s="17">
        <f t="shared" si="125"/>
        <v>120</v>
      </c>
      <c r="S1333" s="17">
        <f t="shared" si="126"/>
        <v>2</v>
      </c>
    </row>
    <row r="1334" spans="1:19">
      <c r="A1334" t="s">
        <v>254</v>
      </c>
      <c r="B1334" t="s">
        <v>255</v>
      </c>
      <c r="C1334" s="1">
        <v>45413</v>
      </c>
      <c r="D1334" s="2">
        <v>2024</v>
      </c>
      <c r="E1334" s="2" t="str">
        <f t="shared" si="121"/>
        <v>mayo</v>
      </c>
      <c r="F1334" t="s">
        <v>256</v>
      </c>
      <c r="G1334" t="s">
        <v>93</v>
      </c>
      <c r="H1334" t="s">
        <v>98</v>
      </c>
      <c r="I1334" s="3">
        <v>3</v>
      </c>
      <c r="J1334" s="3">
        <v>560</v>
      </c>
      <c r="K1334" s="3">
        <v>1.2</v>
      </c>
      <c r="L1334" t="s">
        <v>130</v>
      </c>
      <c r="M1334" t="s">
        <v>605</v>
      </c>
      <c r="N1334" t="s">
        <v>491</v>
      </c>
      <c r="O1334" s="15">
        <f t="shared" si="122"/>
        <v>3</v>
      </c>
      <c r="P1334" s="16" t="str">
        <f t="shared" si="123"/>
        <v>1,</v>
      </c>
      <c r="Q1334" s="16" t="str">
        <f t="shared" si="124"/>
        <v>2</v>
      </c>
      <c r="R1334" s="17">
        <f t="shared" si="125"/>
        <v>62</v>
      </c>
      <c r="S1334" s="17">
        <f t="shared" si="126"/>
        <v>1.0333333333333334</v>
      </c>
    </row>
    <row r="1335" spans="1:19">
      <c r="A1335" t="s">
        <v>254</v>
      </c>
      <c r="B1335" t="s">
        <v>255</v>
      </c>
      <c r="C1335" s="1">
        <v>45413</v>
      </c>
      <c r="D1335" s="2">
        <v>2024</v>
      </c>
      <c r="E1335" s="2" t="str">
        <f t="shared" si="121"/>
        <v>mayo</v>
      </c>
      <c r="F1335" t="s">
        <v>256</v>
      </c>
      <c r="G1335" t="s">
        <v>93</v>
      </c>
      <c r="H1335" t="s">
        <v>98</v>
      </c>
      <c r="I1335" s="3">
        <v>1</v>
      </c>
      <c r="J1335" s="3">
        <v>630</v>
      </c>
      <c r="K1335" s="3">
        <v>1.3</v>
      </c>
      <c r="L1335" t="s">
        <v>257</v>
      </c>
      <c r="M1335" t="s">
        <v>258</v>
      </c>
      <c r="N1335" t="s">
        <v>492</v>
      </c>
      <c r="O1335" s="15">
        <f t="shared" si="122"/>
        <v>3</v>
      </c>
      <c r="P1335" s="16" t="str">
        <f t="shared" si="123"/>
        <v>1,</v>
      </c>
      <c r="Q1335" s="16" t="str">
        <f t="shared" si="124"/>
        <v>3</v>
      </c>
      <c r="R1335" s="17">
        <f t="shared" si="125"/>
        <v>63</v>
      </c>
      <c r="S1335" s="17">
        <f t="shared" si="126"/>
        <v>1.05</v>
      </c>
    </row>
    <row r="1336" spans="1:19">
      <c r="A1336" t="s">
        <v>254</v>
      </c>
      <c r="B1336" t="s">
        <v>255</v>
      </c>
      <c r="C1336" s="1">
        <v>45413</v>
      </c>
      <c r="D1336" s="2">
        <v>2024</v>
      </c>
      <c r="E1336" s="2" t="str">
        <f t="shared" si="121"/>
        <v>mayo</v>
      </c>
      <c r="F1336" t="s">
        <v>256</v>
      </c>
      <c r="G1336" t="s">
        <v>93</v>
      </c>
      <c r="H1336" t="s">
        <v>98</v>
      </c>
      <c r="I1336" s="3">
        <v>1</v>
      </c>
      <c r="J1336" s="3">
        <v>280</v>
      </c>
      <c r="K1336" s="3">
        <v>0.4</v>
      </c>
      <c r="L1336" t="s">
        <v>33</v>
      </c>
      <c r="M1336" t="s">
        <v>34</v>
      </c>
      <c r="N1336" t="s">
        <v>508</v>
      </c>
      <c r="O1336" s="15">
        <f t="shared" si="122"/>
        <v>3</v>
      </c>
      <c r="P1336" s="16" t="str">
        <f t="shared" si="123"/>
        <v>0,</v>
      </c>
      <c r="Q1336" s="16" t="str">
        <f t="shared" si="124"/>
        <v>4</v>
      </c>
      <c r="R1336" s="17">
        <f t="shared" si="125"/>
        <v>4</v>
      </c>
      <c r="S1336" s="17">
        <f t="shared" si="126"/>
        <v>6.6666666666666666E-2</v>
      </c>
    </row>
    <row r="1337" spans="1:19">
      <c r="A1337" t="s">
        <v>254</v>
      </c>
      <c r="B1337" t="s">
        <v>255</v>
      </c>
      <c r="C1337" s="1">
        <v>45413</v>
      </c>
      <c r="D1337" s="2">
        <v>2024</v>
      </c>
      <c r="E1337" s="2" t="str">
        <f t="shared" si="121"/>
        <v>mayo</v>
      </c>
      <c r="F1337" t="s">
        <v>256</v>
      </c>
      <c r="G1337" t="s">
        <v>93</v>
      </c>
      <c r="H1337" t="s">
        <v>98</v>
      </c>
      <c r="I1337" s="3">
        <v>2</v>
      </c>
      <c r="J1337" s="3">
        <v>840</v>
      </c>
      <c r="K1337" s="3">
        <v>2</v>
      </c>
      <c r="L1337" t="s">
        <v>19</v>
      </c>
      <c r="M1337" t="s">
        <v>587</v>
      </c>
      <c r="N1337" t="s">
        <v>495</v>
      </c>
      <c r="O1337" s="15">
        <f t="shared" si="122"/>
        <v>1</v>
      </c>
      <c r="P1337" s="16" t="str">
        <f t="shared" si="123"/>
        <v>2</v>
      </c>
      <c r="Q1337" s="16">
        <f t="shared" si="124"/>
        <v>0</v>
      </c>
      <c r="R1337" s="17">
        <f t="shared" si="125"/>
        <v>120</v>
      </c>
      <c r="S1337" s="17">
        <f t="shared" si="126"/>
        <v>2</v>
      </c>
    </row>
    <row r="1338" spans="1:19">
      <c r="A1338" t="s">
        <v>254</v>
      </c>
      <c r="B1338" t="s">
        <v>255</v>
      </c>
      <c r="C1338" s="1">
        <v>45413</v>
      </c>
      <c r="D1338" s="2">
        <v>2024</v>
      </c>
      <c r="E1338" s="2" t="str">
        <f t="shared" si="121"/>
        <v>mayo</v>
      </c>
      <c r="F1338" t="s">
        <v>256</v>
      </c>
      <c r="G1338" t="s">
        <v>93</v>
      </c>
      <c r="H1338" t="s">
        <v>98</v>
      </c>
      <c r="I1338" s="3">
        <v>1</v>
      </c>
      <c r="J1338" s="3">
        <v>875</v>
      </c>
      <c r="K1338" s="3">
        <v>2.0499999999999998</v>
      </c>
      <c r="L1338" t="s">
        <v>88</v>
      </c>
      <c r="M1338" t="s">
        <v>89</v>
      </c>
      <c r="N1338" t="s">
        <v>510</v>
      </c>
      <c r="O1338" s="15">
        <f t="shared" si="122"/>
        <v>4</v>
      </c>
      <c r="P1338" s="16" t="str">
        <f t="shared" si="123"/>
        <v>2,</v>
      </c>
      <c r="Q1338" s="16" t="str">
        <f t="shared" si="124"/>
        <v>05</v>
      </c>
      <c r="R1338" s="17">
        <f t="shared" si="125"/>
        <v>125</v>
      </c>
      <c r="S1338" s="17">
        <f t="shared" si="126"/>
        <v>2.0833333333333335</v>
      </c>
    </row>
    <row r="1339" spans="1:19">
      <c r="A1339" t="s">
        <v>254</v>
      </c>
      <c r="B1339" t="s">
        <v>255</v>
      </c>
      <c r="C1339" s="1">
        <v>45413</v>
      </c>
      <c r="D1339" s="2">
        <v>2024</v>
      </c>
      <c r="E1339" s="2" t="str">
        <f t="shared" si="121"/>
        <v>mayo</v>
      </c>
      <c r="F1339" t="s">
        <v>256</v>
      </c>
      <c r="G1339" t="s">
        <v>93</v>
      </c>
      <c r="H1339" t="s">
        <v>98</v>
      </c>
      <c r="I1339" s="3">
        <v>1</v>
      </c>
      <c r="J1339" s="3">
        <v>280</v>
      </c>
      <c r="K1339" s="3">
        <v>0.4</v>
      </c>
      <c r="L1339" t="s">
        <v>159</v>
      </c>
      <c r="M1339" t="s">
        <v>160</v>
      </c>
      <c r="N1339" t="s">
        <v>496</v>
      </c>
      <c r="O1339" s="15">
        <f t="shared" si="122"/>
        <v>3</v>
      </c>
      <c r="P1339" s="16" t="str">
        <f t="shared" si="123"/>
        <v>0,</v>
      </c>
      <c r="Q1339" s="16" t="str">
        <f t="shared" si="124"/>
        <v>4</v>
      </c>
      <c r="R1339" s="17">
        <f t="shared" si="125"/>
        <v>4</v>
      </c>
      <c r="S1339" s="17">
        <f t="shared" si="126"/>
        <v>6.6666666666666666E-2</v>
      </c>
    </row>
    <row r="1340" spans="1:19">
      <c r="A1340" t="s">
        <v>254</v>
      </c>
      <c r="B1340" t="s">
        <v>255</v>
      </c>
      <c r="C1340" s="1">
        <v>45413</v>
      </c>
      <c r="D1340" s="2">
        <v>2024</v>
      </c>
      <c r="E1340" s="2" t="str">
        <f t="shared" si="121"/>
        <v>mayo</v>
      </c>
      <c r="F1340" t="s">
        <v>256</v>
      </c>
      <c r="G1340" t="s">
        <v>93</v>
      </c>
      <c r="H1340" t="s">
        <v>98</v>
      </c>
      <c r="I1340" s="3">
        <v>6</v>
      </c>
      <c r="J1340" s="3">
        <v>2905</v>
      </c>
      <c r="K1340" s="3">
        <v>6.55</v>
      </c>
      <c r="L1340" t="s">
        <v>146</v>
      </c>
      <c r="M1340" t="s">
        <v>147</v>
      </c>
      <c r="N1340" t="s">
        <v>514</v>
      </c>
      <c r="O1340" s="15">
        <f t="shared" si="122"/>
        <v>4</v>
      </c>
      <c r="P1340" s="16" t="str">
        <f t="shared" si="123"/>
        <v>6,</v>
      </c>
      <c r="Q1340" s="16" t="str">
        <f t="shared" si="124"/>
        <v>55</v>
      </c>
      <c r="R1340" s="17">
        <f t="shared" si="125"/>
        <v>415</v>
      </c>
      <c r="S1340" s="17">
        <f t="shared" si="126"/>
        <v>6.916666666666667</v>
      </c>
    </row>
    <row r="1341" spans="1:19">
      <c r="A1341" t="s">
        <v>254</v>
      </c>
      <c r="B1341" t="s">
        <v>255</v>
      </c>
      <c r="C1341" s="1">
        <v>45413</v>
      </c>
      <c r="D1341" s="2">
        <v>2024</v>
      </c>
      <c r="E1341" s="2" t="str">
        <f t="shared" si="121"/>
        <v>mayo</v>
      </c>
      <c r="F1341" t="s">
        <v>256</v>
      </c>
      <c r="G1341" t="s">
        <v>93</v>
      </c>
      <c r="H1341" t="s">
        <v>98</v>
      </c>
      <c r="I1341" s="3">
        <v>1</v>
      </c>
      <c r="J1341" s="3">
        <v>245</v>
      </c>
      <c r="K1341" s="3">
        <v>0.35</v>
      </c>
      <c r="L1341" t="s">
        <v>138</v>
      </c>
      <c r="M1341" t="s">
        <v>139</v>
      </c>
      <c r="N1341" t="s">
        <v>499</v>
      </c>
      <c r="O1341" s="15">
        <f t="shared" si="122"/>
        <v>4</v>
      </c>
      <c r="P1341" s="16" t="str">
        <f t="shared" si="123"/>
        <v>0,</v>
      </c>
      <c r="Q1341" s="16" t="str">
        <f t="shared" si="124"/>
        <v>35</v>
      </c>
      <c r="R1341" s="17">
        <f t="shared" si="125"/>
        <v>35</v>
      </c>
      <c r="S1341" s="17">
        <f t="shared" si="126"/>
        <v>0.58333333333333337</v>
      </c>
    </row>
    <row r="1342" spans="1:19">
      <c r="A1342" t="s">
        <v>254</v>
      </c>
      <c r="B1342" t="s">
        <v>255</v>
      </c>
      <c r="C1342" s="1">
        <v>45413</v>
      </c>
      <c r="D1342" s="2">
        <v>2024</v>
      </c>
      <c r="E1342" s="2" t="str">
        <f t="shared" si="121"/>
        <v>mayo</v>
      </c>
      <c r="F1342" t="s">
        <v>256</v>
      </c>
      <c r="G1342" t="s">
        <v>93</v>
      </c>
      <c r="H1342" t="s">
        <v>98</v>
      </c>
      <c r="I1342" s="3">
        <v>10</v>
      </c>
      <c r="J1342" s="3">
        <v>4970</v>
      </c>
      <c r="K1342" s="3">
        <v>1150</v>
      </c>
      <c r="L1342" t="s">
        <v>100</v>
      </c>
      <c r="M1342" t="s">
        <v>101</v>
      </c>
      <c r="N1342" t="s">
        <v>488</v>
      </c>
      <c r="O1342" s="15">
        <f t="shared" si="122"/>
        <v>4</v>
      </c>
      <c r="P1342" s="16" t="str">
        <f t="shared" si="123"/>
        <v>11</v>
      </c>
      <c r="Q1342" s="16" t="str">
        <f t="shared" si="124"/>
        <v>50</v>
      </c>
      <c r="R1342" s="17">
        <f t="shared" si="125"/>
        <v>710</v>
      </c>
      <c r="S1342" s="17">
        <f t="shared" si="126"/>
        <v>11.833333333333334</v>
      </c>
    </row>
    <row r="1343" spans="1:19">
      <c r="A1343" t="s">
        <v>254</v>
      </c>
      <c r="B1343" t="s">
        <v>255</v>
      </c>
      <c r="C1343" s="1">
        <v>45444</v>
      </c>
      <c r="D1343" s="2">
        <v>2024</v>
      </c>
      <c r="E1343" s="2" t="str">
        <f t="shared" si="121"/>
        <v>junio</v>
      </c>
      <c r="F1343" t="s">
        <v>256</v>
      </c>
      <c r="G1343" t="s">
        <v>93</v>
      </c>
      <c r="H1343" t="s">
        <v>98</v>
      </c>
      <c r="I1343" s="3">
        <v>2</v>
      </c>
      <c r="J1343" s="3">
        <v>1295</v>
      </c>
      <c r="K1343" s="3">
        <v>3.05</v>
      </c>
      <c r="L1343" t="s">
        <v>39</v>
      </c>
      <c r="M1343" t="s">
        <v>553</v>
      </c>
      <c r="N1343" t="s">
        <v>553</v>
      </c>
      <c r="O1343" s="15">
        <f t="shared" si="122"/>
        <v>4</v>
      </c>
      <c r="P1343" s="16" t="str">
        <f t="shared" si="123"/>
        <v>3,</v>
      </c>
      <c r="Q1343" s="16" t="str">
        <f t="shared" si="124"/>
        <v>05</v>
      </c>
      <c r="R1343" s="17">
        <f t="shared" si="125"/>
        <v>185</v>
      </c>
      <c r="S1343" s="17">
        <f t="shared" si="126"/>
        <v>3.0833333333333335</v>
      </c>
    </row>
    <row r="1344" spans="1:19">
      <c r="A1344" t="s">
        <v>254</v>
      </c>
      <c r="B1344" t="s">
        <v>255</v>
      </c>
      <c r="C1344" s="1">
        <v>45444</v>
      </c>
      <c r="D1344" s="2">
        <v>2024</v>
      </c>
      <c r="E1344" s="2" t="str">
        <f t="shared" si="121"/>
        <v>junio</v>
      </c>
      <c r="F1344" t="s">
        <v>256</v>
      </c>
      <c r="G1344" t="s">
        <v>93</v>
      </c>
      <c r="H1344" t="s">
        <v>98</v>
      </c>
      <c r="I1344" s="3">
        <v>2</v>
      </c>
      <c r="J1344" s="3">
        <v>210</v>
      </c>
      <c r="K1344" s="3">
        <v>0.3</v>
      </c>
      <c r="L1344" t="s">
        <v>130</v>
      </c>
      <c r="M1344" t="s">
        <v>605</v>
      </c>
      <c r="N1344" t="s">
        <v>491</v>
      </c>
      <c r="O1344" s="15">
        <f t="shared" si="122"/>
        <v>3</v>
      </c>
      <c r="P1344" s="16" t="str">
        <f t="shared" si="123"/>
        <v>0,</v>
      </c>
      <c r="Q1344" s="16" t="str">
        <f t="shared" si="124"/>
        <v>3</v>
      </c>
      <c r="R1344" s="17">
        <f t="shared" si="125"/>
        <v>3</v>
      </c>
      <c r="S1344" s="17">
        <f t="shared" si="126"/>
        <v>0.05</v>
      </c>
    </row>
    <row r="1345" spans="1:19">
      <c r="A1345" t="s">
        <v>254</v>
      </c>
      <c r="B1345" t="s">
        <v>255</v>
      </c>
      <c r="C1345" s="1">
        <v>45444</v>
      </c>
      <c r="D1345" s="2">
        <v>2024</v>
      </c>
      <c r="E1345" s="2" t="str">
        <f t="shared" si="121"/>
        <v>junio</v>
      </c>
      <c r="F1345" t="s">
        <v>256</v>
      </c>
      <c r="G1345" t="s">
        <v>93</v>
      </c>
      <c r="H1345" t="s">
        <v>98</v>
      </c>
      <c r="I1345" s="3">
        <v>4</v>
      </c>
      <c r="J1345" s="3">
        <v>875</v>
      </c>
      <c r="K1345" s="3">
        <v>2.0499999999999998</v>
      </c>
      <c r="L1345" t="s">
        <v>33</v>
      </c>
      <c r="M1345" t="s">
        <v>34</v>
      </c>
      <c r="N1345" t="s">
        <v>508</v>
      </c>
      <c r="O1345" s="15">
        <f t="shared" si="122"/>
        <v>4</v>
      </c>
      <c r="P1345" s="16" t="str">
        <f t="shared" si="123"/>
        <v>2,</v>
      </c>
      <c r="Q1345" s="16" t="str">
        <f t="shared" si="124"/>
        <v>05</v>
      </c>
      <c r="R1345" s="17">
        <f t="shared" si="125"/>
        <v>125</v>
      </c>
      <c r="S1345" s="17">
        <f t="shared" si="126"/>
        <v>2.0833333333333335</v>
      </c>
    </row>
    <row r="1346" spans="1:19">
      <c r="A1346" t="s">
        <v>254</v>
      </c>
      <c r="B1346" t="s">
        <v>255</v>
      </c>
      <c r="C1346" s="1">
        <v>45444</v>
      </c>
      <c r="D1346" s="2">
        <v>2024</v>
      </c>
      <c r="E1346" s="2" t="str">
        <f t="shared" ref="E1346:E1409" si="127">TEXT(C1346,"mmmm")</f>
        <v>junio</v>
      </c>
      <c r="F1346" t="s">
        <v>256</v>
      </c>
      <c r="G1346" t="s">
        <v>93</v>
      </c>
      <c r="H1346" t="s">
        <v>98</v>
      </c>
      <c r="I1346" s="3">
        <v>1</v>
      </c>
      <c r="J1346" s="3">
        <v>315</v>
      </c>
      <c r="K1346" s="3">
        <v>0.45</v>
      </c>
      <c r="L1346" t="s">
        <v>19</v>
      </c>
      <c r="M1346" t="s">
        <v>587</v>
      </c>
      <c r="N1346" t="s">
        <v>495</v>
      </c>
      <c r="O1346" s="15">
        <f t="shared" si="122"/>
        <v>4</v>
      </c>
      <c r="P1346" s="16" t="str">
        <f t="shared" si="123"/>
        <v>0,</v>
      </c>
      <c r="Q1346" s="16" t="str">
        <f t="shared" si="124"/>
        <v>45</v>
      </c>
      <c r="R1346" s="17">
        <f t="shared" si="125"/>
        <v>45</v>
      </c>
      <c r="S1346" s="17">
        <f t="shared" si="126"/>
        <v>0.75</v>
      </c>
    </row>
    <row r="1347" spans="1:19">
      <c r="A1347" t="s">
        <v>254</v>
      </c>
      <c r="B1347" t="s">
        <v>255</v>
      </c>
      <c r="C1347" s="1">
        <v>45444</v>
      </c>
      <c r="D1347" s="2">
        <v>2024</v>
      </c>
      <c r="E1347" s="2" t="str">
        <f t="shared" si="127"/>
        <v>junio</v>
      </c>
      <c r="F1347" t="s">
        <v>256</v>
      </c>
      <c r="G1347" t="s">
        <v>93</v>
      </c>
      <c r="H1347" t="s">
        <v>98</v>
      </c>
      <c r="I1347" s="3">
        <v>1</v>
      </c>
      <c r="J1347" s="3">
        <v>525</v>
      </c>
      <c r="K1347" s="3">
        <v>1.1499999999999999</v>
      </c>
      <c r="L1347" t="s">
        <v>140</v>
      </c>
      <c r="M1347" t="s">
        <v>141</v>
      </c>
      <c r="N1347" t="s">
        <v>513</v>
      </c>
      <c r="O1347" s="15">
        <f t="shared" ref="O1347:O1410" si="128">LEN($K1347)</f>
        <v>4</v>
      </c>
      <c r="P1347" s="16" t="str">
        <f t="shared" ref="P1347:P1410" si="129">IF(O1347="1",$K1347,IF(O1347=2,LEFT($K1347,2),LEFT($K1347,2)))</f>
        <v>1,</v>
      </c>
      <c r="Q1347" s="16" t="str">
        <f t="shared" ref="Q1347:Q1410" si="130">IF(O1347&lt;=2,0,MID($K1347,3,3))</f>
        <v>15</v>
      </c>
      <c r="R1347" s="17">
        <f t="shared" ref="R1347:R1410" si="131">+(P1347*60)+Q1347</f>
        <v>75</v>
      </c>
      <c r="S1347" s="17">
        <f t="shared" ref="S1347:S1410" si="132">+R1347/60</f>
        <v>1.25</v>
      </c>
    </row>
    <row r="1348" spans="1:19">
      <c r="A1348" t="s">
        <v>254</v>
      </c>
      <c r="B1348" t="s">
        <v>255</v>
      </c>
      <c r="C1348" s="1">
        <v>45444</v>
      </c>
      <c r="D1348" s="2">
        <v>2024</v>
      </c>
      <c r="E1348" s="2" t="str">
        <f t="shared" si="127"/>
        <v>junio</v>
      </c>
      <c r="F1348" t="s">
        <v>256</v>
      </c>
      <c r="G1348" t="s">
        <v>93</v>
      </c>
      <c r="H1348" t="s">
        <v>98</v>
      </c>
      <c r="I1348" s="3">
        <v>5</v>
      </c>
      <c r="J1348" s="3">
        <v>2490</v>
      </c>
      <c r="K1348" s="3">
        <v>7</v>
      </c>
      <c r="L1348" t="s">
        <v>146</v>
      </c>
      <c r="M1348" t="s">
        <v>147</v>
      </c>
      <c r="N1348" t="s">
        <v>514</v>
      </c>
      <c r="O1348" s="15">
        <f t="shared" si="128"/>
        <v>1</v>
      </c>
      <c r="P1348" s="16" t="str">
        <f t="shared" si="129"/>
        <v>7</v>
      </c>
      <c r="Q1348" s="16">
        <f t="shared" si="130"/>
        <v>0</v>
      </c>
      <c r="R1348" s="17">
        <f t="shared" si="131"/>
        <v>420</v>
      </c>
      <c r="S1348" s="17">
        <f t="shared" si="132"/>
        <v>7</v>
      </c>
    </row>
    <row r="1349" spans="1:19">
      <c r="A1349" t="s">
        <v>254</v>
      </c>
      <c r="B1349" t="s">
        <v>255</v>
      </c>
      <c r="C1349" s="1">
        <v>45444</v>
      </c>
      <c r="D1349" s="2">
        <v>2024</v>
      </c>
      <c r="E1349" s="2" t="str">
        <f t="shared" si="127"/>
        <v>junio</v>
      </c>
      <c r="F1349" t="s">
        <v>256</v>
      </c>
      <c r="G1349" t="s">
        <v>93</v>
      </c>
      <c r="H1349" t="s">
        <v>98</v>
      </c>
      <c r="I1349" s="3">
        <v>1</v>
      </c>
      <c r="J1349" s="3">
        <v>525</v>
      </c>
      <c r="K1349" s="3">
        <v>1.1499999999999999</v>
      </c>
      <c r="L1349" t="s">
        <v>21</v>
      </c>
      <c r="M1349" t="s">
        <v>584</v>
      </c>
      <c r="N1349" t="s">
        <v>504</v>
      </c>
      <c r="O1349" s="15">
        <f t="shared" si="128"/>
        <v>4</v>
      </c>
      <c r="P1349" s="16" t="str">
        <f t="shared" si="129"/>
        <v>1,</v>
      </c>
      <c r="Q1349" s="16" t="str">
        <f t="shared" si="130"/>
        <v>15</v>
      </c>
      <c r="R1349" s="17">
        <f t="shared" si="131"/>
        <v>75</v>
      </c>
      <c r="S1349" s="17">
        <f t="shared" si="132"/>
        <v>1.25</v>
      </c>
    </row>
    <row r="1350" spans="1:19">
      <c r="A1350" t="s">
        <v>254</v>
      </c>
      <c r="B1350" t="s">
        <v>255</v>
      </c>
      <c r="C1350" s="1">
        <v>45444</v>
      </c>
      <c r="D1350" s="2">
        <v>2024</v>
      </c>
      <c r="E1350" s="2" t="str">
        <f t="shared" si="127"/>
        <v>junio</v>
      </c>
      <c r="F1350" t="s">
        <v>256</v>
      </c>
      <c r="G1350" t="s">
        <v>93</v>
      </c>
      <c r="H1350" t="s">
        <v>98</v>
      </c>
      <c r="I1350" s="3">
        <v>1</v>
      </c>
      <c r="J1350" s="3">
        <v>245</v>
      </c>
      <c r="K1350" s="3">
        <v>0.35</v>
      </c>
      <c r="L1350" t="s">
        <v>138</v>
      </c>
      <c r="M1350" t="s">
        <v>139</v>
      </c>
      <c r="N1350" t="s">
        <v>499</v>
      </c>
      <c r="O1350" s="15">
        <f t="shared" si="128"/>
        <v>4</v>
      </c>
      <c r="P1350" s="16" t="str">
        <f t="shared" si="129"/>
        <v>0,</v>
      </c>
      <c r="Q1350" s="16" t="str">
        <f t="shared" si="130"/>
        <v>35</v>
      </c>
      <c r="R1350" s="17">
        <f t="shared" si="131"/>
        <v>35</v>
      </c>
      <c r="S1350" s="17">
        <f t="shared" si="132"/>
        <v>0.58333333333333337</v>
      </c>
    </row>
    <row r="1351" spans="1:19">
      <c r="A1351" t="s">
        <v>254</v>
      </c>
      <c r="B1351" t="s">
        <v>255</v>
      </c>
      <c r="C1351" s="1">
        <v>45444</v>
      </c>
      <c r="D1351" s="2">
        <v>2024</v>
      </c>
      <c r="E1351" s="2" t="str">
        <f t="shared" si="127"/>
        <v>junio</v>
      </c>
      <c r="F1351" t="s">
        <v>256</v>
      </c>
      <c r="G1351" t="s">
        <v>93</v>
      </c>
      <c r="H1351" t="s">
        <v>98</v>
      </c>
      <c r="I1351" s="3">
        <v>14</v>
      </c>
      <c r="J1351" s="3">
        <v>5775</v>
      </c>
      <c r="K1351" s="3">
        <v>13.45</v>
      </c>
      <c r="L1351" t="s">
        <v>100</v>
      </c>
      <c r="M1351" t="s">
        <v>101</v>
      </c>
      <c r="N1351" t="s">
        <v>488</v>
      </c>
      <c r="O1351" s="15">
        <f t="shared" si="128"/>
        <v>5</v>
      </c>
      <c r="P1351" s="16" t="str">
        <f t="shared" si="129"/>
        <v>13</v>
      </c>
      <c r="Q1351" s="16" t="str">
        <f t="shared" si="130"/>
        <v>,45</v>
      </c>
      <c r="R1351" s="17">
        <f t="shared" si="131"/>
        <v>780.45</v>
      </c>
      <c r="S1351" s="17">
        <f t="shared" si="132"/>
        <v>13.0075</v>
      </c>
    </row>
    <row r="1352" spans="1:19">
      <c r="A1352" t="s">
        <v>254</v>
      </c>
      <c r="B1352" t="s">
        <v>255</v>
      </c>
      <c r="C1352" s="1">
        <v>45474</v>
      </c>
      <c r="D1352" s="2">
        <v>2024</v>
      </c>
      <c r="E1352" s="2" t="str">
        <f t="shared" si="127"/>
        <v>julio</v>
      </c>
      <c r="F1352" t="s">
        <v>256</v>
      </c>
      <c r="G1352" t="s">
        <v>93</v>
      </c>
      <c r="H1352" t="s">
        <v>98</v>
      </c>
      <c r="I1352" s="3">
        <v>2</v>
      </c>
      <c r="J1352" s="3">
        <v>1400</v>
      </c>
      <c r="K1352" s="3">
        <v>3.2</v>
      </c>
      <c r="L1352" t="s">
        <v>39</v>
      </c>
      <c r="M1352" t="s">
        <v>553</v>
      </c>
      <c r="N1352" t="s">
        <v>553</v>
      </c>
      <c r="O1352" s="15">
        <f t="shared" si="128"/>
        <v>3</v>
      </c>
      <c r="P1352" s="16" t="str">
        <f t="shared" si="129"/>
        <v>3,</v>
      </c>
      <c r="Q1352" s="16" t="str">
        <f t="shared" si="130"/>
        <v>2</v>
      </c>
      <c r="R1352" s="17">
        <f t="shared" si="131"/>
        <v>182</v>
      </c>
      <c r="S1352" s="17">
        <f t="shared" si="132"/>
        <v>3.0333333333333332</v>
      </c>
    </row>
    <row r="1353" spans="1:19">
      <c r="A1353" t="s">
        <v>254</v>
      </c>
      <c r="B1353" t="s">
        <v>255</v>
      </c>
      <c r="C1353" s="1">
        <v>45474</v>
      </c>
      <c r="D1353" s="2">
        <v>2024</v>
      </c>
      <c r="E1353" s="2" t="str">
        <f t="shared" si="127"/>
        <v>julio</v>
      </c>
      <c r="F1353" t="s">
        <v>256</v>
      </c>
      <c r="G1353" t="s">
        <v>93</v>
      </c>
      <c r="H1353" t="s">
        <v>98</v>
      </c>
      <c r="I1353" s="3">
        <v>2</v>
      </c>
      <c r="J1353" s="3">
        <v>385</v>
      </c>
      <c r="K1353" s="3">
        <v>0.55000000000000004</v>
      </c>
      <c r="L1353" t="s">
        <v>130</v>
      </c>
      <c r="M1353" t="s">
        <v>605</v>
      </c>
      <c r="N1353" t="s">
        <v>491</v>
      </c>
      <c r="O1353" s="15">
        <f t="shared" si="128"/>
        <v>4</v>
      </c>
      <c r="P1353" s="16" t="str">
        <f t="shared" si="129"/>
        <v>0,</v>
      </c>
      <c r="Q1353" s="16" t="str">
        <f t="shared" si="130"/>
        <v>55</v>
      </c>
      <c r="R1353" s="17">
        <f t="shared" si="131"/>
        <v>55</v>
      </c>
      <c r="S1353" s="17">
        <f t="shared" si="132"/>
        <v>0.91666666666666663</v>
      </c>
    </row>
    <row r="1354" spans="1:19">
      <c r="A1354" t="s">
        <v>254</v>
      </c>
      <c r="B1354" t="s">
        <v>255</v>
      </c>
      <c r="C1354" s="1">
        <v>45474</v>
      </c>
      <c r="D1354" s="2">
        <v>2024</v>
      </c>
      <c r="E1354" s="2" t="str">
        <f t="shared" si="127"/>
        <v>julio</v>
      </c>
      <c r="F1354" t="s">
        <v>256</v>
      </c>
      <c r="G1354" t="s">
        <v>93</v>
      </c>
      <c r="H1354" t="s">
        <v>98</v>
      </c>
      <c r="I1354" s="3">
        <v>1</v>
      </c>
      <c r="J1354" s="3">
        <v>700</v>
      </c>
      <c r="K1354" s="3">
        <v>1.4</v>
      </c>
      <c r="L1354" t="s">
        <v>257</v>
      </c>
      <c r="M1354" t="s">
        <v>258</v>
      </c>
      <c r="N1354" t="s">
        <v>492</v>
      </c>
      <c r="O1354" s="15">
        <f t="shared" si="128"/>
        <v>3</v>
      </c>
      <c r="P1354" s="16" t="str">
        <f t="shared" si="129"/>
        <v>1,</v>
      </c>
      <c r="Q1354" s="16" t="str">
        <f t="shared" si="130"/>
        <v>4</v>
      </c>
      <c r="R1354" s="17">
        <f t="shared" si="131"/>
        <v>64</v>
      </c>
      <c r="S1354" s="17">
        <f t="shared" si="132"/>
        <v>1.0666666666666667</v>
      </c>
    </row>
    <row r="1355" spans="1:19">
      <c r="A1355" t="s">
        <v>254</v>
      </c>
      <c r="B1355" t="s">
        <v>255</v>
      </c>
      <c r="C1355" s="1">
        <v>45474</v>
      </c>
      <c r="D1355" s="2">
        <v>2024</v>
      </c>
      <c r="E1355" s="2" t="str">
        <f t="shared" si="127"/>
        <v>julio</v>
      </c>
      <c r="F1355" t="s">
        <v>256</v>
      </c>
      <c r="G1355" t="s">
        <v>93</v>
      </c>
      <c r="H1355" t="s">
        <v>98</v>
      </c>
      <c r="I1355" s="3">
        <v>2</v>
      </c>
      <c r="J1355" s="3">
        <v>455</v>
      </c>
      <c r="K1355" s="3">
        <v>1.05</v>
      </c>
      <c r="L1355" t="s">
        <v>33</v>
      </c>
      <c r="M1355" t="s">
        <v>34</v>
      </c>
      <c r="N1355" t="s">
        <v>508</v>
      </c>
      <c r="O1355" s="15">
        <f t="shared" si="128"/>
        <v>4</v>
      </c>
      <c r="P1355" s="16" t="str">
        <f t="shared" si="129"/>
        <v>1,</v>
      </c>
      <c r="Q1355" s="16" t="str">
        <f t="shared" si="130"/>
        <v>05</v>
      </c>
      <c r="R1355" s="17">
        <f t="shared" si="131"/>
        <v>65</v>
      </c>
      <c r="S1355" s="17">
        <f t="shared" si="132"/>
        <v>1.0833333333333333</v>
      </c>
    </row>
    <row r="1356" spans="1:19">
      <c r="A1356" t="s">
        <v>254</v>
      </c>
      <c r="B1356" t="s">
        <v>255</v>
      </c>
      <c r="C1356" s="1">
        <v>45474</v>
      </c>
      <c r="D1356" s="2">
        <v>2024</v>
      </c>
      <c r="E1356" s="2" t="str">
        <f t="shared" si="127"/>
        <v>julio</v>
      </c>
      <c r="F1356" t="s">
        <v>256</v>
      </c>
      <c r="G1356" t="s">
        <v>93</v>
      </c>
      <c r="H1356" t="s">
        <v>98</v>
      </c>
      <c r="I1356" s="3">
        <v>4</v>
      </c>
      <c r="J1356" s="3">
        <v>2800</v>
      </c>
      <c r="K1356" s="3">
        <v>6.4</v>
      </c>
      <c r="L1356" t="s">
        <v>146</v>
      </c>
      <c r="M1356" t="s">
        <v>147</v>
      </c>
      <c r="N1356" t="s">
        <v>514</v>
      </c>
      <c r="O1356" s="15">
        <f t="shared" si="128"/>
        <v>3</v>
      </c>
      <c r="P1356" s="16" t="str">
        <f t="shared" si="129"/>
        <v>6,</v>
      </c>
      <c r="Q1356" s="16" t="str">
        <f t="shared" si="130"/>
        <v>4</v>
      </c>
      <c r="R1356" s="17">
        <f t="shared" si="131"/>
        <v>364</v>
      </c>
      <c r="S1356" s="17">
        <f t="shared" si="132"/>
        <v>6.0666666666666664</v>
      </c>
    </row>
    <row r="1357" spans="1:19">
      <c r="A1357" t="s">
        <v>254</v>
      </c>
      <c r="B1357" t="s">
        <v>255</v>
      </c>
      <c r="C1357" s="1">
        <v>45474</v>
      </c>
      <c r="D1357" s="2">
        <v>2024</v>
      </c>
      <c r="E1357" s="2" t="str">
        <f t="shared" si="127"/>
        <v>julio</v>
      </c>
      <c r="F1357" t="s">
        <v>256</v>
      </c>
      <c r="G1357" t="s">
        <v>93</v>
      </c>
      <c r="H1357" t="s">
        <v>98</v>
      </c>
      <c r="I1357" s="3">
        <v>1</v>
      </c>
      <c r="J1357" s="3">
        <v>1050</v>
      </c>
      <c r="K1357" s="3">
        <v>2.2999999999999998</v>
      </c>
      <c r="L1357" t="s">
        <v>21</v>
      </c>
      <c r="M1357" t="s">
        <v>584</v>
      </c>
      <c r="N1357" t="s">
        <v>504</v>
      </c>
      <c r="O1357" s="15">
        <f t="shared" si="128"/>
        <v>3</v>
      </c>
      <c r="P1357" s="16" t="str">
        <f t="shared" si="129"/>
        <v>2,</v>
      </c>
      <c r="Q1357" s="16" t="str">
        <f t="shared" si="130"/>
        <v>3</v>
      </c>
      <c r="R1357" s="17">
        <f t="shared" si="131"/>
        <v>123</v>
      </c>
      <c r="S1357" s="17">
        <f t="shared" si="132"/>
        <v>2.0499999999999998</v>
      </c>
    </row>
    <row r="1358" spans="1:19">
      <c r="A1358" t="s">
        <v>254</v>
      </c>
      <c r="B1358" t="s">
        <v>255</v>
      </c>
      <c r="C1358" s="1">
        <v>45474</v>
      </c>
      <c r="D1358" s="2">
        <v>2024</v>
      </c>
      <c r="E1358" s="2" t="str">
        <f t="shared" si="127"/>
        <v>julio</v>
      </c>
      <c r="F1358" t="s">
        <v>256</v>
      </c>
      <c r="G1358" t="s">
        <v>93</v>
      </c>
      <c r="H1358" t="s">
        <v>98</v>
      </c>
      <c r="I1358" s="3">
        <v>12</v>
      </c>
      <c r="J1358" s="3">
        <v>7665</v>
      </c>
      <c r="K1358" s="3">
        <v>18.149999999999999</v>
      </c>
      <c r="L1358" t="s">
        <v>100</v>
      </c>
      <c r="M1358" t="s">
        <v>101</v>
      </c>
      <c r="N1358" t="s">
        <v>488</v>
      </c>
      <c r="O1358" s="15">
        <f t="shared" si="128"/>
        <v>5</v>
      </c>
      <c r="P1358" s="16" t="str">
        <f t="shared" si="129"/>
        <v>18</v>
      </c>
      <c r="Q1358" s="16" t="str">
        <f t="shared" si="130"/>
        <v>,15</v>
      </c>
      <c r="R1358" s="17">
        <f t="shared" si="131"/>
        <v>1080.1500000000001</v>
      </c>
      <c r="S1358" s="17">
        <f t="shared" si="132"/>
        <v>18.002500000000001</v>
      </c>
    </row>
    <row r="1359" spans="1:19">
      <c r="A1359" t="s">
        <v>254</v>
      </c>
      <c r="B1359" t="s">
        <v>255</v>
      </c>
      <c r="C1359" s="1">
        <v>45474</v>
      </c>
      <c r="D1359" s="2">
        <v>2024</v>
      </c>
      <c r="E1359" s="2" t="str">
        <f t="shared" si="127"/>
        <v>julio</v>
      </c>
      <c r="F1359" t="s">
        <v>256</v>
      </c>
      <c r="G1359" t="s">
        <v>93</v>
      </c>
      <c r="H1359" t="s">
        <v>98</v>
      </c>
      <c r="I1359" s="3">
        <v>4</v>
      </c>
      <c r="J1359" s="3">
        <v>2205</v>
      </c>
      <c r="K1359" s="3">
        <v>5.15</v>
      </c>
      <c r="L1359" t="s">
        <v>116</v>
      </c>
      <c r="M1359" t="s">
        <v>117</v>
      </c>
      <c r="N1359" t="s">
        <v>561</v>
      </c>
      <c r="O1359" s="15">
        <f t="shared" si="128"/>
        <v>4</v>
      </c>
      <c r="P1359" s="16" t="str">
        <f t="shared" si="129"/>
        <v>5,</v>
      </c>
      <c r="Q1359" s="16" t="str">
        <f t="shared" si="130"/>
        <v>15</v>
      </c>
      <c r="R1359" s="17">
        <f t="shared" si="131"/>
        <v>315</v>
      </c>
      <c r="S1359" s="17">
        <f t="shared" si="132"/>
        <v>5.25</v>
      </c>
    </row>
    <row r="1360" spans="1:19">
      <c r="A1360" t="s">
        <v>254</v>
      </c>
      <c r="B1360" t="s">
        <v>255</v>
      </c>
      <c r="C1360" s="1">
        <v>45474</v>
      </c>
      <c r="D1360" s="2">
        <v>2024</v>
      </c>
      <c r="E1360" s="2" t="str">
        <f t="shared" si="127"/>
        <v>julio</v>
      </c>
      <c r="F1360" t="s">
        <v>256</v>
      </c>
      <c r="G1360" t="s">
        <v>93</v>
      </c>
      <c r="H1360" t="s">
        <v>98</v>
      </c>
      <c r="I1360" s="3">
        <v>1</v>
      </c>
      <c r="J1360" s="3">
        <v>700</v>
      </c>
      <c r="K1360" s="3">
        <v>1.4</v>
      </c>
      <c r="L1360" t="s">
        <v>148</v>
      </c>
      <c r="M1360" t="s">
        <v>149</v>
      </c>
      <c r="N1360" t="s">
        <v>561</v>
      </c>
      <c r="O1360" s="15">
        <f t="shared" si="128"/>
        <v>3</v>
      </c>
      <c r="P1360" s="16" t="str">
        <f t="shared" si="129"/>
        <v>1,</v>
      </c>
      <c r="Q1360" s="16" t="str">
        <f t="shared" si="130"/>
        <v>4</v>
      </c>
      <c r="R1360" s="17">
        <f t="shared" si="131"/>
        <v>64</v>
      </c>
      <c r="S1360" s="17">
        <f t="shared" si="132"/>
        <v>1.0666666666666667</v>
      </c>
    </row>
    <row r="1361" spans="1:19">
      <c r="A1361" t="s">
        <v>254</v>
      </c>
      <c r="B1361" t="s">
        <v>255</v>
      </c>
      <c r="C1361" s="1">
        <v>45505</v>
      </c>
      <c r="D1361" s="2">
        <v>2024</v>
      </c>
      <c r="E1361" s="2" t="str">
        <f t="shared" si="127"/>
        <v>agosto</v>
      </c>
      <c r="F1361" t="s">
        <v>256</v>
      </c>
      <c r="G1361" t="s">
        <v>93</v>
      </c>
      <c r="H1361" t="s">
        <v>98</v>
      </c>
      <c r="I1361" s="3">
        <v>3</v>
      </c>
      <c r="J1361" s="3">
        <v>1680</v>
      </c>
      <c r="K1361" s="3">
        <v>4</v>
      </c>
      <c r="L1361" t="s">
        <v>39</v>
      </c>
      <c r="M1361" t="s">
        <v>553</v>
      </c>
      <c r="N1361" t="s">
        <v>553</v>
      </c>
      <c r="O1361" s="15">
        <f t="shared" si="128"/>
        <v>1</v>
      </c>
      <c r="P1361" s="16" t="str">
        <f t="shared" si="129"/>
        <v>4</v>
      </c>
      <c r="Q1361" s="16">
        <f t="shared" si="130"/>
        <v>0</v>
      </c>
      <c r="R1361" s="17">
        <f t="shared" si="131"/>
        <v>240</v>
      </c>
      <c r="S1361" s="17">
        <f t="shared" si="132"/>
        <v>4</v>
      </c>
    </row>
    <row r="1362" spans="1:19">
      <c r="A1362" t="s">
        <v>254</v>
      </c>
      <c r="B1362" t="s">
        <v>255</v>
      </c>
      <c r="C1362" s="1">
        <v>45505</v>
      </c>
      <c r="D1362" s="2">
        <v>2024</v>
      </c>
      <c r="E1362" s="2" t="str">
        <f t="shared" si="127"/>
        <v>agosto</v>
      </c>
      <c r="F1362" t="s">
        <v>256</v>
      </c>
      <c r="G1362" t="s">
        <v>93</v>
      </c>
      <c r="H1362" t="s">
        <v>98</v>
      </c>
      <c r="I1362" s="3">
        <v>1</v>
      </c>
      <c r="J1362" s="3">
        <v>140</v>
      </c>
      <c r="K1362" s="3">
        <v>0.2</v>
      </c>
      <c r="L1362" t="s">
        <v>130</v>
      </c>
      <c r="M1362" t="s">
        <v>605</v>
      </c>
      <c r="N1362" t="s">
        <v>491</v>
      </c>
      <c r="O1362" s="15">
        <f t="shared" si="128"/>
        <v>3</v>
      </c>
      <c r="P1362" s="16" t="str">
        <f t="shared" si="129"/>
        <v>0,</v>
      </c>
      <c r="Q1362" s="16" t="str">
        <f t="shared" si="130"/>
        <v>2</v>
      </c>
      <c r="R1362" s="17">
        <f t="shared" si="131"/>
        <v>2</v>
      </c>
      <c r="S1362" s="17">
        <f t="shared" si="132"/>
        <v>3.3333333333333333E-2</v>
      </c>
    </row>
    <row r="1363" spans="1:19">
      <c r="A1363" t="s">
        <v>254</v>
      </c>
      <c r="B1363" t="s">
        <v>255</v>
      </c>
      <c r="C1363" s="1">
        <v>45505</v>
      </c>
      <c r="D1363" s="2">
        <v>2024</v>
      </c>
      <c r="E1363" s="2" t="str">
        <f t="shared" si="127"/>
        <v>agosto</v>
      </c>
      <c r="F1363" t="s">
        <v>256</v>
      </c>
      <c r="G1363" t="s">
        <v>93</v>
      </c>
      <c r="H1363" t="s">
        <v>98</v>
      </c>
      <c r="I1363" s="3">
        <v>1</v>
      </c>
      <c r="J1363" s="3">
        <v>350</v>
      </c>
      <c r="K1363" s="3">
        <v>0.5</v>
      </c>
      <c r="L1363" t="s">
        <v>19</v>
      </c>
      <c r="M1363" t="s">
        <v>587</v>
      </c>
      <c r="N1363" t="s">
        <v>495</v>
      </c>
      <c r="O1363" s="15">
        <f t="shared" si="128"/>
        <v>3</v>
      </c>
      <c r="P1363" s="16" t="str">
        <f t="shared" si="129"/>
        <v>0,</v>
      </c>
      <c r="Q1363" s="16" t="str">
        <f t="shared" si="130"/>
        <v>5</v>
      </c>
      <c r="R1363" s="17">
        <f t="shared" si="131"/>
        <v>5</v>
      </c>
      <c r="S1363" s="17">
        <f t="shared" si="132"/>
        <v>8.3333333333333329E-2</v>
      </c>
    </row>
    <row r="1364" spans="1:19">
      <c r="A1364" t="s">
        <v>254</v>
      </c>
      <c r="B1364" t="s">
        <v>255</v>
      </c>
      <c r="C1364" s="1">
        <v>45505</v>
      </c>
      <c r="D1364" s="2">
        <v>2024</v>
      </c>
      <c r="E1364" s="2" t="str">
        <f t="shared" si="127"/>
        <v>agosto</v>
      </c>
      <c r="F1364" t="s">
        <v>256</v>
      </c>
      <c r="G1364" t="s">
        <v>93</v>
      </c>
      <c r="H1364" t="s">
        <v>98</v>
      </c>
      <c r="I1364" s="3">
        <v>1</v>
      </c>
      <c r="J1364" s="3">
        <v>980</v>
      </c>
      <c r="K1364" s="3">
        <v>2.2000000000000002</v>
      </c>
      <c r="L1364" t="s">
        <v>88</v>
      </c>
      <c r="M1364" t="s">
        <v>89</v>
      </c>
      <c r="N1364" t="s">
        <v>510</v>
      </c>
      <c r="O1364" s="15">
        <f t="shared" si="128"/>
        <v>3</v>
      </c>
      <c r="P1364" s="16" t="str">
        <f t="shared" si="129"/>
        <v>2,</v>
      </c>
      <c r="Q1364" s="16" t="str">
        <f t="shared" si="130"/>
        <v>2</v>
      </c>
      <c r="R1364" s="17">
        <f t="shared" si="131"/>
        <v>122</v>
      </c>
      <c r="S1364" s="17">
        <f t="shared" si="132"/>
        <v>2.0333333333333332</v>
      </c>
    </row>
    <row r="1365" spans="1:19">
      <c r="A1365" t="s">
        <v>254</v>
      </c>
      <c r="B1365" t="s">
        <v>255</v>
      </c>
      <c r="C1365" s="1">
        <v>45505</v>
      </c>
      <c r="D1365" s="2">
        <v>2024</v>
      </c>
      <c r="E1365" s="2" t="str">
        <f t="shared" si="127"/>
        <v>agosto</v>
      </c>
      <c r="F1365" t="s">
        <v>256</v>
      </c>
      <c r="G1365" t="s">
        <v>93</v>
      </c>
      <c r="H1365" t="s">
        <v>98</v>
      </c>
      <c r="I1365" s="3">
        <v>4</v>
      </c>
      <c r="J1365" s="3">
        <v>2485</v>
      </c>
      <c r="K1365" s="3">
        <v>5.55</v>
      </c>
      <c r="L1365" t="s">
        <v>146</v>
      </c>
      <c r="M1365" t="s">
        <v>147</v>
      </c>
      <c r="N1365" t="s">
        <v>514</v>
      </c>
      <c r="O1365" s="15">
        <f t="shared" si="128"/>
        <v>4</v>
      </c>
      <c r="P1365" s="16" t="str">
        <f t="shared" si="129"/>
        <v>5,</v>
      </c>
      <c r="Q1365" s="16" t="str">
        <f t="shared" si="130"/>
        <v>55</v>
      </c>
      <c r="R1365" s="17">
        <f t="shared" si="131"/>
        <v>355</v>
      </c>
      <c r="S1365" s="17">
        <f t="shared" si="132"/>
        <v>5.916666666666667</v>
      </c>
    </row>
    <row r="1366" spans="1:19">
      <c r="A1366" t="s">
        <v>254</v>
      </c>
      <c r="B1366" t="s">
        <v>255</v>
      </c>
      <c r="C1366" s="1">
        <v>45505</v>
      </c>
      <c r="D1366" s="2">
        <v>2024</v>
      </c>
      <c r="E1366" s="2" t="str">
        <f t="shared" si="127"/>
        <v>agosto</v>
      </c>
      <c r="F1366" t="s">
        <v>256</v>
      </c>
      <c r="G1366" t="s">
        <v>93</v>
      </c>
      <c r="H1366" t="s">
        <v>98</v>
      </c>
      <c r="I1366" s="3">
        <v>1</v>
      </c>
      <c r="J1366" s="3">
        <v>280</v>
      </c>
      <c r="K1366" s="3">
        <v>0.4</v>
      </c>
      <c r="L1366" t="s">
        <v>35</v>
      </c>
      <c r="M1366" t="s">
        <v>36</v>
      </c>
      <c r="N1366" t="s">
        <v>507</v>
      </c>
      <c r="O1366" s="15">
        <f t="shared" si="128"/>
        <v>3</v>
      </c>
      <c r="P1366" s="16" t="str">
        <f t="shared" si="129"/>
        <v>0,</v>
      </c>
      <c r="Q1366" s="16" t="str">
        <f t="shared" si="130"/>
        <v>4</v>
      </c>
      <c r="R1366" s="17">
        <f t="shared" si="131"/>
        <v>4</v>
      </c>
      <c r="S1366" s="17">
        <f t="shared" si="132"/>
        <v>6.6666666666666666E-2</v>
      </c>
    </row>
    <row r="1367" spans="1:19">
      <c r="A1367" t="s">
        <v>254</v>
      </c>
      <c r="B1367" t="s">
        <v>255</v>
      </c>
      <c r="C1367" s="1">
        <v>45505</v>
      </c>
      <c r="D1367" s="2">
        <v>2024</v>
      </c>
      <c r="E1367" s="2" t="str">
        <f t="shared" si="127"/>
        <v>agosto</v>
      </c>
      <c r="F1367" t="s">
        <v>256</v>
      </c>
      <c r="G1367" t="s">
        <v>93</v>
      </c>
      <c r="H1367" t="s">
        <v>98</v>
      </c>
      <c r="I1367" s="3">
        <v>1</v>
      </c>
      <c r="J1367" s="3">
        <v>280</v>
      </c>
      <c r="K1367" s="3">
        <v>0.4</v>
      </c>
      <c r="L1367" t="s">
        <v>484</v>
      </c>
      <c r="M1367" t="s">
        <v>485</v>
      </c>
      <c r="N1367" t="s">
        <v>507</v>
      </c>
      <c r="O1367" s="15">
        <f t="shared" si="128"/>
        <v>3</v>
      </c>
      <c r="P1367" s="16" t="str">
        <f t="shared" si="129"/>
        <v>0,</v>
      </c>
      <c r="Q1367" s="16" t="str">
        <f t="shared" si="130"/>
        <v>4</v>
      </c>
      <c r="R1367" s="17">
        <f t="shared" si="131"/>
        <v>4</v>
      </c>
      <c r="S1367" s="17">
        <f t="shared" si="132"/>
        <v>6.6666666666666666E-2</v>
      </c>
    </row>
    <row r="1368" spans="1:19">
      <c r="A1368" t="s">
        <v>254</v>
      </c>
      <c r="B1368" t="s">
        <v>255</v>
      </c>
      <c r="C1368" s="1">
        <v>45505</v>
      </c>
      <c r="D1368" s="2">
        <v>2024</v>
      </c>
      <c r="E1368" s="2" t="str">
        <f t="shared" si="127"/>
        <v>agosto</v>
      </c>
      <c r="F1368" t="s">
        <v>256</v>
      </c>
      <c r="G1368" t="s">
        <v>93</v>
      </c>
      <c r="H1368" t="s">
        <v>98</v>
      </c>
      <c r="I1368" s="3">
        <v>1</v>
      </c>
      <c r="J1368" s="3">
        <v>245</v>
      </c>
      <c r="K1368" s="3">
        <v>0.35</v>
      </c>
      <c r="L1368" t="s">
        <v>138</v>
      </c>
      <c r="M1368" t="s">
        <v>139</v>
      </c>
      <c r="N1368" t="s">
        <v>499</v>
      </c>
      <c r="O1368" s="15">
        <f t="shared" si="128"/>
        <v>4</v>
      </c>
      <c r="P1368" s="16" t="str">
        <f t="shared" si="129"/>
        <v>0,</v>
      </c>
      <c r="Q1368" s="16" t="str">
        <f t="shared" si="130"/>
        <v>35</v>
      </c>
      <c r="R1368" s="17">
        <f t="shared" si="131"/>
        <v>35</v>
      </c>
      <c r="S1368" s="17">
        <f t="shared" si="132"/>
        <v>0.58333333333333337</v>
      </c>
    </row>
    <row r="1369" spans="1:19">
      <c r="A1369" t="s">
        <v>254</v>
      </c>
      <c r="B1369" t="s">
        <v>255</v>
      </c>
      <c r="C1369" s="1">
        <v>45505</v>
      </c>
      <c r="D1369" s="2">
        <v>2024</v>
      </c>
      <c r="E1369" s="2" t="str">
        <f t="shared" si="127"/>
        <v>agosto</v>
      </c>
      <c r="F1369" t="s">
        <v>256</v>
      </c>
      <c r="G1369" t="s">
        <v>93</v>
      </c>
      <c r="H1369" t="s">
        <v>98</v>
      </c>
      <c r="I1369" s="3">
        <v>10</v>
      </c>
      <c r="J1369" s="3">
        <v>5880</v>
      </c>
      <c r="K1369" s="3">
        <v>1400</v>
      </c>
      <c r="L1369" t="s">
        <v>100</v>
      </c>
      <c r="M1369" t="s">
        <v>101</v>
      </c>
      <c r="N1369" t="s">
        <v>488</v>
      </c>
      <c r="O1369" s="15">
        <f t="shared" si="128"/>
        <v>4</v>
      </c>
      <c r="P1369" s="16" t="str">
        <f t="shared" si="129"/>
        <v>14</v>
      </c>
      <c r="Q1369" s="16" t="str">
        <f t="shared" si="130"/>
        <v>00</v>
      </c>
      <c r="R1369" s="17">
        <f t="shared" si="131"/>
        <v>840</v>
      </c>
      <c r="S1369" s="17">
        <f t="shared" si="132"/>
        <v>14</v>
      </c>
    </row>
    <row r="1370" spans="1:19">
      <c r="A1370" t="s">
        <v>254</v>
      </c>
      <c r="B1370" t="s">
        <v>255</v>
      </c>
      <c r="C1370" s="1">
        <v>45505</v>
      </c>
      <c r="D1370" s="2">
        <v>2024</v>
      </c>
      <c r="E1370" s="2" t="str">
        <f t="shared" si="127"/>
        <v>agosto</v>
      </c>
      <c r="F1370" t="s">
        <v>256</v>
      </c>
      <c r="G1370" t="s">
        <v>93</v>
      </c>
      <c r="H1370" t="s">
        <v>98</v>
      </c>
      <c r="I1370" s="3">
        <v>2</v>
      </c>
      <c r="J1370" s="3">
        <v>1400</v>
      </c>
      <c r="K1370" s="3">
        <v>3.2</v>
      </c>
      <c r="L1370" t="s">
        <v>109</v>
      </c>
      <c r="M1370" t="s">
        <v>535</v>
      </c>
      <c r="N1370" t="s">
        <v>535</v>
      </c>
      <c r="O1370" s="15">
        <f t="shared" si="128"/>
        <v>3</v>
      </c>
      <c r="P1370" s="16" t="str">
        <f t="shared" si="129"/>
        <v>3,</v>
      </c>
      <c r="Q1370" s="16" t="str">
        <f t="shared" si="130"/>
        <v>2</v>
      </c>
      <c r="R1370" s="17">
        <f t="shared" si="131"/>
        <v>182</v>
      </c>
      <c r="S1370" s="17">
        <f t="shared" si="132"/>
        <v>3.0333333333333332</v>
      </c>
    </row>
    <row r="1371" spans="1:19">
      <c r="A1371" t="s">
        <v>254</v>
      </c>
      <c r="B1371" t="s">
        <v>255</v>
      </c>
      <c r="C1371" s="1">
        <v>45505</v>
      </c>
      <c r="D1371" s="2">
        <v>2024</v>
      </c>
      <c r="E1371" s="2" t="str">
        <f t="shared" si="127"/>
        <v>agosto</v>
      </c>
      <c r="F1371" t="s">
        <v>256</v>
      </c>
      <c r="G1371" t="s">
        <v>93</v>
      </c>
      <c r="H1371" t="s">
        <v>98</v>
      </c>
      <c r="I1371" s="3">
        <v>1</v>
      </c>
      <c r="J1371" s="3">
        <v>140</v>
      </c>
      <c r="K1371" s="3">
        <v>0.2</v>
      </c>
      <c r="L1371" t="s">
        <v>114</v>
      </c>
      <c r="M1371" t="s">
        <v>115</v>
      </c>
      <c r="N1371" t="s">
        <v>535</v>
      </c>
      <c r="O1371" s="15">
        <f t="shared" si="128"/>
        <v>3</v>
      </c>
      <c r="P1371" s="16" t="str">
        <f t="shared" si="129"/>
        <v>0,</v>
      </c>
      <c r="Q1371" s="16" t="str">
        <f t="shared" si="130"/>
        <v>2</v>
      </c>
      <c r="R1371" s="17">
        <f t="shared" si="131"/>
        <v>2</v>
      </c>
      <c r="S1371" s="17">
        <f t="shared" si="132"/>
        <v>3.3333333333333333E-2</v>
      </c>
    </row>
    <row r="1372" spans="1:19">
      <c r="A1372" t="s">
        <v>254</v>
      </c>
      <c r="B1372" t="s">
        <v>255</v>
      </c>
      <c r="C1372" s="1">
        <v>45505</v>
      </c>
      <c r="D1372" s="2">
        <v>2024</v>
      </c>
      <c r="E1372" s="2" t="str">
        <f t="shared" si="127"/>
        <v>agosto</v>
      </c>
      <c r="F1372" t="s">
        <v>256</v>
      </c>
      <c r="G1372" t="s">
        <v>93</v>
      </c>
      <c r="H1372" t="s">
        <v>98</v>
      </c>
      <c r="I1372" s="3">
        <v>1</v>
      </c>
      <c r="J1372" s="3">
        <v>875</v>
      </c>
      <c r="K1372" s="3">
        <v>2.0499999999999998</v>
      </c>
      <c r="L1372" t="s">
        <v>118</v>
      </c>
      <c r="M1372" t="s">
        <v>119</v>
      </c>
      <c r="N1372" t="s">
        <v>490</v>
      </c>
      <c r="O1372" s="15">
        <f t="shared" si="128"/>
        <v>4</v>
      </c>
      <c r="P1372" s="16" t="str">
        <f t="shared" si="129"/>
        <v>2,</v>
      </c>
      <c r="Q1372" s="16" t="str">
        <f t="shared" si="130"/>
        <v>05</v>
      </c>
      <c r="R1372" s="17">
        <f t="shared" si="131"/>
        <v>125</v>
      </c>
      <c r="S1372" s="17">
        <f t="shared" si="132"/>
        <v>2.0833333333333335</v>
      </c>
    </row>
    <row r="1373" spans="1:19">
      <c r="A1373" t="s">
        <v>254</v>
      </c>
      <c r="B1373" t="s">
        <v>255</v>
      </c>
      <c r="C1373" s="1">
        <v>45505</v>
      </c>
      <c r="D1373" s="2">
        <v>2024</v>
      </c>
      <c r="E1373" s="2" t="str">
        <f t="shared" si="127"/>
        <v>agosto</v>
      </c>
      <c r="F1373" t="s">
        <v>256</v>
      </c>
      <c r="G1373" t="s">
        <v>93</v>
      </c>
      <c r="H1373" t="s">
        <v>98</v>
      </c>
      <c r="I1373" s="3">
        <v>2</v>
      </c>
      <c r="J1373" s="3">
        <v>1785</v>
      </c>
      <c r="K1373" s="3">
        <v>4.1500000000000004</v>
      </c>
      <c r="L1373" t="s">
        <v>173</v>
      </c>
      <c r="M1373" t="s">
        <v>598</v>
      </c>
      <c r="N1373" t="s">
        <v>497</v>
      </c>
      <c r="O1373" s="15">
        <f t="shared" si="128"/>
        <v>4</v>
      </c>
      <c r="P1373" s="16" t="str">
        <f t="shared" si="129"/>
        <v>4,</v>
      </c>
      <c r="Q1373" s="16" t="str">
        <f t="shared" si="130"/>
        <v>15</v>
      </c>
      <c r="R1373" s="17">
        <f t="shared" si="131"/>
        <v>255</v>
      </c>
      <c r="S1373" s="17">
        <f t="shared" si="132"/>
        <v>4.25</v>
      </c>
    </row>
    <row r="1374" spans="1:19">
      <c r="A1374" t="s">
        <v>254</v>
      </c>
      <c r="B1374" t="s">
        <v>255</v>
      </c>
      <c r="C1374" s="1">
        <v>45505</v>
      </c>
      <c r="D1374" s="2">
        <v>2024</v>
      </c>
      <c r="E1374" s="2" t="str">
        <f t="shared" si="127"/>
        <v>agosto</v>
      </c>
      <c r="F1374" t="s">
        <v>256</v>
      </c>
      <c r="G1374" t="s">
        <v>93</v>
      </c>
      <c r="H1374" t="s">
        <v>98</v>
      </c>
      <c r="I1374" s="3">
        <v>1</v>
      </c>
      <c r="J1374" s="3">
        <v>315</v>
      </c>
      <c r="K1374" s="3">
        <v>0.45</v>
      </c>
      <c r="L1374" t="s">
        <v>111</v>
      </c>
      <c r="M1374" t="s">
        <v>593</v>
      </c>
      <c r="N1374" t="s">
        <v>511</v>
      </c>
      <c r="O1374" s="15">
        <f t="shared" si="128"/>
        <v>4</v>
      </c>
      <c r="P1374" s="16" t="str">
        <f t="shared" si="129"/>
        <v>0,</v>
      </c>
      <c r="Q1374" s="16" t="str">
        <f t="shared" si="130"/>
        <v>45</v>
      </c>
      <c r="R1374" s="17">
        <f t="shared" si="131"/>
        <v>45</v>
      </c>
      <c r="S1374" s="17">
        <f t="shared" si="132"/>
        <v>0.75</v>
      </c>
    </row>
    <row r="1375" spans="1:19">
      <c r="A1375" t="s">
        <v>263</v>
      </c>
      <c r="B1375" t="s">
        <v>264</v>
      </c>
      <c r="C1375" s="1">
        <v>45383</v>
      </c>
      <c r="D1375" s="2">
        <v>2024</v>
      </c>
      <c r="E1375" s="2" t="str">
        <f t="shared" si="127"/>
        <v>abril</v>
      </c>
      <c r="F1375" t="s">
        <v>265</v>
      </c>
      <c r="G1375" t="s">
        <v>266</v>
      </c>
      <c r="H1375" t="s">
        <v>98</v>
      </c>
      <c r="I1375" s="3">
        <v>24</v>
      </c>
      <c r="J1375" s="3">
        <v>2245</v>
      </c>
      <c r="K1375" s="3">
        <v>45.04</v>
      </c>
      <c r="L1375" t="s">
        <v>39</v>
      </c>
      <c r="M1375" t="s">
        <v>553</v>
      </c>
      <c r="N1375" t="s">
        <v>553</v>
      </c>
      <c r="O1375" s="15">
        <f t="shared" si="128"/>
        <v>5</v>
      </c>
      <c r="P1375" s="16" t="str">
        <f t="shared" si="129"/>
        <v>45</v>
      </c>
      <c r="Q1375" s="16" t="str">
        <f t="shared" si="130"/>
        <v>,04</v>
      </c>
      <c r="R1375" s="17">
        <f t="shared" si="131"/>
        <v>2700.04</v>
      </c>
      <c r="S1375" s="17">
        <f t="shared" si="132"/>
        <v>45.000666666666667</v>
      </c>
    </row>
    <row r="1376" spans="1:19">
      <c r="A1376" t="s">
        <v>263</v>
      </c>
      <c r="B1376" t="s">
        <v>264</v>
      </c>
      <c r="C1376" s="1">
        <v>45383</v>
      </c>
      <c r="D1376" s="2">
        <v>2024</v>
      </c>
      <c r="E1376" s="2" t="str">
        <f t="shared" si="127"/>
        <v>abril</v>
      </c>
      <c r="F1376" t="s">
        <v>265</v>
      </c>
      <c r="G1376" t="s">
        <v>266</v>
      </c>
      <c r="H1376" t="s">
        <v>98</v>
      </c>
      <c r="I1376" s="3">
        <v>3</v>
      </c>
      <c r="J1376" s="3">
        <v>259</v>
      </c>
      <c r="K1376" s="3">
        <v>1.56</v>
      </c>
      <c r="L1376" t="s">
        <v>49</v>
      </c>
      <c r="M1376" t="s">
        <v>50</v>
      </c>
      <c r="N1376" t="s">
        <v>504</v>
      </c>
      <c r="O1376" s="15">
        <f t="shared" si="128"/>
        <v>4</v>
      </c>
      <c r="P1376" s="16" t="str">
        <f t="shared" si="129"/>
        <v>1,</v>
      </c>
      <c r="Q1376" s="16" t="str">
        <f t="shared" si="130"/>
        <v>56</v>
      </c>
      <c r="R1376" s="17">
        <f t="shared" si="131"/>
        <v>116</v>
      </c>
      <c r="S1376" s="17">
        <f t="shared" si="132"/>
        <v>1.9333333333333333</v>
      </c>
    </row>
    <row r="1377" spans="1:19">
      <c r="A1377" t="s">
        <v>263</v>
      </c>
      <c r="B1377" t="s">
        <v>264</v>
      </c>
      <c r="C1377" s="1">
        <v>45383</v>
      </c>
      <c r="D1377" s="2">
        <v>2024</v>
      </c>
      <c r="E1377" s="2" t="str">
        <f t="shared" si="127"/>
        <v>abril</v>
      </c>
      <c r="F1377" t="s">
        <v>265</v>
      </c>
      <c r="G1377" t="s">
        <v>266</v>
      </c>
      <c r="H1377" t="s">
        <v>98</v>
      </c>
      <c r="I1377" s="3">
        <v>3</v>
      </c>
      <c r="J1377" s="3">
        <v>512</v>
      </c>
      <c r="K1377" s="3">
        <v>1.59</v>
      </c>
      <c r="L1377" t="s">
        <v>241</v>
      </c>
      <c r="M1377" t="s">
        <v>601</v>
      </c>
      <c r="N1377" t="s">
        <v>500</v>
      </c>
      <c r="O1377" s="15">
        <f t="shared" si="128"/>
        <v>4</v>
      </c>
      <c r="P1377" s="16" t="str">
        <f t="shared" si="129"/>
        <v>1,</v>
      </c>
      <c r="Q1377" s="16" t="str">
        <f t="shared" si="130"/>
        <v>59</v>
      </c>
      <c r="R1377" s="17">
        <f t="shared" si="131"/>
        <v>119</v>
      </c>
      <c r="S1377" s="17">
        <f t="shared" si="132"/>
        <v>1.9833333333333334</v>
      </c>
    </row>
    <row r="1378" spans="1:19">
      <c r="A1378" t="s">
        <v>263</v>
      </c>
      <c r="B1378" t="s">
        <v>264</v>
      </c>
      <c r="C1378" s="1">
        <v>45413</v>
      </c>
      <c r="D1378" s="2">
        <v>2024</v>
      </c>
      <c r="E1378" s="2" t="str">
        <f t="shared" si="127"/>
        <v>mayo</v>
      </c>
      <c r="F1378" t="s">
        <v>265</v>
      </c>
      <c r="G1378" t="s">
        <v>266</v>
      </c>
      <c r="H1378" t="s">
        <v>98</v>
      </c>
      <c r="I1378" s="3">
        <v>29</v>
      </c>
      <c r="J1378" s="3">
        <v>1653</v>
      </c>
      <c r="K1378" s="3">
        <v>43.26</v>
      </c>
      <c r="L1378" t="s">
        <v>39</v>
      </c>
      <c r="M1378" t="s">
        <v>553</v>
      </c>
      <c r="N1378" t="s">
        <v>553</v>
      </c>
      <c r="O1378" s="15">
        <f t="shared" si="128"/>
        <v>5</v>
      </c>
      <c r="P1378" s="16" t="str">
        <f t="shared" si="129"/>
        <v>43</v>
      </c>
      <c r="Q1378" s="16" t="str">
        <f t="shared" si="130"/>
        <v>,26</v>
      </c>
      <c r="R1378" s="17">
        <f t="shared" si="131"/>
        <v>2580.2600000000002</v>
      </c>
      <c r="S1378" s="17">
        <f t="shared" si="132"/>
        <v>43.004333333333335</v>
      </c>
    </row>
    <row r="1379" spans="1:19">
      <c r="A1379" t="s">
        <v>263</v>
      </c>
      <c r="B1379" t="s">
        <v>264</v>
      </c>
      <c r="C1379" s="1">
        <v>45413</v>
      </c>
      <c r="D1379" s="2">
        <v>2024</v>
      </c>
      <c r="E1379" s="2" t="str">
        <f t="shared" si="127"/>
        <v>mayo</v>
      </c>
      <c r="F1379" t="s">
        <v>265</v>
      </c>
      <c r="G1379" t="s">
        <v>266</v>
      </c>
      <c r="H1379" t="s">
        <v>98</v>
      </c>
      <c r="I1379" s="3">
        <v>2</v>
      </c>
      <c r="J1379" s="3">
        <v>426</v>
      </c>
      <c r="K1379" s="3">
        <v>2.27</v>
      </c>
      <c r="L1379" t="s">
        <v>19</v>
      </c>
      <c r="M1379" t="s">
        <v>587</v>
      </c>
      <c r="N1379" t="s">
        <v>495</v>
      </c>
      <c r="O1379" s="15">
        <f t="shared" si="128"/>
        <v>4</v>
      </c>
      <c r="P1379" s="16" t="str">
        <f t="shared" si="129"/>
        <v>2,</v>
      </c>
      <c r="Q1379" s="16" t="str">
        <f t="shared" si="130"/>
        <v>27</v>
      </c>
      <c r="R1379" s="17">
        <f t="shared" si="131"/>
        <v>147</v>
      </c>
      <c r="S1379" s="17">
        <f t="shared" si="132"/>
        <v>2.4500000000000002</v>
      </c>
    </row>
    <row r="1380" spans="1:19">
      <c r="A1380" t="s">
        <v>263</v>
      </c>
      <c r="B1380" t="s">
        <v>264</v>
      </c>
      <c r="C1380" s="1">
        <v>45413</v>
      </c>
      <c r="D1380" s="2">
        <v>2024</v>
      </c>
      <c r="E1380" s="2" t="str">
        <f t="shared" si="127"/>
        <v>mayo</v>
      </c>
      <c r="F1380" t="s">
        <v>265</v>
      </c>
      <c r="G1380" t="s">
        <v>266</v>
      </c>
      <c r="H1380" t="s">
        <v>98</v>
      </c>
      <c r="I1380" s="3">
        <v>1</v>
      </c>
      <c r="J1380" s="3">
        <v>257</v>
      </c>
      <c r="K1380" s="3">
        <v>0.48</v>
      </c>
      <c r="L1380" t="s">
        <v>108</v>
      </c>
      <c r="M1380" t="s">
        <v>597</v>
      </c>
      <c r="N1380" t="s">
        <v>494</v>
      </c>
      <c r="O1380" s="15">
        <f t="shared" si="128"/>
        <v>4</v>
      </c>
      <c r="P1380" s="16" t="str">
        <f t="shared" si="129"/>
        <v>0,</v>
      </c>
      <c r="Q1380" s="16" t="str">
        <f t="shared" si="130"/>
        <v>48</v>
      </c>
      <c r="R1380" s="17">
        <f t="shared" si="131"/>
        <v>48</v>
      </c>
      <c r="S1380" s="17">
        <f t="shared" si="132"/>
        <v>0.8</v>
      </c>
    </row>
    <row r="1381" spans="1:19">
      <c r="A1381" t="s">
        <v>263</v>
      </c>
      <c r="B1381" t="s">
        <v>264</v>
      </c>
      <c r="C1381" s="1">
        <v>45413</v>
      </c>
      <c r="D1381" s="2">
        <v>2024</v>
      </c>
      <c r="E1381" s="2" t="str">
        <f t="shared" si="127"/>
        <v>mayo</v>
      </c>
      <c r="F1381" t="s">
        <v>265</v>
      </c>
      <c r="G1381" t="s">
        <v>266</v>
      </c>
      <c r="H1381" t="s">
        <v>98</v>
      </c>
      <c r="I1381" s="3">
        <v>1</v>
      </c>
      <c r="J1381" s="3">
        <v>74</v>
      </c>
      <c r="K1381" s="3">
        <v>0.27</v>
      </c>
      <c r="L1381" t="s">
        <v>146</v>
      </c>
      <c r="M1381" t="s">
        <v>147</v>
      </c>
      <c r="N1381" t="s">
        <v>514</v>
      </c>
      <c r="O1381" s="15">
        <f t="shared" si="128"/>
        <v>4</v>
      </c>
      <c r="P1381" s="16" t="str">
        <f t="shared" si="129"/>
        <v>0,</v>
      </c>
      <c r="Q1381" s="16" t="str">
        <f t="shared" si="130"/>
        <v>27</v>
      </c>
      <c r="R1381" s="17">
        <f t="shared" si="131"/>
        <v>27</v>
      </c>
      <c r="S1381" s="17">
        <f t="shared" si="132"/>
        <v>0.45</v>
      </c>
    </row>
    <row r="1382" spans="1:19">
      <c r="A1382" t="s">
        <v>263</v>
      </c>
      <c r="B1382" t="s">
        <v>264</v>
      </c>
      <c r="C1382" s="1">
        <v>45413</v>
      </c>
      <c r="D1382" s="2">
        <v>2024</v>
      </c>
      <c r="E1382" s="2" t="str">
        <f t="shared" si="127"/>
        <v>mayo</v>
      </c>
      <c r="F1382" t="s">
        <v>265</v>
      </c>
      <c r="G1382" t="s">
        <v>266</v>
      </c>
      <c r="H1382" t="s">
        <v>98</v>
      </c>
      <c r="I1382" s="3">
        <v>1</v>
      </c>
      <c r="J1382" s="3">
        <v>386</v>
      </c>
      <c r="K1382" s="3">
        <v>1.1100000000000001</v>
      </c>
      <c r="L1382" t="s">
        <v>267</v>
      </c>
      <c r="M1382" t="s">
        <v>268</v>
      </c>
      <c r="N1382" t="s">
        <v>504</v>
      </c>
      <c r="O1382" s="15">
        <f t="shared" si="128"/>
        <v>4</v>
      </c>
      <c r="P1382" s="16" t="str">
        <f t="shared" si="129"/>
        <v>1,</v>
      </c>
      <c r="Q1382" s="16" t="str">
        <f t="shared" si="130"/>
        <v>11</v>
      </c>
      <c r="R1382" s="17">
        <f t="shared" si="131"/>
        <v>71</v>
      </c>
      <c r="S1382" s="17">
        <f t="shared" si="132"/>
        <v>1.1833333333333333</v>
      </c>
    </row>
    <row r="1383" spans="1:19">
      <c r="A1383" t="s">
        <v>263</v>
      </c>
      <c r="B1383" t="s">
        <v>264</v>
      </c>
      <c r="C1383" s="1">
        <v>45413</v>
      </c>
      <c r="D1383" s="2">
        <v>2024</v>
      </c>
      <c r="E1383" s="2" t="str">
        <f t="shared" si="127"/>
        <v>mayo</v>
      </c>
      <c r="F1383" t="s">
        <v>265</v>
      </c>
      <c r="G1383" t="s">
        <v>266</v>
      </c>
      <c r="H1383" t="s">
        <v>98</v>
      </c>
      <c r="I1383" s="3">
        <v>2</v>
      </c>
      <c r="J1383" s="3">
        <v>259</v>
      </c>
      <c r="K1383" s="3">
        <v>1.22</v>
      </c>
      <c r="L1383" t="s">
        <v>49</v>
      </c>
      <c r="M1383" t="s">
        <v>50</v>
      </c>
      <c r="N1383" t="s">
        <v>504</v>
      </c>
      <c r="O1383" s="15">
        <f t="shared" si="128"/>
        <v>4</v>
      </c>
      <c r="P1383" s="16" t="str">
        <f t="shared" si="129"/>
        <v>1,</v>
      </c>
      <c r="Q1383" s="16" t="str">
        <f t="shared" si="130"/>
        <v>22</v>
      </c>
      <c r="R1383" s="17">
        <f t="shared" si="131"/>
        <v>82</v>
      </c>
      <c r="S1383" s="17">
        <f t="shared" si="132"/>
        <v>1.3666666666666667</v>
      </c>
    </row>
    <row r="1384" spans="1:19">
      <c r="A1384" t="s">
        <v>263</v>
      </c>
      <c r="B1384" t="s">
        <v>264</v>
      </c>
      <c r="C1384" s="1">
        <v>45413</v>
      </c>
      <c r="D1384" s="2">
        <v>2024</v>
      </c>
      <c r="E1384" s="2" t="str">
        <f t="shared" si="127"/>
        <v>mayo</v>
      </c>
      <c r="F1384" t="s">
        <v>265</v>
      </c>
      <c r="G1384" t="s">
        <v>266</v>
      </c>
      <c r="H1384" t="s">
        <v>98</v>
      </c>
      <c r="I1384" s="3">
        <v>1</v>
      </c>
      <c r="J1384" s="3">
        <v>251</v>
      </c>
      <c r="K1384" s="3">
        <v>0.56999999999999995</v>
      </c>
      <c r="L1384" t="s">
        <v>35</v>
      </c>
      <c r="M1384" t="s">
        <v>36</v>
      </c>
      <c r="N1384" t="s">
        <v>507</v>
      </c>
      <c r="O1384" s="15">
        <f t="shared" si="128"/>
        <v>4</v>
      </c>
      <c r="P1384" s="16" t="str">
        <f t="shared" si="129"/>
        <v>0,</v>
      </c>
      <c r="Q1384" s="16" t="str">
        <f t="shared" si="130"/>
        <v>57</v>
      </c>
      <c r="R1384" s="17">
        <f t="shared" si="131"/>
        <v>57</v>
      </c>
      <c r="S1384" s="17">
        <f t="shared" si="132"/>
        <v>0.95</v>
      </c>
    </row>
    <row r="1385" spans="1:19">
      <c r="A1385" t="s">
        <v>263</v>
      </c>
      <c r="B1385" t="s">
        <v>264</v>
      </c>
      <c r="C1385" s="1">
        <v>45413</v>
      </c>
      <c r="D1385" s="2">
        <v>2024</v>
      </c>
      <c r="E1385" s="2" t="str">
        <f t="shared" si="127"/>
        <v>mayo</v>
      </c>
      <c r="F1385" t="s">
        <v>265</v>
      </c>
      <c r="G1385" t="s">
        <v>266</v>
      </c>
      <c r="H1385" t="s">
        <v>98</v>
      </c>
      <c r="I1385" s="3">
        <v>1</v>
      </c>
      <c r="J1385" s="3">
        <v>256</v>
      </c>
      <c r="K1385" s="3">
        <v>0.32</v>
      </c>
      <c r="L1385" t="s">
        <v>241</v>
      </c>
      <c r="M1385" t="s">
        <v>601</v>
      </c>
      <c r="N1385" t="s">
        <v>500</v>
      </c>
      <c r="O1385" s="15">
        <f t="shared" si="128"/>
        <v>4</v>
      </c>
      <c r="P1385" s="16" t="str">
        <f t="shared" si="129"/>
        <v>0,</v>
      </c>
      <c r="Q1385" s="16" t="str">
        <f t="shared" si="130"/>
        <v>32</v>
      </c>
      <c r="R1385" s="17">
        <f t="shared" si="131"/>
        <v>32</v>
      </c>
      <c r="S1385" s="17">
        <f t="shared" si="132"/>
        <v>0.53333333333333333</v>
      </c>
    </row>
    <row r="1386" spans="1:19">
      <c r="A1386" t="s">
        <v>263</v>
      </c>
      <c r="B1386" t="s">
        <v>264</v>
      </c>
      <c r="C1386" s="1">
        <v>45413</v>
      </c>
      <c r="D1386" s="2">
        <v>2024</v>
      </c>
      <c r="E1386" s="2" t="str">
        <f t="shared" si="127"/>
        <v>mayo</v>
      </c>
      <c r="F1386" t="s">
        <v>265</v>
      </c>
      <c r="G1386" t="s">
        <v>266</v>
      </c>
      <c r="H1386" t="s">
        <v>98</v>
      </c>
      <c r="I1386" s="3">
        <v>1</v>
      </c>
      <c r="J1386" s="3">
        <v>597</v>
      </c>
      <c r="K1386" s="3">
        <v>2</v>
      </c>
      <c r="L1386" t="s">
        <v>100</v>
      </c>
      <c r="M1386" t="s">
        <v>101</v>
      </c>
      <c r="N1386" t="s">
        <v>488</v>
      </c>
      <c r="O1386" s="15">
        <f t="shared" si="128"/>
        <v>1</v>
      </c>
      <c r="P1386" s="16" t="str">
        <f t="shared" si="129"/>
        <v>2</v>
      </c>
      <c r="Q1386" s="16">
        <f t="shared" si="130"/>
        <v>0</v>
      </c>
      <c r="R1386" s="17">
        <f t="shared" si="131"/>
        <v>120</v>
      </c>
      <c r="S1386" s="17">
        <f t="shared" si="132"/>
        <v>2</v>
      </c>
    </row>
    <row r="1387" spans="1:19">
      <c r="A1387" t="s">
        <v>263</v>
      </c>
      <c r="B1387" t="s">
        <v>264</v>
      </c>
      <c r="C1387" s="1">
        <v>45413</v>
      </c>
      <c r="D1387" s="2">
        <v>2024</v>
      </c>
      <c r="E1387" s="2" t="str">
        <f t="shared" si="127"/>
        <v>mayo</v>
      </c>
      <c r="F1387" t="s">
        <v>265</v>
      </c>
      <c r="G1387" t="s">
        <v>266</v>
      </c>
      <c r="H1387" t="s">
        <v>98</v>
      </c>
      <c r="I1387" s="3">
        <v>1</v>
      </c>
      <c r="J1387" s="3">
        <v>309</v>
      </c>
      <c r="K1387" s="3">
        <v>0.56999999999999995</v>
      </c>
      <c r="L1387" t="s">
        <v>114</v>
      </c>
      <c r="M1387" t="s">
        <v>115</v>
      </c>
      <c r="N1387" t="s">
        <v>535</v>
      </c>
      <c r="O1387" s="15">
        <f t="shared" si="128"/>
        <v>4</v>
      </c>
      <c r="P1387" s="16" t="str">
        <f t="shared" si="129"/>
        <v>0,</v>
      </c>
      <c r="Q1387" s="16" t="str">
        <f t="shared" si="130"/>
        <v>57</v>
      </c>
      <c r="R1387" s="17">
        <f t="shared" si="131"/>
        <v>57</v>
      </c>
      <c r="S1387" s="17">
        <f t="shared" si="132"/>
        <v>0.95</v>
      </c>
    </row>
    <row r="1388" spans="1:19">
      <c r="A1388" t="s">
        <v>263</v>
      </c>
      <c r="B1388" t="s">
        <v>264</v>
      </c>
      <c r="C1388" s="1">
        <v>45413</v>
      </c>
      <c r="D1388" s="2">
        <v>2024</v>
      </c>
      <c r="E1388" s="2" t="str">
        <f t="shared" si="127"/>
        <v>mayo</v>
      </c>
      <c r="F1388" t="s">
        <v>265</v>
      </c>
      <c r="G1388" t="s">
        <v>266</v>
      </c>
      <c r="H1388" t="s">
        <v>98</v>
      </c>
      <c r="I1388" s="3">
        <v>1</v>
      </c>
      <c r="J1388" s="3">
        <v>180</v>
      </c>
      <c r="K1388" s="3">
        <v>0.35</v>
      </c>
      <c r="L1388" t="s">
        <v>25</v>
      </c>
      <c r="M1388" t="s">
        <v>26</v>
      </c>
      <c r="N1388" t="s">
        <v>506</v>
      </c>
      <c r="O1388" s="15">
        <f t="shared" si="128"/>
        <v>4</v>
      </c>
      <c r="P1388" s="16" t="str">
        <f t="shared" si="129"/>
        <v>0,</v>
      </c>
      <c r="Q1388" s="16" t="str">
        <f t="shared" si="130"/>
        <v>35</v>
      </c>
      <c r="R1388" s="17">
        <f t="shared" si="131"/>
        <v>35</v>
      </c>
      <c r="S1388" s="17">
        <f t="shared" si="132"/>
        <v>0.58333333333333337</v>
      </c>
    </row>
    <row r="1389" spans="1:19">
      <c r="A1389" t="s">
        <v>269</v>
      </c>
      <c r="B1389" t="s">
        <v>270</v>
      </c>
      <c r="C1389" s="1">
        <v>45292</v>
      </c>
      <c r="D1389" s="2">
        <v>2024</v>
      </c>
      <c r="E1389" s="2" t="str">
        <f t="shared" si="127"/>
        <v>enero</v>
      </c>
      <c r="F1389" t="s">
        <v>271</v>
      </c>
      <c r="G1389" t="s">
        <v>220</v>
      </c>
      <c r="H1389" t="s">
        <v>98</v>
      </c>
      <c r="I1389" s="3">
        <v>2</v>
      </c>
      <c r="J1389" s="3">
        <v>466</v>
      </c>
      <c r="K1389" s="3">
        <v>2.1</v>
      </c>
      <c r="L1389" t="s">
        <v>109</v>
      </c>
      <c r="M1389" t="s">
        <v>535</v>
      </c>
      <c r="N1389" t="s">
        <v>535</v>
      </c>
      <c r="O1389" s="15">
        <f t="shared" si="128"/>
        <v>3</v>
      </c>
      <c r="P1389" s="16" t="str">
        <f t="shared" si="129"/>
        <v>2,</v>
      </c>
      <c r="Q1389" s="16" t="str">
        <f t="shared" si="130"/>
        <v>1</v>
      </c>
      <c r="R1389" s="17">
        <f t="shared" si="131"/>
        <v>121</v>
      </c>
      <c r="S1389" s="17">
        <f t="shared" si="132"/>
        <v>2.0166666666666666</v>
      </c>
    </row>
    <row r="1390" spans="1:19">
      <c r="A1390" t="s">
        <v>269</v>
      </c>
      <c r="B1390" t="s">
        <v>270</v>
      </c>
      <c r="C1390" s="1">
        <v>45292</v>
      </c>
      <c r="D1390" s="2">
        <v>2024</v>
      </c>
      <c r="E1390" s="2" t="str">
        <f t="shared" si="127"/>
        <v>enero</v>
      </c>
      <c r="F1390" t="s">
        <v>271</v>
      </c>
      <c r="G1390" t="s">
        <v>220</v>
      </c>
      <c r="H1390" t="s">
        <v>98</v>
      </c>
      <c r="I1390" s="3">
        <v>6</v>
      </c>
      <c r="J1390" s="3">
        <v>1378</v>
      </c>
      <c r="K1390" s="3">
        <v>6</v>
      </c>
      <c r="L1390" t="s">
        <v>114</v>
      </c>
      <c r="M1390" t="s">
        <v>115</v>
      </c>
      <c r="N1390" t="s">
        <v>535</v>
      </c>
      <c r="O1390" s="15">
        <f t="shared" si="128"/>
        <v>1</v>
      </c>
      <c r="P1390" s="16" t="str">
        <f t="shared" si="129"/>
        <v>6</v>
      </c>
      <c r="Q1390" s="16">
        <f t="shared" si="130"/>
        <v>0</v>
      </c>
      <c r="R1390" s="17">
        <f t="shared" si="131"/>
        <v>360</v>
      </c>
      <c r="S1390" s="17">
        <f t="shared" si="132"/>
        <v>6</v>
      </c>
    </row>
    <row r="1391" spans="1:19">
      <c r="A1391" t="s">
        <v>269</v>
      </c>
      <c r="B1391" t="s">
        <v>270</v>
      </c>
      <c r="C1391" s="1">
        <v>45323</v>
      </c>
      <c r="D1391" s="2">
        <v>2024</v>
      </c>
      <c r="E1391" s="2" t="str">
        <f t="shared" si="127"/>
        <v>febrero</v>
      </c>
      <c r="F1391" t="s">
        <v>271</v>
      </c>
      <c r="G1391" t="s">
        <v>220</v>
      </c>
      <c r="H1391" t="s">
        <v>98</v>
      </c>
      <c r="I1391" s="3">
        <v>6</v>
      </c>
      <c r="J1391" s="3">
        <v>720</v>
      </c>
      <c r="K1391" s="3">
        <v>3.75</v>
      </c>
      <c r="L1391" t="s">
        <v>99</v>
      </c>
      <c r="M1391" t="s">
        <v>558</v>
      </c>
      <c r="N1391" t="s">
        <v>502</v>
      </c>
      <c r="O1391" s="15">
        <f t="shared" si="128"/>
        <v>4</v>
      </c>
      <c r="P1391" s="16" t="str">
        <f t="shared" si="129"/>
        <v>3,</v>
      </c>
      <c r="Q1391" s="16" t="str">
        <f t="shared" si="130"/>
        <v>75</v>
      </c>
      <c r="R1391" s="17">
        <f t="shared" si="131"/>
        <v>255</v>
      </c>
      <c r="S1391" s="17">
        <f t="shared" si="132"/>
        <v>4.25</v>
      </c>
    </row>
    <row r="1392" spans="1:19">
      <c r="A1392" t="s">
        <v>269</v>
      </c>
      <c r="B1392" t="s">
        <v>270</v>
      </c>
      <c r="C1392" s="1">
        <v>45323</v>
      </c>
      <c r="D1392" s="2">
        <v>2024</v>
      </c>
      <c r="E1392" s="2" t="str">
        <f t="shared" si="127"/>
        <v>febrero</v>
      </c>
      <c r="F1392" t="s">
        <v>271</v>
      </c>
      <c r="G1392" t="s">
        <v>220</v>
      </c>
      <c r="H1392" t="s">
        <v>98</v>
      </c>
      <c r="I1392" s="3">
        <v>2</v>
      </c>
      <c r="J1392" s="3">
        <v>100</v>
      </c>
      <c r="K1392" s="3">
        <v>0.3</v>
      </c>
      <c r="L1392" t="s">
        <v>137</v>
      </c>
      <c r="M1392" t="s">
        <v>566</v>
      </c>
      <c r="N1392" t="s">
        <v>502</v>
      </c>
      <c r="O1392" s="15">
        <f t="shared" si="128"/>
        <v>3</v>
      </c>
      <c r="P1392" s="16" t="str">
        <f t="shared" si="129"/>
        <v>0,</v>
      </c>
      <c r="Q1392" s="16" t="str">
        <f t="shared" si="130"/>
        <v>3</v>
      </c>
      <c r="R1392" s="17">
        <f t="shared" si="131"/>
        <v>3</v>
      </c>
      <c r="S1392" s="17">
        <f t="shared" si="132"/>
        <v>0.05</v>
      </c>
    </row>
    <row r="1393" spans="1:19">
      <c r="A1393" t="s">
        <v>269</v>
      </c>
      <c r="B1393" t="s">
        <v>270</v>
      </c>
      <c r="C1393" s="1">
        <v>45383</v>
      </c>
      <c r="D1393" s="2">
        <v>2024</v>
      </c>
      <c r="E1393" s="2" t="str">
        <f t="shared" si="127"/>
        <v>abril</v>
      </c>
      <c r="F1393" t="s">
        <v>271</v>
      </c>
      <c r="G1393" t="s">
        <v>220</v>
      </c>
      <c r="H1393" t="s">
        <v>98</v>
      </c>
      <c r="I1393" s="3">
        <v>5</v>
      </c>
      <c r="J1393" s="3">
        <v>1255</v>
      </c>
      <c r="K1393" s="3">
        <v>4.25</v>
      </c>
      <c r="L1393" t="s">
        <v>99</v>
      </c>
      <c r="M1393" t="s">
        <v>558</v>
      </c>
      <c r="N1393" t="s">
        <v>502</v>
      </c>
      <c r="O1393" s="15">
        <f t="shared" si="128"/>
        <v>4</v>
      </c>
      <c r="P1393" s="16" t="str">
        <f t="shared" si="129"/>
        <v>4,</v>
      </c>
      <c r="Q1393" s="16" t="str">
        <f t="shared" si="130"/>
        <v>25</v>
      </c>
      <c r="R1393" s="17">
        <f t="shared" si="131"/>
        <v>265</v>
      </c>
      <c r="S1393" s="17">
        <f t="shared" si="132"/>
        <v>4.416666666666667</v>
      </c>
    </row>
    <row r="1394" spans="1:19">
      <c r="A1394" t="s">
        <v>269</v>
      </c>
      <c r="B1394" t="s">
        <v>270</v>
      </c>
      <c r="C1394" s="1">
        <v>45383</v>
      </c>
      <c r="D1394" s="2">
        <v>2024</v>
      </c>
      <c r="E1394" s="2" t="str">
        <f t="shared" si="127"/>
        <v>abril</v>
      </c>
      <c r="F1394" t="s">
        <v>271</v>
      </c>
      <c r="G1394" t="s">
        <v>220</v>
      </c>
      <c r="H1394" t="s">
        <v>98</v>
      </c>
      <c r="I1394" s="3">
        <v>2</v>
      </c>
      <c r="J1394" s="3">
        <v>780</v>
      </c>
      <c r="K1394" s="3">
        <v>3.05</v>
      </c>
      <c r="L1394" t="s">
        <v>100</v>
      </c>
      <c r="M1394" t="s">
        <v>101</v>
      </c>
      <c r="N1394" t="s">
        <v>488</v>
      </c>
      <c r="O1394" s="15">
        <f t="shared" si="128"/>
        <v>4</v>
      </c>
      <c r="P1394" s="16" t="str">
        <f t="shared" si="129"/>
        <v>3,</v>
      </c>
      <c r="Q1394" s="16" t="str">
        <f t="shared" si="130"/>
        <v>05</v>
      </c>
      <c r="R1394" s="17">
        <f t="shared" si="131"/>
        <v>185</v>
      </c>
      <c r="S1394" s="17">
        <f t="shared" si="132"/>
        <v>3.0833333333333335</v>
      </c>
    </row>
    <row r="1395" spans="1:19">
      <c r="A1395" t="s">
        <v>269</v>
      </c>
      <c r="B1395" t="s">
        <v>270</v>
      </c>
      <c r="C1395" s="1">
        <v>45383</v>
      </c>
      <c r="D1395" s="2">
        <v>2024</v>
      </c>
      <c r="E1395" s="2" t="str">
        <f t="shared" si="127"/>
        <v>abril</v>
      </c>
      <c r="F1395" t="s">
        <v>271</v>
      </c>
      <c r="G1395" t="s">
        <v>220</v>
      </c>
      <c r="H1395" t="s">
        <v>98</v>
      </c>
      <c r="I1395" s="3">
        <v>6</v>
      </c>
      <c r="J1395" s="3">
        <v>1398</v>
      </c>
      <c r="K1395" s="3">
        <v>3.75</v>
      </c>
      <c r="L1395" t="s">
        <v>109</v>
      </c>
      <c r="M1395" t="s">
        <v>535</v>
      </c>
      <c r="N1395" t="s">
        <v>535</v>
      </c>
      <c r="O1395" s="15">
        <f t="shared" si="128"/>
        <v>4</v>
      </c>
      <c r="P1395" s="16" t="str">
        <f t="shared" si="129"/>
        <v>3,</v>
      </c>
      <c r="Q1395" s="16" t="str">
        <f t="shared" si="130"/>
        <v>75</v>
      </c>
      <c r="R1395" s="17">
        <f t="shared" si="131"/>
        <v>255</v>
      </c>
      <c r="S1395" s="17">
        <f t="shared" si="132"/>
        <v>4.25</v>
      </c>
    </row>
    <row r="1396" spans="1:19">
      <c r="A1396" t="s">
        <v>269</v>
      </c>
      <c r="B1396" t="s">
        <v>270</v>
      </c>
      <c r="C1396" s="1">
        <v>45383</v>
      </c>
      <c r="D1396" s="2">
        <v>2024</v>
      </c>
      <c r="E1396" s="2" t="str">
        <f t="shared" si="127"/>
        <v>abril</v>
      </c>
      <c r="F1396" t="s">
        <v>271</v>
      </c>
      <c r="G1396" t="s">
        <v>220</v>
      </c>
      <c r="H1396" t="s">
        <v>98</v>
      </c>
      <c r="I1396" s="3">
        <v>2</v>
      </c>
      <c r="J1396" s="3">
        <v>456</v>
      </c>
      <c r="K1396" s="3">
        <v>2</v>
      </c>
      <c r="L1396" t="s">
        <v>114</v>
      </c>
      <c r="M1396" t="s">
        <v>115</v>
      </c>
      <c r="N1396" t="s">
        <v>535</v>
      </c>
      <c r="O1396" s="15">
        <f t="shared" si="128"/>
        <v>1</v>
      </c>
      <c r="P1396" s="16" t="str">
        <f t="shared" si="129"/>
        <v>2</v>
      </c>
      <c r="Q1396" s="16">
        <f t="shared" si="130"/>
        <v>0</v>
      </c>
      <c r="R1396" s="17">
        <f t="shared" si="131"/>
        <v>120</v>
      </c>
      <c r="S1396" s="17">
        <f t="shared" si="132"/>
        <v>2</v>
      </c>
    </row>
    <row r="1397" spans="1:19">
      <c r="A1397" t="s">
        <v>269</v>
      </c>
      <c r="B1397" t="s">
        <v>270</v>
      </c>
      <c r="C1397" s="1">
        <v>45383</v>
      </c>
      <c r="D1397" s="2">
        <v>2024</v>
      </c>
      <c r="E1397" s="2" t="str">
        <f t="shared" si="127"/>
        <v>abril</v>
      </c>
      <c r="F1397" t="s">
        <v>271</v>
      </c>
      <c r="G1397" t="s">
        <v>220</v>
      </c>
      <c r="H1397" t="s">
        <v>98</v>
      </c>
      <c r="I1397" s="3">
        <v>3</v>
      </c>
      <c r="J1397" s="3">
        <v>1134</v>
      </c>
      <c r="K1397" s="3">
        <v>1.25</v>
      </c>
      <c r="L1397" t="s">
        <v>116</v>
      </c>
      <c r="M1397" t="s">
        <v>117</v>
      </c>
      <c r="N1397" t="s">
        <v>561</v>
      </c>
      <c r="O1397" s="15">
        <f t="shared" si="128"/>
        <v>4</v>
      </c>
      <c r="P1397" s="16" t="str">
        <f t="shared" si="129"/>
        <v>1,</v>
      </c>
      <c r="Q1397" s="16" t="str">
        <f t="shared" si="130"/>
        <v>25</v>
      </c>
      <c r="R1397" s="17">
        <f t="shared" si="131"/>
        <v>85</v>
      </c>
      <c r="S1397" s="17">
        <f t="shared" si="132"/>
        <v>1.4166666666666667</v>
      </c>
    </row>
    <row r="1398" spans="1:19">
      <c r="A1398" t="s">
        <v>269</v>
      </c>
      <c r="B1398" t="s">
        <v>270</v>
      </c>
      <c r="C1398" s="1">
        <v>45474</v>
      </c>
      <c r="D1398" s="2">
        <v>2024</v>
      </c>
      <c r="E1398" s="2" t="str">
        <f t="shared" si="127"/>
        <v>julio</v>
      </c>
      <c r="F1398" t="s">
        <v>271</v>
      </c>
      <c r="G1398" t="s">
        <v>220</v>
      </c>
      <c r="H1398" t="s">
        <v>98</v>
      </c>
      <c r="I1398" s="3">
        <v>2</v>
      </c>
      <c r="J1398" s="3">
        <v>456</v>
      </c>
      <c r="K1398" s="3">
        <v>2</v>
      </c>
      <c r="L1398" t="s">
        <v>114</v>
      </c>
      <c r="M1398" t="s">
        <v>115</v>
      </c>
      <c r="N1398" t="s">
        <v>535</v>
      </c>
      <c r="O1398" s="15">
        <f t="shared" si="128"/>
        <v>1</v>
      </c>
      <c r="P1398" s="16" t="str">
        <f t="shared" si="129"/>
        <v>2</v>
      </c>
      <c r="Q1398" s="16">
        <f t="shared" si="130"/>
        <v>0</v>
      </c>
      <c r="R1398" s="17">
        <f t="shared" si="131"/>
        <v>120</v>
      </c>
      <c r="S1398" s="17">
        <f t="shared" si="132"/>
        <v>2</v>
      </c>
    </row>
    <row r="1399" spans="1:19">
      <c r="A1399" t="s">
        <v>269</v>
      </c>
      <c r="B1399" t="s">
        <v>270</v>
      </c>
      <c r="C1399" s="1">
        <v>45505</v>
      </c>
      <c r="D1399" s="2">
        <v>2024</v>
      </c>
      <c r="E1399" s="2" t="str">
        <f t="shared" si="127"/>
        <v>agosto</v>
      </c>
      <c r="F1399" t="s">
        <v>271</v>
      </c>
      <c r="G1399" t="s">
        <v>220</v>
      </c>
      <c r="H1399" t="s">
        <v>98</v>
      </c>
      <c r="I1399" s="3">
        <v>2</v>
      </c>
      <c r="J1399" s="3">
        <v>240</v>
      </c>
      <c r="K1399" s="3">
        <v>1.25</v>
      </c>
      <c r="L1399" t="s">
        <v>99</v>
      </c>
      <c r="M1399" t="s">
        <v>558</v>
      </c>
      <c r="N1399" t="s">
        <v>502</v>
      </c>
      <c r="O1399" s="15">
        <f t="shared" si="128"/>
        <v>4</v>
      </c>
      <c r="P1399" s="16" t="str">
        <f t="shared" si="129"/>
        <v>1,</v>
      </c>
      <c r="Q1399" s="16" t="str">
        <f t="shared" si="130"/>
        <v>25</v>
      </c>
      <c r="R1399" s="17">
        <f t="shared" si="131"/>
        <v>85</v>
      </c>
      <c r="S1399" s="17">
        <f t="shared" si="132"/>
        <v>1.4166666666666667</v>
      </c>
    </row>
    <row r="1400" spans="1:19">
      <c r="A1400" t="s">
        <v>269</v>
      </c>
      <c r="B1400" t="s">
        <v>270</v>
      </c>
      <c r="C1400" s="1">
        <v>45505</v>
      </c>
      <c r="D1400" s="2">
        <v>2024</v>
      </c>
      <c r="E1400" s="2" t="str">
        <f t="shared" si="127"/>
        <v>agosto</v>
      </c>
      <c r="F1400" t="s">
        <v>271</v>
      </c>
      <c r="G1400" t="s">
        <v>220</v>
      </c>
      <c r="H1400" t="s">
        <v>98</v>
      </c>
      <c r="I1400" s="3">
        <v>4</v>
      </c>
      <c r="J1400" s="3">
        <v>932</v>
      </c>
      <c r="K1400" s="3">
        <v>2.5</v>
      </c>
      <c r="L1400" t="s">
        <v>109</v>
      </c>
      <c r="M1400" t="s">
        <v>535</v>
      </c>
      <c r="N1400" t="s">
        <v>535</v>
      </c>
      <c r="O1400" s="15">
        <f t="shared" si="128"/>
        <v>3</v>
      </c>
      <c r="P1400" s="16" t="str">
        <f t="shared" si="129"/>
        <v>2,</v>
      </c>
      <c r="Q1400" s="16" t="str">
        <f t="shared" si="130"/>
        <v>5</v>
      </c>
      <c r="R1400" s="17">
        <f t="shared" si="131"/>
        <v>125</v>
      </c>
      <c r="S1400" s="17">
        <f t="shared" si="132"/>
        <v>2.0833333333333335</v>
      </c>
    </row>
    <row r="1401" spans="1:19">
      <c r="A1401" t="s">
        <v>272</v>
      </c>
      <c r="B1401" t="s">
        <v>273</v>
      </c>
      <c r="C1401" s="1">
        <v>45292</v>
      </c>
      <c r="D1401" s="2">
        <v>2024</v>
      </c>
      <c r="E1401" s="2" t="str">
        <f t="shared" si="127"/>
        <v>enero</v>
      </c>
      <c r="F1401" t="s">
        <v>274</v>
      </c>
      <c r="G1401" t="s">
        <v>220</v>
      </c>
      <c r="H1401" t="s">
        <v>98</v>
      </c>
      <c r="I1401" s="3">
        <v>1</v>
      </c>
      <c r="J1401" s="3">
        <v>800</v>
      </c>
      <c r="K1401" s="3">
        <v>2.0499999999999998</v>
      </c>
      <c r="L1401" t="s">
        <v>33</v>
      </c>
      <c r="M1401" t="s">
        <v>34</v>
      </c>
      <c r="N1401" t="s">
        <v>508</v>
      </c>
      <c r="O1401" s="15">
        <f t="shared" si="128"/>
        <v>4</v>
      </c>
      <c r="P1401" s="16" t="str">
        <f t="shared" si="129"/>
        <v>2,</v>
      </c>
      <c r="Q1401" s="16" t="str">
        <f t="shared" si="130"/>
        <v>05</v>
      </c>
      <c r="R1401" s="17">
        <f t="shared" si="131"/>
        <v>125</v>
      </c>
      <c r="S1401" s="17">
        <f t="shared" si="132"/>
        <v>2.0833333333333335</v>
      </c>
    </row>
    <row r="1402" spans="1:19">
      <c r="A1402" t="s">
        <v>272</v>
      </c>
      <c r="B1402" t="s">
        <v>273</v>
      </c>
      <c r="C1402" s="1">
        <v>45292</v>
      </c>
      <c r="D1402" s="2">
        <v>2024</v>
      </c>
      <c r="E1402" s="2" t="str">
        <f t="shared" si="127"/>
        <v>enero</v>
      </c>
      <c r="F1402" t="s">
        <v>274</v>
      </c>
      <c r="G1402" t="s">
        <v>220</v>
      </c>
      <c r="H1402" t="s">
        <v>98</v>
      </c>
      <c r="I1402" s="3">
        <v>1</v>
      </c>
      <c r="J1402" s="3">
        <v>400</v>
      </c>
      <c r="K1402" s="3">
        <v>1</v>
      </c>
      <c r="L1402" t="s">
        <v>109</v>
      </c>
      <c r="M1402" t="s">
        <v>535</v>
      </c>
      <c r="N1402" t="s">
        <v>535</v>
      </c>
      <c r="O1402" s="15">
        <f t="shared" si="128"/>
        <v>1</v>
      </c>
      <c r="P1402" s="16" t="str">
        <f t="shared" si="129"/>
        <v>1</v>
      </c>
      <c r="Q1402" s="16">
        <f t="shared" si="130"/>
        <v>0</v>
      </c>
      <c r="R1402" s="17">
        <f t="shared" si="131"/>
        <v>60</v>
      </c>
      <c r="S1402" s="17">
        <f t="shared" si="132"/>
        <v>1</v>
      </c>
    </row>
    <row r="1403" spans="1:19">
      <c r="A1403" t="s">
        <v>272</v>
      </c>
      <c r="B1403" t="s">
        <v>273</v>
      </c>
      <c r="C1403" s="1">
        <v>45292</v>
      </c>
      <c r="D1403" s="2">
        <v>2024</v>
      </c>
      <c r="E1403" s="2" t="str">
        <f t="shared" si="127"/>
        <v>enero</v>
      </c>
      <c r="F1403" t="s">
        <v>274</v>
      </c>
      <c r="G1403" t="s">
        <v>220</v>
      </c>
      <c r="H1403" t="s">
        <v>98</v>
      </c>
      <c r="I1403" s="3">
        <v>1</v>
      </c>
      <c r="J1403" s="3">
        <v>1200</v>
      </c>
      <c r="K1403" s="3">
        <v>3.15</v>
      </c>
      <c r="L1403" t="s">
        <v>116</v>
      </c>
      <c r="M1403" t="s">
        <v>117</v>
      </c>
      <c r="N1403" t="s">
        <v>561</v>
      </c>
      <c r="O1403" s="15">
        <f t="shared" si="128"/>
        <v>4</v>
      </c>
      <c r="P1403" s="16" t="str">
        <f t="shared" si="129"/>
        <v>3,</v>
      </c>
      <c r="Q1403" s="16" t="str">
        <f t="shared" si="130"/>
        <v>15</v>
      </c>
      <c r="R1403" s="17">
        <f t="shared" si="131"/>
        <v>195</v>
      </c>
      <c r="S1403" s="17">
        <f t="shared" si="132"/>
        <v>3.25</v>
      </c>
    </row>
    <row r="1404" spans="1:19">
      <c r="A1404" t="s">
        <v>272</v>
      </c>
      <c r="B1404" t="s">
        <v>273</v>
      </c>
      <c r="C1404" s="1">
        <v>45292</v>
      </c>
      <c r="D1404" s="2">
        <v>2024</v>
      </c>
      <c r="E1404" s="2" t="str">
        <f t="shared" si="127"/>
        <v>enero</v>
      </c>
      <c r="F1404" t="s">
        <v>274</v>
      </c>
      <c r="G1404" t="s">
        <v>220</v>
      </c>
      <c r="H1404" t="s">
        <v>98</v>
      </c>
      <c r="I1404" s="3">
        <v>2</v>
      </c>
      <c r="J1404" s="3">
        <v>1200</v>
      </c>
      <c r="K1404" s="3">
        <v>3.15</v>
      </c>
      <c r="L1404" t="s">
        <v>118</v>
      </c>
      <c r="M1404" t="s">
        <v>119</v>
      </c>
      <c r="N1404" t="s">
        <v>490</v>
      </c>
      <c r="O1404" s="15">
        <f t="shared" si="128"/>
        <v>4</v>
      </c>
      <c r="P1404" s="16" t="str">
        <f t="shared" si="129"/>
        <v>3,</v>
      </c>
      <c r="Q1404" s="16" t="str">
        <f t="shared" si="130"/>
        <v>15</v>
      </c>
      <c r="R1404" s="17">
        <f t="shared" si="131"/>
        <v>195</v>
      </c>
      <c r="S1404" s="17">
        <f t="shared" si="132"/>
        <v>3.25</v>
      </c>
    </row>
    <row r="1405" spans="1:19">
      <c r="A1405" t="s">
        <v>272</v>
      </c>
      <c r="B1405" t="s">
        <v>273</v>
      </c>
      <c r="C1405" s="1">
        <v>45323</v>
      </c>
      <c r="D1405" s="2">
        <v>2024</v>
      </c>
      <c r="E1405" s="2" t="str">
        <f t="shared" si="127"/>
        <v>febrero</v>
      </c>
      <c r="F1405" t="s">
        <v>274</v>
      </c>
      <c r="G1405" t="s">
        <v>220</v>
      </c>
      <c r="H1405" t="s">
        <v>98</v>
      </c>
      <c r="I1405" s="3">
        <v>1</v>
      </c>
      <c r="J1405" s="3">
        <v>300</v>
      </c>
      <c r="K1405" s="3">
        <v>0.5</v>
      </c>
      <c r="L1405" t="s">
        <v>88</v>
      </c>
      <c r="M1405" t="s">
        <v>89</v>
      </c>
      <c r="N1405" t="s">
        <v>510</v>
      </c>
      <c r="O1405" s="15">
        <f t="shared" si="128"/>
        <v>3</v>
      </c>
      <c r="P1405" s="16" t="str">
        <f t="shared" si="129"/>
        <v>0,</v>
      </c>
      <c r="Q1405" s="16" t="str">
        <f t="shared" si="130"/>
        <v>5</v>
      </c>
      <c r="R1405" s="17">
        <f t="shared" si="131"/>
        <v>5</v>
      </c>
      <c r="S1405" s="17">
        <f t="shared" si="132"/>
        <v>8.3333333333333329E-2</v>
      </c>
    </row>
    <row r="1406" spans="1:19">
      <c r="A1406" t="s">
        <v>272</v>
      </c>
      <c r="B1406" t="s">
        <v>273</v>
      </c>
      <c r="C1406" s="1">
        <v>45323</v>
      </c>
      <c r="D1406" s="2">
        <v>2024</v>
      </c>
      <c r="E1406" s="2" t="str">
        <f t="shared" si="127"/>
        <v>febrero</v>
      </c>
      <c r="F1406" t="s">
        <v>274</v>
      </c>
      <c r="G1406" t="s">
        <v>220</v>
      </c>
      <c r="H1406" t="s">
        <v>98</v>
      </c>
      <c r="I1406" s="3">
        <v>1</v>
      </c>
      <c r="J1406" s="3">
        <v>400</v>
      </c>
      <c r="K1406" s="3">
        <v>1.1000000000000001</v>
      </c>
      <c r="L1406" t="s">
        <v>99</v>
      </c>
      <c r="M1406" t="s">
        <v>558</v>
      </c>
      <c r="N1406" t="s">
        <v>502</v>
      </c>
      <c r="O1406" s="15">
        <f t="shared" si="128"/>
        <v>3</v>
      </c>
      <c r="P1406" s="16" t="str">
        <f t="shared" si="129"/>
        <v>1,</v>
      </c>
      <c r="Q1406" s="16" t="str">
        <f t="shared" si="130"/>
        <v>1</v>
      </c>
      <c r="R1406" s="17">
        <f t="shared" si="131"/>
        <v>61</v>
      </c>
      <c r="S1406" s="17">
        <f t="shared" si="132"/>
        <v>1.0166666666666666</v>
      </c>
    </row>
    <row r="1407" spans="1:19">
      <c r="A1407" t="s">
        <v>272</v>
      </c>
      <c r="B1407" t="s">
        <v>273</v>
      </c>
      <c r="C1407" s="1">
        <v>45323</v>
      </c>
      <c r="D1407" s="2">
        <v>2024</v>
      </c>
      <c r="E1407" s="2" t="str">
        <f t="shared" si="127"/>
        <v>febrero</v>
      </c>
      <c r="F1407" t="s">
        <v>274</v>
      </c>
      <c r="G1407" t="s">
        <v>220</v>
      </c>
      <c r="H1407" t="s">
        <v>98</v>
      </c>
      <c r="I1407" s="3">
        <v>1</v>
      </c>
      <c r="J1407" s="3">
        <v>400</v>
      </c>
      <c r="K1407" s="3">
        <v>1</v>
      </c>
      <c r="L1407" t="s">
        <v>197</v>
      </c>
      <c r="M1407" t="s">
        <v>198</v>
      </c>
      <c r="N1407" t="s">
        <v>516</v>
      </c>
      <c r="O1407" s="15">
        <f t="shared" si="128"/>
        <v>1</v>
      </c>
      <c r="P1407" s="16" t="str">
        <f t="shared" si="129"/>
        <v>1</v>
      </c>
      <c r="Q1407" s="16">
        <f t="shared" si="130"/>
        <v>0</v>
      </c>
      <c r="R1407" s="17">
        <f t="shared" si="131"/>
        <v>60</v>
      </c>
      <c r="S1407" s="17">
        <f t="shared" si="132"/>
        <v>1</v>
      </c>
    </row>
    <row r="1408" spans="1:19">
      <c r="A1408" t="s">
        <v>272</v>
      </c>
      <c r="B1408" t="s">
        <v>273</v>
      </c>
      <c r="C1408" s="1">
        <v>45323</v>
      </c>
      <c r="D1408" s="2">
        <v>2024</v>
      </c>
      <c r="E1408" s="2" t="str">
        <f t="shared" si="127"/>
        <v>febrero</v>
      </c>
      <c r="F1408" t="s">
        <v>274</v>
      </c>
      <c r="G1408" t="s">
        <v>220</v>
      </c>
      <c r="H1408" t="s">
        <v>98</v>
      </c>
      <c r="I1408" s="3">
        <v>1</v>
      </c>
      <c r="J1408" s="3">
        <v>400</v>
      </c>
      <c r="K1408" s="3">
        <v>1</v>
      </c>
      <c r="L1408" t="s">
        <v>114</v>
      </c>
      <c r="M1408" t="s">
        <v>115</v>
      </c>
      <c r="N1408" t="s">
        <v>535</v>
      </c>
      <c r="O1408" s="15">
        <f t="shared" si="128"/>
        <v>1</v>
      </c>
      <c r="P1408" s="16" t="str">
        <f t="shared" si="129"/>
        <v>1</v>
      </c>
      <c r="Q1408" s="16">
        <f t="shared" si="130"/>
        <v>0</v>
      </c>
      <c r="R1408" s="17">
        <f t="shared" si="131"/>
        <v>60</v>
      </c>
      <c r="S1408" s="17">
        <f t="shared" si="132"/>
        <v>1</v>
      </c>
    </row>
    <row r="1409" spans="1:19">
      <c r="A1409" t="s">
        <v>272</v>
      </c>
      <c r="B1409" t="s">
        <v>273</v>
      </c>
      <c r="C1409" s="1">
        <v>45323</v>
      </c>
      <c r="D1409" s="2">
        <v>2024</v>
      </c>
      <c r="E1409" s="2" t="str">
        <f t="shared" si="127"/>
        <v>febrero</v>
      </c>
      <c r="F1409" t="s">
        <v>274</v>
      </c>
      <c r="G1409" t="s">
        <v>220</v>
      </c>
      <c r="H1409" t="s">
        <v>98</v>
      </c>
      <c r="I1409" s="3">
        <v>1</v>
      </c>
      <c r="J1409" s="3">
        <v>400</v>
      </c>
      <c r="K1409" s="3">
        <v>1</v>
      </c>
      <c r="L1409" t="s">
        <v>25</v>
      </c>
      <c r="M1409" t="s">
        <v>26</v>
      </c>
      <c r="N1409" t="s">
        <v>506</v>
      </c>
      <c r="O1409" s="15">
        <f t="shared" si="128"/>
        <v>1</v>
      </c>
      <c r="P1409" s="16" t="str">
        <f t="shared" si="129"/>
        <v>1</v>
      </c>
      <c r="Q1409" s="16">
        <f t="shared" si="130"/>
        <v>0</v>
      </c>
      <c r="R1409" s="17">
        <f t="shared" si="131"/>
        <v>60</v>
      </c>
      <c r="S1409" s="17">
        <f t="shared" si="132"/>
        <v>1</v>
      </c>
    </row>
    <row r="1410" spans="1:19">
      <c r="A1410" t="s">
        <v>272</v>
      </c>
      <c r="B1410" t="s">
        <v>273</v>
      </c>
      <c r="C1410" s="1">
        <v>45323</v>
      </c>
      <c r="D1410" s="2">
        <v>2024</v>
      </c>
      <c r="E1410" s="2" t="str">
        <f t="shared" ref="E1410:E1473" si="133">TEXT(C1410,"mmmm")</f>
        <v>febrero</v>
      </c>
      <c r="F1410" t="s">
        <v>274</v>
      </c>
      <c r="G1410" t="s">
        <v>220</v>
      </c>
      <c r="H1410" t="s">
        <v>98</v>
      </c>
      <c r="I1410" s="3">
        <v>3</v>
      </c>
      <c r="J1410" s="3">
        <v>1200</v>
      </c>
      <c r="K1410" s="3">
        <v>3.15</v>
      </c>
      <c r="L1410" t="s">
        <v>118</v>
      </c>
      <c r="M1410" t="s">
        <v>119</v>
      </c>
      <c r="N1410" t="s">
        <v>490</v>
      </c>
      <c r="O1410" s="15">
        <f t="shared" si="128"/>
        <v>4</v>
      </c>
      <c r="P1410" s="16" t="str">
        <f t="shared" si="129"/>
        <v>3,</v>
      </c>
      <c r="Q1410" s="16" t="str">
        <f t="shared" si="130"/>
        <v>15</v>
      </c>
      <c r="R1410" s="17">
        <f t="shared" si="131"/>
        <v>195</v>
      </c>
      <c r="S1410" s="17">
        <f t="shared" si="132"/>
        <v>3.25</v>
      </c>
    </row>
    <row r="1411" spans="1:19">
      <c r="A1411" t="s">
        <v>272</v>
      </c>
      <c r="B1411" t="s">
        <v>273</v>
      </c>
      <c r="C1411" s="1">
        <v>45352</v>
      </c>
      <c r="D1411" s="2">
        <v>2024</v>
      </c>
      <c r="E1411" s="2" t="str">
        <f t="shared" si="133"/>
        <v>marzo</v>
      </c>
      <c r="F1411" t="s">
        <v>274</v>
      </c>
      <c r="G1411" t="s">
        <v>220</v>
      </c>
      <c r="H1411" t="s">
        <v>98</v>
      </c>
      <c r="I1411" s="3">
        <v>1</v>
      </c>
      <c r="J1411" s="3">
        <v>1200</v>
      </c>
      <c r="K1411" s="3">
        <v>3.1</v>
      </c>
      <c r="L1411" t="s">
        <v>116</v>
      </c>
      <c r="M1411" t="s">
        <v>117</v>
      </c>
      <c r="N1411" t="s">
        <v>561</v>
      </c>
      <c r="O1411" s="15">
        <f t="shared" ref="O1411:O1474" si="134">LEN($K1411)</f>
        <v>3</v>
      </c>
      <c r="P1411" s="16" t="str">
        <f t="shared" ref="P1411:P1474" si="135">IF(O1411="1",$K1411,IF(O1411=2,LEFT($K1411,2),LEFT($K1411,2)))</f>
        <v>3,</v>
      </c>
      <c r="Q1411" s="16" t="str">
        <f t="shared" ref="Q1411:Q1474" si="136">IF(O1411&lt;=2,0,MID($K1411,3,3))</f>
        <v>1</v>
      </c>
      <c r="R1411" s="17">
        <f t="shared" ref="R1411:R1474" si="137">+(P1411*60)+Q1411</f>
        <v>181</v>
      </c>
      <c r="S1411" s="17">
        <f t="shared" ref="S1411:S1474" si="138">+R1411/60</f>
        <v>3.0166666666666666</v>
      </c>
    </row>
    <row r="1412" spans="1:19">
      <c r="A1412" t="s">
        <v>272</v>
      </c>
      <c r="B1412" t="s">
        <v>273</v>
      </c>
      <c r="C1412" s="1">
        <v>45352</v>
      </c>
      <c r="D1412" s="2">
        <v>2024</v>
      </c>
      <c r="E1412" s="2" t="str">
        <f t="shared" si="133"/>
        <v>marzo</v>
      </c>
      <c r="F1412" t="s">
        <v>274</v>
      </c>
      <c r="G1412" t="s">
        <v>220</v>
      </c>
      <c r="H1412" t="s">
        <v>98</v>
      </c>
      <c r="I1412" s="3">
        <v>1</v>
      </c>
      <c r="J1412" s="3">
        <v>1200</v>
      </c>
      <c r="K1412" s="3">
        <v>3.15</v>
      </c>
      <c r="L1412" t="s">
        <v>118</v>
      </c>
      <c r="M1412" t="s">
        <v>119</v>
      </c>
      <c r="N1412" t="s">
        <v>490</v>
      </c>
      <c r="O1412" s="15">
        <f t="shared" si="134"/>
        <v>4</v>
      </c>
      <c r="P1412" s="16" t="str">
        <f t="shared" si="135"/>
        <v>3,</v>
      </c>
      <c r="Q1412" s="16" t="str">
        <f t="shared" si="136"/>
        <v>15</v>
      </c>
      <c r="R1412" s="17">
        <f t="shared" si="137"/>
        <v>195</v>
      </c>
      <c r="S1412" s="17">
        <f t="shared" si="138"/>
        <v>3.25</v>
      </c>
    </row>
    <row r="1413" spans="1:19">
      <c r="A1413" t="s">
        <v>272</v>
      </c>
      <c r="B1413" t="s">
        <v>273</v>
      </c>
      <c r="C1413" s="1">
        <v>45352</v>
      </c>
      <c r="D1413" s="2">
        <v>2024</v>
      </c>
      <c r="E1413" s="2" t="str">
        <f t="shared" si="133"/>
        <v>marzo</v>
      </c>
      <c r="F1413" t="s">
        <v>275</v>
      </c>
      <c r="G1413" t="s">
        <v>93</v>
      </c>
      <c r="H1413" t="s">
        <v>98</v>
      </c>
      <c r="I1413" s="3">
        <v>1</v>
      </c>
      <c r="J1413" s="3">
        <v>400</v>
      </c>
      <c r="K1413" s="3">
        <v>1</v>
      </c>
      <c r="L1413" t="s">
        <v>49</v>
      </c>
      <c r="M1413" t="s">
        <v>50</v>
      </c>
      <c r="N1413" t="s">
        <v>504</v>
      </c>
      <c r="O1413" s="15">
        <f t="shared" si="134"/>
        <v>1</v>
      </c>
      <c r="P1413" s="16" t="str">
        <f t="shared" si="135"/>
        <v>1</v>
      </c>
      <c r="Q1413" s="16">
        <f t="shared" si="136"/>
        <v>0</v>
      </c>
      <c r="R1413" s="17">
        <f t="shared" si="137"/>
        <v>60</v>
      </c>
      <c r="S1413" s="17">
        <f t="shared" si="138"/>
        <v>1</v>
      </c>
    </row>
    <row r="1414" spans="1:19">
      <c r="A1414" t="s">
        <v>272</v>
      </c>
      <c r="B1414" t="s">
        <v>273</v>
      </c>
      <c r="C1414" s="1">
        <v>45383</v>
      </c>
      <c r="D1414" s="2">
        <v>2024</v>
      </c>
      <c r="E1414" s="2" t="str">
        <f t="shared" si="133"/>
        <v>abril</v>
      </c>
      <c r="F1414" t="s">
        <v>274</v>
      </c>
      <c r="G1414" t="s">
        <v>220</v>
      </c>
      <c r="H1414" t="s">
        <v>98</v>
      </c>
      <c r="I1414" s="3">
        <v>1</v>
      </c>
      <c r="J1414" s="3">
        <v>500</v>
      </c>
      <c r="K1414" s="3">
        <v>1.1000000000000001</v>
      </c>
      <c r="L1414" t="s">
        <v>238</v>
      </c>
      <c r="M1414" t="s">
        <v>579</v>
      </c>
      <c r="N1414" t="s">
        <v>494</v>
      </c>
      <c r="O1414" s="15">
        <f t="shared" si="134"/>
        <v>3</v>
      </c>
      <c r="P1414" s="16" t="str">
        <f t="shared" si="135"/>
        <v>1,</v>
      </c>
      <c r="Q1414" s="16" t="str">
        <f t="shared" si="136"/>
        <v>1</v>
      </c>
      <c r="R1414" s="17">
        <f t="shared" si="137"/>
        <v>61</v>
      </c>
      <c r="S1414" s="17">
        <f t="shared" si="138"/>
        <v>1.0166666666666666</v>
      </c>
    </row>
    <row r="1415" spans="1:19">
      <c r="A1415" t="s">
        <v>272</v>
      </c>
      <c r="B1415" t="s">
        <v>273</v>
      </c>
      <c r="C1415" s="1">
        <v>45383</v>
      </c>
      <c r="D1415" s="2">
        <v>2024</v>
      </c>
      <c r="E1415" s="2" t="str">
        <f t="shared" si="133"/>
        <v>abril</v>
      </c>
      <c r="F1415" t="s">
        <v>274</v>
      </c>
      <c r="G1415" t="s">
        <v>220</v>
      </c>
      <c r="H1415" t="s">
        <v>98</v>
      </c>
      <c r="I1415" s="3">
        <v>1</v>
      </c>
      <c r="J1415" s="3">
        <v>400</v>
      </c>
      <c r="K1415" s="3">
        <v>1</v>
      </c>
      <c r="L1415" t="s">
        <v>21</v>
      </c>
      <c r="M1415" t="s">
        <v>584</v>
      </c>
      <c r="N1415" t="s">
        <v>504</v>
      </c>
      <c r="O1415" s="15">
        <f t="shared" si="134"/>
        <v>1</v>
      </c>
      <c r="P1415" s="16" t="str">
        <f t="shared" si="135"/>
        <v>1</v>
      </c>
      <c r="Q1415" s="16">
        <f t="shared" si="136"/>
        <v>0</v>
      </c>
      <c r="R1415" s="17">
        <f t="shared" si="137"/>
        <v>60</v>
      </c>
      <c r="S1415" s="17">
        <f t="shared" si="138"/>
        <v>1</v>
      </c>
    </row>
    <row r="1416" spans="1:19">
      <c r="A1416" t="s">
        <v>272</v>
      </c>
      <c r="B1416" t="s">
        <v>273</v>
      </c>
      <c r="C1416" s="1">
        <v>45383</v>
      </c>
      <c r="D1416" s="2">
        <v>2024</v>
      </c>
      <c r="E1416" s="2" t="str">
        <f t="shared" si="133"/>
        <v>abril</v>
      </c>
      <c r="F1416" t="s">
        <v>274</v>
      </c>
      <c r="G1416" t="s">
        <v>220</v>
      </c>
      <c r="H1416" t="s">
        <v>98</v>
      </c>
      <c r="I1416" s="3">
        <v>1</v>
      </c>
      <c r="J1416" s="3">
        <v>400</v>
      </c>
      <c r="K1416" s="3">
        <v>1</v>
      </c>
      <c r="L1416" t="s">
        <v>241</v>
      </c>
      <c r="M1416" t="s">
        <v>601</v>
      </c>
      <c r="N1416" t="s">
        <v>500</v>
      </c>
      <c r="O1416" s="15">
        <f t="shared" si="134"/>
        <v>1</v>
      </c>
      <c r="P1416" s="16" t="str">
        <f t="shared" si="135"/>
        <v>1</v>
      </c>
      <c r="Q1416" s="16">
        <f t="shared" si="136"/>
        <v>0</v>
      </c>
      <c r="R1416" s="17">
        <f t="shared" si="137"/>
        <v>60</v>
      </c>
      <c r="S1416" s="17">
        <f t="shared" si="138"/>
        <v>1</v>
      </c>
    </row>
    <row r="1417" spans="1:19">
      <c r="A1417" t="s">
        <v>272</v>
      </c>
      <c r="B1417" t="s">
        <v>273</v>
      </c>
      <c r="C1417" s="1">
        <v>45413</v>
      </c>
      <c r="D1417" s="2">
        <v>2024</v>
      </c>
      <c r="E1417" s="2" t="str">
        <f t="shared" si="133"/>
        <v>mayo</v>
      </c>
      <c r="F1417" t="s">
        <v>274</v>
      </c>
      <c r="G1417" t="s">
        <v>220</v>
      </c>
      <c r="H1417" t="s">
        <v>98</v>
      </c>
      <c r="I1417" s="3">
        <v>1</v>
      </c>
      <c r="J1417" s="3">
        <v>400</v>
      </c>
      <c r="K1417" s="3">
        <v>0.3</v>
      </c>
      <c r="L1417" t="s">
        <v>39</v>
      </c>
      <c r="M1417" t="s">
        <v>553</v>
      </c>
      <c r="N1417" t="s">
        <v>553</v>
      </c>
      <c r="O1417" s="15">
        <f t="shared" si="134"/>
        <v>3</v>
      </c>
      <c r="P1417" s="16" t="str">
        <f t="shared" si="135"/>
        <v>0,</v>
      </c>
      <c r="Q1417" s="16" t="str">
        <f t="shared" si="136"/>
        <v>3</v>
      </c>
      <c r="R1417" s="17">
        <f t="shared" si="137"/>
        <v>3</v>
      </c>
      <c r="S1417" s="17">
        <f t="shared" si="138"/>
        <v>0.05</v>
      </c>
    </row>
    <row r="1418" spans="1:19">
      <c r="A1418" t="s">
        <v>272</v>
      </c>
      <c r="B1418" t="s">
        <v>273</v>
      </c>
      <c r="C1418" s="1">
        <v>45413</v>
      </c>
      <c r="D1418" s="2">
        <v>2024</v>
      </c>
      <c r="E1418" s="2" t="str">
        <f t="shared" si="133"/>
        <v>mayo</v>
      </c>
      <c r="F1418" t="s">
        <v>274</v>
      </c>
      <c r="G1418" t="s">
        <v>220</v>
      </c>
      <c r="H1418" t="s">
        <v>98</v>
      </c>
      <c r="I1418" s="3">
        <v>4</v>
      </c>
      <c r="J1418" s="3">
        <v>400</v>
      </c>
      <c r="K1418" s="3">
        <v>1</v>
      </c>
      <c r="L1418" t="s">
        <v>108</v>
      </c>
      <c r="M1418" t="s">
        <v>597</v>
      </c>
      <c r="N1418" t="s">
        <v>494</v>
      </c>
      <c r="O1418" s="15">
        <f t="shared" si="134"/>
        <v>1</v>
      </c>
      <c r="P1418" s="16" t="str">
        <f t="shared" si="135"/>
        <v>1</v>
      </c>
      <c r="Q1418" s="16">
        <f t="shared" si="136"/>
        <v>0</v>
      </c>
      <c r="R1418" s="17">
        <f t="shared" si="137"/>
        <v>60</v>
      </c>
      <c r="S1418" s="17">
        <f t="shared" si="138"/>
        <v>1</v>
      </c>
    </row>
    <row r="1419" spans="1:19">
      <c r="A1419" t="s">
        <v>272</v>
      </c>
      <c r="B1419" t="s">
        <v>273</v>
      </c>
      <c r="C1419" s="1">
        <v>45413</v>
      </c>
      <c r="D1419" s="2">
        <v>2024</v>
      </c>
      <c r="E1419" s="2" t="str">
        <f t="shared" si="133"/>
        <v>mayo</v>
      </c>
      <c r="F1419" t="s">
        <v>274</v>
      </c>
      <c r="G1419" t="s">
        <v>220</v>
      </c>
      <c r="H1419" t="s">
        <v>98</v>
      </c>
      <c r="I1419" s="3">
        <v>1</v>
      </c>
      <c r="J1419" s="3">
        <v>400</v>
      </c>
      <c r="K1419" s="3">
        <v>1.05</v>
      </c>
      <c r="L1419" t="s">
        <v>99</v>
      </c>
      <c r="M1419" t="s">
        <v>558</v>
      </c>
      <c r="N1419" t="s">
        <v>502</v>
      </c>
      <c r="O1419" s="15">
        <f t="shared" si="134"/>
        <v>4</v>
      </c>
      <c r="P1419" s="16" t="str">
        <f t="shared" si="135"/>
        <v>1,</v>
      </c>
      <c r="Q1419" s="16" t="str">
        <f t="shared" si="136"/>
        <v>05</v>
      </c>
      <c r="R1419" s="17">
        <f t="shared" si="137"/>
        <v>65</v>
      </c>
      <c r="S1419" s="17">
        <f t="shared" si="138"/>
        <v>1.0833333333333333</v>
      </c>
    </row>
    <row r="1420" spans="1:19">
      <c r="A1420" t="s">
        <v>272</v>
      </c>
      <c r="B1420" t="s">
        <v>273</v>
      </c>
      <c r="C1420" s="1">
        <v>45413</v>
      </c>
      <c r="D1420" s="2">
        <v>2024</v>
      </c>
      <c r="E1420" s="2" t="str">
        <f t="shared" si="133"/>
        <v>mayo</v>
      </c>
      <c r="F1420" t="s">
        <v>274</v>
      </c>
      <c r="G1420" t="s">
        <v>220</v>
      </c>
      <c r="H1420" t="s">
        <v>98</v>
      </c>
      <c r="I1420" s="3">
        <v>1</v>
      </c>
      <c r="J1420" s="3">
        <v>400</v>
      </c>
      <c r="K1420" s="3">
        <v>1</v>
      </c>
      <c r="L1420" t="s">
        <v>109</v>
      </c>
      <c r="M1420" t="s">
        <v>535</v>
      </c>
      <c r="N1420" t="s">
        <v>535</v>
      </c>
      <c r="O1420" s="15">
        <f t="shared" si="134"/>
        <v>1</v>
      </c>
      <c r="P1420" s="16" t="str">
        <f t="shared" si="135"/>
        <v>1</v>
      </c>
      <c r="Q1420" s="16">
        <f t="shared" si="136"/>
        <v>0</v>
      </c>
      <c r="R1420" s="17">
        <f t="shared" si="137"/>
        <v>60</v>
      </c>
      <c r="S1420" s="17">
        <f t="shared" si="138"/>
        <v>1</v>
      </c>
    </row>
    <row r="1421" spans="1:19">
      <c r="A1421" t="s">
        <v>272</v>
      </c>
      <c r="B1421" t="s">
        <v>273</v>
      </c>
      <c r="C1421" s="1">
        <v>45413</v>
      </c>
      <c r="D1421" s="2">
        <v>2024</v>
      </c>
      <c r="E1421" s="2" t="str">
        <f t="shared" si="133"/>
        <v>mayo</v>
      </c>
      <c r="F1421" t="s">
        <v>274</v>
      </c>
      <c r="G1421" t="s">
        <v>220</v>
      </c>
      <c r="H1421" t="s">
        <v>98</v>
      </c>
      <c r="I1421" s="3">
        <v>2</v>
      </c>
      <c r="J1421" s="3">
        <v>1200</v>
      </c>
      <c r="K1421" s="3">
        <v>3.2</v>
      </c>
      <c r="L1421" t="s">
        <v>116</v>
      </c>
      <c r="M1421" t="s">
        <v>117</v>
      </c>
      <c r="N1421" t="s">
        <v>561</v>
      </c>
      <c r="O1421" s="15">
        <f t="shared" si="134"/>
        <v>3</v>
      </c>
      <c r="P1421" s="16" t="str">
        <f t="shared" si="135"/>
        <v>3,</v>
      </c>
      <c r="Q1421" s="16" t="str">
        <f t="shared" si="136"/>
        <v>2</v>
      </c>
      <c r="R1421" s="17">
        <f t="shared" si="137"/>
        <v>182</v>
      </c>
      <c r="S1421" s="17">
        <f t="shared" si="138"/>
        <v>3.0333333333333332</v>
      </c>
    </row>
    <row r="1422" spans="1:19">
      <c r="A1422" t="s">
        <v>272</v>
      </c>
      <c r="B1422" t="s">
        <v>273</v>
      </c>
      <c r="C1422" s="1">
        <v>45413</v>
      </c>
      <c r="D1422" s="2">
        <v>2024</v>
      </c>
      <c r="E1422" s="2" t="str">
        <f t="shared" si="133"/>
        <v>mayo</v>
      </c>
      <c r="F1422" t="s">
        <v>274</v>
      </c>
      <c r="G1422" t="s">
        <v>220</v>
      </c>
      <c r="H1422" t="s">
        <v>98</v>
      </c>
      <c r="I1422" s="3">
        <v>3</v>
      </c>
      <c r="J1422" s="3">
        <v>1200</v>
      </c>
      <c r="K1422" s="3">
        <v>3.1</v>
      </c>
      <c r="L1422" t="s">
        <v>118</v>
      </c>
      <c r="M1422" t="s">
        <v>119</v>
      </c>
      <c r="N1422" t="s">
        <v>490</v>
      </c>
      <c r="O1422" s="15">
        <f t="shared" si="134"/>
        <v>3</v>
      </c>
      <c r="P1422" s="16" t="str">
        <f t="shared" si="135"/>
        <v>3,</v>
      </c>
      <c r="Q1422" s="16" t="str">
        <f t="shared" si="136"/>
        <v>1</v>
      </c>
      <c r="R1422" s="17">
        <f t="shared" si="137"/>
        <v>181</v>
      </c>
      <c r="S1422" s="17">
        <f t="shared" si="138"/>
        <v>3.0166666666666666</v>
      </c>
    </row>
    <row r="1423" spans="1:19">
      <c r="A1423" t="s">
        <v>272</v>
      </c>
      <c r="B1423" t="s">
        <v>273</v>
      </c>
      <c r="C1423" s="1">
        <v>45413</v>
      </c>
      <c r="D1423" s="2">
        <v>2024</v>
      </c>
      <c r="E1423" s="2" t="str">
        <f t="shared" si="133"/>
        <v>mayo</v>
      </c>
      <c r="F1423" t="s">
        <v>274</v>
      </c>
      <c r="G1423" t="s">
        <v>220</v>
      </c>
      <c r="H1423" t="s">
        <v>98</v>
      </c>
      <c r="I1423" s="3">
        <v>1</v>
      </c>
      <c r="J1423" s="3">
        <v>800</v>
      </c>
      <c r="K1423" s="3">
        <v>2</v>
      </c>
      <c r="L1423" t="s">
        <v>195</v>
      </c>
      <c r="M1423" t="s">
        <v>196</v>
      </c>
      <c r="N1423" t="s">
        <v>490</v>
      </c>
      <c r="O1423" s="15">
        <f t="shared" si="134"/>
        <v>1</v>
      </c>
      <c r="P1423" s="16" t="str">
        <f t="shared" si="135"/>
        <v>2</v>
      </c>
      <c r="Q1423" s="16">
        <f t="shared" si="136"/>
        <v>0</v>
      </c>
      <c r="R1423" s="17">
        <f t="shared" si="137"/>
        <v>120</v>
      </c>
      <c r="S1423" s="17">
        <f t="shared" si="138"/>
        <v>2</v>
      </c>
    </row>
    <row r="1424" spans="1:19">
      <c r="A1424" t="s">
        <v>272</v>
      </c>
      <c r="B1424" t="s">
        <v>273</v>
      </c>
      <c r="C1424" s="1">
        <v>45413</v>
      </c>
      <c r="D1424" s="2">
        <v>2024</v>
      </c>
      <c r="E1424" s="2" t="str">
        <f t="shared" si="133"/>
        <v>mayo</v>
      </c>
      <c r="F1424" t="s">
        <v>274</v>
      </c>
      <c r="G1424" t="s">
        <v>220</v>
      </c>
      <c r="H1424" t="s">
        <v>98</v>
      </c>
      <c r="I1424" s="3">
        <v>1</v>
      </c>
      <c r="J1424" s="3">
        <v>400</v>
      </c>
      <c r="K1424" s="3">
        <v>1.05</v>
      </c>
      <c r="L1424" t="s">
        <v>128</v>
      </c>
      <c r="M1424" t="s">
        <v>129</v>
      </c>
      <c r="N1424" t="s">
        <v>511</v>
      </c>
      <c r="O1424" s="15">
        <f t="shared" si="134"/>
        <v>4</v>
      </c>
      <c r="P1424" s="16" t="str">
        <f t="shared" si="135"/>
        <v>1,</v>
      </c>
      <c r="Q1424" s="16" t="str">
        <f t="shared" si="136"/>
        <v>05</v>
      </c>
      <c r="R1424" s="17">
        <f t="shared" si="137"/>
        <v>65</v>
      </c>
      <c r="S1424" s="17">
        <f t="shared" si="138"/>
        <v>1.0833333333333333</v>
      </c>
    </row>
    <row r="1425" spans="1:19">
      <c r="A1425" t="s">
        <v>272</v>
      </c>
      <c r="B1425" t="s">
        <v>273</v>
      </c>
      <c r="C1425" s="1">
        <v>45444</v>
      </c>
      <c r="D1425" s="2">
        <v>2024</v>
      </c>
      <c r="E1425" s="2" t="str">
        <f t="shared" si="133"/>
        <v>junio</v>
      </c>
      <c r="F1425" t="s">
        <v>274</v>
      </c>
      <c r="G1425" t="s">
        <v>220</v>
      </c>
      <c r="H1425" t="s">
        <v>98</v>
      </c>
      <c r="I1425" s="3">
        <v>6</v>
      </c>
      <c r="J1425" s="3">
        <v>400</v>
      </c>
      <c r="K1425" s="3">
        <v>1</v>
      </c>
      <c r="L1425" t="s">
        <v>108</v>
      </c>
      <c r="M1425" t="s">
        <v>597</v>
      </c>
      <c r="N1425" t="s">
        <v>494</v>
      </c>
      <c r="O1425" s="15">
        <f t="shared" si="134"/>
        <v>1</v>
      </c>
      <c r="P1425" s="16" t="str">
        <f t="shared" si="135"/>
        <v>1</v>
      </c>
      <c r="Q1425" s="16">
        <f t="shared" si="136"/>
        <v>0</v>
      </c>
      <c r="R1425" s="17">
        <f t="shared" si="137"/>
        <v>60</v>
      </c>
      <c r="S1425" s="17">
        <f t="shared" si="138"/>
        <v>1</v>
      </c>
    </row>
    <row r="1426" spans="1:19">
      <c r="A1426" t="s">
        <v>272</v>
      </c>
      <c r="B1426" t="s">
        <v>273</v>
      </c>
      <c r="C1426" s="1">
        <v>45444</v>
      </c>
      <c r="D1426" s="2">
        <v>2024</v>
      </c>
      <c r="E1426" s="2" t="str">
        <f t="shared" si="133"/>
        <v>junio</v>
      </c>
      <c r="F1426" t="s">
        <v>274</v>
      </c>
      <c r="G1426" t="s">
        <v>220</v>
      </c>
      <c r="H1426" t="s">
        <v>98</v>
      </c>
      <c r="I1426" s="3">
        <v>1</v>
      </c>
      <c r="J1426" s="3">
        <v>300</v>
      </c>
      <c r="K1426" s="3">
        <v>0.4</v>
      </c>
      <c r="L1426" t="s">
        <v>126</v>
      </c>
      <c r="M1426" t="s">
        <v>574</v>
      </c>
      <c r="N1426" t="s">
        <v>494</v>
      </c>
      <c r="O1426" s="15">
        <f t="shared" si="134"/>
        <v>3</v>
      </c>
      <c r="P1426" s="16" t="str">
        <f t="shared" si="135"/>
        <v>0,</v>
      </c>
      <c r="Q1426" s="16" t="str">
        <f t="shared" si="136"/>
        <v>4</v>
      </c>
      <c r="R1426" s="17">
        <f t="shared" si="137"/>
        <v>4</v>
      </c>
      <c r="S1426" s="17">
        <f t="shared" si="138"/>
        <v>6.6666666666666666E-2</v>
      </c>
    </row>
    <row r="1427" spans="1:19">
      <c r="A1427" t="s">
        <v>272</v>
      </c>
      <c r="B1427" t="s">
        <v>273</v>
      </c>
      <c r="C1427" s="1">
        <v>45444</v>
      </c>
      <c r="D1427" s="2">
        <v>2024</v>
      </c>
      <c r="E1427" s="2" t="str">
        <f t="shared" si="133"/>
        <v>junio</v>
      </c>
      <c r="F1427" t="s">
        <v>274</v>
      </c>
      <c r="G1427" t="s">
        <v>220</v>
      </c>
      <c r="H1427" t="s">
        <v>98</v>
      </c>
      <c r="I1427" s="3">
        <v>1</v>
      </c>
      <c r="J1427" s="3">
        <v>400</v>
      </c>
      <c r="K1427" s="3">
        <v>1.1000000000000001</v>
      </c>
      <c r="L1427" t="s">
        <v>238</v>
      </c>
      <c r="M1427" t="s">
        <v>579</v>
      </c>
      <c r="N1427" t="s">
        <v>494</v>
      </c>
      <c r="O1427" s="15">
        <f t="shared" si="134"/>
        <v>3</v>
      </c>
      <c r="P1427" s="16" t="str">
        <f t="shared" si="135"/>
        <v>1,</v>
      </c>
      <c r="Q1427" s="16" t="str">
        <f t="shared" si="136"/>
        <v>1</v>
      </c>
      <c r="R1427" s="17">
        <f t="shared" si="137"/>
        <v>61</v>
      </c>
      <c r="S1427" s="17">
        <f t="shared" si="138"/>
        <v>1.0166666666666666</v>
      </c>
    </row>
    <row r="1428" spans="1:19">
      <c r="A1428" t="s">
        <v>272</v>
      </c>
      <c r="B1428" t="s">
        <v>273</v>
      </c>
      <c r="C1428" s="1">
        <v>45444</v>
      </c>
      <c r="D1428" s="2">
        <v>2024</v>
      </c>
      <c r="E1428" s="2" t="str">
        <f t="shared" si="133"/>
        <v>junio</v>
      </c>
      <c r="F1428" t="s">
        <v>274</v>
      </c>
      <c r="G1428" t="s">
        <v>220</v>
      </c>
      <c r="H1428" t="s">
        <v>98</v>
      </c>
      <c r="I1428" s="3">
        <v>1</v>
      </c>
      <c r="J1428" s="3">
        <v>400</v>
      </c>
      <c r="K1428" s="3">
        <v>0.5</v>
      </c>
      <c r="L1428" t="s">
        <v>25</v>
      </c>
      <c r="M1428" t="s">
        <v>26</v>
      </c>
      <c r="N1428" t="s">
        <v>506</v>
      </c>
      <c r="O1428" s="15">
        <f t="shared" si="134"/>
        <v>3</v>
      </c>
      <c r="P1428" s="16" t="str">
        <f t="shared" si="135"/>
        <v>0,</v>
      </c>
      <c r="Q1428" s="16" t="str">
        <f t="shared" si="136"/>
        <v>5</v>
      </c>
      <c r="R1428" s="17">
        <f t="shared" si="137"/>
        <v>5</v>
      </c>
      <c r="S1428" s="17">
        <f t="shared" si="138"/>
        <v>8.3333333333333329E-2</v>
      </c>
    </row>
    <row r="1429" spans="1:19">
      <c r="A1429" t="s">
        <v>272</v>
      </c>
      <c r="B1429" t="s">
        <v>273</v>
      </c>
      <c r="C1429" s="1">
        <v>45444</v>
      </c>
      <c r="D1429" s="2">
        <v>2024</v>
      </c>
      <c r="E1429" s="2" t="str">
        <f t="shared" si="133"/>
        <v>junio</v>
      </c>
      <c r="F1429" t="s">
        <v>274</v>
      </c>
      <c r="G1429" t="s">
        <v>220</v>
      </c>
      <c r="H1429" t="s">
        <v>98</v>
      </c>
      <c r="I1429" s="3">
        <v>1</v>
      </c>
      <c r="J1429" s="3">
        <v>1200</v>
      </c>
      <c r="K1429" s="3">
        <v>3.2</v>
      </c>
      <c r="L1429" t="s">
        <v>116</v>
      </c>
      <c r="M1429" t="s">
        <v>117</v>
      </c>
      <c r="N1429" t="s">
        <v>561</v>
      </c>
      <c r="O1429" s="15">
        <f t="shared" si="134"/>
        <v>3</v>
      </c>
      <c r="P1429" s="16" t="str">
        <f t="shared" si="135"/>
        <v>3,</v>
      </c>
      <c r="Q1429" s="16" t="str">
        <f t="shared" si="136"/>
        <v>2</v>
      </c>
      <c r="R1429" s="17">
        <f t="shared" si="137"/>
        <v>182</v>
      </c>
      <c r="S1429" s="17">
        <f t="shared" si="138"/>
        <v>3.0333333333333332</v>
      </c>
    </row>
    <row r="1430" spans="1:19">
      <c r="A1430" t="s">
        <v>272</v>
      </c>
      <c r="B1430" t="s">
        <v>273</v>
      </c>
      <c r="C1430" s="1">
        <v>45444</v>
      </c>
      <c r="D1430" s="2">
        <v>2024</v>
      </c>
      <c r="E1430" s="2" t="str">
        <f t="shared" si="133"/>
        <v>junio</v>
      </c>
      <c r="F1430" t="s">
        <v>274</v>
      </c>
      <c r="G1430" t="s">
        <v>220</v>
      </c>
      <c r="H1430" t="s">
        <v>98</v>
      </c>
      <c r="I1430" s="3">
        <v>1</v>
      </c>
      <c r="J1430" s="3">
        <v>1200</v>
      </c>
      <c r="K1430" s="3">
        <v>3.2</v>
      </c>
      <c r="L1430" t="s">
        <v>148</v>
      </c>
      <c r="M1430" t="s">
        <v>149</v>
      </c>
      <c r="N1430" t="s">
        <v>561</v>
      </c>
      <c r="O1430" s="15">
        <f t="shared" si="134"/>
        <v>3</v>
      </c>
      <c r="P1430" s="16" t="str">
        <f t="shared" si="135"/>
        <v>3,</v>
      </c>
      <c r="Q1430" s="16" t="str">
        <f t="shared" si="136"/>
        <v>2</v>
      </c>
      <c r="R1430" s="17">
        <f t="shared" si="137"/>
        <v>182</v>
      </c>
      <c r="S1430" s="17">
        <f t="shared" si="138"/>
        <v>3.0333333333333332</v>
      </c>
    </row>
    <row r="1431" spans="1:19">
      <c r="A1431" t="s">
        <v>272</v>
      </c>
      <c r="B1431" t="s">
        <v>273</v>
      </c>
      <c r="C1431" s="1">
        <v>45474</v>
      </c>
      <c r="D1431" s="2">
        <v>2024</v>
      </c>
      <c r="E1431" s="2" t="str">
        <f t="shared" si="133"/>
        <v>julio</v>
      </c>
      <c r="F1431" t="s">
        <v>274</v>
      </c>
      <c r="G1431" t="s">
        <v>220</v>
      </c>
      <c r="H1431" t="s">
        <v>98</v>
      </c>
      <c r="I1431" s="3">
        <v>1</v>
      </c>
      <c r="J1431" s="3">
        <v>400</v>
      </c>
      <c r="K1431" s="3">
        <v>1</v>
      </c>
      <c r="L1431" t="s">
        <v>88</v>
      </c>
      <c r="M1431" t="s">
        <v>89</v>
      </c>
      <c r="N1431" t="s">
        <v>510</v>
      </c>
      <c r="O1431" s="15">
        <f t="shared" si="134"/>
        <v>1</v>
      </c>
      <c r="P1431" s="16" t="str">
        <f t="shared" si="135"/>
        <v>1</v>
      </c>
      <c r="Q1431" s="16">
        <f t="shared" si="136"/>
        <v>0</v>
      </c>
      <c r="R1431" s="17">
        <f t="shared" si="137"/>
        <v>60</v>
      </c>
      <c r="S1431" s="17">
        <f t="shared" si="138"/>
        <v>1</v>
      </c>
    </row>
    <row r="1432" spans="1:19">
      <c r="A1432" t="s">
        <v>272</v>
      </c>
      <c r="B1432" t="s">
        <v>273</v>
      </c>
      <c r="C1432" s="1">
        <v>45474</v>
      </c>
      <c r="D1432" s="2">
        <v>2024</v>
      </c>
      <c r="E1432" s="2" t="str">
        <f t="shared" si="133"/>
        <v>julio</v>
      </c>
      <c r="F1432" t="s">
        <v>274</v>
      </c>
      <c r="G1432" t="s">
        <v>220</v>
      </c>
      <c r="H1432" t="s">
        <v>98</v>
      </c>
      <c r="I1432" s="3">
        <v>1</v>
      </c>
      <c r="J1432" s="3">
        <v>400</v>
      </c>
      <c r="K1432" s="3">
        <v>1.1499999999999999</v>
      </c>
      <c r="L1432" t="s">
        <v>25</v>
      </c>
      <c r="M1432" t="s">
        <v>26</v>
      </c>
      <c r="N1432" t="s">
        <v>506</v>
      </c>
      <c r="O1432" s="15">
        <f t="shared" si="134"/>
        <v>4</v>
      </c>
      <c r="P1432" s="16" t="str">
        <f t="shared" si="135"/>
        <v>1,</v>
      </c>
      <c r="Q1432" s="16" t="str">
        <f t="shared" si="136"/>
        <v>15</v>
      </c>
      <c r="R1432" s="17">
        <f t="shared" si="137"/>
        <v>75</v>
      </c>
      <c r="S1432" s="17">
        <f t="shared" si="138"/>
        <v>1.25</v>
      </c>
    </row>
    <row r="1433" spans="1:19">
      <c r="A1433" t="s">
        <v>272</v>
      </c>
      <c r="B1433" t="s">
        <v>273</v>
      </c>
      <c r="C1433" s="1">
        <v>45474</v>
      </c>
      <c r="D1433" s="2">
        <v>2024</v>
      </c>
      <c r="E1433" s="2" t="str">
        <f t="shared" si="133"/>
        <v>julio</v>
      </c>
      <c r="F1433" t="s">
        <v>274</v>
      </c>
      <c r="G1433" t="s">
        <v>220</v>
      </c>
      <c r="H1433" t="s">
        <v>98</v>
      </c>
      <c r="I1433" s="3">
        <v>1</v>
      </c>
      <c r="J1433" s="3">
        <v>700</v>
      </c>
      <c r="K1433" s="3">
        <v>1.5</v>
      </c>
      <c r="L1433" t="s">
        <v>311</v>
      </c>
      <c r="M1433" t="s">
        <v>604</v>
      </c>
      <c r="N1433" t="s">
        <v>498</v>
      </c>
      <c r="O1433" s="15">
        <f t="shared" si="134"/>
        <v>3</v>
      </c>
      <c r="P1433" s="16" t="str">
        <f t="shared" si="135"/>
        <v>1,</v>
      </c>
      <c r="Q1433" s="16" t="str">
        <f t="shared" si="136"/>
        <v>5</v>
      </c>
      <c r="R1433" s="17">
        <f t="shared" si="137"/>
        <v>65</v>
      </c>
      <c r="S1433" s="17">
        <f t="shared" si="138"/>
        <v>1.0833333333333333</v>
      </c>
    </row>
    <row r="1434" spans="1:19">
      <c r="A1434" t="s">
        <v>272</v>
      </c>
      <c r="B1434" t="s">
        <v>273</v>
      </c>
      <c r="C1434" s="1">
        <v>45474</v>
      </c>
      <c r="D1434" s="2">
        <v>2024</v>
      </c>
      <c r="E1434" s="2" t="str">
        <f t="shared" si="133"/>
        <v>julio</v>
      </c>
      <c r="F1434" t="s">
        <v>275</v>
      </c>
      <c r="G1434" t="s">
        <v>93</v>
      </c>
      <c r="H1434" t="s">
        <v>98</v>
      </c>
      <c r="I1434" s="3">
        <v>4</v>
      </c>
      <c r="J1434" s="3">
        <v>400</v>
      </c>
      <c r="K1434" s="3">
        <v>12.1</v>
      </c>
      <c r="L1434" t="s">
        <v>108</v>
      </c>
      <c r="M1434" t="s">
        <v>597</v>
      </c>
      <c r="N1434" t="s">
        <v>494</v>
      </c>
      <c r="O1434" s="15">
        <f t="shared" si="134"/>
        <v>4</v>
      </c>
      <c r="P1434" s="16" t="str">
        <f t="shared" si="135"/>
        <v>12</v>
      </c>
      <c r="Q1434" s="16" t="str">
        <f t="shared" si="136"/>
        <v>,1</v>
      </c>
      <c r="R1434" s="17">
        <f t="shared" si="137"/>
        <v>720.1</v>
      </c>
      <c r="S1434" s="17">
        <f t="shared" si="138"/>
        <v>12.001666666666667</v>
      </c>
    </row>
    <row r="1435" spans="1:19">
      <c r="A1435" t="s">
        <v>272</v>
      </c>
      <c r="B1435" t="s">
        <v>273</v>
      </c>
      <c r="C1435" s="1">
        <v>45474</v>
      </c>
      <c r="D1435" s="2">
        <v>2024</v>
      </c>
      <c r="E1435" s="2" t="str">
        <f t="shared" si="133"/>
        <v>julio</v>
      </c>
      <c r="F1435" t="s">
        <v>275</v>
      </c>
      <c r="G1435" t="s">
        <v>93</v>
      </c>
      <c r="H1435" t="s">
        <v>98</v>
      </c>
      <c r="I1435" s="3">
        <v>1</v>
      </c>
      <c r="J1435" s="3">
        <v>1200</v>
      </c>
      <c r="K1435" s="3">
        <v>3.1</v>
      </c>
      <c r="L1435" t="s">
        <v>118</v>
      </c>
      <c r="M1435" t="s">
        <v>119</v>
      </c>
      <c r="N1435" t="s">
        <v>490</v>
      </c>
      <c r="O1435" s="15">
        <f t="shared" si="134"/>
        <v>3</v>
      </c>
      <c r="P1435" s="16" t="str">
        <f t="shared" si="135"/>
        <v>3,</v>
      </c>
      <c r="Q1435" s="16" t="str">
        <f t="shared" si="136"/>
        <v>1</v>
      </c>
      <c r="R1435" s="17">
        <f t="shared" si="137"/>
        <v>181</v>
      </c>
      <c r="S1435" s="17">
        <f t="shared" si="138"/>
        <v>3.0166666666666666</v>
      </c>
    </row>
    <row r="1436" spans="1:19">
      <c r="A1436" t="s">
        <v>272</v>
      </c>
      <c r="B1436" t="s">
        <v>273</v>
      </c>
      <c r="C1436" s="1">
        <v>45505</v>
      </c>
      <c r="D1436" s="2">
        <v>2024</v>
      </c>
      <c r="E1436" s="2" t="str">
        <f t="shared" si="133"/>
        <v>agosto</v>
      </c>
      <c r="F1436" t="s">
        <v>274</v>
      </c>
      <c r="G1436" t="s">
        <v>220</v>
      </c>
      <c r="H1436" t="s">
        <v>98</v>
      </c>
      <c r="I1436" s="3">
        <v>2</v>
      </c>
      <c r="J1436" s="3">
        <v>500</v>
      </c>
      <c r="K1436" s="3">
        <v>1.2</v>
      </c>
      <c r="L1436" t="s">
        <v>19</v>
      </c>
      <c r="M1436" t="s">
        <v>587</v>
      </c>
      <c r="N1436" t="s">
        <v>495</v>
      </c>
      <c r="O1436" s="15">
        <f t="shared" si="134"/>
        <v>3</v>
      </c>
      <c r="P1436" s="16" t="str">
        <f t="shared" si="135"/>
        <v>1,</v>
      </c>
      <c r="Q1436" s="16" t="str">
        <f t="shared" si="136"/>
        <v>2</v>
      </c>
      <c r="R1436" s="17">
        <f t="shared" si="137"/>
        <v>62</v>
      </c>
      <c r="S1436" s="17">
        <f t="shared" si="138"/>
        <v>1.0333333333333334</v>
      </c>
    </row>
    <row r="1437" spans="1:19">
      <c r="A1437" t="s">
        <v>272</v>
      </c>
      <c r="B1437" t="s">
        <v>273</v>
      </c>
      <c r="C1437" s="1">
        <v>45505</v>
      </c>
      <c r="D1437" s="2">
        <v>2024</v>
      </c>
      <c r="E1437" s="2" t="str">
        <f t="shared" si="133"/>
        <v>agosto</v>
      </c>
      <c r="F1437" t="s">
        <v>274</v>
      </c>
      <c r="G1437" t="s">
        <v>220</v>
      </c>
      <c r="H1437" t="s">
        <v>98</v>
      </c>
      <c r="I1437" s="3">
        <v>11</v>
      </c>
      <c r="J1437" s="3">
        <v>400</v>
      </c>
      <c r="K1437" s="3">
        <v>1</v>
      </c>
      <c r="L1437" t="s">
        <v>108</v>
      </c>
      <c r="M1437" t="s">
        <v>597</v>
      </c>
      <c r="N1437" t="s">
        <v>494</v>
      </c>
      <c r="O1437" s="15">
        <f t="shared" si="134"/>
        <v>1</v>
      </c>
      <c r="P1437" s="16" t="str">
        <f t="shared" si="135"/>
        <v>1</v>
      </c>
      <c r="Q1437" s="16">
        <f t="shared" si="136"/>
        <v>0</v>
      </c>
      <c r="R1437" s="17">
        <f t="shared" si="137"/>
        <v>60</v>
      </c>
      <c r="S1437" s="17">
        <f t="shared" si="138"/>
        <v>1</v>
      </c>
    </row>
    <row r="1438" spans="1:19">
      <c r="A1438" t="s">
        <v>272</v>
      </c>
      <c r="B1438" t="s">
        <v>273</v>
      </c>
      <c r="C1438" s="1">
        <v>45505</v>
      </c>
      <c r="D1438" s="2">
        <v>2024</v>
      </c>
      <c r="E1438" s="2" t="str">
        <f t="shared" si="133"/>
        <v>agosto</v>
      </c>
      <c r="F1438" t="s">
        <v>274</v>
      </c>
      <c r="G1438" t="s">
        <v>220</v>
      </c>
      <c r="H1438" t="s">
        <v>98</v>
      </c>
      <c r="I1438" s="3">
        <v>2</v>
      </c>
      <c r="J1438" s="3">
        <v>400</v>
      </c>
      <c r="K1438" s="3">
        <v>1</v>
      </c>
      <c r="L1438" t="s">
        <v>126</v>
      </c>
      <c r="M1438" t="s">
        <v>574</v>
      </c>
      <c r="N1438" t="s">
        <v>494</v>
      </c>
      <c r="O1438" s="15">
        <f t="shared" si="134"/>
        <v>1</v>
      </c>
      <c r="P1438" s="16" t="str">
        <f t="shared" si="135"/>
        <v>1</v>
      </c>
      <c r="Q1438" s="16">
        <f t="shared" si="136"/>
        <v>0</v>
      </c>
      <c r="R1438" s="17">
        <f t="shared" si="137"/>
        <v>60</v>
      </c>
      <c r="S1438" s="17">
        <f t="shared" si="138"/>
        <v>1</v>
      </c>
    </row>
    <row r="1439" spans="1:19">
      <c r="A1439" t="s">
        <v>272</v>
      </c>
      <c r="B1439" t="s">
        <v>273</v>
      </c>
      <c r="C1439" s="1">
        <v>45505</v>
      </c>
      <c r="D1439" s="2">
        <v>2024</v>
      </c>
      <c r="E1439" s="2" t="str">
        <f t="shared" si="133"/>
        <v>agosto</v>
      </c>
      <c r="F1439" t="s">
        <v>274</v>
      </c>
      <c r="G1439" t="s">
        <v>220</v>
      </c>
      <c r="H1439" t="s">
        <v>98</v>
      </c>
      <c r="I1439" s="3">
        <v>1</v>
      </c>
      <c r="J1439" s="3">
        <v>400</v>
      </c>
      <c r="K1439" s="3">
        <v>1</v>
      </c>
      <c r="L1439" t="s">
        <v>134</v>
      </c>
      <c r="M1439" t="s">
        <v>589</v>
      </c>
      <c r="N1439" t="s">
        <v>494</v>
      </c>
      <c r="O1439" s="15">
        <f t="shared" si="134"/>
        <v>1</v>
      </c>
      <c r="P1439" s="16" t="str">
        <f t="shared" si="135"/>
        <v>1</v>
      </c>
      <c r="Q1439" s="16">
        <f t="shared" si="136"/>
        <v>0</v>
      </c>
      <c r="R1439" s="17">
        <f t="shared" si="137"/>
        <v>60</v>
      </c>
      <c r="S1439" s="17">
        <f t="shared" si="138"/>
        <v>1</v>
      </c>
    </row>
    <row r="1440" spans="1:19">
      <c r="A1440" t="s">
        <v>272</v>
      </c>
      <c r="B1440" t="s">
        <v>273</v>
      </c>
      <c r="C1440" s="1">
        <v>45505</v>
      </c>
      <c r="D1440" s="2">
        <v>2024</v>
      </c>
      <c r="E1440" s="2" t="str">
        <f t="shared" si="133"/>
        <v>agosto</v>
      </c>
      <c r="F1440" t="s">
        <v>274</v>
      </c>
      <c r="G1440" t="s">
        <v>220</v>
      </c>
      <c r="H1440" t="s">
        <v>98</v>
      </c>
      <c r="I1440" s="3">
        <v>1</v>
      </c>
      <c r="J1440" s="3">
        <v>400</v>
      </c>
      <c r="K1440" s="3">
        <v>1</v>
      </c>
      <c r="L1440" t="s">
        <v>88</v>
      </c>
      <c r="M1440" t="s">
        <v>89</v>
      </c>
      <c r="N1440" t="s">
        <v>510</v>
      </c>
      <c r="O1440" s="15">
        <f t="shared" si="134"/>
        <v>1</v>
      </c>
      <c r="P1440" s="16" t="str">
        <f t="shared" si="135"/>
        <v>1</v>
      </c>
      <c r="Q1440" s="16">
        <f t="shared" si="136"/>
        <v>0</v>
      </c>
      <c r="R1440" s="17">
        <f t="shared" si="137"/>
        <v>60</v>
      </c>
      <c r="S1440" s="17">
        <f t="shared" si="138"/>
        <v>1</v>
      </c>
    </row>
    <row r="1441" spans="1:19">
      <c r="A1441" t="s">
        <v>272</v>
      </c>
      <c r="B1441" t="s">
        <v>273</v>
      </c>
      <c r="C1441" s="1">
        <v>45505</v>
      </c>
      <c r="D1441" s="2">
        <v>2024</v>
      </c>
      <c r="E1441" s="2" t="str">
        <f t="shared" si="133"/>
        <v>agosto</v>
      </c>
      <c r="F1441" t="s">
        <v>274</v>
      </c>
      <c r="G1441" t="s">
        <v>220</v>
      </c>
      <c r="H1441" t="s">
        <v>98</v>
      </c>
      <c r="I1441" s="3">
        <v>1</v>
      </c>
      <c r="J1441" s="3">
        <v>400</v>
      </c>
      <c r="K1441" s="3">
        <v>1</v>
      </c>
      <c r="L1441" t="s">
        <v>49</v>
      </c>
      <c r="M1441" t="s">
        <v>50</v>
      </c>
      <c r="N1441" t="s">
        <v>504</v>
      </c>
      <c r="O1441" s="15">
        <f t="shared" si="134"/>
        <v>1</v>
      </c>
      <c r="P1441" s="16" t="str">
        <f t="shared" si="135"/>
        <v>1</v>
      </c>
      <c r="Q1441" s="16">
        <f t="shared" si="136"/>
        <v>0</v>
      </c>
      <c r="R1441" s="17">
        <f t="shared" si="137"/>
        <v>60</v>
      </c>
      <c r="S1441" s="17">
        <f t="shared" si="138"/>
        <v>1</v>
      </c>
    </row>
    <row r="1442" spans="1:19">
      <c r="A1442" t="s">
        <v>272</v>
      </c>
      <c r="B1442" t="s">
        <v>273</v>
      </c>
      <c r="C1442" s="1">
        <v>45505</v>
      </c>
      <c r="D1442" s="2">
        <v>2024</v>
      </c>
      <c r="E1442" s="2" t="str">
        <f t="shared" si="133"/>
        <v>agosto</v>
      </c>
      <c r="F1442" t="s">
        <v>274</v>
      </c>
      <c r="G1442" t="s">
        <v>220</v>
      </c>
      <c r="H1442" t="s">
        <v>98</v>
      </c>
      <c r="I1442" s="3">
        <v>1</v>
      </c>
      <c r="J1442" s="3">
        <v>400</v>
      </c>
      <c r="K1442" s="3">
        <v>1</v>
      </c>
      <c r="L1442" t="s">
        <v>25</v>
      </c>
      <c r="M1442" t="s">
        <v>26</v>
      </c>
      <c r="N1442" t="s">
        <v>506</v>
      </c>
      <c r="O1442" s="15">
        <f t="shared" si="134"/>
        <v>1</v>
      </c>
      <c r="P1442" s="16" t="str">
        <f t="shared" si="135"/>
        <v>1</v>
      </c>
      <c r="Q1442" s="16">
        <f t="shared" si="136"/>
        <v>0</v>
      </c>
      <c r="R1442" s="17">
        <f t="shared" si="137"/>
        <v>60</v>
      </c>
      <c r="S1442" s="17">
        <f t="shared" si="138"/>
        <v>1</v>
      </c>
    </row>
    <row r="1443" spans="1:19">
      <c r="A1443" t="s">
        <v>276</v>
      </c>
      <c r="B1443" t="s">
        <v>277</v>
      </c>
      <c r="C1443" s="1">
        <v>45292</v>
      </c>
      <c r="D1443" s="2">
        <v>2024</v>
      </c>
      <c r="E1443" s="2" t="str">
        <f t="shared" si="133"/>
        <v>enero</v>
      </c>
      <c r="F1443" t="s">
        <v>278</v>
      </c>
      <c r="G1443" t="s">
        <v>279</v>
      </c>
      <c r="H1443" t="s">
        <v>380</v>
      </c>
      <c r="I1443" s="3">
        <v>8</v>
      </c>
      <c r="J1443" s="3">
        <v>3564</v>
      </c>
      <c r="K1443" s="3">
        <v>19.48</v>
      </c>
      <c r="L1443" t="s">
        <v>280</v>
      </c>
      <c r="M1443" t="s">
        <v>281</v>
      </c>
      <c r="N1443" t="s">
        <v>553</v>
      </c>
      <c r="O1443" s="15">
        <f t="shared" si="134"/>
        <v>5</v>
      </c>
      <c r="P1443" s="16" t="str">
        <f t="shared" si="135"/>
        <v>19</v>
      </c>
      <c r="Q1443" s="16" t="str">
        <f t="shared" si="136"/>
        <v>,48</v>
      </c>
      <c r="R1443" s="17">
        <f t="shared" si="137"/>
        <v>1140.48</v>
      </c>
      <c r="S1443" s="17">
        <f t="shared" si="138"/>
        <v>19.007999999999999</v>
      </c>
    </row>
    <row r="1444" spans="1:19">
      <c r="A1444" t="s">
        <v>276</v>
      </c>
      <c r="B1444" t="s">
        <v>277</v>
      </c>
      <c r="C1444" s="1">
        <v>45292</v>
      </c>
      <c r="D1444" s="2">
        <v>2024</v>
      </c>
      <c r="E1444" s="2" t="str">
        <f t="shared" si="133"/>
        <v>enero</v>
      </c>
      <c r="F1444" t="s">
        <v>278</v>
      </c>
      <c r="G1444" t="s">
        <v>279</v>
      </c>
      <c r="H1444" t="s">
        <v>380</v>
      </c>
      <c r="I1444" s="3">
        <v>6</v>
      </c>
      <c r="J1444" s="3">
        <v>2700</v>
      </c>
      <c r="K1444" s="3">
        <v>15</v>
      </c>
      <c r="L1444" t="s">
        <v>282</v>
      </c>
      <c r="M1444" t="s">
        <v>283</v>
      </c>
      <c r="N1444" t="s">
        <v>492</v>
      </c>
      <c r="O1444" s="15">
        <f t="shared" si="134"/>
        <v>2</v>
      </c>
      <c r="P1444" s="16" t="str">
        <f t="shared" si="135"/>
        <v>15</v>
      </c>
      <c r="Q1444" s="16">
        <f t="shared" si="136"/>
        <v>0</v>
      </c>
      <c r="R1444" s="17">
        <f t="shared" si="137"/>
        <v>900</v>
      </c>
      <c r="S1444" s="17">
        <f t="shared" si="138"/>
        <v>15</v>
      </c>
    </row>
    <row r="1445" spans="1:19">
      <c r="A1445" t="s">
        <v>276</v>
      </c>
      <c r="B1445" t="s">
        <v>277</v>
      </c>
      <c r="C1445" s="1">
        <v>45292</v>
      </c>
      <c r="D1445" s="2">
        <v>2024</v>
      </c>
      <c r="E1445" s="2" t="str">
        <f t="shared" si="133"/>
        <v>enero</v>
      </c>
      <c r="F1445" t="s">
        <v>278</v>
      </c>
      <c r="G1445" t="s">
        <v>279</v>
      </c>
      <c r="H1445" t="s">
        <v>380</v>
      </c>
      <c r="I1445" s="3">
        <v>6</v>
      </c>
      <c r="J1445" s="3">
        <v>1962</v>
      </c>
      <c r="K1445" s="3">
        <v>10.54</v>
      </c>
      <c r="L1445" t="s">
        <v>146</v>
      </c>
      <c r="M1445" t="s">
        <v>147</v>
      </c>
      <c r="N1445" t="s">
        <v>514</v>
      </c>
      <c r="O1445" s="15">
        <f t="shared" si="134"/>
        <v>5</v>
      </c>
      <c r="P1445" s="16" t="str">
        <f t="shared" si="135"/>
        <v>10</v>
      </c>
      <c r="Q1445" s="16" t="str">
        <f t="shared" si="136"/>
        <v>,54</v>
      </c>
      <c r="R1445" s="17">
        <f t="shared" si="137"/>
        <v>600.54</v>
      </c>
      <c r="S1445" s="17">
        <f t="shared" si="138"/>
        <v>10.008999999999999</v>
      </c>
    </row>
    <row r="1446" spans="1:19">
      <c r="A1446" t="s">
        <v>276</v>
      </c>
      <c r="B1446" t="s">
        <v>277</v>
      </c>
      <c r="C1446" s="1">
        <v>45292</v>
      </c>
      <c r="D1446" s="2">
        <v>2024</v>
      </c>
      <c r="E1446" s="2" t="str">
        <f t="shared" si="133"/>
        <v>enero</v>
      </c>
      <c r="F1446" t="s">
        <v>284</v>
      </c>
      <c r="G1446" t="s">
        <v>285</v>
      </c>
      <c r="H1446" t="s">
        <v>380</v>
      </c>
      <c r="I1446" s="3">
        <v>1</v>
      </c>
      <c r="J1446" s="3">
        <v>414</v>
      </c>
      <c r="K1446" s="3">
        <v>2.1800000000000002</v>
      </c>
      <c r="L1446" t="s">
        <v>280</v>
      </c>
      <c r="M1446" t="s">
        <v>281</v>
      </c>
      <c r="N1446" t="s">
        <v>553</v>
      </c>
      <c r="O1446" s="15">
        <f t="shared" si="134"/>
        <v>4</v>
      </c>
      <c r="P1446" s="16" t="str">
        <f t="shared" si="135"/>
        <v>2,</v>
      </c>
      <c r="Q1446" s="16" t="str">
        <f t="shared" si="136"/>
        <v>18</v>
      </c>
      <c r="R1446" s="17">
        <f t="shared" si="137"/>
        <v>138</v>
      </c>
      <c r="S1446" s="17">
        <f t="shared" si="138"/>
        <v>2.2999999999999998</v>
      </c>
    </row>
    <row r="1447" spans="1:19">
      <c r="A1447" t="s">
        <v>276</v>
      </c>
      <c r="B1447" t="s">
        <v>277</v>
      </c>
      <c r="C1447" s="1">
        <v>45292</v>
      </c>
      <c r="D1447" s="2">
        <v>2024</v>
      </c>
      <c r="E1447" s="2" t="str">
        <f t="shared" si="133"/>
        <v>enero</v>
      </c>
      <c r="F1447" t="s">
        <v>284</v>
      </c>
      <c r="G1447" t="s">
        <v>285</v>
      </c>
      <c r="H1447" t="s">
        <v>380</v>
      </c>
      <c r="I1447" s="3">
        <v>22</v>
      </c>
      <c r="J1447" s="3">
        <v>7272</v>
      </c>
      <c r="K1447" s="3">
        <v>16.239999999999998</v>
      </c>
      <c r="L1447" t="s">
        <v>286</v>
      </c>
      <c r="M1447" t="s">
        <v>287</v>
      </c>
      <c r="N1447" t="s">
        <v>492</v>
      </c>
      <c r="O1447" s="15">
        <f t="shared" si="134"/>
        <v>5</v>
      </c>
      <c r="P1447" s="16" t="str">
        <f t="shared" si="135"/>
        <v>16</v>
      </c>
      <c r="Q1447" s="16" t="str">
        <f t="shared" si="136"/>
        <v>,24</v>
      </c>
      <c r="R1447" s="17">
        <f t="shared" si="137"/>
        <v>960.24</v>
      </c>
      <c r="S1447" s="17">
        <f t="shared" si="138"/>
        <v>16.004000000000001</v>
      </c>
    </row>
    <row r="1448" spans="1:19" ht="38.25">
      <c r="A1448" t="s">
        <v>276</v>
      </c>
      <c r="B1448" t="s">
        <v>277</v>
      </c>
      <c r="C1448" s="1">
        <v>45292</v>
      </c>
      <c r="D1448" s="2">
        <v>2024</v>
      </c>
      <c r="E1448" s="2" t="str">
        <f t="shared" si="133"/>
        <v>enero</v>
      </c>
      <c r="F1448" t="s">
        <v>284</v>
      </c>
      <c r="G1448" t="s">
        <v>285</v>
      </c>
      <c r="H1448" s="49" t="s">
        <v>470</v>
      </c>
      <c r="I1448" s="3">
        <v>34</v>
      </c>
      <c r="J1448" s="3">
        <v>1026</v>
      </c>
      <c r="K1448" s="3">
        <v>5.42</v>
      </c>
      <c r="L1448" t="s">
        <v>286</v>
      </c>
      <c r="M1448" t="s">
        <v>287</v>
      </c>
      <c r="N1448" t="s">
        <v>492</v>
      </c>
      <c r="O1448" s="15">
        <f t="shared" si="134"/>
        <v>4</v>
      </c>
      <c r="P1448" s="16" t="str">
        <f t="shared" si="135"/>
        <v>5,</v>
      </c>
      <c r="Q1448" s="16" t="str">
        <f t="shared" si="136"/>
        <v>42</v>
      </c>
      <c r="R1448" s="17">
        <f t="shared" si="137"/>
        <v>342</v>
      </c>
      <c r="S1448" s="17">
        <f t="shared" si="138"/>
        <v>5.7</v>
      </c>
    </row>
    <row r="1449" spans="1:19">
      <c r="A1449" t="s">
        <v>276</v>
      </c>
      <c r="B1449" t="s">
        <v>277</v>
      </c>
      <c r="C1449" s="1">
        <v>45292</v>
      </c>
      <c r="D1449" s="2">
        <v>2024</v>
      </c>
      <c r="E1449" s="2" t="str">
        <f t="shared" si="133"/>
        <v>enero</v>
      </c>
      <c r="F1449" t="s">
        <v>284</v>
      </c>
      <c r="G1449" t="s">
        <v>285</v>
      </c>
      <c r="H1449" t="s">
        <v>469</v>
      </c>
      <c r="I1449" s="3">
        <v>34</v>
      </c>
      <c r="J1449" s="3">
        <v>1980</v>
      </c>
      <c r="K1449" s="3">
        <v>11</v>
      </c>
      <c r="L1449" t="s">
        <v>140</v>
      </c>
      <c r="M1449" t="s">
        <v>141</v>
      </c>
      <c r="N1449" t="s">
        <v>513</v>
      </c>
      <c r="O1449" s="15">
        <f t="shared" si="134"/>
        <v>2</v>
      </c>
      <c r="P1449" s="16" t="str">
        <f t="shared" si="135"/>
        <v>11</v>
      </c>
      <c r="Q1449" s="16">
        <f t="shared" si="136"/>
        <v>0</v>
      </c>
      <c r="R1449" s="17">
        <f t="shared" si="137"/>
        <v>660</v>
      </c>
      <c r="S1449" s="17">
        <f t="shared" si="138"/>
        <v>11</v>
      </c>
    </row>
    <row r="1450" spans="1:19">
      <c r="A1450" t="s">
        <v>276</v>
      </c>
      <c r="B1450" t="s">
        <v>277</v>
      </c>
      <c r="C1450" s="1">
        <v>45292</v>
      </c>
      <c r="D1450" s="2">
        <v>2024</v>
      </c>
      <c r="E1450" s="2" t="str">
        <f t="shared" si="133"/>
        <v>enero</v>
      </c>
      <c r="F1450" t="s">
        <v>288</v>
      </c>
      <c r="G1450" t="s">
        <v>289</v>
      </c>
      <c r="H1450" t="s">
        <v>618</v>
      </c>
      <c r="I1450" s="3">
        <v>103</v>
      </c>
      <c r="J1450" s="3">
        <v>6498</v>
      </c>
      <c r="K1450" s="3">
        <v>36.06</v>
      </c>
      <c r="L1450" t="s">
        <v>290</v>
      </c>
      <c r="M1450" t="s">
        <v>291</v>
      </c>
      <c r="N1450" t="s">
        <v>504</v>
      </c>
      <c r="O1450" s="15">
        <f t="shared" si="134"/>
        <v>5</v>
      </c>
      <c r="P1450" s="16" t="str">
        <f t="shared" si="135"/>
        <v>36</v>
      </c>
      <c r="Q1450" s="16" t="str">
        <f t="shared" si="136"/>
        <v>,06</v>
      </c>
      <c r="R1450" s="17">
        <f t="shared" si="137"/>
        <v>2160.06</v>
      </c>
      <c r="S1450" s="17">
        <f t="shared" si="138"/>
        <v>36.000999999999998</v>
      </c>
    </row>
    <row r="1451" spans="1:19">
      <c r="A1451" t="s">
        <v>276</v>
      </c>
      <c r="B1451" t="s">
        <v>277</v>
      </c>
      <c r="C1451" s="1">
        <v>45292</v>
      </c>
      <c r="D1451" s="2">
        <v>2024</v>
      </c>
      <c r="E1451" s="2" t="str">
        <f t="shared" si="133"/>
        <v>enero</v>
      </c>
      <c r="F1451" t="s">
        <v>292</v>
      </c>
      <c r="G1451" t="s">
        <v>285</v>
      </c>
      <c r="H1451" t="s">
        <v>618</v>
      </c>
      <c r="I1451" s="3">
        <v>53</v>
      </c>
      <c r="J1451" s="3">
        <v>900</v>
      </c>
      <c r="K1451" s="3">
        <v>5</v>
      </c>
      <c r="L1451" t="s">
        <v>293</v>
      </c>
      <c r="M1451" t="s">
        <v>294</v>
      </c>
      <c r="N1451" t="s">
        <v>489</v>
      </c>
      <c r="O1451" s="15">
        <f t="shared" si="134"/>
        <v>1</v>
      </c>
      <c r="P1451" s="16" t="str">
        <f t="shared" si="135"/>
        <v>5</v>
      </c>
      <c r="Q1451" s="16">
        <f t="shared" si="136"/>
        <v>0</v>
      </c>
      <c r="R1451" s="17">
        <f t="shared" si="137"/>
        <v>300</v>
      </c>
      <c r="S1451" s="17">
        <f t="shared" si="138"/>
        <v>5</v>
      </c>
    </row>
    <row r="1452" spans="1:19">
      <c r="A1452" t="s">
        <v>276</v>
      </c>
      <c r="B1452" t="s">
        <v>277</v>
      </c>
      <c r="C1452" s="1">
        <v>45292</v>
      </c>
      <c r="D1452" s="2">
        <v>2024</v>
      </c>
      <c r="E1452" s="2" t="str">
        <f t="shared" si="133"/>
        <v>enero</v>
      </c>
      <c r="F1452" t="s">
        <v>292</v>
      </c>
      <c r="G1452" t="s">
        <v>285</v>
      </c>
      <c r="H1452" t="s">
        <v>618</v>
      </c>
      <c r="I1452" s="3">
        <v>1</v>
      </c>
      <c r="J1452" s="3">
        <v>1458</v>
      </c>
      <c r="K1452" s="3">
        <v>8.06</v>
      </c>
      <c r="L1452" t="s">
        <v>51</v>
      </c>
      <c r="M1452" t="s">
        <v>52</v>
      </c>
      <c r="N1452" t="s">
        <v>489</v>
      </c>
      <c r="O1452" s="15">
        <f t="shared" si="134"/>
        <v>4</v>
      </c>
      <c r="P1452" s="16" t="str">
        <f t="shared" si="135"/>
        <v>8,</v>
      </c>
      <c r="Q1452" s="16" t="str">
        <f t="shared" si="136"/>
        <v>06</v>
      </c>
      <c r="R1452" s="17">
        <f t="shared" si="137"/>
        <v>486</v>
      </c>
      <c r="S1452" s="17">
        <f t="shared" si="138"/>
        <v>8.1</v>
      </c>
    </row>
    <row r="1453" spans="1:19">
      <c r="A1453" t="s">
        <v>276</v>
      </c>
      <c r="B1453" t="s">
        <v>277</v>
      </c>
      <c r="C1453" s="1">
        <v>45292</v>
      </c>
      <c r="D1453" s="2">
        <v>2024</v>
      </c>
      <c r="E1453" s="2" t="str">
        <f t="shared" si="133"/>
        <v>enero</v>
      </c>
      <c r="F1453" t="s">
        <v>292</v>
      </c>
      <c r="G1453" t="s">
        <v>285</v>
      </c>
      <c r="H1453" t="s">
        <v>618</v>
      </c>
      <c r="I1453" s="3">
        <v>12</v>
      </c>
      <c r="J1453" s="3">
        <v>360</v>
      </c>
      <c r="K1453" s="3">
        <v>2</v>
      </c>
      <c r="L1453" t="s">
        <v>53</v>
      </c>
      <c r="M1453" t="s">
        <v>54</v>
      </c>
      <c r="N1453" t="s">
        <v>489</v>
      </c>
      <c r="O1453" s="15">
        <f t="shared" si="134"/>
        <v>1</v>
      </c>
      <c r="P1453" s="16" t="str">
        <f t="shared" si="135"/>
        <v>2</v>
      </c>
      <c r="Q1453" s="16">
        <f t="shared" si="136"/>
        <v>0</v>
      </c>
      <c r="R1453" s="17">
        <f t="shared" si="137"/>
        <v>120</v>
      </c>
      <c r="S1453" s="17">
        <f t="shared" si="138"/>
        <v>2</v>
      </c>
    </row>
    <row r="1454" spans="1:19">
      <c r="A1454" t="s">
        <v>276</v>
      </c>
      <c r="B1454" t="s">
        <v>277</v>
      </c>
      <c r="C1454" s="1">
        <v>45292</v>
      </c>
      <c r="D1454" s="2">
        <v>2024</v>
      </c>
      <c r="E1454" s="2" t="str">
        <f t="shared" si="133"/>
        <v>enero</v>
      </c>
      <c r="F1454" t="s">
        <v>292</v>
      </c>
      <c r="G1454" t="s">
        <v>285</v>
      </c>
      <c r="H1454" t="s">
        <v>618</v>
      </c>
      <c r="I1454" s="3">
        <v>2</v>
      </c>
      <c r="J1454" s="3">
        <v>108</v>
      </c>
      <c r="K1454" s="3">
        <v>0.36</v>
      </c>
      <c r="L1454" t="s">
        <v>295</v>
      </c>
      <c r="M1454" t="s">
        <v>296</v>
      </c>
      <c r="N1454" t="s">
        <v>489</v>
      </c>
      <c r="O1454" s="15">
        <f t="shared" si="134"/>
        <v>4</v>
      </c>
      <c r="P1454" s="16" t="str">
        <f t="shared" si="135"/>
        <v>0,</v>
      </c>
      <c r="Q1454" s="16" t="str">
        <f t="shared" si="136"/>
        <v>36</v>
      </c>
      <c r="R1454" s="17">
        <f t="shared" si="137"/>
        <v>36</v>
      </c>
      <c r="S1454" s="17">
        <f t="shared" si="138"/>
        <v>0.6</v>
      </c>
    </row>
    <row r="1455" spans="1:19">
      <c r="A1455" t="s">
        <v>276</v>
      </c>
      <c r="B1455" t="s">
        <v>277</v>
      </c>
      <c r="C1455" s="1">
        <v>45292</v>
      </c>
      <c r="D1455" s="2">
        <v>2024</v>
      </c>
      <c r="E1455" s="2" t="str">
        <f t="shared" si="133"/>
        <v>enero</v>
      </c>
      <c r="F1455" t="s">
        <v>292</v>
      </c>
      <c r="G1455" t="s">
        <v>285</v>
      </c>
      <c r="H1455" t="s">
        <v>469</v>
      </c>
      <c r="I1455" s="3">
        <v>28</v>
      </c>
      <c r="J1455" s="3">
        <v>738</v>
      </c>
      <c r="K1455" s="3">
        <v>4.0599999999999996</v>
      </c>
      <c r="L1455" t="s">
        <v>39</v>
      </c>
      <c r="M1455" t="s">
        <v>553</v>
      </c>
      <c r="N1455" t="s">
        <v>553</v>
      </c>
      <c r="O1455" s="15">
        <f t="shared" si="134"/>
        <v>4</v>
      </c>
      <c r="P1455" s="16" t="str">
        <f t="shared" si="135"/>
        <v>4,</v>
      </c>
      <c r="Q1455" s="16" t="str">
        <f t="shared" si="136"/>
        <v>06</v>
      </c>
      <c r="R1455" s="17">
        <f t="shared" si="137"/>
        <v>246</v>
      </c>
      <c r="S1455" s="17">
        <f t="shared" si="138"/>
        <v>4.0999999999999996</v>
      </c>
    </row>
    <row r="1456" spans="1:19">
      <c r="A1456" t="s">
        <v>276</v>
      </c>
      <c r="B1456" t="s">
        <v>277</v>
      </c>
      <c r="C1456" s="1">
        <v>45292</v>
      </c>
      <c r="D1456" s="2">
        <v>2024</v>
      </c>
      <c r="E1456" s="2" t="str">
        <f t="shared" si="133"/>
        <v>enero</v>
      </c>
      <c r="F1456" t="s">
        <v>292</v>
      </c>
      <c r="G1456" t="s">
        <v>285</v>
      </c>
      <c r="H1456" t="s">
        <v>469</v>
      </c>
      <c r="I1456" s="3">
        <v>56</v>
      </c>
      <c r="J1456" s="3">
        <v>1620</v>
      </c>
      <c r="K1456" s="3">
        <v>9</v>
      </c>
      <c r="L1456" t="s">
        <v>297</v>
      </c>
      <c r="M1456" t="s">
        <v>298</v>
      </c>
      <c r="N1456" t="s">
        <v>489</v>
      </c>
      <c r="O1456" s="15">
        <f t="shared" si="134"/>
        <v>1</v>
      </c>
      <c r="P1456" s="16" t="str">
        <f t="shared" si="135"/>
        <v>9</v>
      </c>
      <c r="Q1456" s="16">
        <f t="shared" si="136"/>
        <v>0</v>
      </c>
      <c r="R1456" s="17">
        <f t="shared" si="137"/>
        <v>540</v>
      </c>
      <c r="S1456" s="17">
        <f t="shared" si="138"/>
        <v>9</v>
      </c>
    </row>
    <row r="1457" spans="1:19">
      <c r="A1457" t="s">
        <v>276</v>
      </c>
      <c r="B1457" t="s">
        <v>277</v>
      </c>
      <c r="C1457" s="1">
        <v>45292</v>
      </c>
      <c r="D1457" s="2">
        <v>2024</v>
      </c>
      <c r="E1457" s="2" t="str">
        <f t="shared" si="133"/>
        <v>enero</v>
      </c>
      <c r="F1457" t="s">
        <v>292</v>
      </c>
      <c r="G1457" t="s">
        <v>285</v>
      </c>
      <c r="H1457" t="s">
        <v>469</v>
      </c>
      <c r="I1457" s="3">
        <v>22</v>
      </c>
      <c r="J1457" s="3">
        <v>540</v>
      </c>
      <c r="K1457" s="3">
        <v>3</v>
      </c>
      <c r="L1457" t="s">
        <v>299</v>
      </c>
      <c r="M1457" t="s">
        <v>300</v>
      </c>
      <c r="N1457" t="s">
        <v>489</v>
      </c>
      <c r="O1457" s="15">
        <f t="shared" si="134"/>
        <v>1</v>
      </c>
      <c r="P1457" s="16" t="str">
        <f t="shared" si="135"/>
        <v>3</v>
      </c>
      <c r="Q1457" s="16">
        <f t="shared" si="136"/>
        <v>0</v>
      </c>
      <c r="R1457" s="17">
        <f t="shared" si="137"/>
        <v>180</v>
      </c>
      <c r="S1457" s="17">
        <f t="shared" si="138"/>
        <v>3</v>
      </c>
    </row>
    <row r="1458" spans="1:19">
      <c r="A1458" t="s">
        <v>276</v>
      </c>
      <c r="B1458" t="s">
        <v>277</v>
      </c>
      <c r="C1458" s="1">
        <v>45323</v>
      </c>
      <c r="D1458" s="2">
        <v>2024</v>
      </c>
      <c r="E1458" s="2" t="str">
        <f t="shared" si="133"/>
        <v>febrero</v>
      </c>
      <c r="F1458" t="s">
        <v>278</v>
      </c>
      <c r="G1458" t="s">
        <v>279</v>
      </c>
      <c r="H1458" t="s">
        <v>380</v>
      </c>
      <c r="I1458" s="3">
        <v>6</v>
      </c>
      <c r="J1458" s="3">
        <v>2340</v>
      </c>
      <c r="K1458" s="3">
        <v>13</v>
      </c>
      <c r="L1458" t="s">
        <v>282</v>
      </c>
      <c r="M1458" t="s">
        <v>283</v>
      </c>
      <c r="N1458" t="s">
        <v>492</v>
      </c>
      <c r="O1458" s="15">
        <f t="shared" si="134"/>
        <v>2</v>
      </c>
      <c r="P1458" s="16" t="str">
        <f t="shared" si="135"/>
        <v>13</v>
      </c>
      <c r="Q1458" s="16">
        <f t="shared" si="136"/>
        <v>0</v>
      </c>
      <c r="R1458" s="17">
        <f t="shared" si="137"/>
        <v>780</v>
      </c>
      <c r="S1458" s="17">
        <f t="shared" si="138"/>
        <v>13</v>
      </c>
    </row>
    <row r="1459" spans="1:19" ht="38.25">
      <c r="A1459" t="s">
        <v>276</v>
      </c>
      <c r="B1459" t="s">
        <v>277</v>
      </c>
      <c r="C1459" s="1">
        <v>45323</v>
      </c>
      <c r="D1459" s="2">
        <v>2024</v>
      </c>
      <c r="E1459" s="2" t="str">
        <f t="shared" si="133"/>
        <v>febrero</v>
      </c>
      <c r="F1459" t="s">
        <v>284</v>
      </c>
      <c r="G1459" t="s">
        <v>285</v>
      </c>
      <c r="H1459" s="49" t="s">
        <v>470</v>
      </c>
      <c r="I1459" s="3">
        <v>1</v>
      </c>
      <c r="J1459" s="3">
        <v>306</v>
      </c>
      <c r="K1459" s="3">
        <v>1.42</v>
      </c>
      <c r="L1459" t="s">
        <v>280</v>
      </c>
      <c r="M1459" t="s">
        <v>281</v>
      </c>
      <c r="N1459" t="s">
        <v>553</v>
      </c>
      <c r="O1459" s="15">
        <f t="shared" si="134"/>
        <v>4</v>
      </c>
      <c r="P1459" s="16" t="str">
        <f t="shared" si="135"/>
        <v>1,</v>
      </c>
      <c r="Q1459" s="16" t="str">
        <f t="shared" si="136"/>
        <v>42</v>
      </c>
      <c r="R1459" s="17">
        <f t="shared" si="137"/>
        <v>102</v>
      </c>
      <c r="S1459" s="17">
        <f t="shared" si="138"/>
        <v>1.7</v>
      </c>
    </row>
    <row r="1460" spans="1:19">
      <c r="A1460" t="s">
        <v>276</v>
      </c>
      <c r="B1460" t="s">
        <v>277</v>
      </c>
      <c r="C1460" s="1">
        <v>45323</v>
      </c>
      <c r="D1460" s="2">
        <v>2024</v>
      </c>
      <c r="E1460" s="2" t="str">
        <f t="shared" si="133"/>
        <v>febrero</v>
      </c>
      <c r="F1460" t="s">
        <v>284</v>
      </c>
      <c r="G1460" t="s">
        <v>285</v>
      </c>
      <c r="H1460" t="s">
        <v>469</v>
      </c>
      <c r="I1460" s="3">
        <v>17</v>
      </c>
      <c r="J1460" s="3">
        <v>450</v>
      </c>
      <c r="K1460" s="3">
        <v>2.2999999999999998</v>
      </c>
      <c r="L1460" t="s">
        <v>286</v>
      </c>
      <c r="M1460" t="s">
        <v>287</v>
      </c>
      <c r="N1460" t="s">
        <v>492</v>
      </c>
      <c r="O1460" s="15">
        <f t="shared" si="134"/>
        <v>3</v>
      </c>
      <c r="P1460" s="16" t="str">
        <f t="shared" si="135"/>
        <v>2,</v>
      </c>
      <c r="Q1460" s="16" t="str">
        <f t="shared" si="136"/>
        <v>3</v>
      </c>
      <c r="R1460" s="17">
        <f t="shared" si="137"/>
        <v>123</v>
      </c>
      <c r="S1460" s="17">
        <f t="shared" si="138"/>
        <v>2.0499999999999998</v>
      </c>
    </row>
    <row r="1461" spans="1:19">
      <c r="A1461" t="s">
        <v>276</v>
      </c>
      <c r="B1461" t="s">
        <v>277</v>
      </c>
      <c r="C1461" s="1">
        <v>45323</v>
      </c>
      <c r="D1461" s="2">
        <v>2024</v>
      </c>
      <c r="E1461" s="2" t="str">
        <f t="shared" si="133"/>
        <v>febrero</v>
      </c>
      <c r="F1461" t="s">
        <v>284</v>
      </c>
      <c r="G1461" t="s">
        <v>285</v>
      </c>
      <c r="H1461" t="s">
        <v>469</v>
      </c>
      <c r="I1461" s="3">
        <v>119</v>
      </c>
      <c r="J1461" s="3">
        <v>4050</v>
      </c>
      <c r="K1461" s="3">
        <v>22.3</v>
      </c>
      <c r="L1461" t="s">
        <v>33</v>
      </c>
      <c r="M1461" t="s">
        <v>34</v>
      </c>
      <c r="N1461" t="s">
        <v>508</v>
      </c>
      <c r="O1461" s="15">
        <f t="shared" si="134"/>
        <v>4</v>
      </c>
      <c r="P1461" s="16" t="str">
        <f t="shared" si="135"/>
        <v>22</v>
      </c>
      <c r="Q1461" s="16" t="str">
        <f t="shared" si="136"/>
        <v>,3</v>
      </c>
      <c r="R1461" s="17">
        <f t="shared" si="137"/>
        <v>1320.3</v>
      </c>
      <c r="S1461" s="17">
        <f t="shared" si="138"/>
        <v>22.004999999999999</v>
      </c>
    </row>
    <row r="1462" spans="1:19">
      <c r="A1462" t="s">
        <v>276</v>
      </c>
      <c r="B1462" t="s">
        <v>277</v>
      </c>
      <c r="C1462" s="1">
        <v>45323</v>
      </c>
      <c r="D1462" s="2">
        <v>2024</v>
      </c>
      <c r="E1462" s="2" t="str">
        <f t="shared" si="133"/>
        <v>febrero</v>
      </c>
      <c r="F1462" t="s">
        <v>284</v>
      </c>
      <c r="G1462" t="s">
        <v>285</v>
      </c>
      <c r="H1462" t="s">
        <v>469</v>
      </c>
      <c r="I1462" s="3">
        <v>65</v>
      </c>
      <c r="J1462" s="3">
        <v>1044</v>
      </c>
      <c r="K1462" s="3">
        <v>5.48</v>
      </c>
      <c r="L1462" t="s">
        <v>45</v>
      </c>
      <c r="M1462" t="s">
        <v>46</v>
      </c>
      <c r="N1462" t="s">
        <v>489</v>
      </c>
      <c r="O1462" s="15">
        <f t="shared" si="134"/>
        <v>4</v>
      </c>
      <c r="P1462" s="16" t="str">
        <f t="shared" si="135"/>
        <v>5,</v>
      </c>
      <c r="Q1462" s="16" t="str">
        <f t="shared" si="136"/>
        <v>48</v>
      </c>
      <c r="R1462" s="17">
        <f t="shared" si="137"/>
        <v>348</v>
      </c>
      <c r="S1462" s="17">
        <f t="shared" si="138"/>
        <v>5.8</v>
      </c>
    </row>
    <row r="1463" spans="1:19">
      <c r="A1463" t="s">
        <v>276</v>
      </c>
      <c r="B1463" t="s">
        <v>277</v>
      </c>
      <c r="C1463" s="1">
        <v>45323</v>
      </c>
      <c r="D1463" s="2">
        <v>2024</v>
      </c>
      <c r="E1463" s="2" t="str">
        <f t="shared" si="133"/>
        <v>febrero</v>
      </c>
      <c r="F1463" t="s">
        <v>288</v>
      </c>
      <c r="G1463" t="s">
        <v>289</v>
      </c>
      <c r="H1463" t="s">
        <v>618</v>
      </c>
      <c r="I1463" s="3">
        <v>42</v>
      </c>
      <c r="J1463" s="3">
        <v>1674</v>
      </c>
      <c r="K1463" s="3">
        <v>9.18</v>
      </c>
      <c r="L1463" t="s">
        <v>290</v>
      </c>
      <c r="M1463" t="s">
        <v>291</v>
      </c>
      <c r="N1463" t="s">
        <v>504</v>
      </c>
      <c r="O1463" s="15">
        <f t="shared" si="134"/>
        <v>4</v>
      </c>
      <c r="P1463" s="16" t="str">
        <f t="shared" si="135"/>
        <v>9,</v>
      </c>
      <c r="Q1463" s="16" t="str">
        <f t="shared" si="136"/>
        <v>18</v>
      </c>
      <c r="R1463" s="17">
        <f t="shared" si="137"/>
        <v>558</v>
      </c>
      <c r="S1463" s="17">
        <f t="shared" si="138"/>
        <v>9.3000000000000007</v>
      </c>
    </row>
    <row r="1464" spans="1:19" ht="38.25">
      <c r="A1464" t="s">
        <v>276</v>
      </c>
      <c r="B1464" t="s">
        <v>277</v>
      </c>
      <c r="C1464" s="1">
        <v>45323</v>
      </c>
      <c r="D1464" s="2">
        <v>2024</v>
      </c>
      <c r="E1464" s="2" t="str">
        <f t="shared" si="133"/>
        <v>febrero</v>
      </c>
      <c r="F1464" t="s">
        <v>292</v>
      </c>
      <c r="G1464" t="s">
        <v>285</v>
      </c>
      <c r="H1464" s="49" t="s">
        <v>470</v>
      </c>
      <c r="I1464" s="3">
        <v>3</v>
      </c>
      <c r="J1464" s="3">
        <v>810</v>
      </c>
      <c r="K1464" s="3">
        <v>4.3</v>
      </c>
      <c r="L1464" t="s">
        <v>286</v>
      </c>
      <c r="M1464" t="s">
        <v>287</v>
      </c>
      <c r="N1464" t="s">
        <v>492</v>
      </c>
      <c r="O1464" s="15">
        <f t="shared" si="134"/>
        <v>3</v>
      </c>
      <c r="P1464" s="16" t="str">
        <f t="shared" si="135"/>
        <v>4,</v>
      </c>
      <c r="Q1464" s="16" t="str">
        <f t="shared" si="136"/>
        <v>3</v>
      </c>
      <c r="R1464" s="17">
        <f t="shared" si="137"/>
        <v>243</v>
      </c>
      <c r="S1464" s="17">
        <f t="shared" si="138"/>
        <v>4.05</v>
      </c>
    </row>
    <row r="1465" spans="1:19" ht="38.25">
      <c r="A1465" t="s">
        <v>276</v>
      </c>
      <c r="B1465" t="s">
        <v>277</v>
      </c>
      <c r="C1465" s="1">
        <v>45323</v>
      </c>
      <c r="D1465" s="2">
        <v>2024</v>
      </c>
      <c r="E1465" s="2" t="str">
        <f t="shared" si="133"/>
        <v>febrero</v>
      </c>
      <c r="F1465" t="s">
        <v>292</v>
      </c>
      <c r="G1465" t="s">
        <v>285</v>
      </c>
      <c r="H1465" s="49" t="s">
        <v>470</v>
      </c>
      <c r="I1465" s="3">
        <v>1</v>
      </c>
      <c r="J1465" s="3">
        <v>252</v>
      </c>
      <c r="K1465" s="3">
        <v>1.24</v>
      </c>
      <c r="L1465" t="s">
        <v>301</v>
      </c>
      <c r="M1465" t="s">
        <v>302</v>
      </c>
      <c r="N1465" t="s">
        <v>489</v>
      </c>
      <c r="O1465" s="15">
        <f t="shared" si="134"/>
        <v>4</v>
      </c>
      <c r="P1465" s="16" t="str">
        <f t="shared" si="135"/>
        <v>1,</v>
      </c>
      <c r="Q1465" s="16" t="str">
        <f t="shared" si="136"/>
        <v>24</v>
      </c>
      <c r="R1465" s="17">
        <f t="shared" si="137"/>
        <v>84</v>
      </c>
      <c r="S1465" s="17">
        <f t="shared" si="138"/>
        <v>1.4</v>
      </c>
    </row>
    <row r="1466" spans="1:19">
      <c r="A1466" t="s">
        <v>276</v>
      </c>
      <c r="B1466" t="s">
        <v>277</v>
      </c>
      <c r="C1466" s="1">
        <v>45323</v>
      </c>
      <c r="D1466" s="2">
        <v>2024</v>
      </c>
      <c r="E1466" s="2" t="str">
        <f t="shared" si="133"/>
        <v>febrero</v>
      </c>
      <c r="F1466" t="s">
        <v>292</v>
      </c>
      <c r="G1466" t="s">
        <v>285</v>
      </c>
      <c r="H1466" t="s">
        <v>469</v>
      </c>
      <c r="I1466" s="3">
        <v>25</v>
      </c>
      <c r="J1466" s="3">
        <v>450</v>
      </c>
      <c r="K1466" s="3">
        <v>2.2999999999999998</v>
      </c>
      <c r="L1466" t="s">
        <v>45</v>
      </c>
      <c r="M1466" t="s">
        <v>46</v>
      </c>
      <c r="N1466" t="s">
        <v>489</v>
      </c>
      <c r="O1466" s="15">
        <f t="shared" si="134"/>
        <v>3</v>
      </c>
      <c r="P1466" s="16" t="str">
        <f t="shared" si="135"/>
        <v>2,</v>
      </c>
      <c r="Q1466" s="16" t="str">
        <f t="shared" si="136"/>
        <v>3</v>
      </c>
      <c r="R1466" s="17">
        <f t="shared" si="137"/>
        <v>123</v>
      </c>
      <c r="S1466" s="17">
        <f t="shared" si="138"/>
        <v>2.0499999999999998</v>
      </c>
    </row>
    <row r="1467" spans="1:19">
      <c r="A1467" t="s">
        <v>276</v>
      </c>
      <c r="B1467" t="s">
        <v>277</v>
      </c>
      <c r="C1467" s="1">
        <v>45323</v>
      </c>
      <c r="D1467" s="2">
        <v>2024</v>
      </c>
      <c r="E1467" s="2" t="str">
        <f t="shared" si="133"/>
        <v>febrero</v>
      </c>
      <c r="F1467" t="s">
        <v>292</v>
      </c>
      <c r="G1467" t="s">
        <v>285</v>
      </c>
      <c r="H1467" t="s">
        <v>469</v>
      </c>
      <c r="I1467" s="3">
        <v>45</v>
      </c>
      <c r="J1467" s="3">
        <v>648</v>
      </c>
      <c r="K1467" s="3">
        <v>3.36</v>
      </c>
      <c r="L1467" t="s">
        <v>299</v>
      </c>
      <c r="M1467" t="s">
        <v>300</v>
      </c>
      <c r="N1467" t="s">
        <v>489</v>
      </c>
      <c r="O1467" s="15">
        <f t="shared" si="134"/>
        <v>4</v>
      </c>
      <c r="P1467" s="16" t="str">
        <f t="shared" si="135"/>
        <v>3,</v>
      </c>
      <c r="Q1467" s="16" t="str">
        <f t="shared" si="136"/>
        <v>36</v>
      </c>
      <c r="R1467" s="17">
        <f t="shared" si="137"/>
        <v>216</v>
      </c>
      <c r="S1467" s="17">
        <f t="shared" si="138"/>
        <v>3.6</v>
      </c>
    </row>
    <row r="1468" spans="1:19">
      <c r="A1468" t="s">
        <v>276</v>
      </c>
      <c r="B1468" t="s">
        <v>277</v>
      </c>
      <c r="C1468" s="1">
        <v>45323</v>
      </c>
      <c r="D1468" s="2">
        <v>2024</v>
      </c>
      <c r="E1468" s="2" t="str">
        <f t="shared" si="133"/>
        <v>febrero</v>
      </c>
      <c r="F1468" t="s">
        <v>292</v>
      </c>
      <c r="G1468" t="s">
        <v>285</v>
      </c>
      <c r="H1468" t="s">
        <v>618</v>
      </c>
      <c r="I1468" s="3">
        <v>44</v>
      </c>
      <c r="J1468" s="3">
        <v>1044</v>
      </c>
      <c r="K1468" s="3">
        <v>5.48</v>
      </c>
      <c r="L1468" t="s">
        <v>51</v>
      </c>
      <c r="M1468" t="s">
        <v>52</v>
      </c>
      <c r="N1468" t="s">
        <v>489</v>
      </c>
      <c r="O1468" s="15">
        <f t="shared" si="134"/>
        <v>4</v>
      </c>
      <c r="P1468" s="16" t="str">
        <f t="shared" si="135"/>
        <v>5,</v>
      </c>
      <c r="Q1468" s="16" t="str">
        <f t="shared" si="136"/>
        <v>48</v>
      </c>
      <c r="R1468" s="17">
        <f t="shared" si="137"/>
        <v>348</v>
      </c>
      <c r="S1468" s="17">
        <f t="shared" si="138"/>
        <v>5.8</v>
      </c>
    </row>
    <row r="1469" spans="1:19">
      <c r="A1469" t="s">
        <v>276</v>
      </c>
      <c r="B1469" t="s">
        <v>277</v>
      </c>
      <c r="C1469" s="1">
        <v>45352</v>
      </c>
      <c r="D1469" s="2">
        <v>2024</v>
      </c>
      <c r="E1469" s="2" t="str">
        <f t="shared" si="133"/>
        <v>marzo</v>
      </c>
      <c r="F1469" t="s">
        <v>278</v>
      </c>
      <c r="G1469" t="s">
        <v>279</v>
      </c>
      <c r="H1469" t="s">
        <v>380</v>
      </c>
      <c r="I1469" s="3">
        <v>1</v>
      </c>
      <c r="J1469" s="3">
        <v>324</v>
      </c>
      <c r="K1469" s="3">
        <v>1.48</v>
      </c>
      <c r="L1469" t="s">
        <v>130</v>
      </c>
      <c r="M1469" t="s">
        <v>605</v>
      </c>
      <c r="N1469" t="s">
        <v>491</v>
      </c>
      <c r="O1469" s="15">
        <f t="shared" si="134"/>
        <v>4</v>
      </c>
      <c r="P1469" s="16" t="str">
        <f t="shared" si="135"/>
        <v>1,</v>
      </c>
      <c r="Q1469" s="16" t="str">
        <f t="shared" si="136"/>
        <v>48</v>
      </c>
      <c r="R1469" s="17">
        <f t="shared" si="137"/>
        <v>108</v>
      </c>
      <c r="S1469" s="17">
        <f t="shared" si="138"/>
        <v>1.8</v>
      </c>
    </row>
    <row r="1470" spans="1:19">
      <c r="A1470" t="s">
        <v>276</v>
      </c>
      <c r="B1470" t="s">
        <v>277</v>
      </c>
      <c r="C1470" s="1">
        <v>45352</v>
      </c>
      <c r="D1470" s="2">
        <v>2024</v>
      </c>
      <c r="E1470" s="2" t="str">
        <f t="shared" si="133"/>
        <v>marzo</v>
      </c>
      <c r="F1470" t="s">
        <v>278</v>
      </c>
      <c r="G1470" t="s">
        <v>279</v>
      </c>
      <c r="H1470" t="s">
        <v>380</v>
      </c>
      <c r="I1470" s="3">
        <v>4</v>
      </c>
      <c r="J1470" s="3">
        <v>1818</v>
      </c>
      <c r="K1470" s="3">
        <v>10.06</v>
      </c>
      <c r="L1470" t="s">
        <v>303</v>
      </c>
      <c r="M1470" t="s">
        <v>304</v>
      </c>
      <c r="N1470" t="s">
        <v>508</v>
      </c>
      <c r="O1470" s="15">
        <f t="shared" si="134"/>
        <v>5</v>
      </c>
      <c r="P1470" s="16" t="str">
        <f t="shared" si="135"/>
        <v>10</v>
      </c>
      <c r="Q1470" s="16" t="str">
        <f t="shared" si="136"/>
        <v>,06</v>
      </c>
      <c r="R1470" s="17">
        <f t="shared" si="137"/>
        <v>600.05999999999995</v>
      </c>
      <c r="S1470" s="17">
        <f t="shared" si="138"/>
        <v>10.000999999999999</v>
      </c>
    </row>
    <row r="1471" spans="1:19">
      <c r="A1471" t="s">
        <v>276</v>
      </c>
      <c r="B1471" t="s">
        <v>277</v>
      </c>
      <c r="C1471" s="1">
        <v>45352</v>
      </c>
      <c r="D1471" s="2">
        <v>2024</v>
      </c>
      <c r="E1471" s="2" t="str">
        <f t="shared" si="133"/>
        <v>marzo</v>
      </c>
      <c r="F1471" t="s">
        <v>278</v>
      </c>
      <c r="G1471" t="s">
        <v>279</v>
      </c>
      <c r="H1471" t="s">
        <v>380</v>
      </c>
      <c r="I1471" s="3">
        <v>4</v>
      </c>
      <c r="J1471" s="3">
        <v>1476</v>
      </c>
      <c r="K1471" s="3">
        <v>8.1199999999999992</v>
      </c>
      <c r="L1471" t="s">
        <v>159</v>
      </c>
      <c r="M1471" t="s">
        <v>160</v>
      </c>
      <c r="N1471" t="s">
        <v>496</v>
      </c>
      <c r="O1471" s="15">
        <f t="shared" si="134"/>
        <v>4</v>
      </c>
      <c r="P1471" s="16" t="str">
        <f t="shared" si="135"/>
        <v>8,</v>
      </c>
      <c r="Q1471" s="16" t="str">
        <f t="shared" si="136"/>
        <v>12</v>
      </c>
      <c r="R1471" s="17">
        <f t="shared" si="137"/>
        <v>492</v>
      </c>
      <c r="S1471" s="17">
        <f t="shared" si="138"/>
        <v>8.1999999999999993</v>
      </c>
    </row>
    <row r="1472" spans="1:19">
      <c r="A1472" t="s">
        <v>276</v>
      </c>
      <c r="B1472" t="s">
        <v>277</v>
      </c>
      <c r="C1472" s="1">
        <v>45352</v>
      </c>
      <c r="D1472" s="2">
        <v>2024</v>
      </c>
      <c r="E1472" s="2" t="str">
        <f t="shared" si="133"/>
        <v>marzo</v>
      </c>
      <c r="F1472" t="s">
        <v>288</v>
      </c>
      <c r="G1472" t="s">
        <v>289</v>
      </c>
      <c r="H1472" t="s">
        <v>618</v>
      </c>
      <c r="I1472" s="3">
        <v>13</v>
      </c>
      <c r="J1472" s="3">
        <v>720</v>
      </c>
      <c r="K1472" s="3">
        <v>4</v>
      </c>
      <c r="L1472" t="s">
        <v>290</v>
      </c>
      <c r="M1472" t="s">
        <v>291</v>
      </c>
      <c r="N1472" t="s">
        <v>504</v>
      </c>
      <c r="O1472" s="15">
        <f t="shared" si="134"/>
        <v>1</v>
      </c>
      <c r="P1472" s="16" t="str">
        <f t="shared" si="135"/>
        <v>4</v>
      </c>
      <c r="Q1472" s="16">
        <f t="shared" si="136"/>
        <v>0</v>
      </c>
      <c r="R1472" s="17">
        <f t="shared" si="137"/>
        <v>240</v>
      </c>
      <c r="S1472" s="17">
        <f t="shared" si="138"/>
        <v>4</v>
      </c>
    </row>
    <row r="1473" spans="1:19">
      <c r="A1473" t="s">
        <v>276</v>
      </c>
      <c r="B1473" t="s">
        <v>277</v>
      </c>
      <c r="C1473" s="1">
        <v>45352</v>
      </c>
      <c r="D1473" s="2">
        <v>2024</v>
      </c>
      <c r="E1473" s="2" t="str">
        <f t="shared" si="133"/>
        <v>marzo</v>
      </c>
      <c r="F1473" t="s">
        <v>288</v>
      </c>
      <c r="G1473" t="s">
        <v>289</v>
      </c>
      <c r="H1473" t="s">
        <v>618</v>
      </c>
      <c r="I1473" s="3">
        <v>72</v>
      </c>
      <c r="J1473" s="3">
        <v>1656</v>
      </c>
      <c r="K1473" s="3">
        <v>9.1199999999999992</v>
      </c>
      <c r="L1473" t="s">
        <v>305</v>
      </c>
      <c r="M1473" t="s">
        <v>306</v>
      </c>
      <c r="N1473" t="s">
        <v>504</v>
      </c>
      <c r="O1473" s="15">
        <f t="shared" si="134"/>
        <v>4</v>
      </c>
      <c r="P1473" s="16" t="str">
        <f t="shared" si="135"/>
        <v>9,</v>
      </c>
      <c r="Q1473" s="16" t="str">
        <f t="shared" si="136"/>
        <v>12</v>
      </c>
      <c r="R1473" s="17">
        <f t="shared" si="137"/>
        <v>552</v>
      </c>
      <c r="S1473" s="17">
        <f t="shared" si="138"/>
        <v>9.1999999999999993</v>
      </c>
    </row>
    <row r="1474" spans="1:19">
      <c r="A1474" t="s">
        <v>276</v>
      </c>
      <c r="B1474" t="s">
        <v>277</v>
      </c>
      <c r="C1474" s="1">
        <v>45413</v>
      </c>
      <c r="D1474" s="2">
        <v>2024</v>
      </c>
      <c r="E1474" s="2" t="str">
        <f t="shared" ref="E1474:E1537" si="139">TEXT(C1474,"mmmm")</f>
        <v>mayo</v>
      </c>
      <c r="F1474" t="s">
        <v>292</v>
      </c>
      <c r="G1474" t="s">
        <v>285</v>
      </c>
      <c r="H1474" t="s">
        <v>618</v>
      </c>
      <c r="I1474" s="3">
        <v>1</v>
      </c>
      <c r="J1474" s="3">
        <v>108</v>
      </c>
      <c r="K1474" s="3">
        <v>0.36</v>
      </c>
      <c r="L1474" t="s">
        <v>53</v>
      </c>
      <c r="M1474" t="s">
        <v>54</v>
      </c>
      <c r="N1474" t="s">
        <v>489</v>
      </c>
      <c r="O1474" s="15">
        <f t="shared" si="134"/>
        <v>4</v>
      </c>
      <c r="P1474" s="16" t="str">
        <f t="shared" si="135"/>
        <v>0,</v>
      </c>
      <c r="Q1474" s="16" t="str">
        <f t="shared" si="136"/>
        <v>36</v>
      </c>
      <c r="R1474" s="17">
        <f t="shared" si="137"/>
        <v>36</v>
      </c>
      <c r="S1474" s="17">
        <f t="shared" si="138"/>
        <v>0.6</v>
      </c>
    </row>
    <row r="1475" spans="1:19">
      <c r="A1475" t="s">
        <v>276</v>
      </c>
      <c r="B1475" t="s">
        <v>277</v>
      </c>
      <c r="C1475" s="1">
        <v>45413</v>
      </c>
      <c r="D1475" s="2">
        <v>2024</v>
      </c>
      <c r="E1475" s="2" t="str">
        <f t="shared" si="139"/>
        <v>mayo</v>
      </c>
      <c r="F1475" t="s">
        <v>292</v>
      </c>
      <c r="G1475" t="s">
        <v>285</v>
      </c>
      <c r="H1475" t="s">
        <v>618</v>
      </c>
      <c r="I1475" s="3">
        <v>17</v>
      </c>
      <c r="J1475" s="3">
        <v>1548</v>
      </c>
      <c r="K1475" s="3">
        <v>8.36</v>
      </c>
      <c r="L1475" t="s">
        <v>307</v>
      </c>
      <c r="M1475" t="s">
        <v>308</v>
      </c>
      <c r="N1475" t="s">
        <v>489</v>
      </c>
      <c r="O1475" s="15">
        <f t="shared" ref="O1475:O1538" si="140">LEN($K1475)</f>
        <v>4</v>
      </c>
      <c r="P1475" s="16" t="str">
        <f t="shared" ref="P1475:P1538" si="141">IF(O1475="1",$K1475,IF(O1475=2,LEFT($K1475,2),LEFT($K1475,2)))</f>
        <v>8,</v>
      </c>
      <c r="Q1475" s="16" t="str">
        <f t="shared" ref="Q1475:Q1538" si="142">IF(O1475&lt;=2,0,MID($K1475,3,3))</f>
        <v>36</v>
      </c>
      <c r="R1475" s="17">
        <f t="shared" ref="R1475:R1538" si="143">+(P1475*60)+Q1475</f>
        <v>516</v>
      </c>
      <c r="S1475" s="17">
        <f t="shared" ref="S1475:S1538" si="144">+R1475/60</f>
        <v>8.6</v>
      </c>
    </row>
    <row r="1476" spans="1:19">
      <c r="A1476" t="s">
        <v>276</v>
      </c>
      <c r="B1476" t="s">
        <v>277</v>
      </c>
      <c r="C1476" s="1">
        <v>45413</v>
      </c>
      <c r="D1476" s="2">
        <v>2024</v>
      </c>
      <c r="E1476" s="2" t="str">
        <f t="shared" si="139"/>
        <v>mayo</v>
      </c>
      <c r="F1476" t="s">
        <v>292</v>
      </c>
      <c r="G1476" t="s">
        <v>285</v>
      </c>
      <c r="H1476" t="s">
        <v>618</v>
      </c>
      <c r="I1476" s="3">
        <v>3</v>
      </c>
      <c r="J1476" s="3">
        <v>288</v>
      </c>
      <c r="K1476" s="3">
        <v>1.36</v>
      </c>
      <c r="L1476" t="s">
        <v>295</v>
      </c>
      <c r="M1476" t="s">
        <v>296</v>
      </c>
      <c r="N1476" t="s">
        <v>489</v>
      </c>
      <c r="O1476" s="15">
        <f t="shared" si="140"/>
        <v>4</v>
      </c>
      <c r="P1476" s="16" t="str">
        <f t="shared" si="141"/>
        <v>1,</v>
      </c>
      <c r="Q1476" s="16" t="str">
        <f t="shared" si="142"/>
        <v>36</v>
      </c>
      <c r="R1476" s="17">
        <f t="shared" si="143"/>
        <v>96</v>
      </c>
      <c r="S1476" s="17">
        <f t="shared" si="144"/>
        <v>1.6</v>
      </c>
    </row>
    <row r="1477" spans="1:19">
      <c r="A1477" t="s">
        <v>276</v>
      </c>
      <c r="B1477" t="s">
        <v>277</v>
      </c>
      <c r="C1477" s="1">
        <v>45413</v>
      </c>
      <c r="D1477" s="2">
        <v>2024</v>
      </c>
      <c r="E1477" s="2" t="str">
        <f t="shared" si="139"/>
        <v>mayo</v>
      </c>
      <c r="F1477" t="s">
        <v>292</v>
      </c>
      <c r="G1477" t="s">
        <v>285</v>
      </c>
      <c r="H1477" t="s">
        <v>618</v>
      </c>
      <c r="I1477" s="3">
        <v>25</v>
      </c>
      <c r="J1477" s="3">
        <v>1008</v>
      </c>
      <c r="K1477" s="3">
        <v>5.36</v>
      </c>
      <c r="L1477" t="s">
        <v>309</v>
      </c>
      <c r="M1477" t="s">
        <v>310</v>
      </c>
      <c r="N1477" t="s">
        <v>489</v>
      </c>
      <c r="O1477" s="15">
        <f t="shared" si="140"/>
        <v>4</v>
      </c>
      <c r="P1477" s="16" t="str">
        <f t="shared" si="141"/>
        <v>5,</v>
      </c>
      <c r="Q1477" s="16" t="str">
        <f t="shared" si="142"/>
        <v>36</v>
      </c>
      <c r="R1477" s="17">
        <f t="shared" si="143"/>
        <v>336</v>
      </c>
      <c r="S1477" s="17">
        <f t="shared" si="144"/>
        <v>5.6</v>
      </c>
    </row>
    <row r="1478" spans="1:19">
      <c r="A1478" t="s">
        <v>276</v>
      </c>
      <c r="B1478" t="s">
        <v>277</v>
      </c>
      <c r="C1478" s="1">
        <v>45413</v>
      </c>
      <c r="D1478" s="2">
        <v>2024</v>
      </c>
      <c r="E1478" s="2" t="str">
        <f t="shared" si="139"/>
        <v>mayo</v>
      </c>
      <c r="F1478" t="s">
        <v>292</v>
      </c>
      <c r="G1478" t="s">
        <v>285</v>
      </c>
      <c r="H1478" t="s">
        <v>618</v>
      </c>
      <c r="I1478" s="3">
        <v>1</v>
      </c>
      <c r="J1478" s="3">
        <v>90</v>
      </c>
      <c r="K1478" s="3">
        <v>0.3</v>
      </c>
      <c r="L1478" t="s">
        <v>57</v>
      </c>
      <c r="M1478" t="s">
        <v>58</v>
      </c>
      <c r="N1478" t="s">
        <v>489</v>
      </c>
      <c r="O1478" s="15">
        <f t="shared" si="140"/>
        <v>3</v>
      </c>
      <c r="P1478" s="16" t="str">
        <f t="shared" si="141"/>
        <v>0,</v>
      </c>
      <c r="Q1478" s="16" t="str">
        <f t="shared" si="142"/>
        <v>3</v>
      </c>
      <c r="R1478" s="17">
        <f t="shared" si="143"/>
        <v>3</v>
      </c>
      <c r="S1478" s="17">
        <f t="shared" si="144"/>
        <v>0.05</v>
      </c>
    </row>
    <row r="1479" spans="1:19">
      <c r="A1479" t="s">
        <v>276</v>
      </c>
      <c r="B1479" t="s">
        <v>277</v>
      </c>
      <c r="C1479" s="1">
        <v>45413</v>
      </c>
      <c r="D1479" s="2">
        <v>2024</v>
      </c>
      <c r="E1479" s="2" t="str">
        <f t="shared" si="139"/>
        <v>mayo</v>
      </c>
      <c r="F1479" t="s">
        <v>292</v>
      </c>
      <c r="G1479" t="s">
        <v>285</v>
      </c>
      <c r="H1479" t="s">
        <v>618</v>
      </c>
      <c r="I1479" s="3">
        <v>103</v>
      </c>
      <c r="J1479" s="3">
        <v>6282</v>
      </c>
      <c r="K1479" s="3">
        <v>34.54</v>
      </c>
      <c r="L1479" t="s">
        <v>305</v>
      </c>
      <c r="M1479" t="s">
        <v>306</v>
      </c>
      <c r="N1479" t="s">
        <v>504</v>
      </c>
      <c r="O1479" s="15">
        <f t="shared" si="140"/>
        <v>5</v>
      </c>
      <c r="P1479" s="16" t="str">
        <f t="shared" si="141"/>
        <v>34</v>
      </c>
      <c r="Q1479" s="16" t="str">
        <f t="shared" si="142"/>
        <v>,54</v>
      </c>
      <c r="R1479" s="17">
        <f t="shared" si="143"/>
        <v>2040.54</v>
      </c>
      <c r="S1479" s="17">
        <f t="shared" si="144"/>
        <v>34.009</v>
      </c>
    </row>
    <row r="1480" spans="1:19">
      <c r="A1480" t="s">
        <v>276</v>
      </c>
      <c r="B1480" t="s">
        <v>277</v>
      </c>
      <c r="C1480" s="1">
        <v>45444</v>
      </c>
      <c r="D1480" s="2">
        <v>2024</v>
      </c>
      <c r="E1480" s="2" t="str">
        <f t="shared" si="139"/>
        <v>junio</v>
      </c>
      <c r="F1480" t="s">
        <v>278</v>
      </c>
      <c r="G1480" t="s">
        <v>279</v>
      </c>
      <c r="H1480" t="s">
        <v>380</v>
      </c>
      <c r="I1480" s="3">
        <v>1</v>
      </c>
      <c r="J1480" s="3">
        <v>306</v>
      </c>
      <c r="K1480" s="3">
        <v>1.42</v>
      </c>
      <c r="L1480" t="s">
        <v>132</v>
      </c>
      <c r="M1480" t="s">
        <v>133</v>
      </c>
      <c r="N1480" t="s">
        <v>509</v>
      </c>
      <c r="O1480" s="15">
        <f t="shared" si="140"/>
        <v>4</v>
      </c>
      <c r="P1480" s="16" t="str">
        <f t="shared" si="141"/>
        <v>1,</v>
      </c>
      <c r="Q1480" s="16" t="str">
        <f t="shared" si="142"/>
        <v>42</v>
      </c>
      <c r="R1480" s="17">
        <f t="shared" si="143"/>
        <v>102</v>
      </c>
      <c r="S1480" s="17">
        <f t="shared" si="144"/>
        <v>1.7</v>
      </c>
    </row>
    <row r="1481" spans="1:19">
      <c r="A1481" t="s">
        <v>276</v>
      </c>
      <c r="B1481" t="s">
        <v>277</v>
      </c>
      <c r="C1481" s="1">
        <v>45444</v>
      </c>
      <c r="D1481" s="2">
        <v>2024</v>
      </c>
      <c r="E1481" s="2" t="str">
        <f t="shared" si="139"/>
        <v>junio</v>
      </c>
      <c r="F1481" t="s">
        <v>278</v>
      </c>
      <c r="G1481" t="s">
        <v>279</v>
      </c>
      <c r="H1481" t="s">
        <v>380</v>
      </c>
      <c r="I1481" s="3">
        <v>4</v>
      </c>
      <c r="J1481" s="3">
        <v>1224</v>
      </c>
      <c r="K1481" s="3">
        <v>6.48</v>
      </c>
      <c r="L1481" t="s">
        <v>21</v>
      </c>
      <c r="M1481" t="s">
        <v>584</v>
      </c>
      <c r="N1481" t="s">
        <v>504</v>
      </c>
      <c r="O1481" s="15">
        <f t="shared" si="140"/>
        <v>4</v>
      </c>
      <c r="P1481" s="16" t="str">
        <f t="shared" si="141"/>
        <v>6,</v>
      </c>
      <c r="Q1481" s="16" t="str">
        <f t="shared" si="142"/>
        <v>48</v>
      </c>
      <c r="R1481" s="17">
        <f t="shared" si="143"/>
        <v>408</v>
      </c>
      <c r="S1481" s="17">
        <f t="shared" si="144"/>
        <v>6.8</v>
      </c>
    </row>
    <row r="1482" spans="1:19">
      <c r="A1482" t="s">
        <v>276</v>
      </c>
      <c r="B1482" t="s">
        <v>277</v>
      </c>
      <c r="C1482" s="1">
        <v>45444</v>
      </c>
      <c r="D1482" s="2">
        <v>2024</v>
      </c>
      <c r="E1482" s="2" t="str">
        <f t="shared" si="139"/>
        <v>junio</v>
      </c>
      <c r="F1482" t="s">
        <v>278</v>
      </c>
      <c r="G1482" t="s">
        <v>279</v>
      </c>
      <c r="H1482" t="s">
        <v>380</v>
      </c>
      <c r="I1482" s="3">
        <v>3</v>
      </c>
      <c r="J1482" s="3">
        <v>810</v>
      </c>
      <c r="K1482" s="3">
        <v>4.3</v>
      </c>
      <c r="L1482" t="s">
        <v>144</v>
      </c>
      <c r="M1482" t="s">
        <v>145</v>
      </c>
      <c r="N1482" t="s">
        <v>515</v>
      </c>
      <c r="O1482" s="15">
        <f t="shared" si="140"/>
        <v>3</v>
      </c>
      <c r="P1482" s="16" t="str">
        <f t="shared" si="141"/>
        <v>4,</v>
      </c>
      <c r="Q1482" s="16" t="str">
        <f t="shared" si="142"/>
        <v>3</v>
      </c>
      <c r="R1482" s="17">
        <f t="shared" si="143"/>
        <v>243</v>
      </c>
      <c r="S1482" s="17">
        <f t="shared" si="144"/>
        <v>4.05</v>
      </c>
    </row>
    <row r="1483" spans="1:19">
      <c r="A1483" t="s">
        <v>276</v>
      </c>
      <c r="B1483" t="s">
        <v>277</v>
      </c>
      <c r="C1483" s="1">
        <v>45444</v>
      </c>
      <c r="D1483" s="2">
        <v>2024</v>
      </c>
      <c r="E1483" s="2" t="str">
        <f t="shared" si="139"/>
        <v>junio</v>
      </c>
      <c r="F1483" t="s">
        <v>278</v>
      </c>
      <c r="G1483" t="s">
        <v>279</v>
      </c>
      <c r="H1483" t="s">
        <v>380</v>
      </c>
      <c r="I1483" s="3">
        <v>2</v>
      </c>
      <c r="J1483" s="3">
        <v>558</v>
      </c>
      <c r="K1483" s="3">
        <v>3.06</v>
      </c>
      <c r="L1483" t="s">
        <v>311</v>
      </c>
      <c r="M1483" t="s">
        <v>604</v>
      </c>
      <c r="N1483" t="s">
        <v>498</v>
      </c>
      <c r="O1483" s="15">
        <f t="shared" si="140"/>
        <v>4</v>
      </c>
      <c r="P1483" s="16" t="str">
        <f t="shared" si="141"/>
        <v>3,</v>
      </c>
      <c r="Q1483" s="16" t="str">
        <f t="shared" si="142"/>
        <v>06</v>
      </c>
      <c r="R1483" s="17">
        <f t="shared" si="143"/>
        <v>186</v>
      </c>
      <c r="S1483" s="17">
        <f t="shared" si="144"/>
        <v>3.1</v>
      </c>
    </row>
    <row r="1484" spans="1:19">
      <c r="A1484" t="s">
        <v>276</v>
      </c>
      <c r="B1484" t="s">
        <v>277</v>
      </c>
      <c r="C1484" s="1">
        <v>45444</v>
      </c>
      <c r="D1484" s="2">
        <v>2024</v>
      </c>
      <c r="E1484" s="2" t="str">
        <f t="shared" si="139"/>
        <v>junio</v>
      </c>
      <c r="F1484" t="s">
        <v>312</v>
      </c>
      <c r="G1484" t="s">
        <v>289</v>
      </c>
      <c r="H1484" t="s">
        <v>618</v>
      </c>
      <c r="I1484" s="3">
        <v>19</v>
      </c>
      <c r="J1484" s="3">
        <v>1440</v>
      </c>
      <c r="K1484" s="3">
        <v>8</v>
      </c>
      <c r="L1484" t="s">
        <v>290</v>
      </c>
      <c r="M1484" t="s">
        <v>291</v>
      </c>
      <c r="N1484" t="s">
        <v>504</v>
      </c>
      <c r="O1484" s="15">
        <f t="shared" si="140"/>
        <v>1</v>
      </c>
      <c r="P1484" s="16" t="str">
        <f t="shared" si="141"/>
        <v>8</v>
      </c>
      <c r="Q1484" s="16">
        <f t="shared" si="142"/>
        <v>0</v>
      </c>
      <c r="R1484" s="17">
        <f t="shared" si="143"/>
        <v>480</v>
      </c>
      <c r="S1484" s="17">
        <f t="shared" si="144"/>
        <v>8</v>
      </c>
    </row>
    <row r="1485" spans="1:19">
      <c r="A1485" t="s">
        <v>276</v>
      </c>
      <c r="B1485" t="s">
        <v>277</v>
      </c>
      <c r="C1485" s="1">
        <v>45444</v>
      </c>
      <c r="D1485" s="2">
        <v>2024</v>
      </c>
      <c r="E1485" s="2" t="str">
        <f t="shared" si="139"/>
        <v>junio</v>
      </c>
      <c r="F1485" t="s">
        <v>312</v>
      </c>
      <c r="G1485" t="s">
        <v>289</v>
      </c>
      <c r="H1485" t="s">
        <v>618</v>
      </c>
      <c r="I1485" s="3">
        <v>60</v>
      </c>
      <c r="J1485" s="3">
        <v>4014</v>
      </c>
      <c r="K1485" s="3">
        <v>22.18</v>
      </c>
      <c r="L1485" t="s">
        <v>305</v>
      </c>
      <c r="M1485" t="s">
        <v>306</v>
      </c>
      <c r="N1485" t="s">
        <v>504</v>
      </c>
      <c r="O1485" s="15">
        <f t="shared" si="140"/>
        <v>5</v>
      </c>
      <c r="P1485" s="16" t="str">
        <f t="shared" si="141"/>
        <v>22</v>
      </c>
      <c r="Q1485" s="16" t="str">
        <f t="shared" si="142"/>
        <v>,18</v>
      </c>
      <c r="R1485" s="17">
        <f t="shared" si="143"/>
        <v>1320.18</v>
      </c>
      <c r="S1485" s="17">
        <f t="shared" si="144"/>
        <v>22.003</v>
      </c>
    </row>
    <row r="1486" spans="1:19">
      <c r="A1486" t="s">
        <v>276</v>
      </c>
      <c r="B1486" t="s">
        <v>277</v>
      </c>
      <c r="C1486" s="1">
        <v>45444</v>
      </c>
      <c r="D1486" s="2">
        <v>2024</v>
      </c>
      <c r="E1486" s="2" t="str">
        <f t="shared" si="139"/>
        <v>junio</v>
      </c>
      <c r="F1486" t="s">
        <v>292</v>
      </c>
      <c r="G1486" t="s">
        <v>285</v>
      </c>
      <c r="H1486" t="s">
        <v>618</v>
      </c>
      <c r="I1486" s="3">
        <v>3</v>
      </c>
      <c r="J1486" s="3">
        <v>90</v>
      </c>
      <c r="K1486" s="3">
        <v>0.3</v>
      </c>
      <c r="L1486" t="s">
        <v>53</v>
      </c>
      <c r="M1486" t="s">
        <v>54</v>
      </c>
      <c r="N1486" t="s">
        <v>489</v>
      </c>
      <c r="O1486" s="15">
        <f t="shared" si="140"/>
        <v>3</v>
      </c>
      <c r="P1486" s="16" t="str">
        <f t="shared" si="141"/>
        <v>0,</v>
      </c>
      <c r="Q1486" s="16" t="str">
        <f t="shared" si="142"/>
        <v>3</v>
      </c>
      <c r="R1486" s="17">
        <f t="shared" si="143"/>
        <v>3</v>
      </c>
      <c r="S1486" s="17">
        <f t="shared" si="144"/>
        <v>0.05</v>
      </c>
    </row>
    <row r="1487" spans="1:19">
      <c r="A1487" t="s">
        <v>276</v>
      </c>
      <c r="B1487" t="s">
        <v>277</v>
      </c>
      <c r="C1487" s="1">
        <v>45444</v>
      </c>
      <c r="D1487" s="2">
        <v>2024</v>
      </c>
      <c r="E1487" s="2" t="str">
        <f t="shared" si="139"/>
        <v>junio</v>
      </c>
      <c r="F1487" t="s">
        <v>292</v>
      </c>
      <c r="G1487" t="s">
        <v>285</v>
      </c>
      <c r="H1487" t="s">
        <v>618</v>
      </c>
      <c r="I1487" s="3">
        <v>8</v>
      </c>
      <c r="J1487" s="3">
        <v>720</v>
      </c>
      <c r="K1487" s="3">
        <v>4</v>
      </c>
      <c r="L1487" t="s">
        <v>307</v>
      </c>
      <c r="M1487" t="s">
        <v>308</v>
      </c>
      <c r="N1487" t="s">
        <v>489</v>
      </c>
      <c r="O1487" s="15">
        <f t="shared" si="140"/>
        <v>1</v>
      </c>
      <c r="P1487" s="16" t="str">
        <f t="shared" si="141"/>
        <v>4</v>
      </c>
      <c r="Q1487" s="16">
        <f t="shared" si="142"/>
        <v>0</v>
      </c>
      <c r="R1487" s="17">
        <f t="shared" si="143"/>
        <v>240</v>
      </c>
      <c r="S1487" s="17">
        <f t="shared" si="144"/>
        <v>4</v>
      </c>
    </row>
    <row r="1488" spans="1:19">
      <c r="A1488" t="s">
        <v>276</v>
      </c>
      <c r="B1488" t="s">
        <v>277</v>
      </c>
      <c r="C1488" s="1">
        <v>45444</v>
      </c>
      <c r="D1488" s="2">
        <v>2024</v>
      </c>
      <c r="E1488" s="2" t="str">
        <f t="shared" si="139"/>
        <v>junio</v>
      </c>
      <c r="F1488" t="s">
        <v>292</v>
      </c>
      <c r="G1488" t="s">
        <v>285</v>
      </c>
      <c r="H1488" t="s">
        <v>618</v>
      </c>
      <c r="I1488" s="3">
        <v>2</v>
      </c>
      <c r="J1488" s="3">
        <v>90</v>
      </c>
      <c r="K1488" s="3">
        <v>0.3</v>
      </c>
      <c r="L1488" t="s">
        <v>295</v>
      </c>
      <c r="M1488" t="s">
        <v>296</v>
      </c>
      <c r="N1488" t="s">
        <v>489</v>
      </c>
      <c r="O1488" s="15">
        <f t="shared" si="140"/>
        <v>3</v>
      </c>
      <c r="P1488" s="16" t="str">
        <f t="shared" si="141"/>
        <v>0,</v>
      </c>
      <c r="Q1488" s="16" t="str">
        <f t="shared" si="142"/>
        <v>3</v>
      </c>
      <c r="R1488" s="17">
        <f t="shared" si="143"/>
        <v>3</v>
      </c>
      <c r="S1488" s="17">
        <f t="shared" si="144"/>
        <v>0.05</v>
      </c>
    </row>
    <row r="1489" spans="1:19">
      <c r="A1489" t="s">
        <v>276</v>
      </c>
      <c r="B1489" t="s">
        <v>277</v>
      </c>
      <c r="C1489" s="1">
        <v>45444</v>
      </c>
      <c r="D1489" s="2">
        <v>2024</v>
      </c>
      <c r="E1489" s="2" t="str">
        <f t="shared" si="139"/>
        <v>junio</v>
      </c>
      <c r="F1489" t="s">
        <v>292</v>
      </c>
      <c r="G1489" t="s">
        <v>285</v>
      </c>
      <c r="H1489" t="s">
        <v>618</v>
      </c>
      <c r="I1489" s="3">
        <v>8</v>
      </c>
      <c r="J1489" s="3">
        <v>450</v>
      </c>
      <c r="K1489" s="3">
        <v>2.2999999999999998</v>
      </c>
      <c r="L1489" t="s">
        <v>57</v>
      </c>
      <c r="M1489" t="s">
        <v>58</v>
      </c>
      <c r="N1489" t="s">
        <v>489</v>
      </c>
      <c r="O1489" s="15">
        <f t="shared" si="140"/>
        <v>3</v>
      </c>
      <c r="P1489" s="16" t="str">
        <f t="shared" si="141"/>
        <v>2,</v>
      </c>
      <c r="Q1489" s="16" t="str">
        <f t="shared" si="142"/>
        <v>3</v>
      </c>
      <c r="R1489" s="17">
        <f t="shared" si="143"/>
        <v>123</v>
      </c>
      <c r="S1489" s="17">
        <f t="shared" si="144"/>
        <v>2.0499999999999998</v>
      </c>
    </row>
    <row r="1490" spans="1:19">
      <c r="A1490" t="s">
        <v>276</v>
      </c>
      <c r="B1490" t="s">
        <v>277</v>
      </c>
      <c r="C1490" s="1">
        <v>45444</v>
      </c>
      <c r="D1490" s="2">
        <v>2024</v>
      </c>
      <c r="E1490" s="2" t="str">
        <f t="shared" si="139"/>
        <v>junio</v>
      </c>
      <c r="F1490" t="s">
        <v>292</v>
      </c>
      <c r="G1490" t="s">
        <v>285</v>
      </c>
      <c r="H1490" t="s">
        <v>618</v>
      </c>
      <c r="I1490" s="3">
        <v>19</v>
      </c>
      <c r="J1490" s="3">
        <v>1440</v>
      </c>
      <c r="K1490" s="3">
        <v>8</v>
      </c>
      <c r="L1490" t="s">
        <v>290</v>
      </c>
      <c r="M1490" t="s">
        <v>291</v>
      </c>
      <c r="N1490" t="s">
        <v>504</v>
      </c>
      <c r="O1490" s="15">
        <f t="shared" si="140"/>
        <v>1</v>
      </c>
      <c r="P1490" s="16" t="str">
        <f t="shared" si="141"/>
        <v>8</v>
      </c>
      <c r="Q1490" s="16">
        <f t="shared" si="142"/>
        <v>0</v>
      </c>
      <c r="R1490" s="17">
        <f t="shared" si="143"/>
        <v>480</v>
      </c>
      <c r="S1490" s="17">
        <f t="shared" si="144"/>
        <v>8</v>
      </c>
    </row>
    <row r="1491" spans="1:19">
      <c r="A1491" t="s">
        <v>276</v>
      </c>
      <c r="B1491" t="s">
        <v>277</v>
      </c>
      <c r="C1491" s="1">
        <v>45444</v>
      </c>
      <c r="D1491" s="2">
        <v>2024</v>
      </c>
      <c r="E1491" s="2" t="str">
        <f t="shared" si="139"/>
        <v>junio</v>
      </c>
      <c r="F1491" t="s">
        <v>292</v>
      </c>
      <c r="G1491" t="s">
        <v>285</v>
      </c>
      <c r="H1491" t="s">
        <v>618</v>
      </c>
      <c r="I1491" s="3">
        <v>60</v>
      </c>
      <c r="J1491" s="3">
        <v>4014</v>
      </c>
      <c r="K1491" s="3">
        <v>22.18</v>
      </c>
      <c r="L1491" t="s">
        <v>305</v>
      </c>
      <c r="M1491" t="s">
        <v>306</v>
      </c>
      <c r="N1491" t="s">
        <v>504</v>
      </c>
      <c r="O1491" s="15">
        <f t="shared" si="140"/>
        <v>5</v>
      </c>
      <c r="P1491" s="16" t="str">
        <f t="shared" si="141"/>
        <v>22</v>
      </c>
      <c r="Q1491" s="16" t="str">
        <f t="shared" si="142"/>
        <v>,18</v>
      </c>
      <c r="R1491" s="17">
        <f t="shared" si="143"/>
        <v>1320.18</v>
      </c>
      <c r="S1491" s="17">
        <f t="shared" si="144"/>
        <v>22.003</v>
      </c>
    </row>
    <row r="1492" spans="1:19">
      <c r="A1492" t="s">
        <v>276</v>
      </c>
      <c r="B1492" t="s">
        <v>277</v>
      </c>
      <c r="C1492" s="1">
        <v>45474</v>
      </c>
      <c r="D1492" s="2">
        <v>2024</v>
      </c>
      <c r="E1492" s="2" t="str">
        <f t="shared" si="139"/>
        <v>julio</v>
      </c>
      <c r="F1492" t="s">
        <v>284</v>
      </c>
      <c r="G1492" t="s">
        <v>285</v>
      </c>
      <c r="H1492" t="s">
        <v>380</v>
      </c>
      <c r="I1492" s="3">
        <v>2</v>
      </c>
      <c r="J1492" s="3">
        <v>756</v>
      </c>
      <c r="K1492" s="3">
        <v>4.12</v>
      </c>
      <c r="L1492" t="s">
        <v>455</v>
      </c>
      <c r="M1492" t="s">
        <v>456</v>
      </c>
      <c r="N1492" t="s">
        <v>512</v>
      </c>
      <c r="O1492" s="15">
        <f t="shared" si="140"/>
        <v>4</v>
      </c>
      <c r="P1492" s="16" t="str">
        <f t="shared" si="141"/>
        <v>4,</v>
      </c>
      <c r="Q1492" s="16" t="str">
        <f t="shared" si="142"/>
        <v>12</v>
      </c>
      <c r="R1492" s="17">
        <f t="shared" si="143"/>
        <v>252</v>
      </c>
      <c r="S1492" s="17">
        <f t="shared" si="144"/>
        <v>4.2</v>
      </c>
    </row>
    <row r="1493" spans="1:19">
      <c r="A1493" t="s">
        <v>276</v>
      </c>
      <c r="B1493" t="s">
        <v>277</v>
      </c>
      <c r="C1493" s="1">
        <v>45474</v>
      </c>
      <c r="D1493" s="2">
        <v>2024</v>
      </c>
      <c r="E1493" s="2" t="str">
        <f t="shared" si="139"/>
        <v>julio</v>
      </c>
      <c r="F1493" t="s">
        <v>312</v>
      </c>
      <c r="G1493" t="s">
        <v>289</v>
      </c>
      <c r="H1493" t="s">
        <v>618</v>
      </c>
      <c r="I1493" s="3">
        <v>26</v>
      </c>
      <c r="J1493" s="3">
        <v>1962</v>
      </c>
      <c r="K1493" s="3">
        <v>10.54</v>
      </c>
      <c r="L1493" t="s">
        <v>290</v>
      </c>
      <c r="M1493" t="s">
        <v>291</v>
      </c>
      <c r="N1493" t="s">
        <v>504</v>
      </c>
      <c r="O1493" s="15">
        <f t="shared" si="140"/>
        <v>5</v>
      </c>
      <c r="P1493" s="16" t="str">
        <f t="shared" si="141"/>
        <v>10</v>
      </c>
      <c r="Q1493" s="16" t="str">
        <f t="shared" si="142"/>
        <v>,54</v>
      </c>
      <c r="R1493" s="17">
        <f t="shared" si="143"/>
        <v>600.54</v>
      </c>
      <c r="S1493" s="17">
        <f t="shared" si="144"/>
        <v>10.008999999999999</v>
      </c>
    </row>
    <row r="1494" spans="1:19">
      <c r="A1494" t="s">
        <v>276</v>
      </c>
      <c r="B1494" t="s">
        <v>277</v>
      </c>
      <c r="C1494" s="1">
        <v>45474</v>
      </c>
      <c r="D1494" s="2">
        <v>2024</v>
      </c>
      <c r="E1494" s="2" t="str">
        <f t="shared" si="139"/>
        <v>julio</v>
      </c>
      <c r="F1494" t="s">
        <v>312</v>
      </c>
      <c r="G1494" t="s">
        <v>289</v>
      </c>
      <c r="H1494" t="s">
        <v>618</v>
      </c>
      <c r="I1494" s="3">
        <v>24</v>
      </c>
      <c r="J1494" s="3">
        <v>1764</v>
      </c>
      <c r="K1494" s="3">
        <v>9.48</v>
      </c>
      <c r="L1494" t="s">
        <v>305</v>
      </c>
      <c r="M1494" t="s">
        <v>306</v>
      </c>
      <c r="N1494" t="s">
        <v>504</v>
      </c>
      <c r="O1494" s="15">
        <f t="shared" si="140"/>
        <v>4</v>
      </c>
      <c r="P1494" s="16" t="str">
        <f t="shared" si="141"/>
        <v>9,</v>
      </c>
      <c r="Q1494" s="16" t="str">
        <f t="shared" si="142"/>
        <v>48</v>
      </c>
      <c r="R1494" s="17">
        <f t="shared" si="143"/>
        <v>588</v>
      </c>
      <c r="S1494" s="17">
        <f t="shared" si="144"/>
        <v>9.8000000000000007</v>
      </c>
    </row>
    <row r="1495" spans="1:19">
      <c r="A1495" t="s">
        <v>276</v>
      </c>
      <c r="B1495" t="s">
        <v>277</v>
      </c>
      <c r="C1495" s="1">
        <v>45474</v>
      </c>
      <c r="D1495" s="2">
        <v>2024</v>
      </c>
      <c r="E1495" s="2" t="str">
        <f t="shared" si="139"/>
        <v>julio</v>
      </c>
      <c r="F1495" t="s">
        <v>292</v>
      </c>
      <c r="G1495" t="s">
        <v>285</v>
      </c>
      <c r="H1495" t="s">
        <v>618</v>
      </c>
      <c r="I1495" s="3">
        <v>3</v>
      </c>
      <c r="J1495" s="3">
        <v>162</v>
      </c>
      <c r="K1495" s="3">
        <v>0.54</v>
      </c>
      <c r="L1495" t="s">
        <v>53</v>
      </c>
      <c r="M1495" t="s">
        <v>54</v>
      </c>
      <c r="N1495" t="s">
        <v>489</v>
      </c>
      <c r="O1495" s="15">
        <f t="shared" si="140"/>
        <v>4</v>
      </c>
      <c r="P1495" s="16" t="str">
        <f t="shared" si="141"/>
        <v>0,</v>
      </c>
      <c r="Q1495" s="16" t="str">
        <f t="shared" si="142"/>
        <v>54</v>
      </c>
      <c r="R1495" s="17">
        <f t="shared" si="143"/>
        <v>54</v>
      </c>
      <c r="S1495" s="17">
        <f t="shared" si="144"/>
        <v>0.9</v>
      </c>
    </row>
    <row r="1496" spans="1:19">
      <c r="A1496" t="s">
        <v>276</v>
      </c>
      <c r="B1496" t="s">
        <v>277</v>
      </c>
      <c r="C1496" s="1">
        <v>45505</v>
      </c>
      <c r="D1496" s="2">
        <v>2024</v>
      </c>
      <c r="E1496" s="2" t="str">
        <f t="shared" si="139"/>
        <v>agosto</v>
      </c>
      <c r="F1496" t="s">
        <v>284</v>
      </c>
      <c r="G1496" t="s">
        <v>285</v>
      </c>
      <c r="H1496" t="s">
        <v>618</v>
      </c>
      <c r="I1496" s="3">
        <v>1</v>
      </c>
      <c r="J1496" s="3">
        <v>180</v>
      </c>
      <c r="K1496" s="3">
        <v>1</v>
      </c>
      <c r="L1496" t="s">
        <v>486</v>
      </c>
      <c r="M1496" t="s">
        <v>487</v>
      </c>
      <c r="N1496" t="s">
        <v>509</v>
      </c>
      <c r="O1496" s="15">
        <f t="shared" si="140"/>
        <v>1</v>
      </c>
      <c r="P1496" s="16" t="str">
        <f t="shared" si="141"/>
        <v>1</v>
      </c>
      <c r="Q1496" s="16">
        <f t="shared" si="142"/>
        <v>0</v>
      </c>
      <c r="R1496" s="17">
        <f t="shared" si="143"/>
        <v>60</v>
      </c>
      <c r="S1496" s="17">
        <f t="shared" si="144"/>
        <v>1</v>
      </c>
    </row>
    <row r="1497" spans="1:19">
      <c r="A1497" t="s">
        <v>276</v>
      </c>
      <c r="B1497" t="s">
        <v>277</v>
      </c>
      <c r="C1497" s="1">
        <v>45505</v>
      </c>
      <c r="D1497" s="2">
        <v>2024</v>
      </c>
      <c r="E1497" s="2" t="str">
        <f t="shared" si="139"/>
        <v>agosto</v>
      </c>
      <c r="F1497" t="s">
        <v>284</v>
      </c>
      <c r="G1497" t="s">
        <v>285</v>
      </c>
      <c r="H1497" t="s">
        <v>618</v>
      </c>
      <c r="I1497" s="3">
        <v>3</v>
      </c>
      <c r="J1497" s="3">
        <v>144</v>
      </c>
      <c r="K1497" s="3">
        <v>0.48</v>
      </c>
      <c r="L1497" t="s">
        <v>53</v>
      </c>
      <c r="M1497" t="s">
        <v>54</v>
      </c>
      <c r="N1497" t="s">
        <v>489</v>
      </c>
      <c r="O1497" s="15">
        <f t="shared" si="140"/>
        <v>4</v>
      </c>
      <c r="P1497" s="16" t="str">
        <f t="shared" si="141"/>
        <v>0,</v>
      </c>
      <c r="Q1497" s="16" t="str">
        <f t="shared" si="142"/>
        <v>48</v>
      </c>
      <c r="R1497" s="17">
        <f t="shared" si="143"/>
        <v>48</v>
      </c>
      <c r="S1497" s="17">
        <f t="shared" si="144"/>
        <v>0.8</v>
      </c>
    </row>
    <row r="1498" spans="1:19">
      <c r="A1498" t="s">
        <v>276</v>
      </c>
      <c r="B1498" t="s">
        <v>277</v>
      </c>
      <c r="C1498" s="1">
        <v>45505</v>
      </c>
      <c r="D1498" s="2">
        <v>2024</v>
      </c>
      <c r="E1498" s="2" t="str">
        <f t="shared" si="139"/>
        <v>agosto</v>
      </c>
      <c r="F1498" t="s">
        <v>284</v>
      </c>
      <c r="G1498" t="s">
        <v>285</v>
      </c>
      <c r="H1498" t="s">
        <v>618</v>
      </c>
      <c r="I1498" s="3">
        <v>5</v>
      </c>
      <c r="J1498" s="3">
        <v>216</v>
      </c>
      <c r="K1498" s="3">
        <v>1.1200000000000001</v>
      </c>
      <c r="L1498" t="s">
        <v>295</v>
      </c>
      <c r="M1498" t="s">
        <v>296</v>
      </c>
      <c r="N1498" t="s">
        <v>489</v>
      </c>
      <c r="O1498" s="15">
        <f t="shared" si="140"/>
        <v>4</v>
      </c>
      <c r="P1498" s="16" t="str">
        <f t="shared" si="141"/>
        <v>1,</v>
      </c>
      <c r="Q1498" s="16" t="str">
        <f t="shared" si="142"/>
        <v>12</v>
      </c>
      <c r="R1498" s="17">
        <f t="shared" si="143"/>
        <v>72</v>
      </c>
      <c r="S1498" s="17">
        <f t="shared" si="144"/>
        <v>1.2</v>
      </c>
    </row>
    <row r="1499" spans="1:19">
      <c r="A1499" t="s">
        <v>276</v>
      </c>
      <c r="B1499" t="s">
        <v>277</v>
      </c>
      <c r="C1499" s="1">
        <v>45505</v>
      </c>
      <c r="D1499" s="2">
        <v>2024</v>
      </c>
      <c r="E1499" s="2" t="str">
        <f t="shared" si="139"/>
        <v>agosto</v>
      </c>
      <c r="F1499" t="s">
        <v>284</v>
      </c>
      <c r="G1499" t="s">
        <v>285</v>
      </c>
      <c r="H1499" t="s">
        <v>618</v>
      </c>
      <c r="I1499" s="3">
        <v>32</v>
      </c>
      <c r="J1499" s="3">
        <v>2286</v>
      </c>
      <c r="K1499" s="3">
        <v>12.42</v>
      </c>
      <c r="L1499" t="s">
        <v>290</v>
      </c>
      <c r="M1499" t="s">
        <v>291</v>
      </c>
      <c r="N1499" t="s">
        <v>504</v>
      </c>
      <c r="O1499" s="15">
        <f t="shared" si="140"/>
        <v>5</v>
      </c>
      <c r="P1499" s="16" t="str">
        <f t="shared" si="141"/>
        <v>12</v>
      </c>
      <c r="Q1499" s="16" t="str">
        <f t="shared" si="142"/>
        <v>,42</v>
      </c>
      <c r="R1499" s="17">
        <f t="shared" si="143"/>
        <v>720.42</v>
      </c>
      <c r="S1499" s="17">
        <f t="shared" si="144"/>
        <v>12.007</v>
      </c>
    </row>
    <row r="1500" spans="1:19">
      <c r="A1500" t="s">
        <v>276</v>
      </c>
      <c r="B1500" t="s">
        <v>277</v>
      </c>
      <c r="C1500" s="1">
        <v>45505</v>
      </c>
      <c r="D1500" s="2">
        <v>2024</v>
      </c>
      <c r="E1500" s="2" t="str">
        <f t="shared" si="139"/>
        <v>agosto</v>
      </c>
      <c r="F1500" t="s">
        <v>312</v>
      </c>
      <c r="G1500" t="s">
        <v>289</v>
      </c>
      <c r="H1500" t="s">
        <v>618</v>
      </c>
      <c r="I1500" s="3">
        <v>32</v>
      </c>
      <c r="J1500" s="3">
        <v>2286</v>
      </c>
      <c r="K1500" s="3">
        <v>12.42</v>
      </c>
      <c r="L1500" t="s">
        <v>290</v>
      </c>
      <c r="M1500" t="s">
        <v>291</v>
      </c>
      <c r="N1500" t="s">
        <v>504</v>
      </c>
      <c r="O1500" s="15">
        <f t="shared" si="140"/>
        <v>5</v>
      </c>
      <c r="P1500" s="16" t="str">
        <f t="shared" si="141"/>
        <v>12</v>
      </c>
      <c r="Q1500" s="16" t="str">
        <f t="shared" si="142"/>
        <v>,42</v>
      </c>
      <c r="R1500" s="17">
        <f t="shared" si="143"/>
        <v>720.42</v>
      </c>
      <c r="S1500" s="17">
        <f t="shared" si="144"/>
        <v>12.007</v>
      </c>
    </row>
    <row r="1501" spans="1:19">
      <c r="A1501" t="s">
        <v>276</v>
      </c>
      <c r="B1501" t="s">
        <v>277</v>
      </c>
      <c r="C1501" s="1">
        <v>45505</v>
      </c>
      <c r="D1501" s="2">
        <v>2024</v>
      </c>
      <c r="E1501" s="2" t="str">
        <f t="shared" si="139"/>
        <v>agosto</v>
      </c>
      <c r="F1501" t="s">
        <v>292</v>
      </c>
      <c r="G1501" t="s">
        <v>285</v>
      </c>
      <c r="H1501" t="s">
        <v>618</v>
      </c>
      <c r="I1501" s="3">
        <v>1</v>
      </c>
      <c r="J1501" s="3">
        <v>180</v>
      </c>
      <c r="K1501" s="3">
        <v>1</v>
      </c>
      <c r="L1501" t="s">
        <v>486</v>
      </c>
      <c r="M1501" t="s">
        <v>487</v>
      </c>
      <c r="N1501" t="s">
        <v>509</v>
      </c>
      <c r="O1501" s="15">
        <f t="shared" si="140"/>
        <v>1</v>
      </c>
      <c r="P1501" s="16" t="str">
        <f t="shared" si="141"/>
        <v>1</v>
      </c>
      <c r="Q1501" s="16">
        <f t="shared" si="142"/>
        <v>0</v>
      </c>
      <c r="R1501" s="17">
        <f t="shared" si="143"/>
        <v>60</v>
      </c>
      <c r="S1501" s="17">
        <f t="shared" si="144"/>
        <v>1</v>
      </c>
    </row>
    <row r="1502" spans="1:19">
      <c r="A1502" t="s">
        <v>276</v>
      </c>
      <c r="B1502" t="s">
        <v>277</v>
      </c>
      <c r="C1502" s="1">
        <v>45505</v>
      </c>
      <c r="D1502" s="2">
        <v>2024</v>
      </c>
      <c r="E1502" s="2" t="str">
        <f t="shared" si="139"/>
        <v>agosto</v>
      </c>
      <c r="F1502" t="s">
        <v>292</v>
      </c>
      <c r="G1502" t="s">
        <v>285</v>
      </c>
      <c r="H1502" t="s">
        <v>618</v>
      </c>
      <c r="I1502" s="3">
        <v>3</v>
      </c>
      <c r="J1502" s="3">
        <v>144</v>
      </c>
      <c r="K1502" s="3">
        <v>0.48</v>
      </c>
      <c r="L1502" t="s">
        <v>53</v>
      </c>
      <c r="M1502" t="s">
        <v>54</v>
      </c>
      <c r="N1502" t="s">
        <v>489</v>
      </c>
      <c r="O1502" s="15">
        <f t="shared" si="140"/>
        <v>4</v>
      </c>
      <c r="P1502" s="16" t="str">
        <f t="shared" si="141"/>
        <v>0,</v>
      </c>
      <c r="Q1502" s="16" t="str">
        <f t="shared" si="142"/>
        <v>48</v>
      </c>
      <c r="R1502" s="17">
        <f t="shared" si="143"/>
        <v>48</v>
      </c>
      <c r="S1502" s="17">
        <f t="shared" si="144"/>
        <v>0.8</v>
      </c>
    </row>
    <row r="1503" spans="1:19">
      <c r="A1503" t="s">
        <v>276</v>
      </c>
      <c r="B1503" t="s">
        <v>277</v>
      </c>
      <c r="C1503" s="1">
        <v>45505</v>
      </c>
      <c r="D1503" s="2">
        <v>2024</v>
      </c>
      <c r="E1503" s="2" t="str">
        <f t="shared" si="139"/>
        <v>agosto</v>
      </c>
      <c r="F1503" t="s">
        <v>292</v>
      </c>
      <c r="G1503" t="s">
        <v>285</v>
      </c>
      <c r="H1503" t="s">
        <v>618</v>
      </c>
      <c r="I1503" s="3">
        <v>5</v>
      </c>
      <c r="J1503" s="3">
        <v>216</v>
      </c>
      <c r="K1503" s="3">
        <v>1.1200000000000001</v>
      </c>
      <c r="L1503" t="s">
        <v>295</v>
      </c>
      <c r="M1503" t="s">
        <v>296</v>
      </c>
      <c r="N1503" t="s">
        <v>489</v>
      </c>
      <c r="O1503" s="15">
        <f t="shared" si="140"/>
        <v>4</v>
      </c>
      <c r="P1503" s="16" t="str">
        <f t="shared" si="141"/>
        <v>1,</v>
      </c>
      <c r="Q1503" s="16" t="str">
        <f t="shared" si="142"/>
        <v>12</v>
      </c>
      <c r="R1503" s="17">
        <f t="shared" si="143"/>
        <v>72</v>
      </c>
      <c r="S1503" s="17">
        <f t="shared" si="144"/>
        <v>1.2</v>
      </c>
    </row>
    <row r="1504" spans="1:19">
      <c r="A1504" t="s">
        <v>313</v>
      </c>
      <c r="B1504" t="s">
        <v>314</v>
      </c>
      <c r="C1504" s="1">
        <v>45292</v>
      </c>
      <c r="D1504" s="2">
        <v>2024</v>
      </c>
      <c r="E1504" s="2" t="str">
        <f t="shared" si="139"/>
        <v>enero</v>
      </c>
      <c r="F1504" t="s">
        <v>315</v>
      </c>
      <c r="G1504" t="s">
        <v>316</v>
      </c>
      <c r="H1504" t="s">
        <v>98</v>
      </c>
      <c r="I1504" s="3">
        <v>1</v>
      </c>
      <c r="J1504" s="3">
        <v>116</v>
      </c>
      <c r="K1504" s="3">
        <v>0.4</v>
      </c>
      <c r="L1504" t="s">
        <v>21</v>
      </c>
      <c r="M1504" t="s">
        <v>584</v>
      </c>
      <c r="N1504" t="s">
        <v>504</v>
      </c>
      <c r="O1504" s="15">
        <f t="shared" si="140"/>
        <v>3</v>
      </c>
      <c r="P1504" s="16" t="str">
        <f t="shared" si="141"/>
        <v>0,</v>
      </c>
      <c r="Q1504" s="16" t="str">
        <f t="shared" si="142"/>
        <v>4</v>
      </c>
      <c r="R1504" s="17">
        <f t="shared" si="143"/>
        <v>4</v>
      </c>
      <c r="S1504" s="17">
        <f t="shared" si="144"/>
        <v>6.6666666666666666E-2</v>
      </c>
    </row>
    <row r="1505" spans="1:19">
      <c r="A1505" t="s">
        <v>313</v>
      </c>
      <c r="B1505" t="s">
        <v>314</v>
      </c>
      <c r="C1505" s="1">
        <v>45292</v>
      </c>
      <c r="D1505" s="2">
        <v>2024</v>
      </c>
      <c r="E1505" s="2" t="str">
        <f t="shared" si="139"/>
        <v>enero</v>
      </c>
      <c r="F1505" t="s">
        <v>315</v>
      </c>
      <c r="G1505" t="s">
        <v>316</v>
      </c>
      <c r="H1505" t="s">
        <v>98</v>
      </c>
      <c r="I1505" s="3">
        <v>1</v>
      </c>
      <c r="J1505" s="3">
        <v>241</v>
      </c>
      <c r="K1505" s="3">
        <v>0.5</v>
      </c>
      <c r="L1505" t="s">
        <v>241</v>
      </c>
      <c r="M1505" t="s">
        <v>601</v>
      </c>
      <c r="N1505" t="s">
        <v>500</v>
      </c>
      <c r="O1505" s="15">
        <f t="shared" si="140"/>
        <v>3</v>
      </c>
      <c r="P1505" s="16" t="str">
        <f t="shared" si="141"/>
        <v>0,</v>
      </c>
      <c r="Q1505" s="16" t="str">
        <f t="shared" si="142"/>
        <v>5</v>
      </c>
      <c r="R1505" s="17">
        <f t="shared" si="143"/>
        <v>5</v>
      </c>
      <c r="S1505" s="17">
        <f t="shared" si="144"/>
        <v>8.3333333333333329E-2</v>
      </c>
    </row>
    <row r="1506" spans="1:19">
      <c r="A1506" t="s">
        <v>313</v>
      </c>
      <c r="B1506" t="s">
        <v>314</v>
      </c>
      <c r="C1506" s="1">
        <v>45292</v>
      </c>
      <c r="D1506" s="2">
        <v>2024</v>
      </c>
      <c r="E1506" s="2" t="str">
        <f t="shared" si="139"/>
        <v>enero</v>
      </c>
      <c r="F1506" t="s">
        <v>317</v>
      </c>
      <c r="G1506" t="s">
        <v>316</v>
      </c>
      <c r="H1506" t="s">
        <v>98</v>
      </c>
      <c r="I1506" s="3">
        <v>29</v>
      </c>
      <c r="J1506" s="3">
        <v>910</v>
      </c>
      <c r="K1506" s="3">
        <v>36.18</v>
      </c>
      <c r="L1506" t="s">
        <v>39</v>
      </c>
      <c r="M1506" t="s">
        <v>553</v>
      </c>
      <c r="N1506" t="s">
        <v>553</v>
      </c>
      <c r="O1506" s="15">
        <f t="shared" si="140"/>
        <v>5</v>
      </c>
      <c r="P1506" s="16" t="str">
        <f t="shared" si="141"/>
        <v>36</v>
      </c>
      <c r="Q1506" s="16" t="str">
        <f t="shared" si="142"/>
        <v>,18</v>
      </c>
      <c r="R1506" s="17">
        <f t="shared" si="143"/>
        <v>2160.1799999999998</v>
      </c>
      <c r="S1506" s="17">
        <f t="shared" si="144"/>
        <v>36.003</v>
      </c>
    </row>
    <row r="1507" spans="1:19">
      <c r="A1507" t="s">
        <v>313</v>
      </c>
      <c r="B1507" t="s">
        <v>314</v>
      </c>
      <c r="C1507" s="1">
        <v>45292</v>
      </c>
      <c r="D1507" s="2">
        <v>2024</v>
      </c>
      <c r="E1507" s="2" t="str">
        <f t="shared" si="139"/>
        <v>enero</v>
      </c>
      <c r="F1507" t="s">
        <v>317</v>
      </c>
      <c r="G1507" t="s">
        <v>316</v>
      </c>
      <c r="H1507" t="s">
        <v>98</v>
      </c>
      <c r="I1507" s="3">
        <v>1</v>
      </c>
      <c r="J1507" s="3">
        <v>130</v>
      </c>
      <c r="K1507" s="3">
        <v>0.37</v>
      </c>
      <c r="L1507" t="s">
        <v>132</v>
      </c>
      <c r="M1507" t="s">
        <v>133</v>
      </c>
      <c r="N1507" t="s">
        <v>509</v>
      </c>
      <c r="O1507" s="15">
        <f t="shared" si="140"/>
        <v>4</v>
      </c>
      <c r="P1507" s="16" t="str">
        <f t="shared" si="141"/>
        <v>0,</v>
      </c>
      <c r="Q1507" s="16" t="str">
        <f t="shared" si="142"/>
        <v>37</v>
      </c>
      <c r="R1507" s="17">
        <f t="shared" si="143"/>
        <v>37</v>
      </c>
      <c r="S1507" s="17">
        <f t="shared" si="144"/>
        <v>0.6166666666666667</v>
      </c>
    </row>
    <row r="1508" spans="1:19">
      <c r="A1508" t="s">
        <v>313</v>
      </c>
      <c r="B1508" t="s">
        <v>314</v>
      </c>
      <c r="C1508" s="1">
        <v>45292</v>
      </c>
      <c r="D1508" s="2">
        <v>2024</v>
      </c>
      <c r="E1508" s="2" t="str">
        <f t="shared" si="139"/>
        <v>enero</v>
      </c>
      <c r="F1508" t="s">
        <v>317</v>
      </c>
      <c r="G1508" t="s">
        <v>316</v>
      </c>
      <c r="H1508" t="s">
        <v>98</v>
      </c>
      <c r="I1508" s="3">
        <v>1</v>
      </c>
      <c r="J1508" s="3">
        <v>328</v>
      </c>
      <c r="K1508" s="3">
        <v>2</v>
      </c>
      <c r="L1508" t="s">
        <v>209</v>
      </c>
      <c r="M1508" t="s">
        <v>210</v>
      </c>
      <c r="N1508" t="s">
        <v>493</v>
      </c>
      <c r="O1508" s="15">
        <f t="shared" si="140"/>
        <v>1</v>
      </c>
      <c r="P1508" s="16" t="str">
        <f t="shared" si="141"/>
        <v>2</v>
      </c>
      <c r="Q1508" s="16">
        <f t="shared" si="142"/>
        <v>0</v>
      </c>
      <c r="R1508" s="17">
        <f t="shared" si="143"/>
        <v>120</v>
      </c>
      <c r="S1508" s="17">
        <f t="shared" si="144"/>
        <v>2</v>
      </c>
    </row>
    <row r="1509" spans="1:19">
      <c r="A1509" t="s">
        <v>313</v>
      </c>
      <c r="B1509" t="s">
        <v>314</v>
      </c>
      <c r="C1509" s="1">
        <v>45292</v>
      </c>
      <c r="D1509" s="2">
        <v>2024</v>
      </c>
      <c r="E1509" s="2" t="str">
        <f t="shared" si="139"/>
        <v>enero</v>
      </c>
      <c r="F1509" t="s">
        <v>317</v>
      </c>
      <c r="G1509" t="s">
        <v>316</v>
      </c>
      <c r="H1509" t="s">
        <v>98</v>
      </c>
      <c r="I1509" s="3">
        <v>1</v>
      </c>
      <c r="J1509" s="3">
        <v>426</v>
      </c>
      <c r="K1509" s="3">
        <v>1.1000000000000001</v>
      </c>
      <c r="L1509" t="s">
        <v>19</v>
      </c>
      <c r="M1509" t="s">
        <v>587</v>
      </c>
      <c r="N1509" t="s">
        <v>495</v>
      </c>
      <c r="O1509" s="15">
        <f t="shared" si="140"/>
        <v>3</v>
      </c>
      <c r="P1509" s="16" t="str">
        <f t="shared" si="141"/>
        <v>1,</v>
      </c>
      <c r="Q1509" s="16" t="str">
        <f t="shared" si="142"/>
        <v>1</v>
      </c>
      <c r="R1509" s="17">
        <f t="shared" si="143"/>
        <v>61</v>
      </c>
      <c r="S1509" s="17">
        <f t="shared" si="144"/>
        <v>1.0166666666666666</v>
      </c>
    </row>
    <row r="1510" spans="1:19">
      <c r="A1510" t="s">
        <v>313</v>
      </c>
      <c r="B1510" t="s">
        <v>314</v>
      </c>
      <c r="C1510" s="1">
        <v>45292</v>
      </c>
      <c r="D1510" s="2">
        <v>2024</v>
      </c>
      <c r="E1510" s="2" t="str">
        <f t="shared" si="139"/>
        <v>enero</v>
      </c>
      <c r="F1510" t="s">
        <v>317</v>
      </c>
      <c r="G1510" t="s">
        <v>316</v>
      </c>
      <c r="H1510" t="s">
        <v>98</v>
      </c>
      <c r="I1510" s="3">
        <v>1</v>
      </c>
      <c r="J1510" s="3">
        <v>666</v>
      </c>
      <c r="K1510" s="3">
        <v>1.46</v>
      </c>
      <c r="L1510" t="s">
        <v>159</v>
      </c>
      <c r="M1510" t="s">
        <v>160</v>
      </c>
      <c r="N1510" t="s">
        <v>496</v>
      </c>
      <c r="O1510" s="15">
        <f t="shared" si="140"/>
        <v>4</v>
      </c>
      <c r="P1510" s="16" t="str">
        <f t="shared" si="141"/>
        <v>1,</v>
      </c>
      <c r="Q1510" s="16" t="str">
        <f t="shared" si="142"/>
        <v>46</v>
      </c>
      <c r="R1510" s="17">
        <f t="shared" si="143"/>
        <v>106</v>
      </c>
      <c r="S1510" s="17">
        <f t="shared" si="144"/>
        <v>1.7666666666666666</v>
      </c>
    </row>
    <row r="1511" spans="1:19">
      <c r="A1511" t="s">
        <v>313</v>
      </c>
      <c r="B1511" t="s">
        <v>314</v>
      </c>
      <c r="C1511" s="1">
        <v>45292</v>
      </c>
      <c r="D1511" s="2">
        <v>2024</v>
      </c>
      <c r="E1511" s="2" t="str">
        <f t="shared" si="139"/>
        <v>enero</v>
      </c>
      <c r="F1511" t="s">
        <v>317</v>
      </c>
      <c r="G1511" t="s">
        <v>316</v>
      </c>
      <c r="H1511" t="s">
        <v>98</v>
      </c>
      <c r="I1511" s="3">
        <v>1</v>
      </c>
      <c r="J1511" s="3">
        <v>116</v>
      </c>
      <c r="K1511" s="3">
        <v>0.4</v>
      </c>
      <c r="L1511" t="s">
        <v>21</v>
      </c>
      <c r="M1511" t="s">
        <v>584</v>
      </c>
      <c r="N1511" t="s">
        <v>504</v>
      </c>
      <c r="O1511" s="15">
        <f t="shared" si="140"/>
        <v>3</v>
      </c>
      <c r="P1511" s="16" t="str">
        <f t="shared" si="141"/>
        <v>0,</v>
      </c>
      <c r="Q1511" s="16" t="str">
        <f t="shared" si="142"/>
        <v>4</v>
      </c>
      <c r="R1511" s="17">
        <f t="shared" si="143"/>
        <v>4</v>
      </c>
      <c r="S1511" s="17">
        <f t="shared" si="144"/>
        <v>6.6666666666666666E-2</v>
      </c>
    </row>
    <row r="1512" spans="1:19">
      <c r="A1512" t="s">
        <v>313</v>
      </c>
      <c r="B1512" t="s">
        <v>314</v>
      </c>
      <c r="C1512" s="1">
        <v>45292</v>
      </c>
      <c r="D1512" s="2">
        <v>2024</v>
      </c>
      <c r="E1512" s="2" t="str">
        <f t="shared" si="139"/>
        <v>enero</v>
      </c>
      <c r="F1512" t="s">
        <v>317</v>
      </c>
      <c r="G1512" t="s">
        <v>316</v>
      </c>
      <c r="H1512" t="s">
        <v>98</v>
      </c>
      <c r="I1512" s="3">
        <v>1</v>
      </c>
      <c r="J1512" s="3">
        <v>348</v>
      </c>
      <c r="K1512" s="3">
        <v>1.05</v>
      </c>
      <c r="L1512" t="s">
        <v>99</v>
      </c>
      <c r="M1512" t="s">
        <v>558</v>
      </c>
      <c r="N1512" t="s">
        <v>502</v>
      </c>
      <c r="O1512" s="15">
        <f t="shared" si="140"/>
        <v>4</v>
      </c>
      <c r="P1512" s="16" t="str">
        <f t="shared" si="141"/>
        <v>1,</v>
      </c>
      <c r="Q1512" s="16" t="str">
        <f t="shared" si="142"/>
        <v>05</v>
      </c>
      <c r="R1512" s="17">
        <f t="shared" si="143"/>
        <v>65</v>
      </c>
      <c r="S1512" s="17">
        <f t="shared" si="144"/>
        <v>1.0833333333333333</v>
      </c>
    </row>
    <row r="1513" spans="1:19">
      <c r="A1513" t="s">
        <v>313</v>
      </c>
      <c r="B1513" t="s">
        <v>314</v>
      </c>
      <c r="C1513" s="1">
        <v>45292</v>
      </c>
      <c r="D1513" s="2">
        <v>2024</v>
      </c>
      <c r="E1513" s="2" t="str">
        <f t="shared" si="139"/>
        <v>enero</v>
      </c>
      <c r="F1513" t="s">
        <v>317</v>
      </c>
      <c r="G1513" t="s">
        <v>316</v>
      </c>
      <c r="H1513" t="s">
        <v>98</v>
      </c>
      <c r="I1513" s="3">
        <v>3</v>
      </c>
      <c r="J1513" s="3">
        <v>136</v>
      </c>
      <c r="K1513" s="3">
        <v>1.45</v>
      </c>
      <c r="L1513" t="s">
        <v>49</v>
      </c>
      <c r="M1513" t="s">
        <v>50</v>
      </c>
      <c r="N1513" t="s">
        <v>504</v>
      </c>
      <c r="O1513" s="15">
        <f t="shared" si="140"/>
        <v>4</v>
      </c>
      <c r="P1513" s="16" t="str">
        <f t="shared" si="141"/>
        <v>1,</v>
      </c>
      <c r="Q1513" s="16" t="str">
        <f t="shared" si="142"/>
        <v>45</v>
      </c>
      <c r="R1513" s="17">
        <f t="shared" si="143"/>
        <v>105</v>
      </c>
      <c r="S1513" s="17">
        <f t="shared" si="144"/>
        <v>1.75</v>
      </c>
    </row>
    <row r="1514" spans="1:19">
      <c r="A1514" t="s">
        <v>313</v>
      </c>
      <c r="B1514" t="s">
        <v>314</v>
      </c>
      <c r="C1514" s="1">
        <v>45292</v>
      </c>
      <c r="D1514" s="2">
        <v>2024</v>
      </c>
      <c r="E1514" s="2" t="str">
        <f t="shared" si="139"/>
        <v>enero</v>
      </c>
      <c r="F1514" t="s">
        <v>317</v>
      </c>
      <c r="G1514" t="s">
        <v>316</v>
      </c>
      <c r="H1514" t="s">
        <v>98</v>
      </c>
      <c r="I1514" s="3">
        <v>1</v>
      </c>
      <c r="J1514" s="3">
        <v>154</v>
      </c>
      <c r="K1514" s="3">
        <v>0.35</v>
      </c>
      <c r="L1514" t="s">
        <v>197</v>
      </c>
      <c r="M1514" t="s">
        <v>198</v>
      </c>
      <c r="N1514" t="s">
        <v>516</v>
      </c>
      <c r="O1514" s="15">
        <f t="shared" si="140"/>
        <v>4</v>
      </c>
      <c r="P1514" s="16" t="str">
        <f t="shared" si="141"/>
        <v>0,</v>
      </c>
      <c r="Q1514" s="16" t="str">
        <f t="shared" si="142"/>
        <v>35</v>
      </c>
      <c r="R1514" s="17">
        <f t="shared" si="143"/>
        <v>35</v>
      </c>
      <c r="S1514" s="17">
        <f t="shared" si="144"/>
        <v>0.58333333333333337</v>
      </c>
    </row>
    <row r="1515" spans="1:19">
      <c r="A1515" t="s">
        <v>313</v>
      </c>
      <c r="B1515" t="s">
        <v>314</v>
      </c>
      <c r="C1515" s="1">
        <v>45292</v>
      </c>
      <c r="D1515" s="2">
        <v>2024</v>
      </c>
      <c r="E1515" s="2" t="str">
        <f t="shared" si="139"/>
        <v>enero</v>
      </c>
      <c r="F1515" t="s">
        <v>317</v>
      </c>
      <c r="G1515" t="s">
        <v>316</v>
      </c>
      <c r="H1515" t="s">
        <v>98</v>
      </c>
      <c r="I1515" s="3">
        <v>1</v>
      </c>
      <c r="J1515" s="3">
        <v>173</v>
      </c>
      <c r="K1515" s="3">
        <v>0.4</v>
      </c>
      <c r="L1515" t="s">
        <v>157</v>
      </c>
      <c r="M1515" t="s">
        <v>158</v>
      </c>
      <c r="N1515" t="s">
        <v>500</v>
      </c>
      <c r="O1515" s="15">
        <f t="shared" si="140"/>
        <v>3</v>
      </c>
      <c r="P1515" s="16" t="str">
        <f t="shared" si="141"/>
        <v>0,</v>
      </c>
      <c r="Q1515" s="16" t="str">
        <f t="shared" si="142"/>
        <v>4</v>
      </c>
      <c r="R1515" s="17">
        <f t="shared" si="143"/>
        <v>4</v>
      </c>
      <c r="S1515" s="17">
        <f t="shared" si="144"/>
        <v>6.6666666666666666E-2</v>
      </c>
    </row>
    <row r="1516" spans="1:19">
      <c r="A1516" t="s">
        <v>313</v>
      </c>
      <c r="B1516" t="s">
        <v>314</v>
      </c>
      <c r="C1516" s="1">
        <v>45292</v>
      </c>
      <c r="D1516" s="2">
        <v>2024</v>
      </c>
      <c r="E1516" s="2" t="str">
        <f t="shared" si="139"/>
        <v>enero</v>
      </c>
      <c r="F1516" t="s">
        <v>317</v>
      </c>
      <c r="G1516" t="s">
        <v>316</v>
      </c>
      <c r="H1516" t="s">
        <v>98</v>
      </c>
      <c r="I1516" s="3">
        <v>1</v>
      </c>
      <c r="J1516" s="3">
        <v>180</v>
      </c>
      <c r="K1516" s="3">
        <v>0.5</v>
      </c>
      <c r="L1516" t="s">
        <v>25</v>
      </c>
      <c r="M1516" t="s">
        <v>26</v>
      </c>
      <c r="N1516" t="s">
        <v>506</v>
      </c>
      <c r="O1516" s="15">
        <f t="shared" si="140"/>
        <v>3</v>
      </c>
      <c r="P1516" s="16" t="str">
        <f t="shared" si="141"/>
        <v>0,</v>
      </c>
      <c r="Q1516" s="16" t="str">
        <f t="shared" si="142"/>
        <v>5</v>
      </c>
      <c r="R1516" s="17">
        <f t="shared" si="143"/>
        <v>5</v>
      </c>
      <c r="S1516" s="17">
        <f t="shared" si="144"/>
        <v>8.3333333333333329E-2</v>
      </c>
    </row>
    <row r="1517" spans="1:19">
      <c r="A1517" t="s">
        <v>313</v>
      </c>
      <c r="B1517" t="s">
        <v>314</v>
      </c>
      <c r="C1517" s="1">
        <v>45292</v>
      </c>
      <c r="D1517" s="2">
        <v>2024</v>
      </c>
      <c r="E1517" s="2" t="str">
        <f t="shared" si="139"/>
        <v>enero</v>
      </c>
      <c r="F1517" t="s">
        <v>317</v>
      </c>
      <c r="G1517" t="s">
        <v>316</v>
      </c>
      <c r="H1517" t="s">
        <v>98</v>
      </c>
      <c r="I1517" s="3">
        <v>1</v>
      </c>
      <c r="J1517" s="3">
        <v>462</v>
      </c>
      <c r="K1517" s="3">
        <v>1.3</v>
      </c>
      <c r="L1517" t="s">
        <v>177</v>
      </c>
      <c r="M1517" t="s">
        <v>592</v>
      </c>
      <c r="N1517" t="s">
        <v>498</v>
      </c>
      <c r="O1517" s="15">
        <f t="shared" si="140"/>
        <v>3</v>
      </c>
      <c r="P1517" s="16" t="str">
        <f t="shared" si="141"/>
        <v>1,</v>
      </c>
      <c r="Q1517" s="16" t="str">
        <f t="shared" si="142"/>
        <v>3</v>
      </c>
      <c r="R1517" s="17">
        <f t="shared" si="143"/>
        <v>63</v>
      </c>
      <c r="S1517" s="17">
        <f t="shared" si="144"/>
        <v>1.05</v>
      </c>
    </row>
    <row r="1518" spans="1:19">
      <c r="A1518" t="s">
        <v>313</v>
      </c>
      <c r="B1518" t="s">
        <v>314</v>
      </c>
      <c r="C1518" s="1">
        <v>45323</v>
      </c>
      <c r="D1518" s="2">
        <v>2024</v>
      </c>
      <c r="E1518" s="2" t="str">
        <f t="shared" si="139"/>
        <v>febrero</v>
      </c>
      <c r="F1518" t="s">
        <v>317</v>
      </c>
      <c r="G1518" t="s">
        <v>316</v>
      </c>
      <c r="H1518" t="s">
        <v>98</v>
      </c>
      <c r="I1518" s="3">
        <v>26</v>
      </c>
      <c r="J1518" s="3">
        <v>910</v>
      </c>
      <c r="K1518" s="3">
        <v>40.049999999999997</v>
      </c>
      <c r="L1518" t="s">
        <v>39</v>
      </c>
      <c r="M1518" t="s">
        <v>553</v>
      </c>
      <c r="N1518" t="s">
        <v>553</v>
      </c>
      <c r="O1518" s="15">
        <f t="shared" si="140"/>
        <v>5</v>
      </c>
      <c r="P1518" s="16" t="str">
        <f t="shared" si="141"/>
        <v>40</v>
      </c>
      <c r="Q1518" s="16" t="str">
        <f t="shared" si="142"/>
        <v>,05</v>
      </c>
      <c r="R1518" s="17">
        <f t="shared" si="143"/>
        <v>2400.0500000000002</v>
      </c>
      <c r="S1518" s="17">
        <f t="shared" si="144"/>
        <v>40.00083333333334</v>
      </c>
    </row>
    <row r="1519" spans="1:19">
      <c r="A1519" t="s">
        <v>313</v>
      </c>
      <c r="B1519" t="s">
        <v>314</v>
      </c>
      <c r="C1519" s="1">
        <v>45323</v>
      </c>
      <c r="D1519" s="2">
        <v>2024</v>
      </c>
      <c r="E1519" s="2" t="str">
        <f t="shared" si="139"/>
        <v>febrero</v>
      </c>
      <c r="F1519" t="s">
        <v>317</v>
      </c>
      <c r="G1519" t="s">
        <v>316</v>
      </c>
      <c r="H1519" t="s">
        <v>98</v>
      </c>
      <c r="I1519" s="3">
        <v>1</v>
      </c>
      <c r="J1519" s="3">
        <v>666</v>
      </c>
      <c r="K1519" s="3">
        <v>1.5</v>
      </c>
      <c r="L1519" t="s">
        <v>159</v>
      </c>
      <c r="M1519" t="s">
        <v>160</v>
      </c>
      <c r="N1519" t="s">
        <v>496</v>
      </c>
      <c r="O1519" s="15">
        <f t="shared" si="140"/>
        <v>3</v>
      </c>
      <c r="P1519" s="16" t="str">
        <f t="shared" si="141"/>
        <v>1,</v>
      </c>
      <c r="Q1519" s="16" t="str">
        <f t="shared" si="142"/>
        <v>5</v>
      </c>
      <c r="R1519" s="17">
        <f t="shared" si="143"/>
        <v>65</v>
      </c>
      <c r="S1519" s="17">
        <f t="shared" si="144"/>
        <v>1.0833333333333333</v>
      </c>
    </row>
    <row r="1520" spans="1:19">
      <c r="A1520" t="s">
        <v>313</v>
      </c>
      <c r="B1520" t="s">
        <v>314</v>
      </c>
      <c r="C1520" s="1">
        <v>45323</v>
      </c>
      <c r="D1520" s="2">
        <v>2024</v>
      </c>
      <c r="E1520" s="2" t="str">
        <f t="shared" si="139"/>
        <v>febrero</v>
      </c>
      <c r="F1520" t="s">
        <v>317</v>
      </c>
      <c r="G1520" t="s">
        <v>316</v>
      </c>
      <c r="H1520" t="s">
        <v>98</v>
      </c>
      <c r="I1520" s="3">
        <v>1</v>
      </c>
      <c r="J1520" s="3">
        <v>98</v>
      </c>
      <c r="K1520" s="3">
        <v>0.2</v>
      </c>
      <c r="L1520" t="s">
        <v>83</v>
      </c>
      <c r="M1520" t="s">
        <v>577</v>
      </c>
      <c r="N1520" t="s">
        <v>505</v>
      </c>
      <c r="O1520" s="15">
        <f t="shared" si="140"/>
        <v>3</v>
      </c>
      <c r="P1520" s="16" t="str">
        <f t="shared" si="141"/>
        <v>0,</v>
      </c>
      <c r="Q1520" s="16" t="str">
        <f t="shared" si="142"/>
        <v>2</v>
      </c>
      <c r="R1520" s="17">
        <f t="shared" si="143"/>
        <v>2</v>
      </c>
      <c r="S1520" s="17">
        <f t="shared" si="144"/>
        <v>3.3333333333333333E-2</v>
      </c>
    </row>
    <row r="1521" spans="1:19">
      <c r="A1521" t="s">
        <v>313</v>
      </c>
      <c r="B1521" t="s">
        <v>314</v>
      </c>
      <c r="C1521" s="1">
        <v>45323</v>
      </c>
      <c r="D1521" s="2">
        <v>2024</v>
      </c>
      <c r="E1521" s="2" t="str">
        <f t="shared" si="139"/>
        <v>febrero</v>
      </c>
      <c r="F1521" t="s">
        <v>317</v>
      </c>
      <c r="G1521" t="s">
        <v>316</v>
      </c>
      <c r="H1521" t="s">
        <v>98</v>
      </c>
      <c r="I1521" s="3">
        <v>1</v>
      </c>
      <c r="J1521" s="3">
        <v>256</v>
      </c>
      <c r="K1521" s="3">
        <v>0.5</v>
      </c>
      <c r="L1521" t="s">
        <v>241</v>
      </c>
      <c r="M1521" t="s">
        <v>601</v>
      </c>
      <c r="N1521" t="s">
        <v>500</v>
      </c>
      <c r="O1521" s="15">
        <f t="shared" si="140"/>
        <v>3</v>
      </c>
      <c r="P1521" s="16" t="str">
        <f t="shared" si="141"/>
        <v>0,</v>
      </c>
      <c r="Q1521" s="16" t="str">
        <f t="shared" si="142"/>
        <v>5</v>
      </c>
      <c r="R1521" s="17">
        <f t="shared" si="143"/>
        <v>5</v>
      </c>
      <c r="S1521" s="17">
        <f t="shared" si="144"/>
        <v>8.3333333333333329E-2</v>
      </c>
    </row>
    <row r="1522" spans="1:19">
      <c r="A1522" t="s">
        <v>313</v>
      </c>
      <c r="B1522" t="s">
        <v>314</v>
      </c>
      <c r="C1522" s="1">
        <v>45323</v>
      </c>
      <c r="D1522" s="2">
        <v>2024</v>
      </c>
      <c r="E1522" s="2" t="str">
        <f t="shared" si="139"/>
        <v>febrero</v>
      </c>
      <c r="F1522" t="s">
        <v>317</v>
      </c>
      <c r="G1522" t="s">
        <v>316</v>
      </c>
      <c r="H1522" t="s">
        <v>98</v>
      </c>
      <c r="I1522" s="3">
        <v>2</v>
      </c>
      <c r="J1522" s="3">
        <v>923</v>
      </c>
      <c r="K1522" s="3">
        <v>3.77</v>
      </c>
      <c r="L1522" t="s">
        <v>177</v>
      </c>
      <c r="M1522" t="s">
        <v>592</v>
      </c>
      <c r="N1522" t="s">
        <v>498</v>
      </c>
      <c r="O1522" s="15">
        <f t="shared" si="140"/>
        <v>4</v>
      </c>
      <c r="P1522" s="16" t="str">
        <f t="shared" si="141"/>
        <v>3,</v>
      </c>
      <c r="Q1522" s="16" t="str">
        <f t="shared" si="142"/>
        <v>77</v>
      </c>
      <c r="R1522" s="17">
        <f t="shared" si="143"/>
        <v>257</v>
      </c>
      <c r="S1522" s="17">
        <f t="shared" si="144"/>
        <v>4.2833333333333332</v>
      </c>
    </row>
    <row r="1523" spans="1:19">
      <c r="A1523" t="s">
        <v>313</v>
      </c>
      <c r="B1523" t="s">
        <v>314</v>
      </c>
      <c r="C1523" s="1">
        <v>45323</v>
      </c>
      <c r="D1523" s="2">
        <v>2024</v>
      </c>
      <c r="E1523" s="2" t="str">
        <f t="shared" si="139"/>
        <v>febrero</v>
      </c>
      <c r="F1523" t="s">
        <v>317</v>
      </c>
      <c r="G1523" t="s">
        <v>318</v>
      </c>
      <c r="H1523" t="s">
        <v>98</v>
      </c>
      <c r="I1523" s="3">
        <v>1</v>
      </c>
      <c r="J1523" s="3">
        <v>457</v>
      </c>
      <c r="K1523" s="3">
        <v>1.44</v>
      </c>
      <c r="L1523" t="s">
        <v>116</v>
      </c>
      <c r="M1523" t="s">
        <v>117</v>
      </c>
      <c r="N1523" t="s">
        <v>561</v>
      </c>
      <c r="O1523" s="15">
        <f t="shared" si="140"/>
        <v>4</v>
      </c>
      <c r="P1523" s="16" t="str">
        <f t="shared" si="141"/>
        <v>1,</v>
      </c>
      <c r="Q1523" s="16" t="str">
        <f t="shared" si="142"/>
        <v>44</v>
      </c>
      <c r="R1523" s="17">
        <f t="shared" si="143"/>
        <v>104</v>
      </c>
      <c r="S1523" s="17">
        <f t="shared" si="144"/>
        <v>1.7333333333333334</v>
      </c>
    </row>
    <row r="1524" spans="1:19">
      <c r="A1524" t="s">
        <v>313</v>
      </c>
      <c r="B1524" t="s">
        <v>314</v>
      </c>
      <c r="C1524" s="1">
        <v>45323</v>
      </c>
      <c r="D1524" s="2">
        <v>2024</v>
      </c>
      <c r="E1524" s="2" t="str">
        <f t="shared" si="139"/>
        <v>febrero</v>
      </c>
      <c r="F1524" t="s">
        <v>265</v>
      </c>
      <c r="G1524" t="s">
        <v>266</v>
      </c>
      <c r="H1524" t="s">
        <v>98</v>
      </c>
      <c r="I1524" s="3">
        <v>1</v>
      </c>
      <c r="J1524" s="3">
        <v>256</v>
      </c>
      <c r="K1524" s="3">
        <v>0.34</v>
      </c>
      <c r="L1524" t="s">
        <v>241</v>
      </c>
      <c r="M1524" t="s">
        <v>601</v>
      </c>
      <c r="N1524" t="s">
        <v>500</v>
      </c>
      <c r="O1524" s="15">
        <f t="shared" si="140"/>
        <v>4</v>
      </c>
      <c r="P1524" s="16" t="str">
        <f t="shared" si="141"/>
        <v>0,</v>
      </c>
      <c r="Q1524" s="16" t="str">
        <f t="shared" si="142"/>
        <v>34</v>
      </c>
      <c r="R1524" s="17">
        <f t="shared" si="143"/>
        <v>34</v>
      </c>
      <c r="S1524" s="17">
        <f t="shared" si="144"/>
        <v>0.56666666666666665</v>
      </c>
    </row>
    <row r="1525" spans="1:19">
      <c r="A1525" t="s">
        <v>313</v>
      </c>
      <c r="B1525" t="s">
        <v>314</v>
      </c>
      <c r="C1525" s="1">
        <v>45352</v>
      </c>
      <c r="D1525" s="2">
        <v>2024</v>
      </c>
      <c r="E1525" s="2" t="str">
        <f t="shared" si="139"/>
        <v>marzo</v>
      </c>
      <c r="F1525" t="s">
        <v>317</v>
      </c>
      <c r="G1525" t="s">
        <v>316</v>
      </c>
      <c r="H1525" t="s">
        <v>98</v>
      </c>
      <c r="I1525" s="3">
        <v>13</v>
      </c>
      <c r="J1525" s="3">
        <v>878</v>
      </c>
      <c r="K1525" s="3">
        <v>26.02</v>
      </c>
      <c r="L1525" t="s">
        <v>39</v>
      </c>
      <c r="M1525" t="s">
        <v>553</v>
      </c>
      <c r="N1525" t="s">
        <v>553</v>
      </c>
      <c r="O1525" s="15">
        <f t="shared" si="140"/>
        <v>5</v>
      </c>
      <c r="P1525" s="16" t="str">
        <f t="shared" si="141"/>
        <v>26</v>
      </c>
      <c r="Q1525" s="16" t="str">
        <f t="shared" si="142"/>
        <v>,02</v>
      </c>
      <c r="R1525" s="17">
        <f t="shared" si="143"/>
        <v>1560.02</v>
      </c>
      <c r="S1525" s="17">
        <f t="shared" si="144"/>
        <v>26.000333333333334</v>
      </c>
    </row>
    <row r="1526" spans="1:19">
      <c r="A1526" t="s">
        <v>313</v>
      </c>
      <c r="B1526" t="s">
        <v>314</v>
      </c>
      <c r="C1526" s="1">
        <v>45352</v>
      </c>
      <c r="D1526" s="2">
        <v>2024</v>
      </c>
      <c r="E1526" s="2" t="str">
        <f t="shared" si="139"/>
        <v>marzo</v>
      </c>
      <c r="F1526" t="s">
        <v>317</v>
      </c>
      <c r="G1526" t="s">
        <v>316</v>
      </c>
      <c r="H1526" t="s">
        <v>98</v>
      </c>
      <c r="I1526" s="3">
        <v>2</v>
      </c>
      <c r="J1526" s="3">
        <v>374</v>
      </c>
      <c r="K1526" s="3">
        <v>2.15</v>
      </c>
      <c r="L1526" t="s">
        <v>49</v>
      </c>
      <c r="M1526" t="s">
        <v>50</v>
      </c>
      <c r="N1526" t="s">
        <v>504</v>
      </c>
      <c r="O1526" s="15">
        <f t="shared" si="140"/>
        <v>4</v>
      </c>
      <c r="P1526" s="16" t="str">
        <f t="shared" si="141"/>
        <v>2,</v>
      </c>
      <c r="Q1526" s="16" t="str">
        <f t="shared" si="142"/>
        <v>15</v>
      </c>
      <c r="R1526" s="17">
        <f t="shared" si="143"/>
        <v>135</v>
      </c>
      <c r="S1526" s="17">
        <f t="shared" si="144"/>
        <v>2.25</v>
      </c>
    </row>
    <row r="1527" spans="1:19">
      <c r="A1527" t="s">
        <v>313</v>
      </c>
      <c r="B1527" t="s">
        <v>314</v>
      </c>
      <c r="C1527" s="1">
        <v>45352</v>
      </c>
      <c r="D1527" s="2">
        <v>2024</v>
      </c>
      <c r="E1527" s="2" t="str">
        <f t="shared" si="139"/>
        <v>marzo</v>
      </c>
      <c r="F1527" t="s">
        <v>317</v>
      </c>
      <c r="G1527" t="s">
        <v>316</v>
      </c>
      <c r="H1527" t="s">
        <v>98</v>
      </c>
      <c r="I1527" s="3">
        <v>1</v>
      </c>
      <c r="J1527" s="3">
        <v>256</v>
      </c>
      <c r="K1527" s="3">
        <v>1.5</v>
      </c>
      <c r="L1527" t="s">
        <v>241</v>
      </c>
      <c r="M1527" t="s">
        <v>601</v>
      </c>
      <c r="N1527" t="s">
        <v>500</v>
      </c>
      <c r="O1527" s="15">
        <f t="shared" si="140"/>
        <v>3</v>
      </c>
      <c r="P1527" s="16" t="str">
        <f t="shared" si="141"/>
        <v>1,</v>
      </c>
      <c r="Q1527" s="16" t="str">
        <f t="shared" si="142"/>
        <v>5</v>
      </c>
      <c r="R1527" s="17">
        <f t="shared" si="143"/>
        <v>65</v>
      </c>
      <c r="S1527" s="17">
        <f t="shared" si="144"/>
        <v>1.0833333333333333</v>
      </c>
    </row>
    <row r="1528" spans="1:19">
      <c r="A1528" t="s">
        <v>313</v>
      </c>
      <c r="B1528" t="s">
        <v>314</v>
      </c>
      <c r="C1528" s="1">
        <v>45352</v>
      </c>
      <c r="D1528" s="2">
        <v>2024</v>
      </c>
      <c r="E1528" s="2" t="str">
        <f t="shared" si="139"/>
        <v>marzo</v>
      </c>
      <c r="F1528" t="s">
        <v>317</v>
      </c>
      <c r="G1528" t="s">
        <v>316</v>
      </c>
      <c r="H1528" t="s">
        <v>98</v>
      </c>
      <c r="I1528" s="3">
        <v>1</v>
      </c>
      <c r="J1528" s="3">
        <v>598</v>
      </c>
      <c r="K1528" s="3">
        <v>0.5</v>
      </c>
      <c r="L1528" t="s">
        <v>100</v>
      </c>
      <c r="M1528" t="s">
        <v>101</v>
      </c>
      <c r="N1528" t="s">
        <v>488</v>
      </c>
      <c r="O1528" s="15">
        <f t="shared" si="140"/>
        <v>3</v>
      </c>
      <c r="P1528" s="16" t="str">
        <f t="shared" si="141"/>
        <v>0,</v>
      </c>
      <c r="Q1528" s="16" t="str">
        <f t="shared" si="142"/>
        <v>5</v>
      </c>
      <c r="R1528" s="17">
        <f t="shared" si="143"/>
        <v>5</v>
      </c>
      <c r="S1528" s="17">
        <f t="shared" si="144"/>
        <v>8.3333333333333329E-2</v>
      </c>
    </row>
    <row r="1529" spans="1:19">
      <c r="A1529" t="s">
        <v>313</v>
      </c>
      <c r="B1529" t="s">
        <v>314</v>
      </c>
      <c r="C1529" s="1">
        <v>45413</v>
      </c>
      <c r="D1529" s="2">
        <v>2024</v>
      </c>
      <c r="E1529" s="2" t="str">
        <f t="shared" si="139"/>
        <v>mayo</v>
      </c>
      <c r="F1529" t="s">
        <v>317</v>
      </c>
      <c r="G1529" t="s">
        <v>316</v>
      </c>
      <c r="H1529" t="s">
        <v>98</v>
      </c>
      <c r="I1529" s="3">
        <v>2</v>
      </c>
      <c r="J1529" s="3">
        <v>426</v>
      </c>
      <c r="K1529" s="3">
        <v>2.27</v>
      </c>
      <c r="L1529" t="s">
        <v>19</v>
      </c>
      <c r="M1529" t="s">
        <v>587</v>
      </c>
      <c r="N1529" t="s">
        <v>495</v>
      </c>
      <c r="O1529" s="15">
        <f t="shared" si="140"/>
        <v>4</v>
      </c>
      <c r="P1529" s="16" t="str">
        <f t="shared" si="141"/>
        <v>2,</v>
      </c>
      <c r="Q1529" s="16" t="str">
        <f t="shared" si="142"/>
        <v>27</v>
      </c>
      <c r="R1529" s="17">
        <f t="shared" si="143"/>
        <v>147</v>
      </c>
      <c r="S1529" s="17">
        <f t="shared" si="144"/>
        <v>2.4500000000000002</v>
      </c>
    </row>
    <row r="1530" spans="1:19">
      <c r="A1530" t="s">
        <v>313</v>
      </c>
      <c r="B1530" t="s">
        <v>314</v>
      </c>
      <c r="C1530" s="1">
        <v>45413</v>
      </c>
      <c r="D1530" s="2">
        <v>2024</v>
      </c>
      <c r="E1530" s="2" t="str">
        <f t="shared" si="139"/>
        <v>mayo</v>
      </c>
      <c r="F1530" t="s">
        <v>317</v>
      </c>
      <c r="G1530" t="s">
        <v>316</v>
      </c>
      <c r="H1530" t="s">
        <v>98</v>
      </c>
      <c r="I1530" s="3">
        <v>1</v>
      </c>
      <c r="J1530" s="3">
        <v>257</v>
      </c>
      <c r="K1530" s="3">
        <v>0.48</v>
      </c>
      <c r="L1530" t="s">
        <v>108</v>
      </c>
      <c r="M1530" t="s">
        <v>597</v>
      </c>
      <c r="N1530" t="s">
        <v>494</v>
      </c>
      <c r="O1530" s="15">
        <f t="shared" si="140"/>
        <v>4</v>
      </c>
      <c r="P1530" s="16" t="str">
        <f t="shared" si="141"/>
        <v>0,</v>
      </c>
      <c r="Q1530" s="16" t="str">
        <f t="shared" si="142"/>
        <v>48</v>
      </c>
      <c r="R1530" s="17">
        <f t="shared" si="143"/>
        <v>48</v>
      </c>
      <c r="S1530" s="17">
        <f t="shared" si="144"/>
        <v>0.8</v>
      </c>
    </row>
    <row r="1531" spans="1:19">
      <c r="A1531" t="s">
        <v>313</v>
      </c>
      <c r="B1531" t="s">
        <v>314</v>
      </c>
      <c r="C1531" s="1">
        <v>45413</v>
      </c>
      <c r="D1531" s="2">
        <v>2024</v>
      </c>
      <c r="E1531" s="2" t="str">
        <f t="shared" si="139"/>
        <v>mayo</v>
      </c>
      <c r="F1531" t="s">
        <v>317</v>
      </c>
      <c r="G1531" t="s">
        <v>316</v>
      </c>
      <c r="H1531" t="s">
        <v>98</v>
      </c>
      <c r="I1531" s="3">
        <v>1</v>
      </c>
      <c r="J1531" s="3">
        <v>74</v>
      </c>
      <c r="K1531" s="3">
        <v>0.27</v>
      </c>
      <c r="L1531" t="s">
        <v>146</v>
      </c>
      <c r="M1531" t="s">
        <v>147</v>
      </c>
      <c r="N1531" t="s">
        <v>514</v>
      </c>
      <c r="O1531" s="15">
        <f t="shared" si="140"/>
        <v>4</v>
      </c>
      <c r="P1531" s="16" t="str">
        <f t="shared" si="141"/>
        <v>0,</v>
      </c>
      <c r="Q1531" s="16" t="str">
        <f t="shared" si="142"/>
        <v>27</v>
      </c>
      <c r="R1531" s="17">
        <f t="shared" si="143"/>
        <v>27</v>
      </c>
      <c r="S1531" s="17">
        <f t="shared" si="144"/>
        <v>0.45</v>
      </c>
    </row>
    <row r="1532" spans="1:19">
      <c r="A1532" t="s">
        <v>313</v>
      </c>
      <c r="B1532" t="s">
        <v>314</v>
      </c>
      <c r="C1532" s="1">
        <v>45413</v>
      </c>
      <c r="D1532" s="2">
        <v>2024</v>
      </c>
      <c r="E1532" s="2" t="str">
        <f t="shared" si="139"/>
        <v>mayo</v>
      </c>
      <c r="F1532" t="s">
        <v>317</v>
      </c>
      <c r="G1532" t="s">
        <v>316</v>
      </c>
      <c r="H1532" t="s">
        <v>98</v>
      </c>
      <c r="I1532" s="3">
        <v>1</v>
      </c>
      <c r="J1532" s="3">
        <v>386</v>
      </c>
      <c r="K1532" s="3">
        <v>1.1100000000000001</v>
      </c>
      <c r="L1532" t="s">
        <v>267</v>
      </c>
      <c r="M1532" t="s">
        <v>268</v>
      </c>
      <c r="N1532" t="s">
        <v>504</v>
      </c>
      <c r="O1532" s="15">
        <f t="shared" si="140"/>
        <v>4</v>
      </c>
      <c r="P1532" s="16" t="str">
        <f t="shared" si="141"/>
        <v>1,</v>
      </c>
      <c r="Q1532" s="16" t="str">
        <f t="shared" si="142"/>
        <v>11</v>
      </c>
      <c r="R1532" s="17">
        <f t="shared" si="143"/>
        <v>71</v>
      </c>
      <c r="S1532" s="17">
        <f t="shared" si="144"/>
        <v>1.1833333333333333</v>
      </c>
    </row>
    <row r="1533" spans="1:19">
      <c r="A1533" t="s">
        <v>313</v>
      </c>
      <c r="B1533" t="s">
        <v>314</v>
      </c>
      <c r="C1533" s="1">
        <v>45413</v>
      </c>
      <c r="D1533" s="2">
        <v>2024</v>
      </c>
      <c r="E1533" s="2" t="str">
        <f t="shared" si="139"/>
        <v>mayo</v>
      </c>
      <c r="F1533" t="s">
        <v>317</v>
      </c>
      <c r="G1533" t="s">
        <v>316</v>
      </c>
      <c r="H1533" t="s">
        <v>98</v>
      </c>
      <c r="I1533" s="3">
        <v>2</v>
      </c>
      <c r="J1533" s="3">
        <v>259</v>
      </c>
      <c r="K1533" s="3">
        <v>1.22</v>
      </c>
      <c r="L1533" t="s">
        <v>49</v>
      </c>
      <c r="M1533" t="s">
        <v>50</v>
      </c>
      <c r="N1533" t="s">
        <v>504</v>
      </c>
      <c r="O1533" s="15">
        <f t="shared" si="140"/>
        <v>4</v>
      </c>
      <c r="P1533" s="16" t="str">
        <f t="shared" si="141"/>
        <v>1,</v>
      </c>
      <c r="Q1533" s="16" t="str">
        <f t="shared" si="142"/>
        <v>22</v>
      </c>
      <c r="R1533" s="17">
        <f t="shared" si="143"/>
        <v>82</v>
      </c>
      <c r="S1533" s="17">
        <f t="shared" si="144"/>
        <v>1.3666666666666667</v>
      </c>
    </row>
    <row r="1534" spans="1:19">
      <c r="A1534" t="s">
        <v>313</v>
      </c>
      <c r="B1534" t="s">
        <v>314</v>
      </c>
      <c r="C1534" s="1">
        <v>45413</v>
      </c>
      <c r="D1534" s="2">
        <v>2024</v>
      </c>
      <c r="E1534" s="2" t="str">
        <f t="shared" si="139"/>
        <v>mayo</v>
      </c>
      <c r="F1534" t="s">
        <v>317</v>
      </c>
      <c r="G1534" t="s">
        <v>316</v>
      </c>
      <c r="H1534" t="s">
        <v>98</v>
      </c>
      <c r="I1534" s="3">
        <v>0</v>
      </c>
      <c r="J1534" s="3">
        <v>251</v>
      </c>
      <c r="K1534" s="3">
        <v>0.56999999999999995</v>
      </c>
      <c r="L1534" t="s">
        <v>35</v>
      </c>
      <c r="M1534" t="s">
        <v>36</v>
      </c>
      <c r="N1534" t="s">
        <v>507</v>
      </c>
      <c r="O1534" s="15">
        <f t="shared" si="140"/>
        <v>4</v>
      </c>
      <c r="P1534" s="16" t="str">
        <f t="shared" si="141"/>
        <v>0,</v>
      </c>
      <c r="Q1534" s="16" t="str">
        <f t="shared" si="142"/>
        <v>57</v>
      </c>
      <c r="R1534" s="17">
        <f t="shared" si="143"/>
        <v>57</v>
      </c>
      <c r="S1534" s="17">
        <f t="shared" si="144"/>
        <v>0.95</v>
      </c>
    </row>
    <row r="1535" spans="1:19">
      <c r="A1535" t="s">
        <v>313</v>
      </c>
      <c r="B1535" t="s">
        <v>314</v>
      </c>
      <c r="C1535" s="1">
        <v>45413</v>
      </c>
      <c r="D1535" s="2">
        <v>2024</v>
      </c>
      <c r="E1535" s="2" t="str">
        <f t="shared" si="139"/>
        <v>mayo</v>
      </c>
      <c r="F1535" t="s">
        <v>317</v>
      </c>
      <c r="G1535" t="s">
        <v>316</v>
      </c>
      <c r="H1535" t="s">
        <v>98</v>
      </c>
      <c r="I1535" s="3">
        <v>0</v>
      </c>
      <c r="J1535" s="3">
        <v>597</v>
      </c>
      <c r="K1535" s="3">
        <v>2</v>
      </c>
      <c r="L1535" t="s">
        <v>100</v>
      </c>
      <c r="M1535" t="s">
        <v>101</v>
      </c>
      <c r="N1535" t="s">
        <v>488</v>
      </c>
      <c r="O1535" s="15">
        <f t="shared" si="140"/>
        <v>1</v>
      </c>
      <c r="P1535" s="16" t="str">
        <f t="shared" si="141"/>
        <v>2</v>
      </c>
      <c r="Q1535" s="16">
        <f t="shared" si="142"/>
        <v>0</v>
      </c>
      <c r="R1535" s="17">
        <f t="shared" si="143"/>
        <v>120</v>
      </c>
      <c r="S1535" s="17">
        <f t="shared" si="144"/>
        <v>2</v>
      </c>
    </row>
    <row r="1536" spans="1:19">
      <c r="A1536" t="s">
        <v>313</v>
      </c>
      <c r="B1536" t="s">
        <v>314</v>
      </c>
      <c r="C1536" s="1">
        <v>45413</v>
      </c>
      <c r="D1536" s="2">
        <v>2024</v>
      </c>
      <c r="E1536" s="2" t="str">
        <f t="shared" si="139"/>
        <v>mayo</v>
      </c>
      <c r="F1536" t="s">
        <v>317</v>
      </c>
      <c r="G1536" t="s">
        <v>316</v>
      </c>
      <c r="H1536" t="s">
        <v>98</v>
      </c>
      <c r="I1536" s="3">
        <v>1</v>
      </c>
      <c r="J1536" s="3">
        <v>309</v>
      </c>
      <c r="K1536" s="3">
        <v>0.56999999999999995</v>
      </c>
      <c r="L1536" t="s">
        <v>114</v>
      </c>
      <c r="M1536" t="s">
        <v>115</v>
      </c>
      <c r="N1536" t="s">
        <v>535</v>
      </c>
      <c r="O1536" s="15">
        <f t="shared" si="140"/>
        <v>4</v>
      </c>
      <c r="P1536" s="16" t="str">
        <f t="shared" si="141"/>
        <v>0,</v>
      </c>
      <c r="Q1536" s="16" t="str">
        <f t="shared" si="142"/>
        <v>57</v>
      </c>
      <c r="R1536" s="17">
        <f t="shared" si="143"/>
        <v>57</v>
      </c>
      <c r="S1536" s="17">
        <f t="shared" si="144"/>
        <v>0.95</v>
      </c>
    </row>
    <row r="1537" spans="1:19">
      <c r="A1537" t="s">
        <v>313</v>
      </c>
      <c r="B1537" t="s">
        <v>314</v>
      </c>
      <c r="C1537" s="1">
        <v>45413</v>
      </c>
      <c r="D1537" s="2">
        <v>2024</v>
      </c>
      <c r="E1537" s="2" t="str">
        <f t="shared" si="139"/>
        <v>mayo</v>
      </c>
      <c r="F1537" t="s">
        <v>317</v>
      </c>
      <c r="G1537" t="s">
        <v>316</v>
      </c>
      <c r="H1537" t="s">
        <v>98</v>
      </c>
      <c r="I1537" s="3">
        <v>1</v>
      </c>
      <c r="J1537" s="3">
        <v>180</v>
      </c>
      <c r="K1537" s="3">
        <v>0.35</v>
      </c>
      <c r="L1537" t="s">
        <v>25</v>
      </c>
      <c r="M1537" t="s">
        <v>26</v>
      </c>
      <c r="N1537" t="s">
        <v>506</v>
      </c>
      <c r="O1537" s="15">
        <f t="shared" si="140"/>
        <v>4</v>
      </c>
      <c r="P1537" s="16" t="str">
        <f t="shared" si="141"/>
        <v>0,</v>
      </c>
      <c r="Q1537" s="16" t="str">
        <f t="shared" si="142"/>
        <v>35</v>
      </c>
      <c r="R1537" s="17">
        <f t="shared" si="143"/>
        <v>35</v>
      </c>
      <c r="S1537" s="17">
        <f t="shared" si="144"/>
        <v>0.58333333333333337</v>
      </c>
    </row>
    <row r="1538" spans="1:19">
      <c r="A1538" t="s">
        <v>313</v>
      </c>
      <c r="B1538" t="s">
        <v>314</v>
      </c>
      <c r="C1538" s="1">
        <v>45413</v>
      </c>
      <c r="D1538" s="2">
        <v>2024</v>
      </c>
      <c r="E1538" s="2" t="str">
        <f t="shared" ref="E1538:E1601" si="145">TEXT(C1538,"mmmm")</f>
        <v>mayo</v>
      </c>
      <c r="F1538" t="s">
        <v>265</v>
      </c>
      <c r="G1538" t="s">
        <v>266</v>
      </c>
      <c r="H1538" t="s">
        <v>98</v>
      </c>
      <c r="I1538" s="3">
        <v>29</v>
      </c>
      <c r="J1538" s="3">
        <v>1653</v>
      </c>
      <c r="K1538" s="3">
        <v>43.26</v>
      </c>
      <c r="L1538" t="s">
        <v>39</v>
      </c>
      <c r="M1538" t="s">
        <v>553</v>
      </c>
      <c r="N1538" t="s">
        <v>553</v>
      </c>
      <c r="O1538" s="15">
        <f t="shared" si="140"/>
        <v>5</v>
      </c>
      <c r="P1538" s="16" t="str">
        <f t="shared" si="141"/>
        <v>43</v>
      </c>
      <c r="Q1538" s="16" t="str">
        <f t="shared" si="142"/>
        <v>,26</v>
      </c>
      <c r="R1538" s="17">
        <f t="shared" si="143"/>
        <v>2580.2600000000002</v>
      </c>
      <c r="S1538" s="17">
        <f t="shared" si="144"/>
        <v>43.004333333333335</v>
      </c>
    </row>
    <row r="1539" spans="1:19">
      <c r="A1539" t="s">
        <v>313</v>
      </c>
      <c r="B1539" t="s">
        <v>314</v>
      </c>
      <c r="C1539" s="1">
        <v>45413</v>
      </c>
      <c r="D1539" s="2">
        <v>2024</v>
      </c>
      <c r="E1539" s="2" t="str">
        <f t="shared" si="145"/>
        <v>mayo</v>
      </c>
      <c r="F1539" t="s">
        <v>265</v>
      </c>
      <c r="G1539" t="s">
        <v>266</v>
      </c>
      <c r="H1539" t="s">
        <v>98</v>
      </c>
      <c r="I1539" s="3">
        <v>1</v>
      </c>
      <c r="J1539" s="3">
        <v>256</v>
      </c>
      <c r="K1539" s="3">
        <v>0.32</v>
      </c>
      <c r="L1539" t="s">
        <v>241</v>
      </c>
      <c r="M1539" t="s">
        <v>601</v>
      </c>
      <c r="N1539" t="s">
        <v>500</v>
      </c>
      <c r="O1539" s="15">
        <f t="shared" ref="O1539:O1602" si="146">LEN($K1539)</f>
        <v>4</v>
      </c>
      <c r="P1539" s="16" t="str">
        <f t="shared" ref="P1539:P1602" si="147">IF(O1539="1",$K1539,IF(O1539=2,LEFT($K1539,2),LEFT($K1539,2)))</f>
        <v>0,</v>
      </c>
      <c r="Q1539" s="16" t="str">
        <f t="shared" ref="Q1539:Q1602" si="148">IF(O1539&lt;=2,0,MID($K1539,3,3))</f>
        <v>32</v>
      </c>
      <c r="R1539" s="17">
        <f t="shared" ref="R1539:R1602" si="149">+(P1539*60)+Q1539</f>
        <v>32</v>
      </c>
      <c r="S1539" s="17">
        <f t="shared" ref="S1539:S1602" si="150">+R1539/60</f>
        <v>0.53333333333333333</v>
      </c>
    </row>
    <row r="1540" spans="1:19">
      <c r="A1540" t="s">
        <v>313</v>
      </c>
      <c r="B1540" t="s">
        <v>314</v>
      </c>
      <c r="C1540" s="1">
        <v>45444</v>
      </c>
      <c r="D1540" s="2">
        <v>2024</v>
      </c>
      <c r="E1540" s="2" t="str">
        <f t="shared" si="145"/>
        <v>junio</v>
      </c>
      <c r="F1540" t="s">
        <v>315</v>
      </c>
      <c r="G1540" t="s">
        <v>316</v>
      </c>
      <c r="H1540" t="s">
        <v>98</v>
      </c>
      <c r="I1540" s="3">
        <v>3</v>
      </c>
      <c r="J1540" s="3">
        <v>891</v>
      </c>
      <c r="K1540" s="3">
        <v>7.44</v>
      </c>
      <c r="L1540" t="s">
        <v>49</v>
      </c>
      <c r="M1540" t="s">
        <v>50</v>
      </c>
      <c r="N1540" t="s">
        <v>504</v>
      </c>
      <c r="O1540" s="15">
        <f t="shared" si="146"/>
        <v>4</v>
      </c>
      <c r="P1540" s="16" t="str">
        <f t="shared" si="147"/>
        <v>7,</v>
      </c>
      <c r="Q1540" s="16" t="str">
        <f t="shared" si="148"/>
        <v>44</v>
      </c>
      <c r="R1540" s="17">
        <f t="shared" si="149"/>
        <v>464</v>
      </c>
      <c r="S1540" s="17">
        <f t="shared" si="150"/>
        <v>7.7333333333333334</v>
      </c>
    </row>
    <row r="1541" spans="1:19">
      <c r="A1541" t="s">
        <v>313</v>
      </c>
      <c r="B1541" t="s">
        <v>314</v>
      </c>
      <c r="C1541" s="1">
        <v>45444</v>
      </c>
      <c r="D1541" s="2">
        <v>2024</v>
      </c>
      <c r="E1541" s="2" t="str">
        <f t="shared" si="145"/>
        <v>junio</v>
      </c>
      <c r="F1541" t="s">
        <v>315</v>
      </c>
      <c r="G1541" t="s">
        <v>316</v>
      </c>
      <c r="H1541" t="s">
        <v>98</v>
      </c>
      <c r="I1541" s="3">
        <v>2</v>
      </c>
      <c r="J1541" s="3">
        <v>1133</v>
      </c>
      <c r="K1541" s="3">
        <v>6.13</v>
      </c>
      <c r="L1541" t="s">
        <v>241</v>
      </c>
      <c r="M1541" t="s">
        <v>601</v>
      </c>
      <c r="N1541" t="s">
        <v>500</v>
      </c>
      <c r="O1541" s="15">
        <f t="shared" si="146"/>
        <v>4</v>
      </c>
      <c r="P1541" s="16" t="str">
        <f t="shared" si="147"/>
        <v>6,</v>
      </c>
      <c r="Q1541" s="16" t="str">
        <f t="shared" si="148"/>
        <v>13</v>
      </c>
      <c r="R1541" s="17">
        <f t="shared" si="149"/>
        <v>373</v>
      </c>
      <c r="S1541" s="17">
        <f t="shared" si="150"/>
        <v>6.2166666666666668</v>
      </c>
    </row>
    <row r="1542" spans="1:19">
      <c r="A1542" t="s">
        <v>313</v>
      </c>
      <c r="B1542" t="s">
        <v>314</v>
      </c>
      <c r="C1542" s="1">
        <v>45444</v>
      </c>
      <c r="D1542" s="2">
        <v>2024</v>
      </c>
      <c r="E1542" s="2" t="str">
        <f t="shared" si="145"/>
        <v>junio</v>
      </c>
      <c r="F1542" t="s">
        <v>317</v>
      </c>
      <c r="G1542" t="s">
        <v>316</v>
      </c>
      <c r="H1542" t="s">
        <v>98</v>
      </c>
      <c r="I1542" s="3">
        <v>6</v>
      </c>
      <c r="J1542" s="3">
        <v>259</v>
      </c>
      <c r="K1542" s="3">
        <v>11.34</v>
      </c>
      <c r="L1542" t="s">
        <v>49</v>
      </c>
      <c r="M1542" t="s">
        <v>50</v>
      </c>
      <c r="N1542" t="s">
        <v>504</v>
      </c>
      <c r="O1542" s="15">
        <f t="shared" si="146"/>
        <v>5</v>
      </c>
      <c r="P1542" s="16" t="str">
        <f t="shared" si="147"/>
        <v>11</v>
      </c>
      <c r="Q1542" s="16" t="str">
        <f t="shared" si="148"/>
        <v>,34</v>
      </c>
      <c r="R1542" s="17">
        <f t="shared" si="149"/>
        <v>660.34</v>
      </c>
      <c r="S1542" s="17">
        <f t="shared" si="150"/>
        <v>11.005666666666666</v>
      </c>
    </row>
    <row r="1543" spans="1:19">
      <c r="A1543" t="s">
        <v>313</v>
      </c>
      <c r="B1543" t="s">
        <v>314</v>
      </c>
      <c r="C1543" s="1">
        <v>45444</v>
      </c>
      <c r="D1543" s="2">
        <v>2024</v>
      </c>
      <c r="E1543" s="2" t="str">
        <f t="shared" si="145"/>
        <v>junio</v>
      </c>
      <c r="F1543" t="s">
        <v>317</v>
      </c>
      <c r="G1543" t="s">
        <v>316</v>
      </c>
      <c r="H1543" t="s">
        <v>98</v>
      </c>
      <c r="I1543" s="3">
        <v>3</v>
      </c>
      <c r="J1543" s="3">
        <v>251</v>
      </c>
      <c r="K1543" s="3">
        <v>4.1500000000000004</v>
      </c>
      <c r="L1543" t="s">
        <v>35</v>
      </c>
      <c r="M1543" t="s">
        <v>36</v>
      </c>
      <c r="N1543" t="s">
        <v>507</v>
      </c>
      <c r="O1543" s="15">
        <f t="shared" si="146"/>
        <v>4</v>
      </c>
      <c r="P1543" s="16" t="str">
        <f t="shared" si="147"/>
        <v>4,</v>
      </c>
      <c r="Q1543" s="16" t="str">
        <f t="shared" si="148"/>
        <v>15</v>
      </c>
      <c r="R1543" s="17">
        <f t="shared" si="149"/>
        <v>255</v>
      </c>
      <c r="S1543" s="17">
        <f t="shared" si="150"/>
        <v>4.25</v>
      </c>
    </row>
    <row r="1544" spans="1:19">
      <c r="A1544" t="s">
        <v>313</v>
      </c>
      <c r="B1544" t="s">
        <v>314</v>
      </c>
      <c r="C1544" s="1">
        <v>45444</v>
      </c>
      <c r="D1544" s="2">
        <v>2024</v>
      </c>
      <c r="E1544" s="2" t="str">
        <f t="shared" si="145"/>
        <v>junio</v>
      </c>
      <c r="F1544" t="s">
        <v>317</v>
      </c>
      <c r="G1544" t="s">
        <v>316</v>
      </c>
      <c r="H1544" t="s">
        <v>98</v>
      </c>
      <c r="I1544" s="3">
        <v>3</v>
      </c>
      <c r="J1544" s="3">
        <v>255</v>
      </c>
      <c r="K1544" s="3">
        <v>2.0499999999999998</v>
      </c>
      <c r="L1544" t="s">
        <v>241</v>
      </c>
      <c r="M1544" t="s">
        <v>601</v>
      </c>
      <c r="N1544" t="s">
        <v>500</v>
      </c>
      <c r="O1544" s="15">
        <f t="shared" si="146"/>
        <v>4</v>
      </c>
      <c r="P1544" s="16" t="str">
        <f t="shared" si="147"/>
        <v>2,</v>
      </c>
      <c r="Q1544" s="16" t="str">
        <f t="shared" si="148"/>
        <v>05</v>
      </c>
      <c r="R1544" s="17">
        <f t="shared" si="149"/>
        <v>125</v>
      </c>
      <c r="S1544" s="17">
        <f t="shared" si="150"/>
        <v>2.0833333333333335</v>
      </c>
    </row>
    <row r="1545" spans="1:19">
      <c r="A1545" t="s">
        <v>313</v>
      </c>
      <c r="B1545" t="s">
        <v>314</v>
      </c>
      <c r="C1545" s="1">
        <v>45444</v>
      </c>
      <c r="D1545" s="2">
        <v>2024</v>
      </c>
      <c r="E1545" s="2" t="str">
        <f t="shared" si="145"/>
        <v>junio</v>
      </c>
      <c r="F1545" t="s">
        <v>317</v>
      </c>
      <c r="G1545" t="s">
        <v>316</v>
      </c>
      <c r="H1545" t="s">
        <v>98</v>
      </c>
      <c r="I1545" s="3">
        <v>4</v>
      </c>
      <c r="J1545" s="3">
        <v>597</v>
      </c>
      <c r="K1545" s="3">
        <v>4.26</v>
      </c>
      <c r="L1545" t="s">
        <v>100</v>
      </c>
      <c r="M1545" t="s">
        <v>101</v>
      </c>
      <c r="N1545" t="s">
        <v>488</v>
      </c>
      <c r="O1545" s="15">
        <f t="shared" si="146"/>
        <v>4</v>
      </c>
      <c r="P1545" s="16" t="str">
        <f t="shared" si="147"/>
        <v>4,</v>
      </c>
      <c r="Q1545" s="16" t="str">
        <f t="shared" si="148"/>
        <v>26</v>
      </c>
      <c r="R1545" s="17">
        <f t="shared" si="149"/>
        <v>266</v>
      </c>
      <c r="S1545" s="17">
        <f t="shared" si="150"/>
        <v>4.4333333333333336</v>
      </c>
    </row>
    <row r="1546" spans="1:19">
      <c r="A1546" t="s">
        <v>313</v>
      </c>
      <c r="B1546" t="s">
        <v>314</v>
      </c>
      <c r="C1546" s="1">
        <v>45444</v>
      </c>
      <c r="D1546" s="2">
        <v>2024</v>
      </c>
      <c r="E1546" s="2" t="str">
        <f t="shared" si="145"/>
        <v>junio</v>
      </c>
      <c r="F1546" t="s">
        <v>265</v>
      </c>
      <c r="G1546" t="s">
        <v>266</v>
      </c>
      <c r="H1546" t="s">
        <v>98</v>
      </c>
      <c r="I1546" s="3">
        <v>21</v>
      </c>
      <c r="J1546" s="3">
        <v>1653</v>
      </c>
      <c r="K1546" s="3">
        <v>29.17</v>
      </c>
      <c r="L1546" t="s">
        <v>39</v>
      </c>
      <c r="M1546" t="s">
        <v>553</v>
      </c>
      <c r="N1546" t="s">
        <v>553</v>
      </c>
      <c r="O1546" s="15">
        <f t="shared" si="146"/>
        <v>5</v>
      </c>
      <c r="P1546" s="16" t="str">
        <f t="shared" si="147"/>
        <v>29</v>
      </c>
      <c r="Q1546" s="16" t="str">
        <f t="shared" si="148"/>
        <v>,17</v>
      </c>
      <c r="R1546" s="17">
        <f t="shared" si="149"/>
        <v>1740.17</v>
      </c>
      <c r="S1546" s="17">
        <f t="shared" si="150"/>
        <v>29.002833333333335</v>
      </c>
    </row>
    <row r="1547" spans="1:19">
      <c r="A1547" t="s">
        <v>313</v>
      </c>
      <c r="B1547" t="s">
        <v>314</v>
      </c>
      <c r="C1547" s="1">
        <v>45444</v>
      </c>
      <c r="D1547" s="2">
        <v>2024</v>
      </c>
      <c r="E1547" s="2" t="str">
        <f t="shared" si="145"/>
        <v>junio</v>
      </c>
      <c r="F1547" t="s">
        <v>265</v>
      </c>
      <c r="G1547" t="s">
        <v>266</v>
      </c>
      <c r="H1547" t="s">
        <v>98</v>
      </c>
      <c r="I1547" s="3">
        <v>1</v>
      </c>
      <c r="J1547" s="3">
        <v>846</v>
      </c>
      <c r="K1547" s="3">
        <v>1.25</v>
      </c>
      <c r="L1547" t="s">
        <v>49</v>
      </c>
      <c r="M1547" t="s">
        <v>50</v>
      </c>
      <c r="N1547" t="s">
        <v>504</v>
      </c>
      <c r="O1547" s="15">
        <f t="shared" si="146"/>
        <v>4</v>
      </c>
      <c r="P1547" s="16" t="str">
        <f t="shared" si="147"/>
        <v>1,</v>
      </c>
      <c r="Q1547" s="16" t="str">
        <f t="shared" si="148"/>
        <v>25</v>
      </c>
      <c r="R1547" s="17">
        <f t="shared" si="149"/>
        <v>85</v>
      </c>
      <c r="S1547" s="17">
        <f t="shared" si="150"/>
        <v>1.4166666666666667</v>
      </c>
    </row>
    <row r="1548" spans="1:19">
      <c r="A1548" t="s">
        <v>313</v>
      </c>
      <c r="B1548" t="s">
        <v>314</v>
      </c>
      <c r="C1548" s="1">
        <v>45444</v>
      </c>
      <c r="D1548" s="2">
        <v>2024</v>
      </c>
      <c r="E1548" s="2" t="str">
        <f t="shared" si="145"/>
        <v>junio</v>
      </c>
      <c r="F1548" t="s">
        <v>265</v>
      </c>
      <c r="G1548" t="s">
        <v>266</v>
      </c>
      <c r="H1548" t="s">
        <v>98</v>
      </c>
      <c r="I1548" s="3">
        <v>1</v>
      </c>
      <c r="J1548" s="3">
        <v>251</v>
      </c>
      <c r="K1548" s="3">
        <v>1.05</v>
      </c>
      <c r="L1548" t="s">
        <v>35</v>
      </c>
      <c r="M1548" t="s">
        <v>36</v>
      </c>
      <c r="N1548" t="s">
        <v>507</v>
      </c>
      <c r="O1548" s="15">
        <f t="shared" si="146"/>
        <v>4</v>
      </c>
      <c r="P1548" s="16" t="str">
        <f t="shared" si="147"/>
        <v>1,</v>
      </c>
      <c r="Q1548" s="16" t="str">
        <f t="shared" si="148"/>
        <v>05</v>
      </c>
      <c r="R1548" s="17">
        <f t="shared" si="149"/>
        <v>65</v>
      </c>
      <c r="S1548" s="17">
        <f t="shared" si="150"/>
        <v>1.0833333333333333</v>
      </c>
    </row>
    <row r="1549" spans="1:19">
      <c r="A1549" t="s">
        <v>313</v>
      </c>
      <c r="B1549" t="s">
        <v>314</v>
      </c>
      <c r="C1549" s="1">
        <v>45444</v>
      </c>
      <c r="D1549" s="2">
        <v>2024</v>
      </c>
      <c r="E1549" s="2" t="str">
        <f t="shared" si="145"/>
        <v>junio</v>
      </c>
      <c r="F1549" t="s">
        <v>265</v>
      </c>
      <c r="G1549" t="s">
        <v>266</v>
      </c>
      <c r="H1549" t="s">
        <v>98</v>
      </c>
      <c r="I1549" s="3">
        <v>4</v>
      </c>
      <c r="J1549" s="3">
        <v>256</v>
      </c>
      <c r="K1549" s="3">
        <v>11.21</v>
      </c>
      <c r="L1549" t="s">
        <v>241</v>
      </c>
      <c r="M1549" t="s">
        <v>601</v>
      </c>
      <c r="N1549" t="s">
        <v>500</v>
      </c>
      <c r="O1549" s="15">
        <f t="shared" si="146"/>
        <v>5</v>
      </c>
      <c r="P1549" s="16" t="str">
        <f t="shared" si="147"/>
        <v>11</v>
      </c>
      <c r="Q1549" s="16" t="str">
        <f t="shared" si="148"/>
        <v>,21</v>
      </c>
      <c r="R1549" s="17">
        <f t="shared" si="149"/>
        <v>660.21</v>
      </c>
      <c r="S1549" s="17">
        <f t="shared" si="150"/>
        <v>11.003500000000001</v>
      </c>
    </row>
    <row r="1550" spans="1:19">
      <c r="A1550" t="s">
        <v>313</v>
      </c>
      <c r="B1550" t="s">
        <v>314</v>
      </c>
      <c r="C1550" s="1">
        <v>45444</v>
      </c>
      <c r="D1550" s="2">
        <v>2024</v>
      </c>
      <c r="E1550" s="2" t="str">
        <f t="shared" si="145"/>
        <v>junio</v>
      </c>
      <c r="F1550" t="s">
        <v>265</v>
      </c>
      <c r="G1550" t="s">
        <v>266</v>
      </c>
      <c r="H1550" t="s">
        <v>98</v>
      </c>
      <c r="I1550" s="3">
        <v>1</v>
      </c>
      <c r="J1550" s="3">
        <v>1411</v>
      </c>
      <c r="K1550" s="3">
        <v>1.41</v>
      </c>
      <c r="L1550" t="s">
        <v>116</v>
      </c>
      <c r="M1550" t="s">
        <v>117</v>
      </c>
      <c r="N1550" t="s">
        <v>561</v>
      </c>
      <c r="O1550" s="15">
        <f t="shared" si="146"/>
        <v>4</v>
      </c>
      <c r="P1550" s="16" t="str">
        <f t="shared" si="147"/>
        <v>1,</v>
      </c>
      <c r="Q1550" s="16" t="str">
        <f t="shared" si="148"/>
        <v>41</v>
      </c>
      <c r="R1550" s="17">
        <f t="shared" si="149"/>
        <v>101</v>
      </c>
      <c r="S1550" s="17">
        <f t="shared" si="150"/>
        <v>1.6833333333333333</v>
      </c>
    </row>
    <row r="1551" spans="1:19">
      <c r="A1551" t="s">
        <v>319</v>
      </c>
      <c r="B1551" t="s">
        <v>378</v>
      </c>
      <c r="C1551" s="1">
        <v>45292</v>
      </c>
      <c r="D1551" s="2">
        <v>2024</v>
      </c>
      <c r="E1551" s="2" t="str">
        <f t="shared" si="145"/>
        <v>enero</v>
      </c>
      <c r="F1551" t="s">
        <v>320</v>
      </c>
      <c r="G1551" t="s">
        <v>321</v>
      </c>
      <c r="H1551" t="s">
        <v>98</v>
      </c>
      <c r="I1551" s="3">
        <v>8</v>
      </c>
      <c r="J1551" s="3">
        <v>1776</v>
      </c>
      <c r="K1551" s="3">
        <v>8</v>
      </c>
      <c r="L1551" t="s">
        <v>194</v>
      </c>
      <c r="M1551" t="s">
        <v>583</v>
      </c>
      <c r="N1551" t="s">
        <v>514</v>
      </c>
      <c r="O1551" s="15">
        <f t="shared" si="146"/>
        <v>1</v>
      </c>
      <c r="P1551" s="16" t="str">
        <f t="shared" si="147"/>
        <v>8</v>
      </c>
      <c r="Q1551" s="16">
        <f t="shared" si="148"/>
        <v>0</v>
      </c>
      <c r="R1551" s="17">
        <f t="shared" si="149"/>
        <v>480</v>
      </c>
      <c r="S1551" s="17">
        <f t="shared" si="150"/>
        <v>8</v>
      </c>
    </row>
    <row r="1552" spans="1:19">
      <c r="A1552" t="s">
        <v>319</v>
      </c>
      <c r="B1552" t="s">
        <v>378</v>
      </c>
      <c r="C1552" s="1">
        <v>45292</v>
      </c>
      <c r="D1552" s="2">
        <v>2024</v>
      </c>
      <c r="E1552" s="2" t="str">
        <f t="shared" si="145"/>
        <v>enero</v>
      </c>
      <c r="F1552" t="s">
        <v>320</v>
      </c>
      <c r="G1552" t="s">
        <v>321</v>
      </c>
      <c r="H1552" t="s">
        <v>98</v>
      </c>
      <c r="I1552" s="3">
        <v>28</v>
      </c>
      <c r="J1552" s="3">
        <v>6216</v>
      </c>
      <c r="K1552" s="3">
        <v>4</v>
      </c>
      <c r="L1552" t="s">
        <v>142</v>
      </c>
      <c r="M1552" t="s">
        <v>143</v>
      </c>
      <c r="N1552" t="s">
        <v>514</v>
      </c>
      <c r="O1552" s="15">
        <f t="shared" si="146"/>
        <v>1</v>
      </c>
      <c r="P1552" s="16" t="str">
        <f t="shared" si="147"/>
        <v>4</v>
      </c>
      <c r="Q1552" s="16">
        <f t="shared" si="148"/>
        <v>0</v>
      </c>
      <c r="R1552" s="17">
        <f t="shared" si="149"/>
        <v>240</v>
      </c>
      <c r="S1552" s="17">
        <f t="shared" si="150"/>
        <v>4</v>
      </c>
    </row>
    <row r="1553" spans="1:19">
      <c r="A1553" t="s">
        <v>319</v>
      </c>
      <c r="B1553" t="s">
        <v>378</v>
      </c>
      <c r="C1553" s="1">
        <v>45292</v>
      </c>
      <c r="D1553" s="2">
        <v>2024</v>
      </c>
      <c r="E1553" s="2" t="str">
        <f t="shared" si="145"/>
        <v>enero</v>
      </c>
      <c r="F1553" t="s">
        <v>320</v>
      </c>
      <c r="G1553" t="s">
        <v>321</v>
      </c>
      <c r="H1553" t="s">
        <v>98</v>
      </c>
      <c r="I1553" s="3">
        <v>1</v>
      </c>
      <c r="J1553" s="3">
        <v>633</v>
      </c>
      <c r="K1553" s="3">
        <v>2.2000000000000002</v>
      </c>
      <c r="L1553" t="s">
        <v>131</v>
      </c>
      <c r="M1553" t="s">
        <v>578</v>
      </c>
      <c r="N1553" t="s">
        <v>612</v>
      </c>
      <c r="O1553" s="15">
        <f t="shared" si="146"/>
        <v>3</v>
      </c>
      <c r="P1553" s="16" t="str">
        <f t="shared" si="147"/>
        <v>2,</v>
      </c>
      <c r="Q1553" s="16" t="str">
        <f t="shared" si="148"/>
        <v>2</v>
      </c>
      <c r="R1553" s="17">
        <f t="shared" si="149"/>
        <v>122</v>
      </c>
      <c r="S1553" s="17">
        <f t="shared" si="150"/>
        <v>2.0333333333333332</v>
      </c>
    </row>
    <row r="1554" spans="1:19">
      <c r="A1554" t="s">
        <v>319</v>
      </c>
      <c r="B1554" t="s">
        <v>378</v>
      </c>
      <c r="C1554" s="1">
        <v>45292</v>
      </c>
      <c r="D1554" s="2">
        <v>2024</v>
      </c>
      <c r="E1554" s="2" t="str">
        <f t="shared" si="145"/>
        <v>enero</v>
      </c>
      <c r="F1554" t="s">
        <v>320</v>
      </c>
      <c r="G1554" t="s">
        <v>321</v>
      </c>
      <c r="H1554" t="s">
        <v>98</v>
      </c>
      <c r="I1554" s="3">
        <v>2</v>
      </c>
      <c r="J1554" s="3">
        <v>850</v>
      </c>
      <c r="K1554" s="3">
        <v>3.4</v>
      </c>
      <c r="L1554" t="s">
        <v>135</v>
      </c>
      <c r="M1554" t="s">
        <v>136</v>
      </c>
      <c r="N1554" t="s">
        <v>511</v>
      </c>
      <c r="O1554" s="15">
        <f t="shared" si="146"/>
        <v>3</v>
      </c>
      <c r="P1554" s="16" t="str">
        <f t="shared" si="147"/>
        <v>3,</v>
      </c>
      <c r="Q1554" s="16" t="str">
        <f t="shared" si="148"/>
        <v>4</v>
      </c>
      <c r="R1554" s="17">
        <f t="shared" si="149"/>
        <v>184</v>
      </c>
      <c r="S1554" s="17">
        <f t="shared" si="150"/>
        <v>3.0666666666666669</v>
      </c>
    </row>
    <row r="1555" spans="1:19">
      <c r="A1555" t="s">
        <v>319</v>
      </c>
      <c r="B1555" t="s">
        <v>378</v>
      </c>
      <c r="C1555" s="1">
        <v>45292</v>
      </c>
      <c r="D1555" s="2">
        <v>2024</v>
      </c>
      <c r="E1555" s="2" t="str">
        <f t="shared" si="145"/>
        <v>enero</v>
      </c>
      <c r="F1555" t="s">
        <v>322</v>
      </c>
      <c r="G1555" t="s">
        <v>121</v>
      </c>
      <c r="H1555" t="s">
        <v>98</v>
      </c>
      <c r="I1555" s="3">
        <v>2</v>
      </c>
      <c r="J1555" s="3">
        <v>870</v>
      </c>
      <c r="K1555" s="3">
        <v>3.45</v>
      </c>
      <c r="L1555" t="s">
        <v>135</v>
      </c>
      <c r="M1555" t="s">
        <v>136</v>
      </c>
      <c r="N1555" t="s">
        <v>511</v>
      </c>
      <c r="O1555" s="15">
        <f t="shared" si="146"/>
        <v>4</v>
      </c>
      <c r="P1555" s="16" t="str">
        <f t="shared" si="147"/>
        <v>3,</v>
      </c>
      <c r="Q1555" s="16" t="str">
        <f t="shared" si="148"/>
        <v>45</v>
      </c>
      <c r="R1555" s="17">
        <f t="shared" si="149"/>
        <v>225</v>
      </c>
      <c r="S1555" s="17">
        <f t="shared" si="150"/>
        <v>3.75</v>
      </c>
    </row>
    <row r="1556" spans="1:19">
      <c r="A1556" t="s">
        <v>319</v>
      </c>
      <c r="B1556" t="s">
        <v>378</v>
      </c>
      <c r="C1556" s="1">
        <v>45292</v>
      </c>
      <c r="D1556" s="2">
        <v>2024</v>
      </c>
      <c r="E1556" s="2" t="str">
        <f t="shared" si="145"/>
        <v>enero</v>
      </c>
      <c r="F1556" t="s">
        <v>322</v>
      </c>
      <c r="G1556" t="s">
        <v>121</v>
      </c>
      <c r="H1556" t="s">
        <v>98</v>
      </c>
      <c r="I1556" s="3">
        <v>1</v>
      </c>
      <c r="J1556" s="3">
        <v>175</v>
      </c>
      <c r="K1556" s="3">
        <v>0.5</v>
      </c>
      <c r="L1556" t="s">
        <v>33</v>
      </c>
      <c r="M1556" t="s">
        <v>34</v>
      </c>
      <c r="N1556" t="s">
        <v>508</v>
      </c>
      <c r="O1556" s="15">
        <f t="shared" si="146"/>
        <v>3</v>
      </c>
      <c r="P1556" s="16" t="str">
        <f t="shared" si="147"/>
        <v>0,</v>
      </c>
      <c r="Q1556" s="16" t="str">
        <f t="shared" si="148"/>
        <v>5</v>
      </c>
      <c r="R1556" s="17">
        <f t="shared" si="149"/>
        <v>5</v>
      </c>
      <c r="S1556" s="17">
        <f t="shared" si="150"/>
        <v>8.3333333333333329E-2</v>
      </c>
    </row>
    <row r="1557" spans="1:19">
      <c r="A1557" t="s">
        <v>319</v>
      </c>
      <c r="B1557" t="s">
        <v>378</v>
      </c>
      <c r="C1557" s="1">
        <v>45292</v>
      </c>
      <c r="D1557" s="2">
        <v>2024</v>
      </c>
      <c r="E1557" s="2" t="str">
        <f t="shared" si="145"/>
        <v>enero</v>
      </c>
      <c r="F1557" t="s">
        <v>322</v>
      </c>
      <c r="G1557" t="s">
        <v>121</v>
      </c>
      <c r="H1557" t="s">
        <v>98</v>
      </c>
      <c r="I1557" s="3">
        <v>2</v>
      </c>
      <c r="J1557" s="3">
        <v>444</v>
      </c>
      <c r="K1557" s="3">
        <v>1.1000000000000001</v>
      </c>
      <c r="L1557" t="s">
        <v>146</v>
      </c>
      <c r="M1557" t="s">
        <v>147</v>
      </c>
      <c r="N1557" t="s">
        <v>514</v>
      </c>
      <c r="O1557" s="15">
        <f t="shared" si="146"/>
        <v>3</v>
      </c>
      <c r="P1557" s="16" t="str">
        <f t="shared" si="147"/>
        <v>1,</v>
      </c>
      <c r="Q1557" s="16" t="str">
        <f t="shared" si="148"/>
        <v>1</v>
      </c>
      <c r="R1557" s="17">
        <f t="shared" si="149"/>
        <v>61</v>
      </c>
      <c r="S1557" s="17">
        <f t="shared" si="150"/>
        <v>1.0166666666666666</v>
      </c>
    </row>
    <row r="1558" spans="1:19">
      <c r="A1558" t="s">
        <v>319</v>
      </c>
      <c r="B1558" t="s">
        <v>378</v>
      </c>
      <c r="C1558" s="1">
        <v>45292</v>
      </c>
      <c r="D1558" s="2">
        <v>2024</v>
      </c>
      <c r="E1558" s="2" t="str">
        <f t="shared" si="145"/>
        <v>enero</v>
      </c>
      <c r="F1558" t="s">
        <v>322</v>
      </c>
      <c r="G1558" t="s">
        <v>121</v>
      </c>
      <c r="H1558" t="s">
        <v>98</v>
      </c>
      <c r="I1558" s="3">
        <v>3</v>
      </c>
      <c r="J1558" s="3">
        <v>666</v>
      </c>
      <c r="K1558" s="3">
        <v>2.5</v>
      </c>
      <c r="L1558" t="s">
        <v>194</v>
      </c>
      <c r="M1558" t="s">
        <v>583</v>
      </c>
      <c r="N1558" t="s">
        <v>514</v>
      </c>
      <c r="O1558" s="15">
        <f t="shared" si="146"/>
        <v>3</v>
      </c>
      <c r="P1558" s="16" t="str">
        <f t="shared" si="147"/>
        <v>2,</v>
      </c>
      <c r="Q1558" s="16" t="str">
        <f t="shared" si="148"/>
        <v>5</v>
      </c>
      <c r="R1558" s="17">
        <f t="shared" si="149"/>
        <v>125</v>
      </c>
      <c r="S1558" s="17">
        <f t="shared" si="150"/>
        <v>2.0833333333333335</v>
      </c>
    </row>
    <row r="1559" spans="1:19">
      <c r="A1559" t="s">
        <v>319</v>
      </c>
      <c r="B1559" t="s">
        <v>378</v>
      </c>
      <c r="C1559" s="1">
        <v>45292</v>
      </c>
      <c r="D1559" s="2">
        <v>2024</v>
      </c>
      <c r="E1559" s="2" t="str">
        <f t="shared" si="145"/>
        <v>enero</v>
      </c>
      <c r="F1559" t="s">
        <v>322</v>
      </c>
      <c r="G1559" t="s">
        <v>121</v>
      </c>
      <c r="H1559" t="s">
        <v>98</v>
      </c>
      <c r="I1559" s="3">
        <v>9</v>
      </c>
      <c r="J1559" s="3">
        <v>1998</v>
      </c>
      <c r="K1559" s="3">
        <v>9.1999999999999993</v>
      </c>
      <c r="L1559" t="s">
        <v>142</v>
      </c>
      <c r="M1559" t="s">
        <v>143</v>
      </c>
      <c r="N1559" t="s">
        <v>514</v>
      </c>
      <c r="O1559" s="15">
        <f t="shared" si="146"/>
        <v>3</v>
      </c>
      <c r="P1559" s="16" t="str">
        <f t="shared" si="147"/>
        <v>9,</v>
      </c>
      <c r="Q1559" s="16" t="str">
        <f t="shared" si="148"/>
        <v>2</v>
      </c>
      <c r="R1559" s="17">
        <f t="shared" si="149"/>
        <v>542</v>
      </c>
      <c r="S1559" s="17">
        <f t="shared" si="150"/>
        <v>9.0333333333333332</v>
      </c>
    </row>
    <row r="1560" spans="1:19">
      <c r="A1560" t="s">
        <v>319</v>
      </c>
      <c r="B1560" t="s">
        <v>378</v>
      </c>
      <c r="C1560" s="1">
        <v>45292</v>
      </c>
      <c r="D1560" s="2">
        <v>2024</v>
      </c>
      <c r="E1560" s="2" t="str">
        <f t="shared" si="145"/>
        <v>enero</v>
      </c>
      <c r="F1560" t="s">
        <v>322</v>
      </c>
      <c r="G1560" t="s">
        <v>121</v>
      </c>
      <c r="H1560" t="s">
        <v>98</v>
      </c>
      <c r="I1560" s="3">
        <v>1</v>
      </c>
      <c r="J1560" s="3">
        <v>773</v>
      </c>
      <c r="K1560" s="3">
        <v>2.0499999999999998</v>
      </c>
      <c r="L1560" t="s">
        <v>177</v>
      </c>
      <c r="M1560" t="s">
        <v>592</v>
      </c>
      <c r="N1560" t="s">
        <v>498</v>
      </c>
      <c r="O1560" s="15">
        <f t="shared" si="146"/>
        <v>4</v>
      </c>
      <c r="P1560" s="16" t="str">
        <f t="shared" si="147"/>
        <v>2,</v>
      </c>
      <c r="Q1560" s="16" t="str">
        <f t="shared" si="148"/>
        <v>05</v>
      </c>
      <c r="R1560" s="17">
        <f t="shared" si="149"/>
        <v>125</v>
      </c>
      <c r="S1560" s="17">
        <f t="shared" si="150"/>
        <v>2.0833333333333335</v>
      </c>
    </row>
    <row r="1561" spans="1:19">
      <c r="A1561" t="s">
        <v>319</v>
      </c>
      <c r="B1561" t="s">
        <v>378</v>
      </c>
      <c r="C1561" s="1">
        <v>45292</v>
      </c>
      <c r="D1561" s="2">
        <v>2024</v>
      </c>
      <c r="E1561" s="2" t="str">
        <f t="shared" si="145"/>
        <v>enero</v>
      </c>
      <c r="F1561" t="s">
        <v>322</v>
      </c>
      <c r="G1561" t="s">
        <v>121</v>
      </c>
      <c r="H1561" t="s">
        <v>98</v>
      </c>
      <c r="I1561" s="3">
        <v>1</v>
      </c>
      <c r="J1561" s="3">
        <v>250</v>
      </c>
      <c r="K1561" s="3">
        <v>1.2</v>
      </c>
      <c r="L1561" t="s">
        <v>173</v>
      </c>
      <c r="M1561" t="s">
        <v>598</v>
      </c>
      <c r="N1561" t="s">
        <v>497</v>
      </c>
      <c r="O1561" s="15">
        <f t="shared" si="146"/>
        <v>3</v>
      </c>
      <c r="P1561" s="16" t="str">
        <f t="shared" si="147"/>
        <v>1,</v>
      </c>
      <c r="Q1561" s="16" t="str">
        <f t="shared" si="148"/>
        <v>2</v>
      </c>
      <c r="R1561" s="17">
        <f t="shared" si="149"/>
        <v>62</v>
      </c>
      <c r="S1561" s="17">
        <f t="shared" si="150"/>
        <v>1.0333333333333334</v>
      </c>
    </row>
    <row r="1562" spans="1:19">
      <c r="A1562" t="s">
        <v>319</v>
      </c>
      <c r="B1562" t="s">
        <v>378</v>
      </c>
      <c r="C1562" s="1">
        <v>45292</v>
      </c>
      <c r="D1562" s="2">
        <v>2024</v>
      </c>
      <c r="E1562" s="2" t="str">
        <f t="shared" si="145"/>
        <v>enero</v>
      </c>
      <c r="F1562" t="s">
        <v>322</v>
      </c>
      <c r="G1562" t="s">
        <v>121</v>
      </c>
      <c r="H1562" t="s">
        <v>98</v>
      </c>
      <c r="I1562" s="3">
        <v>3</v>
      </c>
      <c r="J1562" s="3">
        <v>1149</v>
      </c>
      <c r="K1562" s="3">
        <v>4.4000000000000004</v>
      </c>
      <c r="L1562" t="s">
        <v>128</v>
      </c>
      <c r="M1562" t="s">
        <v>129</v>
      </c>
      <c r="N1562" t="s">
        <v>511</v>
      </c>
      <c r="O1562" s="15">
        <f t="shared" si="146"/>
        <v>3</v>
      </c>
      <c r="P1562" s="16" t="str">
        <f t="shared" si="147"/>
        <v>4,</v>
      </c>
      <c r="Q1562" s="16" t="str">
        <f t="shared" si="148"/>
        <v>4</v>
      </c>
      <c r="R1562" s="17">
        <f t="shared" si="149"/>
        <v>244</v>
      </c>
      <c r="S1562" s="17">
        <f t="shared" si="150"/>
        <v>4.0666666666666664</v>
      </c>
    </row>
    <row r="1563" spans="1:19">
      <c r="A1563" t="s">
        <v>319</v>
      </c>
      <c r="B1563" t="s">
        <v>378</v>
      </c>
      <c r="C1563" s="1">
        <v>45323</v>
      </c>
      <c r="D1563" s="2">
        <v>2024</v>
      </c>
      <c r="E1563" s="2" t="str">
        <f t="shared" si="145"/>
        <v>febrero</v>
      </c>
      <c r="F1563" t="s">
        <v>320</v>
      </c>
      <c r="G1563" t="s">
        <v>321</v>
      </c>
      <c r="H1563" t="s">
        <v>98</v>
      </c>
      <c r="I1563" s="3">
        <v>6</v>
      </c>
      <c r="J1563" s="3">
        <v>1332</v>
      </c>
      <c r="K1563" s="3">
        <v>5.5</v>
      </c>
      <c r="L1563" t="s">
        <v>194</v>
      </c>
      <c r="M1563" t="s">
        <v>583</v>
      </c>
      <c r="N1563" t="s">
        <v>514</v>
      </c>
      <c r="O1563" s="15">
        <f t="shared" si="146"/>
        <v>3</v>
      </c>
      <c r="P1563" s="16" t="str">
        <f t="shared" si="147"/>
        <v>5,</v>
      </c>
      <c r="Q1563" s="16" t="str">
        <f t="shared" si="148"/>
        <v>5</v>
      </c>
      <c r="R1563" s="17">
        <f t="shared" si="149"/>
        <v>305</v>
      </c>
      <c r="S1563" s="17">
        <f t="shared" si="150"/>
        <v>5.083333333333333</v>
      </c>
    </row>
    <row r="1564" spans="1:19">
      <c r="A1564" t="s">
        <v>319</v>
      </c>
      <c r="B1564" t="s">
        <v>378</v>
      </c>
      <c r="C1564" s="1">
        <v>45323</v>
      </c>
      <c r="D1564" s="2">
        <v>2024</v>
      </c>
      <c r="E1564" s="2" t="str">
        <f t="shared" si="145"/>
        <v>febrero</v>
      </c>
      <c r="F1564" t="s">
        <v>320</v>
      </c>
      <c r="G1564" t="s">
        <v>321</v>
      </c>
      <c r="H1564" t="s">
        <v>98</v>
      </c>
      <c r="I1564" s="3">
        <v>21</v>
      </c>
      <c r="J1564" s="3">
        <v>4662</v>
      </c>
      <c r="K1564" s="3">
        <v>21.35</v>
      </c>
      <c r="L1564" t="s">
        <v>142</v>
      </c>
      <c r="M1564" t="s">
        <v>143</v>
      </c>
      <c r="N1564" t="s">
        <v>514</v>
      </c>
      <c r="O1564" s="15">
        <f t="shared" si="146"/>
        <v>5</v>
      </c>
      <c r="P1564" s="16" t="str">
        <f t="shared" si="147"/>
        <v>21</v>
      </c>
      <c r="Q1564" s="16" t="str">
        <f t="shared" si="148"/>
        <v>,35</v>
      </c>
      <c r="R1564" s="17">
        <f t="shared" si="149"/>
        <v>1260.3499999999999</v>
      </c>
      <c r="S1564" s="17">
        <f t="shared" si="150"/>
        <v>21.005833333333332</v>
      </c>
    </row>
    <row r="1565" spans="1:19">
      <c r="A1565" t="s">
        <v>319</v>
      </c>
      <c r="B1565" t="s">
        <v>378</v>
      </c>
      <c r="C1565" s="1">
        <v>45323</v>
      </c>
      <c r="D1565" s="2">
        <v>2024</v>
      </c>
      <c r="E1565" s="2" t="str">
        <f t="shared" si="145"/>
        <v>febrero</v>
      </c>
      <c r="F1565" t="s">
        <v>320</v>
      </c>
      <c r="G1565" t="s">
        <v>321</v>
      </c>
      <c r="H1565" t="s">
        <v>98</v>
      </c>
      <c r="I1565" s="3">
        <v>2</v>
      </c>
      <c r="J1565" s="3">
        <v>1426</v>
      </c>
      <c r="K1565" s="3">
        <v>5.3</v>
      </c>
      <c r="L1565" t="s">
        <v>111</v>
      </c>
      <c r="M1565" t="s">
        <v>593</v>
      </c>
      <c r="N1565" t="s">
        <v>511</v>
      </c>
      <c r="O1565" s="15">
        <f t="shared" si="146"/>
        <v>3</v>
      </c>
      <c r="P1565" s="16" t="str">
        <f t="shared" si="147"/>
        <v>5,</v>
      </c>
      <c r="Q1565" s="16" t="str">
        <f t="shared" si="148"/>
        <v>3</v>
      </c>
      <c r="R1565" s="17">
        <f t="shared" si="149"/>
        <v>303</v>
      </c>
      <c r="S1565" s="17">
        <f t="shared" si="150"/>
        <v>5.05</v>
      </c>
    </row>
    <row r="1566" spans="1:19">
      <c r="A1566" t="s">
        <v>319</v>
      </c>
      <c r="B1566" t="s">
        <v>378</v>
      </c>
      <c r="C1566" s="1">
        <v>45323</v>
      </c>
      <c r="D1566" s="2">
        <v>2024</v>
      </c>
      <c r="E1566" s="2" t="str">
        <f t="shared" si="145"/>
        <v>febrero</v>
      </c>
      <c r="F1566" t="s">
        <v>320</v>
      </c>
      <c r="G1566" t="s">
        <v>321</v>
      </c>
      <c r="H1566" t="s">
        <v>98</v>
      </c>
      <c r="I1566" s="3">
        <v>1</v>
      </c>
      <c r="J1566" s="3">
        <v>373</v>
      </c>
      <c r="K1566" s="3">
        <v>1.45</v>
      </c>
      <c r="L1566" t="s">
        <v>128</v>
      </c>
      <c r="M1566" t="s">
        <v>129</v>
      </c>
      <c r="N1566" t="s">
        <v>511</v>
      </c>
      <c r="O1566" s="15">
        <f t="shared" si="146"/>
        <v>4</v>
      </c>
      <c r="P1566" s="16" t="str">
        <f t="shared" si="147"/>
        <v>1,</v>
      </c>
      <c r="Q1566" s="16" t="str">
        <f t="shared" si="148"/>
        <v>45</v>
      </c>
      <c r="R1566" s="17">
        <f t="shared" si="149"/>
        <v>105</v>
      </c>
      <c r="S1566" s="17">
        <f t="shared" si="150"/>
        <v>1.75</v>
      </c>
    </row>
    <row r="1567" spans="1:19">
      <c r="A1567" t="s">
        <v>319</v>
      </c>
      <c r="B1567" t="s">
        <v>378</v>
      </c>
      <c r="C1567" s="1">
        <v>45323</v>
      </c>
      <c r="D1567" s="2">
        <v>2024</v>
      </c>
      <c r="E1567" s="2" t="str">
        <f t="shared" si="145"/>
        <v>febrero</v>
      </c>
      <c r="F1567" t="s">
        <v>322</v>
      </c>
      <c r="G1567" t="s">
        <v>121</v>
      </c>
      <c r="H1567" t="s">
        <v>98</v>
      </c>
      <c r="I1567" s="3">
        <v>2</v>
      </c>
      <c r="J1567" s="3">
        <v>587</v>
      </c>
      <c r="K1567" s="3">
        <v>3.1</v>
      </c>
      <c r="L1567" t="s">
        <v>209</v>
      </c>
      <c r="M1567" t="s">
        <v>210</v>
      </c>
      <c r="N1567" t="s">
        <v>493</v>
      </c>
      <c r="O1567" s="15">
        <f t="shared" si="146"/>
        <v>3</v>
      </c>
      <c r="P1567" s="16" t="str">
        <f t="shared" si="147"/>
        <v>3,</v>
      </c>
      <c r="Q1567" s="16" t="str">
        <f t="shared" si="148"/>
        <v>1</v>
      </c>
      <c r="R1567" s="17">
        <f t="shared" si="149"/>
        <v>181</v>
      </c>
      <c r="S1567" s="17">
        <f t="shared" si="150"/>
        <v>3.0166666666666666</v>
      </c>
    </row>
    <row r="1568" spans="1:19">
      <c r="A1568" t="s">
        <v>319</v>
      </c>
      <c r="B1568" t="s">
        <v>378</v>
      </c>
      <c r="C1568" s="1">
        <v>45323</v>
      </c>
      <c r="D1568" s="2">
        <v>2024</v>
      </c>
      <c r="E1568" s="2" t="str">
        <f t="shared" si="145"/>
        <v>febrero</v>
      </c>
      <c r="F1568" t="s">
        <v>322</v>
      </c>
      <c r="G1568" t="s">
        <v>121</v>
      </c>
      <c r="H1568" t="s">
        <v>98</v>
      </c>
      <c r="I1568" s="3">
        <v>1</v>
      </c>
      <c r="J1568" s="3">
        <v>288</v>
      </c>
      <c r="K1568" s="3">
        <v>1.25</v>
      </c>
      <c r="L1568" t="s">
        <v>19</v>
      </c>
      <c r="M1568" t="s">
        <v>587</v>
      </c>
      <c r="N1568" t="s">
        <v>495</v>
      </c>
      <c r="O1568" s="15">
        <f t="shared" si="146"/>
        <v>4</v>
      </c>
      <c r="P1568" s="16" t="str">
        <f t="shared" si="147"/>
        <v>1,</v>
      </c>
      <c r="Q1568" s="16" t="str">
        <f t="shared" si="148"/>
        <v>25</v>
      </c>
      <c r="R1568" s="17">
        <f t="shared" si="149"/>
        <v>85</v>
      </c>
      <c r="S1568" s="17">
        <f t="shared" si="150"/>
        <v>1.4166666666666667</v>
      </c>
    </row>
    <row r="1569" spans="1:19">
      <c r="A1569" t="s">
        <v>319</v>
      </c>
      <c r="B1569" t="s">
        <v>378</v>
      </c>
      <c r="C1569" s="1">
        <v>45323</v>
      </c>
      <c r="D1569" s="2">
        <v>2024</v>
      </c>
      <c r="E1569" s="2" t="str">
        <f t="shared" si="145"/>
        <v>febrero</v>
      </c>
      <c r="F1569" t="s">
        <v>322</v>
      </c>
      <c r="G1569" t="s">
        <v>121</v>
      </c>
      <c r="H1569" t="s">
        <v>98</v>
      </c>
      <c r="I1569" s="3">
        <v>1</v>
      </c>
      <c r="J1569" s="3">
        <v>222</v>
      </c>
      <c r="K1569" s="3">
        <v>0.4</v>
      </c>
      <c r="L1569" t="s">
        <v>21</v>
      </c>
      <c r="M1569" t="s">
        <v>584</v>
      </c>
      <c r="N1569" t="s">
        <v>504</v>
      </c>
      <c r="O1569" s="15">
        <f t="shared" si="146"/>
        <v>3</v>
      </c>
      <c r="P1569" s="16" t="str">
        <f t="shared" si="147"/>
        <v>0,</v>
      </c>
      <c r="Q1569" s="16" t="str">
        <f t="shared" si="148"/>
        <v>4</v>
      </c>
      <c r="R1569" s="17">
        <f t="shared" si="149"/>
        <v>4</v>
      </c>
      <c r="S1569" s="17">
        <f t="shared" si="150"/>
        <v>6.6666666666666666E-2</v>
      </c>
    </row>
    <row r="1570" spans="1:19">
      <c r="A1570" t="s">
        <v>319</v>
      </c>
      <c r="B1570" t="s">
        <v>378</v>
      </c>
      <c r="C1570" s="1">
        <v>45323</v>
      </c>
      <c r="D1570" s="2">
        <v>2024</v>
      </c>
      <c r="E1570" s="2" t="str">
        <f t="shared" si="145"/>
        <v>febrero</v>
      </c>
      <c r="F1570" t="s">
        <v>322</v>
      </c>
      <c r="G1570" t="s">
        <v>121</v>
      </c>
      <c r="H1570" t="s">
        <v>98</v>
      </c>
      <c r="I1570" s="3">
        <v>3</v>
      </c>
      <c r="J1570" s="3">
        <v>666</v>
      </c>
      <c r="K1570" s="3">
        <v>2.5</v>
      </c>
      <c r="L1570" t="s">
        <v>194</v>
      </c>
      <c r="M1570" t="s">
        <v>583</v>
      </c>
      <c r="N1570" t="s">
        <v>514</v>
      </c>
      <c r="O1570" s="15">
        <f t="shared" si="146"/>
        <v>3</v>
      </c>
      <c r="P1570" s="16" t="str">
        <f t="shared" si="147"/>
        <v>2,</v>
      </c>
      <c r="Q1570" s="16" t="str">
        <f t="shared" si="148"/>
        <v>5</v>
      </c>
      <c r="R1570" s="17">
        <f t="shared" si="149"/>
        <v>125</v>
      </c>
      <c r="S1570" s="17">
        <f t="shared" si="150"/>
        <v>2.0833333333333335</v>
      </c>
    </row>
    <row r="1571" spans="1:19">
      <c r="A1571" t="s">
        <v>319</v>
      </c>
      <c r="B1571" t="s">
        <v>378</v>
      </c>
      <c r="C1571" s="1">
        <v>45323</v>
      </c>
      <c r="D1571" s="2">
        <v>2024</v>
      </c>
      <c r="E1571" s="2" t="str">
        <f t="shared" si="145"/>
        <v>febrero</v>
      </c>
      <c r="F1571" t="s">
        <v>322</v>
      </c>
      <c r="G1571" t="s">
        <v>121</v>
      </c>
      <c r="H1571" t="s">
        <v>98</v>
      </c>
      <c r="I1571" s="3">
        <v>14</v>
      </c>
      <c r="J1571" s="3">
        <v>3108</v>
      </c>
      <c r="K1571" s="3">
        <v>14</v>
      </c>
      <c r="L1571" t="s">
        <v>142</v>
      </c>
      <c r="M1571" t="s">
        <v>143</v>
      </c>
      <c r="N1571" t="s">
        <v>514</v>
      </c>
      <c r="O1571" s="15">
        <f t="shared" si="146"/>
        <v>2</v>
      </c>
      <c r="P1571" s="16" t="str">
        <f t="shared" si="147"/>
        <v>14</v>
      </c>
      <c r="Q1571" s="16">
        <f t="shared" si="148"/>
        <v>0</v>
      </c>
      <c r="R1571" s="17">
        <f t="shared" si="149"/>
        <v>840</v>
      </c>
      <c r="S1571" s="17">
        <f t="shared" si="150"/>
        <v>14</v>
      </c>
    </row>
    <row r="1572" spans="1:19">
      <c r="A1572" t="s">
        <v>319</v>
      </c>
      <c r="B1572" t="s">
        <v>378</v>
      </c>
      <c r="C1572" s="1">
        <v>45323</v>
      </c>
      <c r="D1572" s="2">
        <v>2024</v>
      </c>
      <c r="E1572" s="2" t="str">
        <f t="shared" si="145"/>
        <v>febrero</v>
      </c>
      <c r="F1572" t="s">
        <v>322</v>
      </c>
      <c r="G1572" t="s">
        <v>121</v>
      </c>
      <c r="H1572" t="s">
        <v>98</v>
      </c>
      <c r="I1572" s="3">
        <v>1</v>
      </c>
      <c r="J1572" s="3">
        <v>625</v>
      </c>
      <c r="K1572" s="3">
        <v>2.35</v>
      </c>
      <c r="L1572" t="s">
        <v>208</v>
      </c>
      <c r="M1572" t="s">
        <v>600</v>
      </c>
      <c r="N1572" t="s">
        <v>501</v>
      </c>
      <c r="O1572" s="15">
        <f t="shared" si="146"/>
        <v>4</v>
      </c>
      <c r="P1572" s="16" t="str">
        <f t="shared" si="147"/>
        <v>2,</v>
      </c>
      <c r="Q1572" s="16" t="str">
        <f t="shared" si="148"/>
        <v>35</v>
      </c>
      <c r="R1572" s="17">
        <f t="shared" si="149"/>
        <v>155</v>
      </c>
      <c r="S1572" s="17">
        <f t="shared" si="150"/>
        <v>2.5833333333333335</v>
      </c>
    </row>
    <row r="1573" spans="1:19">
      <c r="A1573" t="s">
        <v>319</v>
      </c>
      <c r="B1573" t="s">
        <v>378</v>
      </c>
      <c r="C1573" s="1">
        <v>45323</v>
      </c>
      <c r="D1573" s="2">
        <v>2024</v>
      </c>
      <c r="E1573" s="2" t="str">
        <f t="shared" si="145"/>
        <v>febrero</v>
      </c>
      <c r="F1573" t="s">
        <v>322</v>
      </c>
      <c r="G1573" t="s">
        <v>121</v>
      </c>
      <c r="H1573" t="s">
        <v>98</v>
      </c>
      <c r="I1573" s="3">
        <v>1</v>
      </c>
      <c r="J1573" s="3">
        <v>330</v>
      </c>
      <c r="K1573" s="3">
        <v>1.1499999999999999</v>
      </c>
      <c r="L1573" t="s">
        <v>35</v>
      </c>
      <c r="M1573" t="s">
        <v>36</v>
      </c>
      <c r="N1573" t="s">
        <v>507</v>
      </c>
      <c r="O1573" s="15">
        <f t="shared" si="146"/>
        <v>4</v>
      </c>
      <c r="P1573" s="16" t="str">
        <f t="shared" si="147"/>
        <v>1,</v>
      </c>
      <c r="Q1573" s="16" t="str">
        <f t="shared" si="148"/>
        <v>15</v>
      </c>
      <c r="R1573" s="17">
        <f t="shared" si="149"/>
        <v>75</v>
      </c>
      <c r="S1573" s="17">
        <f t="shared" si="150"/>
        <v>1.25</v>
      </c>
    </row>
    <row r="1574" spans="1:19">
      <c r="A1574" t="s">
        <v>319</v>
      </c>
      <c r="B1574" t="s">
        <v>378</v>
      </c>
      <c r="C1574" s="1">
        <v>45323</v>
      </c>
      <c r="D1574" s="2">
        <v>2024</v>
      </c>
      <c r="E1574" s="2" t="str">
        <f t="shared" si="145"/>
        <v>febrero</v>
      </c>
      <c r="F1574" t="s">
        <v>322</v>
      </c>
      <c r="G1574" t="s">
        <v>121</v>
      </c>
      <c r="H1574" t="s">
        <v>98</v>
      </c>
      <c r="I1574" s="3">
        <v>1</v>
      </c>
      <c r="J1574" s="3">
        <v>633</v>
      </c>
      <c r="K1574" s="3">
        <v>2.25</v>
      </c>
      <c r="L1574" t="s">
        <v>131</v>
      </c>
      <c r="M1574" t="s">
        <v>578</v>
      </c>
      <c r="N1574" t="s">
        <v>612</v>
      </c>
      <c r="O1574" s="15">
        <f t="shared" si="146"/>
        <v>4</v>
      </c>
      <c r="P1574" s="16" t="str">
        <f t="shared" si="147"/>
        <v>2,</v>
      </c>
      <c r="Q1574" s="16" t="str">
        <f t="shared" si="148"/>
        <v>25</v>
      </c>
      <c r="R1574" s="17">
        <f t="shared" si="149"/>
        <v>145</v>
      </c>
      <c r="S1574" s="17">
        <f t="shared" si="150"/>
        <v>2.4166666666666665</v>
      </c>
    </row>
    <row r="1575" spans="1:19">
      <c r="A1575" t="s">
        <v>319</v>
      </c>
      <c r="B1575" t="s">
        <v>378</v>
      </c>
      <c r="C1575" s="1">
        <v>45323</v>
      </c>
      <c r="D1575" s="2">
        <v>2024</v>
      </c>
      <c r="E1575" s="2" t="str">
        <f t="shared" si="145"/>
        <v>febrero</v>
      </c>
      <c r="F1575" t="s">
        <v>322</v>
      </c>
      <c r="G1575" t="s">
        <v>121</v>
      </c>
      <c r="H1575" t="s">
        <v>98</v>
      </c>
      <c r="I1575" s="3">
        <v>2</v>
      </c>
      <c r="J1575" s="3">
        <v>793</v>
      </c>
      <c r="K1575" s="3">
        <v>3.1</v>
      </c>
      <c r="L1575" t="s">
        <v>128</v>
      </c>
      <c r="M1575" t="s">
        <v>129</v>
      </c>
      <c r="N1575" t="s">
        <v>511</v>
      </c>
      <c r="O1575" s="15">
        <f t="shared" si="146"/>
        <v>3</v>
      </c>
      <c r="P1575" s="16" t="str">
        <f t="shared" si="147"/>
        <v>3,</v>
      </c>
      <c r="Q1575" s="16" t="str">
        <f t="shared" si="148"/>
        <v>1</v>
      </c>
      <c r="R1575" s="17">
        <f t="shared" si="149"/>
        <v>181</v>
      </c>
      <c r="S1575" s="17">
        <f t="shared" si="150"/>
        <v>3.0166666666666666</v>
      </c>
    </row>
    <row r="1576" spans="1:19">
      <c r="A1576" t="s">
        <v>319</v>
      </c>
      <c r="B1576" t="s">
        <v>378</v>
      </c>
      <c r="C1576" s="1">
        <v>45323</v>
      </c>
      <c r="D1576" s="2">
        <v>2024</v>
      </c>
      <c r="E1576" s="2" t="str">
        <f t="shared" si="145"/>
        <v>febrero</v>
      </c>
      <c r="F1576" t="s">
        <v>322</v>
      </c>
      <c r="G1576" t="s">
        <v>121</v>
      </c>
      <c r="H1576" t="s">
        <v>98</v>
      </c>
      <c r="I1576" s="3">
        <v>1</v>
      </c>
      <c r="J1576" s="3">
        <v>475</v>
      </c>
      <c r="K1576" s="3">
        <v>1.5</v>
      </c>
      <c r="L1576" t="s">
        <v>135</v>
      </c>
      <c r="M1576" t="s">
        <v>136</v>
      </c>
      <c r="N1576" t="s">
        <v>511</v>
      </c>
      <c r="O1576" s="15">
        <f t="shared" si="146"/>
        <v>3</v>
      </c>
      <c r="P1576" s="16" t="str">
        <f t="shared" si="147"/>
        <v>1,</v>
      </c>
      <c r="Q1576" s="16" t="str">
        <f t="shared" si="148"/>
        <v>5</v>
      </c>
      <c r="R1576" s="17">
        <f t="shared" si="149"/>
        <v>65</v>
      </c>
      <c r="S1576" s="17">
        <f t="shared" si="150"/>
        <v>1.0833333333333333</v>
      </c>
    </row>
    <row r="1577" spans="1:19">
      <c r="A1577" t="s">
        <v>319</v>
      </c>
      <c r="B1577" t="s">
        <v>378</v>
      </c>
      <c r="C1577" s="1">
        <v>45352</v>
      </c>
      <c r="D1577" s="2">
        <v>2024</v>
      </c>
      <c r="E1577" s="2" t="str">
        <f t="shared" si="145"/>
        <v>marzo</v>
      </c>
      <c r="F1577" t="s">
        <v>320</v>
      </c>
      <c r="G1577" t="s">
        <v>321</v>
      </c>
      <c r="H1577" t="s">
        <v>98</v>
      </c>
      <c r="I1577" s="3">
        <v>11</v>
      </c>
      <c r="J1577" s="3">
        <v>2442</v>
      </c>
      <c r="K1577" s="3">
        <v>10.050000000000001</v>
      </c>
      <c r="L1577" t="s">
        <v>194</v>
      </c>
      <c r="M1577" t="s">
        <v>583</v>
      </c>
      <c r="N1577" t="s">
        <v>514</v>
      </c>
      <c r="O1577" s="15">
        <f t="shared" si="146"/>
        <v>5</v>
      </c>
      <c r="P1577" s="16" t="str">
        <f t="shared" si="147"/>
        <v>10</v>
      </c>
      <c r="Q1577" s="16" t="str">
        <f t="shared" si="148"/>
        <v>,05</v>
      </c>
      <c r="R1577" s="17">
        <f t="shared" si="149"/>
        <v>600.04999999999995</v>
      </c>
      <c r="S1577" s="17">
        <f t="shared" si="150"/>
        <v>10.000833333333333</v>
      </c>
    </row>
    <row r="1578" spans="1:19">
      <c r="A1578" t="s">
        <v>319</v>
      </c>
      <c r="B1578" t="s">
        <v>378</v>
      </c>
      <c r="C1578" s="1">
        <v>45352</v>
      </c>
      <c r="D1578" s="2">
        <v>2024</v>
      </c>
      <c r="E1578" s="2" t="str">
        <f t="shared" si="145"/>
        <v>marzo</v>
      </c>
      <c r="F1578" t="s">
        <v>320</v>
      </c>
      <c r="G1578" t="s">
        <v>321</v>
      </c>
      <c r="H1578" t="s">
        <v>98</v>
      </c>
      <c r="I1578" s="3">
        <v>14</v>
      </c>
      <c r="J1578" s="3">
        <v>3108</v>
      </c>
      <c r="K1578" s="3">
        <v>14.15</v>
      </c>
      <c r="L1578" t="s">
        <v>142</v>
      </c>
      <c r="M1578" t="s">
        <v>143</v>
      </c>
      <c r="N1578" t="s">
        <v>514</v>
      </c>
      <c r="O1578" s="15">
        <f t="shared" si="146"/>
        <v>5</v>
      </c>
      <c r="P1578" s="16" t="str">
        <f t="shared" si="147"/>
        <v>14</v>
      </c>
      <c r="Q1578" s="16" t="str">
        <f t="shared" si="148"/>
        <v>,15</v>
      </c>
      <c r="R1578" s="17">
        <f t="shared" si="149"/>
        <v>840.15</v>
      </c>
      <c r="S1578" s="17">
        <f t="shared" si="150"/>
        <v>14.0025</v>
      </c>
    </row>
    <row r="1579" spans="1:19">
      <c r="A1579" t="s">
        <v>319</v>
      </c>
      <c r="B1579" t="s">
        <v>378</v>
      </c>
      <c r="C1579" s="1">
        <v>45352</v>
      </c>
      <c r="D1579" s="2">
        <v>2024</v>
      </c>
      <c r="E1579" s="2" t="str">
        <f t="shared" si="145"/>
        <v>marzo</v>
      </c>
      <c r="F1579" t="s">
        <v>320</v>
      </c>
      <c r="G1579" t="s">
        <v>321</v>
      </c>
      <c r="H1579" t="s">
        <v>98</v>
      </c>
      <c r="I1579" s="3">
        <v>2</v>
      </c>
      <c r="J1579" s="3">
        <v>1266</v>
      </c>
      <c r="K1579" s="3">
        <v>4.55</v>
      </c>
      <c r="L1579" t="s">
        <v>131</v>
      </c>
      <c r="M1579" t="s">
        <v>578</v>
      </c>
      <c r="N1579" t="s">
        <v>612</v>
      </c>
      <c r="O1579" s="15">
        <f t="shared" si="146"/>
        <v>4</v>
      </c>
      <c r="P1579" s="16" t="str">
        <f t="shared" si="147"/>
        <v>4,</v>
      </c>
      <c r="Q1579" s="16" t="str">
        <f t="shared" si="148"/>
        <v>55</v>
      </c>
      <c r="R1579" s="17">
        <f t="shared" si="149"/>
        <v>295</v>
      </c>
      <c r="S1579" s="17">
        <f t="shared" si="150"/>
        <v>4.916666666666667</v>
      </c>
    </row>
    <row r="1580" spans="1:19">
      <c r="A1580" t="s">
        <v>319</v>
      </c>
      <c r="B1580" t="s">
        <v>378</v>
      </c>
      <c r="C1580" s="1">
        <v>45352</v>
      </c>
      <c r="D1580" s="2">
        <v>2024</v>
      </c>
      <c r="E1580" s="2" t="str">
        <f t="shared" si="145"/>
        <v>marzo</v>
      </c>
      <c r="F1580" t="s">
        <v>320</v>
      </c>
      <c r="G1580" t="s">
        <v>321</v>
      </c>
      <c r="H1580" t="s">
        <v>98</v>
      </c>
      <c r="I1580" s="3">
        <v>1</v>
      </c>
      <c r="J1580" s="3">
        <v>713</v>
      </c>
      <c r="K1580" s="3">
        <v>2.4</v>
      </c>
      <c r="L1580" t="s">
        <v>111</v>
      </c>
      <c r="M1580" t="s">
        <v>593</v>
      </c>
      <c r="N1580" t="s">
        <v>511</v>
      </c>
      <c r="O1580" s="15">
        <f t="shared" si="146"/>
        <v>3</v>
      </c>
      <c r="P1580" s="16" t="str">
        <f t="shared" si="147"/>
        <v>2,</v>
      </c>
      <c r="Q1580" s="16" t="str">
        <f t="shared" si="148"/>
        <v>4</v>
      </c>
      <c r="R1580" s="17">
        <f t="shared" si="149"/>
        <v>124</v>
      </c>
      <c r="S1580" s="17">
        <f t="shared" si="150"/>
        <v>2.0666666666666669</v>
      </c>
    </row>
    <row r="1581" spans="1:19">
      <c r="A1581" t="s">
        <v>319</v>
      </c>
      <c r="B1581" t="s">
        <v>378</v>
      </c>
      <c r="C1581" s="1">
        <v>45352</v>
      </c>
      <c r="D1581" s="2">
        <v>2024</v>
      </c>
      <c r="E1581" s="2" t="str">
        <f t="shared" si="145"/>
        <v>marzo</v>
      </c>
      <c r="F1581" t="s">
        <v>320</v>
      </c>
      <c r="G1581" t="s">
        <v>321</v>
      </c>
      <c r="H1581" t="s">
        <v>98</v>
      </c>
      <c r="I1581" s="3">
        <v>1</v>
      </c>
      <c r="J1581" s="3">
        <v>425</v>
      </c>
      <c r="K1581" s="3">
        <v>1.35</v>
      </c>
      <c r="L1581" t="s">
        <v>135</v>
      </c>
      <c r="M1581" t="s">
        <v>136</v>
      </c>
      <c r="N1581" t="s">
        <v>511</v>
      </c>
      <c r="O1581" s="15">
        <f t="shared" si="146"/>
        <v>4</v>
      </c>
      <c r="P1581" s="16" t="str">
        <f t="shared" si="147"/>
        <v>1,</v>
      </c>
      <c r="Q1581" s="16" t="str">
        <f t="shared" si="148"/>
        <v>35</v>
      </c>
      <c r="R1581" s="17">
        <f t="shared" si="149"/>
        <v>95</v>
      </c>
      <c r="S1581" s="17">
        <f t="shared" si="150"/>
        <v>1.5833333333333333</v>
      </c>
    </row>
    <row r="1582" spans="1:19">
      <c r="A1582" t="s">
        <v>319</v>
      </c>
      <c r="B1582" t="s">
        <v>378</v>
      </c>
      <c r="C1582" s="1">
        <v>45352</v>
      </c>
      <c r="D1582" s="2">
        <v>2024</v>
      </c>
      <c r="E1582" s="2" t="str">
        <f t="shared" si="145"/>
        <v>marzo</v>
      </c>
      <c r="F1582" t="s">
        <v>322</v>
      </c>
      <c r="G1582" t="s">
        <v>121</v>
      </c>
      <c r="H1582" t="s">
        <v>98</v>
      </c>
      <c r="I1582" s="3">
        <v>1</v>
      </c>
      <c r="J1582" s="3">
        <v>180</v>
      </c>
      <c r="K1582" s="3">
        <v>1</v>
      </c>
      <c r="L1582" t="s">
        <v>122</v>
      </c>
      <c r="M1582" t="s">
        <v>123</v>
      </c>
      <c r="N1582" t="s">
        <v>512</v>
      </c>
      <c r="O1582" s="15">
        <f t="shared" si="146"/>
        <v>1</v>
      </c>
      <c r="P1582" s="16" t="str">
        <f t="shared" si="147"/>
        <v>1</v>
      </c>
      <c r="Q1582" s="16">
        <f t="shared" si="148"/>
        <v>0</v>
      </c>
      <c r="R1582" s="17">
        <f t="shared" si="149"/>
        <v>60</v>
      </c>
      <c r="S1582" s="17">
        <f t="shared" si="150"/>
        <v>1</v>
      </c>
    </row>
    <row r="1583" spans="1:19">
      <c r="A1583" t="s">
        <v>319</v>
      </c>
      <c r="B1583" t="s">
        <v>378</v>
      </c>
      <c r="C1583" s="1">
        <v>45352</v>
      </c>
      <c r="D1583" s="2">
        <v>2024</v>
      </c>
      <c r="E1583" s="2" t="str">
        <f t="shared" si="145"/>
        <v>marzo</v>
      </c>
      <c r="F1583" t="s">
        <v>322</v>
      </c>
      <c r="G1583" t="s">
        <v>121</v>
      </c>
      <c r="H1583" t="s">
        <v>98</v>
      </c>
      <c r="I1583" s="3">
        <v>4</v>
      </c>
      <c r="J1583" s="3">
        <v>888</v>
      </c>
      <c r="K1583" s="3">
        <v>3.4</v>
      </c>
      <c r="L1583" t="s">
        <v>194</v>
      </c>
      <c r="M1583" t="s">
        <v>583</v>
      </c>
      <c r="N1583" t="s">
        <v>514</v>
      </c>
      <c r="O1583" s="15">
        <f t="shared" si="146"/>
        <v>3</v>
      </c>
      <c r="P1583" s="16" t="str">
        <f t="shared" si="147"/>
        <v>3,</v>
      </c>
      <c r="Q1583" s="16" t="str">
        <f t="shared" si="148"/>
        <v>4</v>
      </c>
      <c r="R1583" s="17">
        <f t="shared" si="149"/>
        <v>184</v>
      </c>
      <c r="S1583" s="17">
        <f t="shared" si="150"/>
        <v>3.0666666666666669</v>
      </c>
    </row>
    <row r="1584" spans="1:19">
      <c r="A1584" t="s">
        <v>319</v>
      </c>
      <c r="B1584" t="s">
        <v>378</v>
      </c>
      <c r="C1584" s="1">
        <v>45352</v>
      </c>
      <c r="D1584" s="2">
        <v>2024</v>
      </c>
      <c r="E1584" s="2" t="str">
        <f t="shared" si="145"/>
        <v>marzo</v>
      </c>
      <c r="F1584" t="s">
        <v>322</v>
      </c>
      <c r="G1584" t="s">
        <v>121</v>
      </c>
      <c r="H1584" t="s">
        <v>98</v>
      </c>
      <c r="I1584" s="3">
        <v>18</v>
      </c>
      <c r="J1584" s="3">
        <v>4052</v>
      </c>
      <c r="K1584" s="3">
        <v>18.3</v>
      </c>
      <c r="L1584" t="s">
        <v>142</v>
      </c>
      <c r="M1584" t="s">
        <v>143</v>
      </c>
      <c r="N1584" t="s">
        <v>514</v>
      </c>
      <c r="O1584" s="15">
        <f t="shared" si="146"/>
        <v>4</v>
      </c>
      <c r="P1584" s="16" t="str">
        <f t="shared" si="147"/>
        <v>18</v>
      </c>
      <c r="Q1584" s="16" t="str">
        <f t="shared" si="148"/>
        <v>,3</v>
      </c>
      <c r="R1584" s="17">
        <f t="shared" si="149"/>
        <v>1080.3</v>
      </c>
      <c r="S1584" s="17">
        <f t="shared" si="150"/>
        <v>18.004999999999999</v>
      </c>
    </row>
    <row r="1585" spans="1:19">
      <c r="A1585" t="s">
        <v>319</v>
      </c>
      <c r="B1585" t="s">
        <v>378</v>
      </c>
      <c r="C1585" s="1">
        <v>45352</v>
      </c>
      <c r="D1585" s="2">
        <v>2024</v>
      </c>
      <c r="E1585" s="2" t="str">
        <f t="shared" si="145"/>
        <v>marzo</v>
      </c>
      <c r="F1585" t="s">
        <v>322</v>
      </c>
      <c r="G1585" t="s">
        <v>121</v>
      </c>
      <c r="H1585" t="s">
        <v>98</v>
      </c>
      <c r="I1585" s="3">
        <v>1</v>
      </c>
      <c r="J1585" s="3">
        <v>690</v>
      </c>
      <c r="K1585" s="3">
        <v>2.4</v>
      </c>
      <c r="L1585" t="s">
        <v>131</v>
      </c>
      <c r="M1585" t="s">
        <v>578</v>
      </c>
      <c r="N1585" t="s">
        <v>612</v>
      </c>
      <c r="O1585" s="15">
        <f t="shared" si="146"/>
        <v>3</v>
      </c>
      <c r="P1585" s="16" t="str">
        <f t="shared" si="147"/>
        <v>2,</v>
      </c>
      <c r="Q1585" s="16" t="str">
        <f t="shared" si="148"/>
        <v>4</v>
      </c>
      <c r="R1585" s="17">
        <f t="shared" si="149"/>
        <v>124</v>
      </c>
      <c r="S1585" s="17">
        <f t="shared" si="150"/>
        <v>2.0666666666666669</v>
      </c>
    </row>
    <row r="1586" spans="1:19">
      <c r="A1586" t="s">
        <v>319</v>
      </c>
      <c r="B1586" t="s">
        <v>378</v>
      </c>
      <c r="C1586" s="1">
        <v>45352</v>
      </c>
      <c r="D1586" s="2">
        <v>2024</v>
      </c>
      <c r="E1586" s="2" t="str">
        <f t="shared" si="145"/>
        <v>marzo</v>
      </c>
      <c r="F1586" t="s">
        <v>322</v>
      </c>
      <c r="G1586" t="s">
        <v>121</v>
      </c>
      <c r="H1586" t="s">
        <v>98</v>
      </c>
      <c r="I1586" s="3">
        <v>1</v>
      </c>
      <c r="J1586" s="3">
        <v>450</v>
      </c>
      <c r="K1586" s="3">
        <v>1.55</v>
      </c>
      <c r="L1586" t="s">
        <v>174</v>
      </c>
      <c r="M1586" t="s">
        <v>175</v>
      </c>
      <c r="N1586" t="s">
        <v>497</v>
      </c>
      <c r="O1586" s="15">
        <f t="shared" si="146"/>
        <v>4</v>
      </c>
      <c r="P1586" s="16" t="str">
        <f t="shared" si="147"/>
        <v>1,</v>
      </c>
      <c r="Q1586" s="16" t="str">
        <f t="shared" si="148"/>
        <v>55</v>
      </c>
      <c r="R1586" s="17">
        <f t="shared" si="149"/>
        <v>115</v>
      </c>
      <c r="S1586" s="17">
        <f t="shared" si="150"/>
        <v>1.9166666666666667</v>
      </c>
    </row>
    <row r="1587" spans="1:19">
      <c r="A1587" t="s">
        <v>319</v>
      </c>
      <c r="B1587" t="s">
        <v>378</v>
      </c>
      <c r="C1587" s="1">
        <v>45352</v>
      </c>
      <c r="D1587" s="2">
        <v>2024</v>
      </c>
      <c r="E1587" s="2" t="str">
        <f t="shared" si="145"/>
        <v>marzo</v>
      </c>
      <c r="F1587" t="s">
        <v>322</v>
      </c>
      <c r="G1587" t="s">
        <v>121</v>
      </c>
      <c r="H1587" t="s">
        <v>98</v>
      </c>
      <c r="I1587" s="3">
        <v>1</v>
      </c>
      <c r="J1587" s="3">
        <v>410</v>
      </c>
      <c r="K1587" s="3">
        <v>1.4</v>
      </c>
      <c r="L1587" t="s">
        <v>128</v>
      </c>
      <c r="M1587" t="s">
        <v>129</v>
      </c>
      <c r="N1587" t="s">
        <v>511</v>
      </c>
      <c r="O1587" s="15">
        <f t="shared" si="146"/>
        <v>3</v>
      </c>
      <c r="P1587" s="16" t="str">
        <f t="shared" si="147"/>
        <v>1,</v>
      </c>
      <c r="Q1587" s="16" t="str">
        <f t="shared" si="148"/>
        <v>4</v>
      </c>
      <c r="R1587" s="17">
        <f t="shared" si="149"/>
        <v>64</v>
      </c>
      <c r="S1587" s="17">
        <f t="shared" si="150"/>
        <v>1.0666666666666667</v>
      </c>
    </row>
    <row r="1588" spans="1:19">
      <c r="A1588" t="s">
        <v>319</v>
      </c>
      <c r="B1588" t="s">
        <v>378</v>
      </c>
      <c r="C1588" s="1">
        <v>45352</v>
      </c>
      <c r="D1588" s="2">
        <v>2024</v>
      </c>
      <c r="E1588" s="2" t="str">
        <f t="shared" si="145"/>
        <v>marzo</v>
      </c>
      <c r="F1588" t="s">
        <v>322</v>
      </c>
      <c r="G1588" t="s">
        <v>121</v>
      </c>
      <c r="H1588" t="s">
        <v>98</v>
      </c>
      <c r="I1588" s="3">
        <v>1</v>
      </c>
      <c r="J1588" s="3">
        <v>475</v>
      </c>
      <c r="K1588" s="3">
        <v>2</v>
      </c>
      <c r="L1588" t="s">
        <v>135</v>
      </c>
      <c r="M1588" t="s">
        <v>136</v>
      </c>
      <c r="N1588" t="s">
        <v>511</v>
      </c>
      <c r="O1588" s="15">
        <f t="shared" si="146"/>
        <v>1</v>
      </c>
      <c r="P1588" s="16" t="str">
        <f t="shared" si="147"/>
        <v>2</v>
      </c>
      <c r="Q1588" s="16">
        <f t="shared" si="148"/>
        <v>0</v>
      </c>
      <c r="R1588" s="17">
        <f t="shared" si="149"/>
        <v>120</v>
      </c>
      <c r="S1588" s="17">
        <f t="shared" si="150"/>
        <v>2</v>
      </c>
    </row>
    <row r="1589" spans="1:19">
      <c r="A1589" t="s">
        <v>319</v>
      </c>
      <c r="B1589" t="s">
        <v>378</v>
      </c>
      <c r="C1589" s="1">
        <v>45352</v>
      </c>
      <c r="D1589" s="2">
        <v>2024</v>
      </c>
      <c r="E1589" s="2" t="str">
        <f t="shared" si="145"/>
        <v>marzo</v>
      </c>
      <c r="F1589" t="s">
        <v>323</v>
      </c>
      <c r="G1589" t="s">
        <v>227</v>
      </c>
      <c r="H1589" t="s">
        <v>98</v>
      </c>
      <c r="I1589" s="3">
        <v>1</v>
      </c>
      <c r="J1589" s="3">
        <v>222</v>
      </c>
      <c r="K1589" s="3">
        <v>0.5</v>
      </c>
      <c r="L1589" t="s">
        <v>142</v>
      </c>
      <c r="M1589" t="s">
        <v>143</v>
      </c>
      <c r="N1589" t="s">
        <v>514</v>
      </c>
      <c r="O1589" s="15">
        <f t="shared" si="146"/>
        <v>3</v>
      </c>
      <c r="P1589" s="16" t="str">
        <f t="shared" si="147"/>
        <v>0,</v>
      </c>
      <c r="Q1589" s="16" t="str">
        <f t="shared" si="148"/>
        <v>5</v>
      </c>
      <c r="R1589" s="17">
        <f t="shared" si="149"/>
        <v>5</v>
      </c>
      <c r="S1589" s="17">
        <f t="shared" si="150"/>
        <v>8.3333333333333329E-2</v>
      </c>
    </row>
    <row r="1590" spans="1:19">
      <c r="A1590" t="s">
        <v>319</v>
      </c>
      <c r="B1590" t="s">
        <v>378</v>
      </c>
      <c r="C1590" s="1">
        <v>45383</v>
      </c>
      <c r="D1590" s="2">
        <v>2024</v>
      </c>
      <c r="E1590" s="2" t="str">
        <f t="shared" si="145"/>
        <v>abril</v>
      </c>
      <c r="F1590" t="s">
        <v>320</v>
      </c>
      <c r="G1590" t="s">
        <v>321</v>
      </c>
      <c r="H1590" t="s">
        <v>98</v>
      </c>
      <c r="I1590" s="3">
        <v>1</v>
      </c>
      <c r="J1590" s="3">
        <v>385</v>
      </c>
      <c r="K1590" s="3">
        <v>1.55</v>
      </c>
      <c r="L1590" t="s">
        <v>161</v>
      </c>
      <c r="M1590" t="s">
        <v>591</v>
      </c>
      <c r="N1590" t="s">
        <v>512</v>
      </c>
      <c r="O1590" s="15">
        <f t="shared" si="146"/>
        <v>4</v>
      </c>
      <c r="P1590" s="16" t="str">
        <f t="shared" si="147"/>
        <v>1,</v>
      </c>
      <c r="Q1590" s="16" t="str">
        <f t="shared" si="148"/>
        <v>55</v>
      </c>
      <c r="R1590" s="17">
        <f t="shared" si="149"/>
        <v>115</v>
      </c>
      <c r="S1590" s="17">
        <f t="shared" si="150"/>
        <v>1.9166666666666667</v>
      </c>
    </row>
    <row r="1591" spans="1:19">
      <c r="A1591" t="s">
        <v>319</v>
      </c>
      <c r="B1591" t="s">
        <v>378</v>
      </c>
      <c r="C1591" s="1">
        <v>45383</v>
      </c>
      <c r="D1591" s="2">
        <v>2024</v>
      </c>
      <c r="E1591" s="2" t="str">
        <f t="shared" si="145"/>
        <v>abril</v>
      </c>
      <c r="F1591" t="s">
        <v>320</v>
      </c>
      <c r="G1591" t="s">
        <v>321</v>
      </c>
      <c r="H1591" t="s">
        <v>98</v>
      </c>
      <c r="I1591" s="3">
        <v>1</v>
      </c>
      <c r="J1591" s="3">
        <v>330</v>
      </c>
      <c r="K1591" s="3">
        <v>1.25</v>
      </c>
      <c r="L1591" t="s">
        <v>146</v>
      </c>
      <c r="M1591" t="s">
        <v>147</v>
      </c>
      <c r="N1591" t="s">
        <v>514</v>
      </c>
      <c r="O1591" s="15">
        <f t="shared" si="146"/>
        <v>4</v>
      </c>
      <c r="P1591" s="16" t="str">
        <f t="shared" si="147"/>
        <v>1,</v>
      </c>
      <c r="Q1591" s="16" t="str">
        <f t="shared" si="148"/>
        <v>25</v>
      </c>
      <c r="R1591" s="17">
        <f t="shared" si="149"/>
        <v>85</v>
      </c>
      <c r="S1591" s="17">
        <f t="shared" si="150"/>
        <v>1.4166666666666667</v>
      </c>
    </row>
    <row r="1592" spans="1:19">
      <c r="A1592" t="s">
        <v>319</v>
      </c>
      <c r="B1592" t="s">
        <v>378</v>
      </c>
      <c r="C1592" s="1">
        <v>45383</v>
      </c>
      <c r="D1592" s="2">
        <v>2024</v>
      </c>
      <c r="E1592" s="2" t="str">
        <f t="shared" si="145"/>
        <v>abril</v>
      </c>
      <c r="F1592" t="s">
        <v>320</v>
      </c>
      <c r="G1592" t="s">
        <v>321</v>
      </c>
      <c r="H1592" t="s">
        <v>98</v>
      </c>
      <c r="I1592" s="3">
        <v>10</v>
      </c>
      <c r="J1592" s="3">
        <v>2220</v>
      </c>
      <c r="K1592" s="3">
        <v>9.8000000000000007</v>
      </c>
      <c r="L1592" t="s">
        <v>194</v>
      </c>
      <c r="M1592" t="s">
        <v>583</v>
      </c>
      <c r="N1592" t="s">
        <v>514</v>
      </c>
      <c r="O1592" s="15">
        <f t="shared" si="146"/>
        <v>3</v>
      </c>
      <c r="P1592" s="16" t="str">
        <f t="shared" si="147"/>
        <v>9,</v>
      </c>
      <c r="Q1592" s="16" t="str">
        <f t="shared" si="148"/>
        <v>8</v>
      </c>
      <c r="R1592" s="17">
        <f t="shared" si="149"/>
        <v>548</v>
      </c>
      <c r="S1592" s="17">
        <f t="shared" si="150"/>
        <v>9.1333333333333329</v>
      </c>
    </row>
    <row r="1593" spans="1:19">
      <c r="A1593" t="s">
        <v>319</v>
      </c>
      <c r="B1593" t="s">
        <v>378</v>
      </c>
      <c r="C1593" s="1">
        <v>45383</v>
      </c>
      <c r="D1593" s="2">
        <v>2024</v>
      </c>
      <c r="E1593" s="2" t="str">
        <f t="shared" si="145"/>
        <v>abril</v>
      </c>
      <c r="F1593" t="s">
        <v>320</v>
      </c>
      <c r="G1593" t="s">
        <v>321</v>
      </c>
      <c r="H1593" t="s">
        <v>98</v>
      </c>
      <c r="I1593" s="3">
        <v>28</v>
      </c>
      <c r="J1593" s="3">
        <v>6272</v>
      </c>
      <c r="K1593" s="3">
        <v>27.65</v>
      </c>
      <c r="L1593" t="s">
        <v>142</v>
      </c>
      <c r="M1593" t="s">
        <v>143</v>
      </c>
      <c r="N1593" t="s">
        <v>514</v>
      </c>
      <c r="O1593" s="15">
        <f t="shared" si="146"/>
        <v>5</v>
      </c>
      <c r="P1593" s="16" t="str">
        <f t="shared" si="147"/>
        <v>27</v>
      </c>
      <c r="Q1593" s="16" t="str">
        <f t="shared" si="148"/>
        <v>,65</v>
      </c>
      <c r="R1593" s="17">
        <f t="shared" si="149"/>
        <v>1620.65</v>
      </c>
      <c r="S1593" s="17">
        <f t="shared" si="150"/>
        <v>27.010833333333334</v>
      </c>
    </row>
    <row r="1594" spans="1:19">
      <c r="A1594" t="s">
        <v>319</v>
      </c>
      <c r="B1594" t="s">
        <v>378</v>
      </c>
      <c r="C1594" s="1">
        <v>45383</v>
      </c>
      <c r="D1594" s="2">
        <v>2024</v>
      </c>
      <c r="E1594" s="2" t="str">
        <f t="shared" si="145"/>
        <v>abril</v>
      </c>
      <c r="F1594" t="s">
        <v>320</v>
      </c>
      <c r="G1594" t="s">
        <v>321</v>
      </c>
      <c r="H1594" t="s">
        <v>98</v>
      </c>
      <c r="I1594" s="3">
        <v>1</v>
      </c>
      <c r="J1594" s="3">
        <v>372</v>
      </c>
      <c r="K1594" s="3">
        <v>1.35</v>
      </c>
      <c r="L1594" t="s">
        <v>248</v>
      </c>
      <c r="M1594" t="s">
        <v>249</v>
      </c>
      <c r="N1594" t="s">
        <v>504</v>
      </c>
      <c r="O1594" s="15">
        <f t="shared" si="146"/>
        <v>4</v>
      </c>
      <c r="P1594" s="16" t="str">
        <f t="shared" si="147"/>
        <v>1,</v>
      </c>
      <c r="Q1594" s="16" t="str">
        <f t="shared" si="148"/>
        <v>35</v>
      </c>
      <c r="R1594" s="17">
        <f t="shared" si="149"/>
        <v>95</v>
      </c>
      <c r="S1594" s="17">
        <f t="shared" si="150"/>
        <v>1.5833333333333333</v>
      </c>
    </row>
    <row r="1595" spans="1:19">
      <c r="A1595" t="s">
        <v>319</v>
      </c>
      <c r="B1595" t="s">
        <v>378</v>
      </c>
      <c r="C1595" s="1">
        <v>45383</v>
      </c>
      <c r="D1595" s="2">
        <v>2024</v>
      </c>
      <c r="E1595" s="2" t="str">
        <f t="shared" si="145"/>
        <v>abril</v>
      </c>
      <c r="F1595" t="s">
        <v>320</v>
      </c>
      <c r="G1595" t="s">
        <v>321</v>
      </c>
      <c r="H1595" t="s">
        <v>98</v>
      </c>
      <c r="I1595" s="3">
        <v>1</v>
      </c>
      <c r="J1595" s="3">
        <v>125</v>
      </c>
      <c r="K1595" s="3">
        <v>0.45</v>
      </c>
      <c r="L1595" t="s">
        <v>83</v>
      </c>
      <c r="M1595" t="s">
        <v>577</v>
      </c>
      <c r="N1595" t="s">
        <v>505</v>
      </c>
      <c r="O1595" s="15">
        <f t="shared" si="146"/>
        <v>4</v>
      </c>
      <c r="P1595" s="16" t="str">
        <f t="shared" si="147"/>
        <v>0,</v>
      </c>
      <c r="Q1595" s="16" t="str">
        <f t="shared" si="148"/>
        <v>45</v>
      </c>
      <c r="R1595" s="17">
        <f t="shared" si="149"/>
        <v>45</v>
      </c>
      <c r="S1595" s="17">
        <f t="shared" si="150"/>
        <v>0.75</v>
      </c>
    </row>
    <row r="1596" spans="1:19">
      <c r="A1596" t="s">
        <v>319</v>
      </c>
      <c r="B1596" t="s">
        <v>378</v>
      </c>
      <c r="C1596" s="1">
        <v>45383</v>
      </c>
      <c r="D1596" s="2">
        <v>2024</v>
      </c>
      <c r="E1596" s="2" t="str">
        <f t="shared" si="145"/>
        <v>abril</v>
      </c>
      <c r="F1596" t="s">
        <v>320</v>
      </c>
      <c r="G1596" t="s">
        <v>321</v>
      </c>
      <c r="H1596" t="s">
        <v>98</v>
      </c>
      <c r="I1596" s="3">
        <v>1</v>
      </c>
      <c r="J1596" s="3">
        <v>362</v>
      </c>
      <c r="K1596" s="3">
        <v>1.3</v>
      </c>
      <c r="L1596" t="s">
        <v>114</v>
      </c>
      <c r="M1596" t="s">
        <v>115</v>
      </c>
      <c r="N1596" t="s">
        <v>535</v>
      </c>
      <c r="O1596" s="15">
        <f t="shared" si="146"/>
        <v>3</v>
      </c>
      <c r="P1596" s="16" t="str">
        <f t="shared" si="147"/>
        <v>1,</v>
      </c>
      <c r="Q1596" s="16" t="str">
        <f t="shared" si="148"/>
        <v>3</v>
      </c>
      <c r="R1596" s="17">
        <f t="shared" si="149"/>
        <v>63</v>
      </c>
      <c r="S1596" s="17">
        <f t="shared" si="150"/>
        <v>1.05</v>
      </c>
    </row>
    <row r="1597" spans="1:19">
      <c r="A1597" t="s">
        <v>319</v>
      </c>
      <c r="B1597" t="s">
        <v>378</v>
      </c>
      <c r="C1597" s="1">
        <v>45383</v>
      </c>
      <c r="D1597" s="2">
        <v>2024</v>
      </c>
      <c r="E1597" s="2" t="str">
        <f t="shared" si="145"/>
        <v>abril</v>
      </c>
      <c r="F1597" t="s">
        <v>320</v>
      </c>
      <c r="G1597" t="s">
        <v>321</v>
      </c>
      <c r="H1597" t="s">
        <v>98</v>
      </c>
      <c r="I1597" s="3">
        <v>1</v>
      </c>
      <c r="J1597" s="3">
        <v>200</v>
      </c>
      <c r="K1597" s="3">
        <v>0.55000000000000004</v>
      </c>
      <c r="L1597" t="s">
        <v>25</v>
      </c>
      <c r="M1597" t="s">
        <v>26</v>
      </c>
      <c r="N1597" t="s">
        <v>506</v>
      </c>
      <c r="O1597" s="15">
        <f t="shared" si="146"/>
        <v>4</v>
      </c>
      <c r="P1597" s="16" t="str">
        <f t="shared" si="147"/>
        <v>0,</v>
      </c>
      <c r="Q1597" s="16" t="str">
        <f t="shared" si="148"/>
        <v>55</v>
      </c>
      <c r="R1597" s="17">
        <f t="shared" si="149"/>
        <v>55</v>
      </c>
      <c r="S1597" s="17">
        <f t="shared" si="150"/>
        <v>0.91666666666666663</v>
      </c>
    </row>
    <row r="1598" spans="1:19">
      <c r="A1598" t="s">
        <v>319</v>
      </c>
      <c r="B1598" t="s">
        <v>378</v>
      </c>
      <c r="C1598" s="1">
        <v>45383</v>
      </c>
      <c r="D1598" s="2">
        <v>2024</v>
      </c>
      <c r="E1598" s="2" t="str">
        <f t="shared" si="145"/>
        <v>abril</v>
      </c>
      <c r="F1598" t="s">
        <v>320</v>
      </c>
      <c r="G1598" t="s">
        <v>321</v>
      </c>
      <c r="H1598" t="s">
        <v>98</v>
      </c>
      <c r="I1598" s="3">
        <v>1</v>
      </c>
      <c r="J1598" s="3">
        <v>580</v>
      </c>
      <c r="K1598" s="3">
        <v>2.25</v>
      </c>
      <c r="L1598" t="s">
        <v>110</v>
      </c>
      <c r="M1598" t="s">
        <v>586</v>
      </c>
      <c r="N1598" t="s">
        <v>503</v>
      </c>
      <c r="O1598" s="15">
        <f t="shared" si="146"/>
        <v>4</v>
      </c>
      <c r="P1598" s="16" t="str">
        <f t="shared" si="147"/>
        <v>2,</v>
      </c>
      <c r="Q1598" s="16" t="str">
        <f t="shared" si="148"/>
        <v>25</v>
      </c>
      <c r="R1598" s="17">
        <f t="shared" si="149"/>
        <v>145</v>
      </c>
      <c r="S1598" s="17">
        <f t="shared" si="150"/>
        <v>2.4166666666666665</v>
      </c>
    </row>
    <row r="1599" spans="1:19">
      <c r="A1599" t="s">
        <v>319</v>
      </c>
      <c r="B1599" t="s">
        <v>378</v>
      </c>
      <c r="C1599" s="1">
        <v>45383</v>
      </c>
      <c r="D1599" s="2">
        <v>2024</v>
      </c>
      <c r="E1599" s="2" t="str">
        <f t="shared" si="145"/>
        <v>abril</v>
      </c>
      <c r="F1599" t="s">
        <v>320</v>
      </c>
      <c r="G1599" t="s">
        <v>321</v>
      </c>
      <c r="H1599" t="s">
        <v>98</v>
      </c>
      <c r="I1599" s="3">
        <v>1</v>
      </c>
      <c r="J1599" s="3">
        <v>713</v>
      </c>
      <c r="K1599" s="3">
        <v>2.4</v>
      </c>
      <c r="L1599" t="s">
        <v>111</v>
      </c>
      <c r="M1599" t="s">
        <v>593</v>
      </c>
      <c r="N1599" t="s">
        <v>511</v>
      </c>
      <c r="O1599" s="15">
        <f t="shared" si="146"/>
        <v>3</v>
      </c>
      <c r="P1599" s="16" t="str">
        <f t="shared" si="147"/>
        <v>2,</v>
      </c>
      <c r="Q1599" s="16" t="str">
        <f t="shared" si="148"/>
        <v>4</v>
      </c>
      <c r="R1599" s="17">
        <f t="shared" si="149"/>
        <v>124</v>
      </c>
      <c r="S1599" s="17">
        <f t="shared" si="150"/>
        <v>2.0666666666666669</v>
      </c>
    </row>
    <row r="1600" spans="1:19">
      <c r="A1600" t="s">
        <v>319</v>
      </c>
      <c r="B1600" t="s">
        <v>378</v>
      </c>
      <c r="C1600" s="1">
        <v>45383</v>
      </c>
      <c r="D1600" s="2">
        <v>2024</v>
      </c>
      <c r="E1600" s="2" t="str">
        <f t="shared" si="145"/>
        <v>abril</v>
      </c>
      <c r="F1600" t="s">
        <v>320</v>
      </c>
      <c r="G1600" t="s">
        <v>321</v>
      </c>
      <c r="H1600" t="s">
        <v>98</v>
      </c>
      <c r="I1600" s="3">
        <v>3</v>
      </c>
      <c r="J1600" s="3">
        <v>1325</v>
      </c>
      <c r="K1600" s="3">
        <v>4.6500000000000004</v>
      </c>
      <c r="L1600" t="s">
        <v>135</v>
      </c>
      <c r="M1600" t="s">
        <v>136</v>
      </c>
      <c r="N1600" t="s">
        <v>511</v>
      </c>
      <c r="O1600" s="15">
        <f t="shared" si="146"/>
        <v>4</v>
      </c>
      <c r="P1600" s="16" t="str">
        <f t="shared" si="147"/>
        <v>4,</v>
      </c>
      <c r="Q1600" s="16" t="str">
        <f t="shared" si="148"/>
        <v>65</v>
      </c>
      <c r="R1600" s="17">
        <f t="shared" si="149"/>
        <v>305</v>
      </c>
      <c r="S1600" s="17">
        <f t="shared" si="150"/>
        <v>5.083333333333333</v>
      </c>
    </row>
    <row r="1601" spans="1:19">
      <c r="A1601" t="s">
        <v>319</v>
      </c>
      <c r="B1601" t="s">
        <v>378</v>
      </c>
      <c r="C1601" s="1">
        <v>45383</v>
      </c>
      <c r="D1601" s="2">
        <v>2024</v>
      </c>
      <c r="E1601" s="2" t="str">
        <f t="shared" si="145"/>
        <v>abril</v>
      </c>
      <c r="F1601" t="s">
        <v>323</v>
      </c>
      <c r="G1601" t="s">
        <v>227</v>
      </c>
      <c r="H1601" t="s">
        <v>98</v>
      </c>
      <c r="I1601" s="3">
        <v>1</v>
      </c>
      <c r="J1601" s="3">
        <v>222</v>
      </c>
      <c r="K1601" s="3">
        <v>0.55000000000000004</v>
      </c>
      <c r="L1601" t="s">
        <v>142</v>
      </c>
      <c r="M1601" t="s">
        <v>143</v>
      </c>
      <c r="N1601" t="s">
        <v>514</v>
      </c>
      <c r="O1601" s="15">
        <f t="shared" si="146"/>
        <v>4</v>
      </c>
      <c r="P1601" s="16" t="str">
        <f t="shared" si="147"/>
        <v>0,</v>
      </c>
      <c r="Q1601" s="16" t="str">
        <f t="shared" si="148"/>
        <v>55</v>
      </c>
      <c r="R1601" s="17">
        <f t="shared" si="149"/>
        <v>55</v>
      </c>
      <c r="S1601" s="17">
        <f t="shared" si="150"/>
        <v>0.91666666666666663</v>
      </c>
    </row>
    <row r="1602" spans="1:19">
      <c r="A1602" t="s">
        <v>319</v>
      </c>
      <c r="B1602" t="s">
        <v>378</v>
      </c>
      <c r="C1602" s="1">
        <v>45383</v>
      </c>
      <c r="D1602" s="2">
        <v>2024</v>
      </c>
      <c r="E1602" s="2" t="str">
        <f t="shared" ref="E1602:E1665" si="151">TEXT(C1602,"mmmm")</f>
        <v>abril</v>
      </c>
      <c r="F1602" t="s">
        <v>323</v>
      </c>
      <c r="G1602" t="s">
        <v>227</v>
      </c>
      <c r="H1602" t="s">
        <v>98</v>
      </c>
      <c r="I1602" s="3">
        <v>1</v>
      </c>
      <c r="J1602" s="3">
        <v>766</v>
      </c>
      <c r="K1602" s="3">
        <v>2.1</v>
      </c>
      <c r="L1602" t="s">
        <v>171</v>
      </c>
      <c r="M1602" t="s">
        <v>172</v>
      </c>
      <c r="N1602" t="s">
        <v>612</v>
      </c>
      <c r="O1602" s="15">
        <f t="shared" si="146"/>
        <v>3</v>
      </c>
      <c r="P1602" s="16" t="str">
        <f t="shared" si="147"/>
        <v>2,</v>
      </c>
      <c r="Q1602" s="16" t="str">
        <f t="shared" si="148"/>
        <v>1</v>
      </c>
      <c r="R1602" s="17">
        <f t="shared" si="149"/>
        <v>121</v>
      </c>
      <c r="S1602" s="17">
        <f t="shared" si="150"/>
        <v>2.0166666666666666</v>
      </c>
    </row>
    <row r="1603" spans="1:19">
      <c r="A1603" t="s">
        <v>319</v>
      </c>
      <c r="B1603" t="s">
        <v>378</v>
      </c>
      <c r="C1603" s="1">
        <v>45413</v>
      </c>
      <c r="D1603" s="2">
        <v>2024</v>
      </c>
      <c r="E1603" s="2" t="str">
        <f t="shared" si="151"/>
        <v>mayo</v>
      </c>
      <c r="F1603" t="s">
        <v>322</v>
      </c>
      <c r="G1603" t="s">
        <v>121</v>
      </c>
      <c r="H1603" t="s">
        <v>98</v>
      </c>
      <c r="I1603" s="3">
        <v>1</v>
      </c>
      <c r="J1603" s="3">
        <v>485</v>
      </c>
      <c r="K1603" s="3">
        <v>2.1</v>
      </c>
      <c r="L1603" t="s">
        <v>19</v>
      </c>
      <c r="M1603" t="s">
        <v>587</v>
      </c>
      <c r="N1603" t="s">
        <v>495</v>
      </c>
      <c r="O1603" s="15">
        <f t="shared" ref="O1603:O1666" si="152">LEN($K1603)</f>
        <v>3</v>
      </c>
      <c r="P1603" s="16" t="str">
        <f t="shared" ref="P1603:P1666" si="153">IF(O1603="1",$K1603,IF(O1603=2,LEFT($K1603,2),LEFT($K1603,2)))</f>
        <v>2,</v>
      </c>
      <c r="Q1603" s="16" t="str">
        <f t="shared" ref="Q1603:Q1666" si="154">IF(O1603&lt;=2,0,MID($K1603,3,3))</f>
        <v>1</v>
      </c>
      <c r="R1603" s="17">
        <f t="shared" ref="R1603:R1666" si="155">+(P1603*60)+Q1603</f>
        <v>121</v>
      </c>
      <c r="S1603" s="17">
        <f t="shared" ref="S1603:S1666" si="156">+R1603/60</f>
        <v>2.0166666666666666</v>
      </c>
    </row>
    <row r="1604" spans="1:19">
      <c r="A1604" t="s">
        <v>319</v>
      </c>
      <c r="B1604" t="s">
        <v>378</v>
      </c>
      <c r="C1604" s="1">
        <v>45413</v>
      </c>
      <c r="D1604" s="2">
        <v>2024</v>
      </c>
      <c r="E1604" s="2" t="str">
        <f t="shared" si="151"/>
        <v>mayo</v>
      </c>
      <c r="F1604" t="s">
        <v>322</v>
      </c>
      <c r="G1604" t="s">
        <v>121</v>
      </c>
      <c r="H1604" t="s">
        <v>98</v>
      </c>
      <c r="I1604" s="3">
        <v>10</v>
      </c>
      <c r="J1604" s="3">
        <v>2220</v>
      </c>
      <c r="K1604" s="3">
        <v>9.5500000000000007</v>
      </c>
      <c r="L1604" t="s">
        <v>194</v>
      </c>
      <c r="M1604" t="s">
        <v>583</v>
      </c>
      <c r="N1604" t="s">
        <v>514</v>
      </c>
      <c r="O1604" s="15">
        <f t="shared" si="152"/>
        <v>4</v>
      </c>
      <c r="P1604" s="16" t="str">
        <f t="shared" si="153"/>
        <v>9,</v>
      </c>
      <c r="Q1604" s="16" t="str">
        <f t="shared" si="154"/>
        <v>55</v>
      </c>
      <c r="R1604" s="17">
        <f t="shared" si="155"/>
        <v>595</v>
      </c>
      <c r="S1604" s="17">
        <f t="shared" si="156"/>
        <v>9.9166666666666661</v>
      </c>
    </row>
    <row r="1605" spans="1:19">
      <c r="A1605" t="s">
        <v>319</v>
      </c>
      <c r="B1605" t="s">
        <v>378</v>
      </c>
      <c r="C1605" s="1">
        <v>45413</v>
      </c>
      <c r="D1605" s="2">
        <v>2024</v>
      </c>
      <c r="E1605" s="2" t="str">
        <f t="shared" si="151"/>
        <v>mayo</v>
      </c>
      <c r="F1605" t="s">
        <v>322</v>
      </c>
      <c r="G1605" t="s">
        <v>121</v>
      </c>
      <c r="H1605" t="s">
        <v>98</v>
      </c>
      <c r="I1605" s="3">
        <v>30</v>
      </c>
      <c r="J1605" s="3">
        <v>6688</v>
      </c>
      <c r="K1605" s="3">
        <v>29.6</v>
      </c>
      <c r="L1605" t="s">
        <v>142</v>
      </c>
      <c r="M1605" t="s">
        <v>143</v>
      </c>
      <c r="N1605" t="s">
        <v>514</v>
      </c>
      <c r="O1605" s="15">
        <f t="shared" si="152"/>
        <v>4</v>
      </c>
      <c r="P1605" s="16" t="str">
        <f t="shared" si="153"/>
        <v>29</v>
      </c>
      <c r="Q1605" s="16" t="str">
        <f t="shared" si="154"/>
        <v>,6</v>
      </c>
      <c r="R1605" s="17">
        <f t="shared" si="155"/>
        <v>1740.6</v>
      </c>
      <c r="S1605" s="17">
        <f t="shared" si="156"/>
        <v>29.009999999999998</v>
      </c>
    </row>
    <row r="1606" spans="1:19">
      <c r="A1606" t="s">
        <v>319</v>
      </c>
      <c r="B1606" t="s">
        <v>378</v>
      </c>
      <c r="C1606" s="1">
        <v>45413</v>
      </c>
      <c r="D1606" s="2">
        <v>2024</v>
      </c>
      <c r="E1606" s="2" t="str">
        <f t="shared" si="151"/>
        <v>mayo</v>
      </c>
      <c r="F1606" t="s">
        <v>322</v>
      </c>
      <c r="G1606" t="s">
        <v>121</v>
      </c>
      <c r="H1606" t="s">
        <v>98</v>
      </c>
      <c r="I1606" s="3">
        <v>2</v>
      </c>
      <c r="J1606" s="3">
        <v>604</v>
      </c>
      <c r="K1606" s="3">
        <v>2.15</v>
      </c>
      <c r="L1606" t="s">
        <v>35</v>
      </c>
      <c r="M1606" t="s">
        <v>36</v>
      </c>
      <c r="N1606" t="s">
        <v>507</v>
      </c>
      <c r="O1606" s="15">
        <f t="shared" si="152"/>
        <v>4</v>
      </c>
      <c r="P1606" s="16" t="str">
        <f t="shared" si="153"/>
        <v>2,</v>
      </c>
      <c r="Q1606" s="16" t="str">
        <f t="shared" si="154"/>
        <v>15</v>
      </c>
      <c r="R1606" s="17">
        <f t="shared" si="155"/>
        <v>135</v>
      </c>
      <c r="S1606" s="17">
        <f t="shared" si="156"/>
        <v>2.25</v>
      </c>
    </row>
    <row r="1607" spans="1:19">
      <c r="A1607" t="s">
        <v>319</v>
      </c>
      <c r="B1607" t="s">
        <v>378</v>
      </c>
      <c r="C1607" s="1">
        <v>45413</v>
      </c>
      <c r="D1607" s="2">
        <v>2024</v>
      </c>
      <c r="E1607" s="2" t="str">
        <f t="shared" si="151"/>
        <v>mayo</v>
      </c>
      <c r="F1607" t="s">
        <v>322</v>
      </c>
      <c r="G1607" t="s">
        <v>121</v>
      </c>
      <c r="H1607" t="s">
        <v>98</v>
      </c>
      <c r="I1607" s="3">
        <v>1</v>
      </c>
      <c r="J1607" s="3">
        <v>338</v>
      </c>
      <c r="K1607" s="3">
        <v>1.3</v>
      </c>
      <c r="L1607" t="s">
        <v>114</v>
      </c>
      <c r="M1607" t="s">
        <v>115</v>
      </c>
      <c r="N1607" t="s">
        <v>535</v>
      </c>
      <c r="O1607" s="15">
        <f t="shared" si="152"/>
        <v>3</v>
      </c>
      <c r="P1607" s="16" t="str">
        <f t="shared" si="153"/>
        <v>1,</v>
      </c>
      <c r="Q1607" s="16" t="str">
        <f t="shared" si="154"/>
        <v>3</v>
      </c>
      <c r="R1607" s="17">
        <f t="shared" si="155"/>
        <v>63</v>
      </c>
      <c r="S1607" s="17">
        <f t="shared" si="156"/>
        <v>1.05</v>
      </c>
    </row>
    <row r="1608" spans="1:19">
      <c r="A1608" t="s">
        <v>319</v>
      </c>
      <c r="B1608" t="s">
        <v>378</v>
      </c>
      <c r="C1608" s="1">
        <v>45413</v>
      </c>
      <c r="D1608" s="2">
        <v>2024</v>
      </c>
      <c r="E1608" s="2" t="str">
        <f t="shared" si="151"/>
        <v>mayo</v>
      </c>
      <c r="F1608" t="s">
        <v>322</v>
      </c>
      <c r="G1608" t="s">
        <v>121</v>
      </c>
      <c r="H1608" t="s">
        <v>98</v>
      </c>
      <c r="I1608" s="3">
        <v>1</v>
      </c>
      <c r="J1608" s="3">
        <v>633</v>
      </c>
      <c r="K1608" s="3">
        <v>2.0499999999999998</v>
      </c>
      <c r="L1608" t="s">
        <v>131</v>
      </c>
      <c r="M1608" t="s">
        <v>578</v>
      </c>
      <c r="N1608" t="s">
        <v>612</v>
      </c>
      <c r="O1608" s="15">
        <f t="shared" si="152"/>
        <v>4</v>
      </c>
      <c r="P1608" s="16" t="str">
        <f t="shared" si="153"/>
        <v>2,</v>
      </c>
      <c r="Q1608" s="16" t="str">
        <f t="shared" si="154"/>
        <v>05</v>
      </c>
      <c r="R1608" s="17">
        <f t="shared" si="155"/>
        <v>125</v>
      </c>
      <c r="S1608" s="17">
        <f t="shared" si="156"/>
        <v>2.0833333333333335</v>
      </c>
    </row>
    <row r="1609" spans="1:19">
      <c r="A1609" t="s">
        <v>319</v>
      </c>
      <c r="B1609" t="s">
        <v>378</v>
      </c>
      <c r="C1609" s="1">
        <v>45413</v>
      </c>
      <c r="D1609" s="2">
        <v>2024</v>
      </c>
      <c r="E1609" s="2" t="str">
        <f t="shared" si="151"/>
        <v>mayo</v>
      </c>
      <c r="F1609" t="s">
        <v>322</v>
      </c>
      <c r="G1609" t="s">
        <v>121</v>
      </c>
      <c r="H1609" t="s">
        <v>98</v>
      </c>
      <c r="I1609" s="3">
        <v>1</v>
      </c>
      <c r="J1609" s="3">
        <v>495</v>
      </c>
      <c r="K1609" s="3">
        <v>2</v>
      </c>
      <c r="L1609" t="s">
        <v>110</v>
      </c>
      <c r="M1609" t="s">
        <v>586</v>
      </c>
      <c r="N1609" t="s">
        <v>503</v>
      </c>
      <c r="O1609" s="15">
        <f t="shared" si="152"/>
        <v>1</v>
      </c>
      <c r="P1609" s="16" t="str">
        <f t="shared" si="153"/>
        <v>2</v>
      </c>
      <c r="Q1609" s="16">
        <f t="shared" si="154"/>
        <v>0</v>
      </c>
      <c r="R1609" s="17">
        <f t="shared" si="155"/>
        <v>120</v>
      </c>
      <c r="S1609" s="17">
        <f t="shared" si="156"/>
        <v>2</v>
      </c>
    </row>
    <row r="1610" spans="1:19">
      <c r="A1610" t="s">
        <v>319</v>
      </c>
      <c r="B1610" t="s">
        <v>378</v>
      </c>
      <c r="C1610" s="1">
        <v>45413</v>
      </c>
      <c r="D1610" s="2">
        <v>2024</v>
      </c>
      <c r="E1610" s="2" t="str">
        <f t="shared" si="151"/>
        <v>mayo</v>
      </c>
      <c r="F1610" t="s">
        <v>322</v>
      </c>
      <c r="G1610" t="s">
        <v>121</v>
      </c>
      <c r="H1610" t="s">
        <v>98</v>
      </c>
      <c r="I1610" s="3">
        <v>1</v>
      </c>
      <c r="J1610" s="3">
        <v>425</v>
      </c>
      <c r="K1610" s="3">
        <v>1.4</v>
      </c>
      <c r="L1610" t="s">
        <v>135</v>
      </c>
      <c r="M1610" t="s">
        <v>136</v>
      </c>
      <c r="N1610" t="s">
        <v>511</v>
      </c>
      <c r="O1610" s="15">
        <f t="shared" si="152"/>
        <v>3</v>
      </c>
      <c r="P1610" s="16" t="str">
        <f t="shared" si="153"/>
        <v>1,</v>
      </c>
      <c r="Q1610" s="16" t="str">
        <f t="shared" si="154"/>
        <v>4</v>
      </c>
      <c r="R1610" s="17">
        <f t="shared" si="155"/>
        <v>64</v>
      </c>
      <c r="S1610" s="17">
        <f t="shared" si="156"/>
        <v>1.0666666666666667</v>
      </c>
    </row>
    <row r="1611" spans="1:19">
      <c r="A1611" t="s">
        <v>319</v>
      </c>
      <c r="B1611" t="s">
        <v>378</v>
      </c>
      <c r="C1611" s="1">
        <v>45444</v>
      </c>
      <c r="D1611" s="2">
        <v>2024</v>
      </c>
      <c r="E1611" s="2" t="str">
        <f t="shared" si="151"/>
        <v>junio</v>
      </c>
      <c r="F1611" t="s">
        <v>322</v>
      </c>
      <c r="G1611" t="s">
        <v>121</v>
      </c>
      <c r="H1611" t="s">
        <v>98</v>
      </c>
      <c r="I1611" s="3">
        <v>1</v>
      </c>
      <c r="J1611" s="3">
        <v>757</v>
      </c>
      <c r="K1611" s="3">
        <v>2.5</v>
      </c>
      <c r="L1611" t="s">
        <v>146</v>
      </c>
      <c r="M1611" t="s">
        <v>147</v>
      </c>
      <c r="N1611" t="s">
        <v>514</v>
      </c>
      <c r="O1611" s="15">
        <f t="shared" si="152"/>
        <v>3</v>
      </c>
      <c r="P1611" s="16" t="str">
        <f t="shared" si="153"/>
        <v>2,</v>
      </c>
      <c r="Q1611" s="16" t="str">
        <f t="shared" si="154"/>
        <v>5</v>
      </c>
      <c r="R1611" s="17">
        <f t="shared" si="155"/>
        <v>125</v>
      </c>
      <c r="S1611" s="17">
        <f t="shared" si="156"/>
        <v>2.0833333333333335</v>
      </c>
    </row>
    <row r="1612" spans="1:19">
      <c r="A1612" t="s">
        <v>319</v>
      </c>
      <c r="B1612" t="s">
        <v>378</v>
      </c>
      <c r="C1612" s="1">
        <v>45444</v>
      </c>
      <c r="D1612" s="2">
        <v>2024</v>
      </c>
      <c r="E1612" s="2" t="str">
        <f t="shared" si="151"/>
        <v>junio</v>
      </c>
      <c r="F1612" t="s">
        <v>322</v>
      </c>
      <c r="G1612" t="s">
        <v>121</v>
      </c>
      <c r="H1612" t="s">
        <v>98</v>
      </c>
      <c r="I1612" s="3">
        <v>15</v>
      </c>
      <c r="J1612" s="3">
        <v>3330</v>
      </c>
      <c r="K1612" s="3">
        <v>14.45</v>
      </c>
      <c r="L1612" t="s">
        <v>194</v>
      </c>
      <c r="M1612" t="s">
        <v>583</v>
      </c>
      <c r="N1612" t="s">
        <v>514</v>
      </c>
      <c r="O1612" s="15">
        <f t="shared" si="152"/>
        <v>5</v>
      </c>
      <c r="P1612" s="16" t="str">
        <f t="shared" si="153"/>
        <v>14</v>
      </c>
      <c r="Q1612" s="16" t="str">
        <f t="shared" si="154"/>
        <v>,45</v>
      </c>
      <c r="R1612" s="17">
        <f t="shared" si="155"/>
        <v>840.45</v>
      </c>
      <c r="S1612" s="17">
        <f t="shared" si="156"/>
        <v>14.0075</v>
      </c>
    </row>
    <row r="1613" spans="1:19">
      <c r="A1613" t="s">
        <v>319</v>
      </c>
      <c r="B1613" t="s">
        <v>378</v>
      </c>
      <c r="C1613" s="1">
        <v>45444</v>
      </c>
      <c r="D1613" s="2">
        <v>2024</v>
      </c>
      <c r="E1613" s="2" t="str">
        <f t="shared" si="151"/>
        <v>junio</v>
      </c>
      <c r="F1613" t="s">
        <v>322</v>
      </c>
      <c r="G1613" t="s">
        <v>121</v>
      </c>
      <c r="H1613" t="s">
        <v>98</v>
      </c>
      <c r="I1613" s="3">
        <v>32</v>
      </c>
      <c r="J1613" s="3">
        <v>7132</v>
      </c>
      <c r="K1613" s="3">
        <v>31.05</v>
      </c>
      <c r="L1613" t="s">
        <v>142</v>
      </c>
      <c r="M1613" t="s">
        <v>143</v>
      </c>
      <c r="N1613" t="s">
        <v>514</v>
      </c>
      <c r="O1613" s="15">
        <f t="shared" si="152"/>
        <v>5</v>
      </c>
      <c r="P1613" s="16" t="str">
        <f t="shared" si="153"/>
        <v>31</v>
      </c>
      <c r="Q1613" s="16" t="str">
        <f t="shared" si="154"/>
        <v>,05</v>
      </c>
      <c r="R1613" s="17">
        <f t="shared" si="155"/>
        <v>1860.05</v>
      </c>
      <c r="S1613" s="17">
        <f t="shared" si="156"/>
        <v>31.000833333333333</v>
      </c>
    </row>
    <row r="1614" spans="1:19">
      <c r="A1614" t="s">
        <v>319</v>
      </c>
      <c r="B1614" t="s">
        <v>378</v>
      </c>
      <c r="C1614" s="1">
        <v>45444</v>
      </c>
      <c r="D1614" s="2">
        <v>2024</v>
      </c>
      <c r="E1614" s="2" t="str">
        <f t="shared" si="151"/>
        <v>junio</v>
      </c>
      <c r="F1614" t="s">
        <v>322</v>
      </c>
      <c r="G1614" t="s">
        <v>121</v>
      </c>
      <c r="H1614" t="s">
        <v>98</v>
      </c>
      <c r="I1614" s="3">
        <v>2</v>
      </c>
      <c r="J1614" s="3">
        <v>1426</v>
      </c>
      <c r="K1614" s="3">
        <v>5</v>
      </c>
      <c r="L1614" t="s">
        <v>111</v>
      </c>
      <c r="M1614" t="s">
        <v>593</v>
      </c>
      <c r="N1614" t="s">
        <v>511</v>
      </c>
      <c r="O1614" s="15">
        <f t="shared" si="152"/>
        <v>1</v>
      </c>
      <c r="P1614" s="16" t="str">
        <f t="shared" si="153"/>
        <v>5</v>
      </c>
      <c r="Q1614" s="16">
        <f t="shared" si="154"/>
        <v>0</v>
      </c>
      <c r="R1614" s="17">
        <f t="shared" si="155"/>
        <v>300</v>
      </c>
      <c r="S1614" s="17">
        <f t="shared" si="156"/>
        <v>5</v>
      </c>
    </row>
    <row r="1615" spans="1:19">
      <c r="A1615" t="s">
        <v>319</v>
      </c>
      <c r="B1615" t="s">
        <v>378</v>
      </c>
      <c r="C1615" s="1">
        <v>45444</v>
      </c>
      <c r="D1615" s="2">
        <v>2024</v>
      </c>
      <c r="E1615" s="2" t="str">
        <f t="shared" si="151"/>
        <v>junio</v>
      </c>
      <c r="F1615" t="s">
        <v>322</v>
      </c>
      <c r="G1615" t="s">
        <v>121</v>
      </c>
      <c r="H1615" t="s">
        <v>98</v>
      </c>
      <c r="I1615" s="3">
        <v>2</v>
      </c>
      <c r="J1615" s="3">
        <v>850</v>
      </c>
      <c r="K1615" s="3">
        <v>3.2</v>
      </c>
      <c r="L1615" t="s">
        <v>135</v>
      </c>
      <c r="M1615" t="s">
        <v>136</v>
      </c>
      <c r="N1615" t="s">
        <v>511</v>
      </c>
      <c r="O1615" s="15">
        <f t="shared" si="152"/>
        <v>3</v>
      </c>
      <c r="P1615" s="16" t="str">
        <f t="shared" si="153"/>
        <v>3,</v>
      </c>
      <c r="Q1615" s="16" t="str">
        <f t="shared" si="154"/>
        <v>2</v>
      </c>
      <c r="R1615" s="17">
        <f t="shared" si="155"/>
        <v>182</v>
      </c>
      <c r="S1615" s="17">
        <f t="shared" si="156"/>
        <v>3.0333333333333332</v>
      </c>
    </row>
    <row r="1616" spans="1:19">
      <c r="A1616" t="s">
        <v>319</v>
      </c>
      <c r="B1616" t="s">
        <v>378</v>
      </c>
      <c r="C1616" s="1">
        <v>45444</v>
      </c>
      <c r="D1616" s="2">
        <v>2024</v>
      </c>
      <c r="E1616" s="2" t="str">
        <f t="shared" si="151"/>
        <v>junio</v>
      </c>
      <c r="F1616" t="s">
        <v>323</v>
      </c>
      <c r="G1616" t="s">
        <v>227</v>
      </c>
      <c r="H1616" t="s">
        <v>98</v>
      </c>
      <c r="I1616" s="3">
        <v>3</v>
      </c>
      <c r="J1616" s="3">
        <v>666</v>
      </c>
      <c r="K1616" s="3">
        <v>2.5</v>
      </c>
      <c r="L1616" t="s">
        <v>142</v>
      </c>
      <c r="M1616" t="s">
        <v>143</v>
      </c>
      <c r="N1616" t="s">
        <v>514</v>
      </c>
      <c r="O1616" s="15">
        <f t="shared" si="152"/>
        <v>3</v>
      </c>
      <c r="P1616" s="16" t="str">
        <f t="shared" si="153"/>
        <v>2,</v>
      </c>
      <c r="Q1616" s="16" t="str">
        <f t="shared" si="154"/>
        <v>5</v>
      </c>
      <c r="R1616" s="17">
        <f t="shared" si="155"/>
        <v>125</v>
      </c>
      <c r="S1616" s="17">
        <f t="shared" si="156"/>
        <v>2.0833333333333335</v>
      </c>
    </row>
    <row r="1617" spans="1:19">
      <c r="A1617" t="s">
        <v>319</v>
      </c>
      <c r="B1617" t="s">
        <v>378</v>
      </c>
      <c r="C1617" s="1">
        <v>45474</v>
      </c>
      <c r="D1617" s="2">
        <v>2024</v>
      </c>
      <c r="E1617" s="2" t="str">
        <f t="shared" si="151"/>
        <v>julio</v>
      </c>
      <c r="F1617" t="s">
        <v>322</v>
      </c>
      <c r="G1617" t="s">
        <v>121</v>
      </c>
      <c r="H1617" t="s">
        <v>98</v>
      </c>
      <c r="I1617" s="3">
        <v>1</v>
      </c>
      <c r="J1617" s="3">
        <v>631</v>
      </c>
      <c r="K1617" s="3">
        <v>2.2999999999999998</v>
      </c>
      <c r="L1617" t="s">
        <v>33</v>
      </c>
      <c r="M1617" t="s">
        <v>34</v>
      </c>
      <c r="N1617" t="s">
        <v>508</v>
      </c>
      <c r="O1617" s="15">
        <f t="shared" si="152"/>
        <v>3</v>
      </c>
      <c r="P1617" s="16" t="str">
        <f t="shared" si="153"/>
        <v>2,</v>
      </c>
      <c r="Q1617" s="16" t="str">
        <f t="shared" si="154"/>
        <v>3</v>
      </c>
      <c r="R1617" s="17">
        <f t="shared" si="155"/>
        <v>123</v>
      </c>
      <c r="S1617" s="17">
        <f t="shared" si="156"/>
        <v>2.0499999999999998</v>
      </c>
    </row>
    <row r="1618" spans="1:19">
      <c r="A1618" t="s">
        <v>319</v>
      </c>
      <c r="B1618" t="s">
        <v>378</v>
      </c>
      <c r="C1618" s="1">
        <v>45474</v>
      </c>
      <c r="D1618" s="2">
        <v>2024</v>
      </c>
      <c r="E1618" s="2" t="str">
        <f t="shared" si="151"/>
        <v>julio</v>
      </c>
      <c r="F1618" t="s">
        <v>322</v>
      </c>
      <c r="G1618" t="s">
        <v>121</v>
      </c>
      <c r="H1618" t="s">
        <v>98</v>
      </c>
      <c r="I1618" s="3">
        <v>1</v>
      </c>
      <c r="J1618" s="3">
        <v>727</v>
      </c>
      <c r="K1618" s="3">
        <v>2.5</v>
      </c>
      <c r="L1618" t="s">
        <v>146</v>
      </c>
      <c r="M1618" t="s">
        <v>147</v>
      </c>
      <c r="N1618" t="s">
        <v>514</v>
      </c>
      <c r="O1618" s="15">
        <f t="shared" si="152"/>
        <v>3</v>
      </c>
      <c r="P1618" s="16" t="str">
        <f t="shared" si="153"/>
        <v>2,</v>
      </c>
      <c r="Q1618" s="16" t="str">
        <f t="shared" si="154"/>
        <v>5</v>
      </c>
      <c r="R1618" s="17">
        <f t="shared" si="155"/>
        <v>125</v>
      </c>
      <c r="S1618" s="17">
        <f t="shared" si="156"/>
        <v>2.0833333333333335</v>
      </c>
    </row>
    <row r="1619" spans="1:19">
      <c r="A1619" t="s">
        <v>319</v>
      </c>
      <c r="B1619" t="s">
        <v>378</v>
      </c>
      <c r="C1619" s="1">
        <v>45474</v>
      </c>
      <c r="D1619" s="2">
        <v>2024</v>
      </c>
      <c r="E1619" s="2" t="str">
        <f t="shared" si="151"/>
        <v>julio</v>
      </c>
      <c r="F1619" t="s">
        <v>322</v>
      </c>
      <c r="G1619" t="s">
        <v>121</v>
      </c>
      <c r="H1619" t="s">
        <v>98</v>
      </c>
      <c r="I1619" s="3">
        <v>11</v>
      </c>
      <c r="J1619" s="3">
        <v>2442</v>
      </c>
      <c r="K1619" s="3">
        <v>10.45</v>
      </c>
      <c r="L1619" t="s">
        <v>194</v>
      </c>
      <c r="M1619" t="s">
        <v>583</v>
      </c>
      <c r="N1619" t="s">
        <v>514</v>
      </c>
      <c r="O1619" s="15">
        <f t="shared" si="152"/>
        <v>5</v>
      </c>
      <c r="P1619" s="16" t="str">
        <f t="shared" si="153"/>
        <v>10</v>
      </c>
      <c r="Q1619" s="16" t="str">
        <f t="shared" si="154"/>
        <v>,45</v>
      </c>
      <c r="R1619" s="17">
        <f t="shared" si="155"/>
        <v>600.45000000000005</v>
      </c>
      <c r="S1619" s="17">
        <f t="shared" si="156"/>
        <v>10.0075</v>
      </c>
    </row>
    <row r="1620" spans="1:19">
      <c r="A1620" t="s">
        <v>319</v>
      </c>
      <c r="B1620" t="s">
        <v>378</v>
      </c>
      <c r="C1620" s="1">
        <v>45474</v>
      </c>
      <c r="D1620" s="2">
        <v>2024</v>
      </c>
      <c r="E1620" s="2" t="str">
        <f t="shared" si="151"/>
        <v>julio</v>
      </c>
      <c r="F1620" t="s">
        <v>322</v>
      </c>
      <c r="G1620" t="s">
        <v>121</v>
      </c>
      <c r="H1620" t="s">
        <v>98</v>
      </c>
      <c r="I1620" s="3">
        <v>39</v>
      </c>
      <c r="J1620" s="3">
        <v>8686</v>
      </c>
      <c r="K1620" s="3">
        <v>37.35</v>
      </c>
      <c r="L1620" t="s">
        <v>142</v>
      </c>
      <c r="M1620" t="s">
        <v>143</v>
      </c>
      <c r="N1620" t="s">
        <v>514</v>
      </c>
      <c r="O1620" s="15">
        <f t="shared" si="152"/>
        <v>5</v>
      </c>
      <c r="P1620" s="16" t="str">
        <f t="shared" si="153"/>
        <v>37</v>
      </c>
      <c r="Q1620" s="16" t="str">
        <f t="shared" si="154"/>
        <v>,35</v>
      </c>
      <c r="R1620" s="17">
        <f t="shared" si="155"/>
        <v>2220.35</v>
      </c>
      <c r="S1620" s="17">
        <f t="shared" si="156"/>
        <v>37.005833333333335</v>
      </c>
    </row>
    <row r="1621" spans="1:19">
      <c r="A1621" t="s">
        <v>319</v>
      </c>
      <c r="B1621" t="s">
        <v>378</v>
      </c>
      <c r="C1621" s="1">
        <v>45474</v>
      </c>
      <c r="D1621" s="2">
        <v>2024</v>
      </c>
      <c r="E1621" s="2" t="str">
        <f t="shared" si="151"/>
        <v>julio</v>
      </c>
      <c r="F1621" t="s">
        <v>322</v>
      </c>
      <c r="G1621" t="s">
        <v>121</v>
      </c>
      <c r="H1621" t="s">
        <v>98</v>
      </c>
      <c r="I1621" s="3">
        <v>1</v>
      </c>
      <c r="J1621" s="3">
        <v>362</v>
      </c>
      <c r="K1621" s="3">
        <v>1.3</v>
      </c>
      <c r="L1621" t="s">
        <v>114</v>
      </c>
      <c r="M1621" t="s">
        <v>115</v>
      </c>
      <c r="N1621" t="s">
        <v>535</v>
      </c>
      <c r="O1621" s="15">
        <f t="shared" si="152"/>
        <v>3</v>
      </c>
      <c r="P1621" s="16" t="str">
        <f t="shared" si="153"/>
        <v>1,</v>
      </c>
      <c r="Q1621" s="16" t="str">
        <f t="shared" si="154"/>
        <v>3</v>
      </c>
      <c r="R1621" s="17">
        <f t="shared" si="155"/>
        <v>63</v>
      </c>
      <c r="S1621" s="17">
        <f t="shared" si="156"/>
        <v>1.05</v>
      </c>
    </row>
    <row r="1622" spans="1:19">
      <c r="A1622" t="s">
        <v>319</v>
      </c>
      <c r="B1622" t="s">
        <v>378</v>
      </c>
      <c r="C1622" s="1">
        <v>45474</v>
      </c>
      <c r="D1622" s="2">
        <v>2024</v>
      </c>
      <c r="E1622" s="2" t="str">
        <f t="shared" si="151"/>
        <v>julio</v>
      </c>
      <c r="F1622" t="s">
        <v>322</v>
      </c>
      <c r="G1622" t="s">
        <v>121</v>
      </c>
      <c r="H1622" t="s">
        <v>98</v>
      </c>
      <c r="I1622" s="3">
        <v>1</v>
      </c>
      <c r="J1622" s="3">
        <v>713</v>
      </c>
      <c r="K1622" s="3">
        <v>2.25</v>
      </c>
      <c r="L1622" t="s">
        <v>111</v>
      </c>
      <c r="M1622" t="s">
        <v>593</v>
      </c>
      <c r="N1622" t="s">
        <v>511</v>
      </c>
      <c r="O1622" s="15">
        <f t="shared" si="152"/>
        <v>4</v>
      </c>
      <c r="P1622" s="16" t="str">
        <f t="shared" si="153"/>
        <v>2,</v>
      </c>
      <c r="Q1622" s="16" t="str">
        <f t="shared" si="154"/>
        <v>25</v>
      </c>
      <c r="R1622" s="17">
        <f t="shared" si="155"/>
        <v>145</v>
      </c>
      <c r="S1622" s="17">
        <f t="shared" si="156"/>
        <v>2.4166666666666665</v>
      </c>
    </row>
    <row r="1623" spans="1:19">
      <c r="A1623" t="s">
        <v>319</v>
      </c>
      <c r="B1623" t="s">
        <v>378</v>
      </c>
      <c r="C1623" s="1">
        <v>45474</v>
      </c>
      <c r="D1623" s="2">
        <v>2024</v>
      </c>
      <c r="E1623" s="2" t="str">
        <f t="shared" si="151"/>
        <v>julio</v>
      </c>
      <c r="F1623" t="s">
        <v>322</v>
      </c>
      <c r="G1623" t="s">
        <v>121</v>
      </c>
      <c r="H1623" t="s">
        <v>98</v>
      </c>
      <c r="I1623" s="3">
        <v>1</v>
      </c>
      <c r="J1623" s="3">
        <v>475</v>
      </c>
      <c r="K1623" s="3">
        <v>1.5</v>
      </c>
      <c r="L1623" t="s">
        <v>135</v>
      </c>
      <c r="M1623" t="s">
        <v>136</v>
      </c>
      <c r="N1623" t="s">
        <v>511</v>
      </c>
      <c r="O1623" s="15">
        <f t="shared" si="152"/>
        <v>3</v>
      </c>
      <c r="P1623" s="16" t="str">
        <f t="shared" si="153"/>
        <v>1,</v>
      </c>
      <c r="Q1623" s="16" t="str">
        <f t="shared" si="154"/>
        <v>5</v>
      </c>
      <c r="R1623" s="17">
        <f t="shared" si="155"/>
        <v>65</v>
      </c>
      <c r="S1623" s="17">
        <f t="shared" si="156"/>
        <v>1.0833333333333333</v>
      </c>
    </row>
    <row r="1624" spans="1:19">
      <c r="A1624" t="s">
        <v>319</v>
      </c>
      <c r="B1624" t="s">
        <v>378</v>
      </c>
      <c r="C1624" s="1">
        <v>45505</v>
      </c>
      <c r="D1624" s="2">
        <v>2024</v>
      </c>
      <c r="E1624" s="2" t="str">
        <f t="shared" si="151"/>
        <v>agosto</v>
      </c>
      <c r="F1624" t="s">
        <v>322</v>
      </c>
      <c r="G1624" t="s">
        <v>121</v>
      </c>
      <c r="H1624" t="s">
        <v>98</v>
      </c>
      <c r="I1624" s="3">
        <v>1</v>
      </c>
      <c r="J1624" s="3">
        <v>475</v>
      </c>
      <c r="K1624" s="3">
        <v>2</v>
      </c>
      <c r="L1624" t="s">
        <v>19</v>
      </c>
      <c r="M1624" t="s">
        <v>587</v>
      </c>
      <c r="N1624" t="s">
        <v>495</v>
      </c>
      <c r="O1624" s="15">
        <f t="shared" si="152"/>
        <v>1</v>
      </c>
      <c r="P1624" s="16" t="str">
        <f t="shared" si="153"/>
        <v>2</v>
      </c>
      <c r="Q1624" s="16">
        <f t="shared" si="154"/>
        <v>0</v>
      </c>
      <c r="R1624" s="17">
        <f t="shared" si="155"/>
        <v>120</v>
      </c>
      <c r="S1624" s="17">
        <f t="shared" si="156"/>
        <v>2</v>
      </c>
    </row>
    <row r="1625" spans="1:19">
      <c r="A1625" t="s">
        <v>319</v>
      </c>
      <c r="B1625" t="s">
        <v>378</v>
      </c>
      <c r="C1625" s="1">
        <v>45505</v>
      </c>
      <c r="D1625" s="2">
        <v>2024</v>
      </c>
      <c r="E1625" s="2" t="str">
        <f t="shared" si="151"/>
        <v>agosto</v>
      </c>
      <c r="F1625" t="s">
        <v>322</v>
      </c>
      <c r="G1625" t="s">
        <v>121</v>
      </c>
      <c r="H1625" t="s">
        <v>98</v>
      </c>
      <c r="I1625" s="3">
        <v>4</v>
      </c>
      <c r="J1625" s="3">
        <v>888</v>
      </c>
      <c r="K1625" s="3">
        <v>3.5</v>
      </c>
      <c r="L1625" t="s">
        <v>194</v>
      </c>
      <c r="M1625" t="s">
        <v>583</v>
      </c>
      <c r="N1625" t="s">
        <v>514</v>
      </c>
      <c r="O1625" s="15">
        <f t="shared" si="152"/>
        <v>3</v>
      </c>
      <c r="P1625" s="16" t="str">
        <f t="shared" si="153"/>
        <v>3,</v>
      </c>
      <c r="Q1625" s="16" t="str">
        <f t="shared" si="154"/>
        <v>5</v>
      </c>
      <c r="R1625" s="17">
        <f t="shared" si="155"/>
        <v>185</v>
      </c>
      <c r="S1625" s="17">
        <f t="shared" si="156"/>
        <v>3.0833333333333335</v>
      </c>
    </row>
    <row r="1626" spans="1:19">
      <c r="A1626" t="s">
        <v>319</v>
      </c>
      <c r="B1626" t="s">
        <v>378</v>
      </c>
      <c r="C1626" s="1">
        <v>45505</v>
      </c>
      <c r="D1626" s="2">
        <v>2024</v>
      </c>
      <c r="E1626" s="2" t="str">
        <f t="shared" si="151"/>
        <v>agosto</v>
      </c>
      <c r="F1626" t="s">
        <v>322</v>
      </c>
      <c r="G1626" t="s">
        <v>121</v>
      </c>
      <c r="H1626" t="s">
        <v>98</v>
      </c>
      <c r="I1626" s="3">
        <v>19</v>
      </c>
      <c r="J1626" s="3">
        <v>4273</v>
      </c>
      <c r="K1626" s="3">
        <v>18.55</v>
      </c>
      <c r="L1626" t="s">
        <v>142</v>
      </c>
      <c r="M1626" t="s">
        <v>143</v>
      </c>
      <c r="N1626" t="s">
        <v>514</v>
      </c>
      <c r="O1626" s="15">
        <f t="shared" si="152"/>
        <v>5</v>
      </c>
      <c r="P1626" s="16" t="str">
        <f t="shared" si="153"/>
        <v>18</v>
      </c>
      <c r="Q1626" s="16" t="str">
        <f t="shared" si="154"/>
        <v>,55</v>
      </c>
      <c r="R1626" s="17">
        <f t="shared" si="155"/>
        <v>1080.55</v>
      </c>
      <c r="S1626" s="17">
        <f t="shared" si="156"/>
        <v>18.009166666666665</v>
      </c>
    </row>
    <row r="1627" spans="1:19">
      <c r="A1627" t="s">
        <v>319</v>
      </c>
      <c r="B1627" t="s">
        <v>378</v>
      </c>
      <c r="C1627" s="1">
        <v>45505</v>
      </c>
      <c r="D1627" s="2">
        <v>2024</v>
      </c>
      <c r="E1627" s="2" t="str">
        <f t="shared" si="151"/>
        <v>agosto</v>
      </c>
      <c r="F1627" t="s">
        <v>322</v>
      </c>
      <c r="G1627" t="s">
        <v>121</v>
      </c>
      <c r="H1627" t="s">
        <v>98</v>
      </c>
      <c r="I1627" s="3">
        <v>3</v>
      </c>
      <c r="J1627" s="3">
        <v>1131</v>
      </c>
      <c r="K1627" s="3">
        <v>4.3</v>
      </c>
      <c r="L1627" t="s">
        <v>114</v>
      </c>
      <c r="M1627" t="s">
        <v>115</v>
      </c>
      <c r="N1627" t="s">
        <v>535</v>
      </c>
      <c r="O1627" s="15">
        <f t="shared" si="152"/>
        <v>3</v>
      </c>
      <c r="P1627" s="16" t="str">
        <f t="shared" si="153"/>
        <v>4,</v>
      </c>
      <c r="Q1627" s="16" t="str">
        <f t="shared" si="154"/>
        <v>3</v>
      </c>
      <c r="R1627" s="17">
        <f t="shared" si="155"/>
        <v>243</v>
      </c>
      <c r="S1627" s="17">
        <f t="shared" si="156"/>
        <v>4.05</v>
      </c>
    </row>
    <row r="1628" spans="1:19">
      <c r="A1628" t="s">
        <v>319</v>
      </c>
      <c r="B1628" t="s">
        <v>378</v>
      </c>
      <c r="C1628" s="1">
        <v>45505</v>
      </c>
      <c r="D1628" s="2">
        <v>2024</v>
      </c>
      <c r="E1628" s="2" t="str">
        <f t="shared" si="151"/>
        <v>agosto</v>
      </c>
      <c r="F1628" t="s">
        <v>322</v>
      </c>
      <c r="G1628" t="s">
        <v>121</v>
      </c>
      <c r="H1628" t="s">
        <v>98</v>
      </c>
      <c r="I1628" s="3">
        <v>1</v>
      </c>
      <c r="J1628" s="3">
        <v>713</v>
      </c>
      <c r="K1628" s="3">
        <v>2.2999999999999998</v>
      </c>
      <c r="L1628" t="s">
        <v>111</v>
      </c>
      <c r="M1628" t="s">
        <v>593</v>
      </c>
      <c r="N1628" t="s">
        <v>511</v>
      </c>
      <c r="O1628" s="15">
        <f t="shared" si="152"/>
        <v>3</v>
      </c>
      <c r="P1628" s="16" t="str">
        <f t="shared" si="153"/>
        <v>2,</v>
      </c>
      <c r="Q1628" s="16" t="str">
        <f t="shared" si="154"/>
        <v>3</v>
      </c>
      <c r="R1628" s="17">
        <f t="shared" si="155"/>
        <v>123</v>
      </c>
      <c r="S1628" s="17">
        <f t="shared" si="156"/>
        <v>2.0499999999999998</v>
      </c>
    </row>
    <row r="1629" spans="1:19">
      <c r="A1629" t="s">
        <v>319</v>
      </c>
      <c r="B1629" t="s">
        <v>378</v>
      </c>
      <c r="C1629" s="1">
        <v>45505</v>
      </c>
      <c r="D1629" s="2">
        <v>2024</v>
      </c>
      <c r="E1629" s="2" t="str">
        <f t="shared" si="151"/>
        <v>agosto</v>
      </c>
      <c r="F1629" t="s">
        <v>322</v>
      </c>
      <c r="G1629" t="s">
        <v>121</v>
      </c>
      <c r="H1629" t="s">
        <v>98</v>
      </c>
      <c r="I1629" s="3">
        <v>2</v>
      </c>
      <c r="J1629" s="3">
        <v>790</v>
      </c>
      <c r="K1629" s="3">
        <v>3.05</v>
      </c>
      <c r="L1629" t="s">
        <v>128</v>
      </c>
      <c r="M1629" t="s">
        <v>129</v>
      </c>
      <c r="N1629" t="s">
        <v>511</v>
      </c>
      <c r="O1629" s="15">
        <f t="shared" si="152"/>
        <v>4</v>
      </c>
      <c r="P1629" s="16" t="str">
        <f t="shared" si="153"/>
        <v>3,</v>
      </c>
      <c r="Q1629" s="16" t="str">
        <f t="shared" si="154"/>
        <v>05</v>
      </c>
      <c r="R1629" s="17">
        <f t="shared" si="155"/>
        <v>185</v>
      </c>
      <c r="S1629" s="17">
        <f t="shared" si="156"/>
        <v>3.0833333333333335</v>
      </c>
    </row>
    <row r="1630" spans="1:19">
      <c r="A1630" t="s">
        <v>324</v>
      </c>
      <c r="B1630" t="s">
        <v>325</v>
      </c>
      <c r="C1630" s="1">
        <v>45292</v>
      </c>
      <c r="D1630" s="2">
        <v>2024</v>
      </c>
      <c r="E1630" s="2" t="str">
        <f t="shared" si="151"/>
        <v>enero</v>
      </c>
      <c r="F1630" t="s">
        <v>326</v>
      </c>
      <c r="G1630" t="s">
        <v>30</v>
      </c>
      <c r="H1630" t="s">
        <v>98</v>
      </c>
      <c r="I1630" s="3">
        <v>23</v>
      </c>
      <c r="J1630" s="3">
        <v>3330</v>
      </c>
      <c r="K1630" s="3">
        <v>49.53</v>
      </c>
      <c r="L1630" t="s">
        <v>146</v>
      </c>
      <c r="M1630" t="s">
        <v>147</v>
      </c>
      <c r="N1630" t="s">
        <v>514</v>
      </c>
      <c r="O1630" s="15">
        <f t="shared" si="152"/>
        <v>5</v>
      </c>
      <c r="P1630" s="16" t="str">
        <f t="shared" si="153"/>
        <v>49</v>
      </c>
      <c r="Q1630" s="16" t="str">
        <f t="shared" si="154"/>
        <v>,53</v>
      </c>
      <c r="R1630" s="17">
        <f t="shared" si="155"/>
        <v>2940.53</v>
      </c>
      <c r="S1630" s="17">
        <f t="shared" si="156"/>
        <v>49.008833333333335</v>
      </c>
    </row>
    <row r="1631" spans="1:19">
      <c r="A1631" t="s">
        <v>324</v>
      </c>
      <c r="B1631" t="s">
        <v>325</v>
      </c>
      <c r="C1631" s="1">
        <v>45292</v>
      </c>
      <c r="D1631" s="2">
        <v>2024</v>
      </c>
      <c r="E1631" s="2" t="str">
        <f t="shared" si="151"/>
        <v>enero</v>
      </c>
      <c r="F1631" t="s">
        <v>326</v>
      </c>
      <c r="G1631" t="s">
        <v>30</v>
      </c>
      <c r="H1631" t="s">
        <v>98</v>
      </c>
      <c r="I1631" s="3">
        <v>2</v>
      </c>
      <c r="J1631" s="3">
        <v>1165</v>
      </c>
      <c r="K1631" s="3">
        <v>3.2</v>
      </c>
      <c r="L1631" t="s">
        <v>109</v>
      </c>
      <c r="M1631" t="s">
        <v>535</v>
      </c>
      <c r="N1631" t="s">
        <v>535</v>
      </c>
      <c r="O1631" s="15">
        <f t="shared" si="152"/>
        <v>3</v>
      </c>
      <c r="P1631" s="16" t="str">
        <f t="shared" si="153"/>
        <v>3,</v>
      </c>
      <c r="Q1631" s="16" t="str">
        <f t="shared" si="154"/>
        <v>2</v>
      </c>
      <c r="R1631" s="17">
        <f t="shared" si="155"/>
        <v>182</v>
      </c>
      <c r="S1631" s="17">
        <f t="shared" si="156"/>
        <v>3.0333333333333332</v>
      </c>
    </row>
    <row r="1632" spans="1:19">
      <c r="A1632" t="s">
        <v>324</v>
      </c>
      <c r="B1632" t="s">
        <v>325</v>
      </c>
      <c r="C1632" s="1">
        <v>45292</v>
      </c>
      <c r="D1632" s="2">
        <v>2024</v>
      </c>
      <c r="E1632" s="2" t="str">
        <f t="shared" si="151"/>
        <v>enero</v>
      </c>
      <c r="F1632" t="s">
        <v>326</v>
      </c>
      <c r="G1632" t="s">
        <v>30</v>
      </c>
      <c r="H1632" t="s">
        <v>98</v>
      </c>
      <c r="I1632" s="3">
        <v>6</v>
      </c>
      <c r="J1632" s="3">
        <v>3330</v>
      </c>
      <c r="K1632" s="3">
        <v>12.33</v>
      </c>
      <c r="L1632" t="s">
        <v>114</v>
      </c>
      <c r="M1632" t="s">
        <v>115</v>
      </c>
      <c r="N1632" t="s">
        <v>535</v>
      </c>
      <c r="O1632" s="15">
        <f t="shared" si="152"/>
        <v>5</v>
      </c>
      <c r="P1632" s="16" t="str">
        <f t="shared" si="153"/>
        <v>12</v>
      </c>
      <c r="Q1632" s="16" t="str">
        <f t="shared" si="154"/>
        <v>,33</v>
      </c>
      <c r="R1632" s="17">
        <f t="shared" si="155"/>
        <v>720.33</v>
      </c>
      <c r="S1632" s="17">
        <f t="shared" si="156"/>
        <v>12.005500000000001</v>
      </c>
    </row>
    <row r="1633" spans="1:19">
      <c r="A1633" t="s">
        <v>324</v>
      </c>
      <c r="B1633" t="s">
        <v>325</v>
      </c>
      <c r="C1633" s="1">
        <v>45292</v>
      </c>
      <c r="D1633" s="2">
        <v>2024</v>
      </c>
      <c r="E1633" s="2" t="str">
        <f t="shared" si="151"/>
        <v>enero</v>
      </c>
      <c r="F1633" t="s">
        <v>326</v>
      </c>
      <c r="G1633" t="s">
        <v>30</v>
      </c>
      <c r="H1633" t="s">
        <v>98</v>
      </c>
      <c r="I1633" s="3">
        <v>1</v>
      </c>
      <c r="J1633" s="3">
        <v>416</v>
      </c>
      <c r="K1633" s="3">
        <v>1.07</v>
      </c>
      <c r="L1633" t="s">
        <v>173</v>
      </c>
      <c r="M1633" t="s">
        <v>598</v>
      </c>
      <c r="N1633" t="s">
        <v>497</v>
      </c>
      <c r="O1633" s="15">
        <f t="shared" si="152"/>
        <v>4</v>
      </c>
      <c r="P1633" s="16" t="str">
        <f t="shared" si="153"/>
        <v>1,</v>
      </c>
      <c r="Q1633" s="16" t="str">
        <f t="shared" si="154"/>
        <v>07</v>
      </c>
      <c r="R1633" s="17">
        <f t="shared" si="155"/>
        <v>67</v>
      </c>
      <c r="S1633" s="17">
        <f t="shared" si="156"/>
        <v>1.1166666666666667</v>
      </c>
    </row>
    <row r="1634" spans="1:19">
      <c r="A1634" t="s">
        <v>324</v>
      </c>
      <c r="B1634" t="s">
        <v>325</v>
      </c>
      <c r="C1634" s="1">
        <v>45292</v>
      </c>
      <c r="D1634" s="2">
        <v>2024</v>
      </c>
      <c r="E1634" s="2" t="str">
        <f t="shared" si="151"/>
        <v>enero</v>
      </c>
      <c r="F1634" t="s">
        <v>326</v>
      </c>
      <c r="G1634" t="s">
        <v>30</v>
      </c>
      <c r="H1634" t="s">
        <v>98</v>
      </c>
      <c r="I1634" s="3">
        <v>1</v>
      </c>
      <c r="J1634" s="3">
        <v>666</v>
      </c>
      <c r="K1634" s="3">
        <v>1.5</v>
      </c>
      <c r="L1634" t="s">
        <v>174</v>
      </c>
      <c r="M1634" t="s">
        <v>175</v>
      </c>
      <c r="N1634" t="s">
        <v>497</v>
      </c>
      <c r="O1634" s="15">
        <f t="shared" si="152"/>
        <v>3</v>
      </c>
      <c r="P1634" s="16" t="str">
        <f t="shared" si="153"/>
        <v>1,</v>
      </c>
      <c r="Q1634" s="16" t="str">
        <f t="shared" si="154"/>
        <v>5</v>
      </c>
      <c r="R1634" s="17">
        <f t="shared" si="155"/>
        <v>65</v>
      </c>
      <c r="S1634" s="17">
        <f t="shared" si="156"/>
        <v>1.0833333333333333</v>
      </c>
    </row>
    <row r="1635" spans="1:19">
      <c r="A1635" t="s">
        <v>324</v>
      </c>
      <c r="B1635" t="s">
        <v>325</v>
      </c>
      <c r="C1635" s="1">
        <v>45292</v>
      </c>
      <c r="D1635" s="2">
        <v>2024</v>
      </c>
      <c r="E1635" s="2" t="str">
        <f t="shared" si="151"/>
        <v>enero</v>
      </c>
      <c r="F1635" t="s">
        <v>326</v>
      </c>
      <c r="G1635" t="s">
        <v>30</v>
      </c>
      <c r="H1635" t="s">
        <v>98</v>
      </c>
      <c r="I1635" s="3">
        <v>1</v>
      </c>
      <c r="J1635" s="3">
        <v>333</v>
      </c>
      <c r="K1635" s="3">
        <v>1</v>
      </c>
      <c r="L1635" t="s">
        <v>110</v>
      </c>
      <c r="M1635" t="s">
        <v>586</v>
      </c>
      <c r="N1635" t="s">
        <v>503</v>
      </c>
      <c r="O1635" s="15">
        <f t="shared" si="152"/>
        <v>1</v>
      </c>
      <c r="P1635" s="16" t="str">
        <f t="shared" si="153"/>
        <v>1</v>
      </c>
      <c r="Q1635" s="16">
        <f t="shared" si="154"/>
        <v>0</v>
      </c>
      <c r="R1635" s="17">
        <f t="shared" si="155"/>
        <v>60</v>
      </c>
      <c r="S1635" s="17">
        <f t="shared" si="156"/>
        <v>1</v>
      </c>
    </row>
    <row r="1636" spans="1:19">
      <c r="A1636" t="s">
        <v>324</v>
      </c>
      <c r="B1636" t="s">
        <v>325</v>
      </c>
      <c r="C1636" s="1">
        <v>45292</v>
      </c>
      <c r="D1636" s="2">
        <v>2024</v>
      </c>
      <c r="E1636" s="2" t="str">
        <f t="shared" si="151"/>
        <v>enero</v>
      </c>
      <c r="F1636" t="s">
        <v>326</v>
      </c>
      <c r="G1636" t="s">
        <v>30</v>
      </c>
      <c r="H1636" t="s">
        <v>98</v>
      </c>
      <c r="I1636" s="3">
        <v>1</v>
      </c>
      <c r="J1636" s="3">
        <v>1165</v>
      </c>
      <c r="K1636" s="3">
        <v>3.2</v>
      </c>
      <c r="L1636" t="s">
        <v>204</v>
      </c>
      <c r="M1636" t="s">
        <v>205</v>
      </c>
      <c r="N1636" t="s">
        <v>503</v>
      </c>
      <c r="O1636" s="15">
        <f t="shared" si="152"/>
        <v>3</v>
      </c>
      <c r="P1636" s="16" t="str">
        <f t="shared" si="153"/>
        <v>3,</v>
      </c>
      <c r="Q1636" s="16" t="str">
        <f t="shared" si="154"/>
        <v>2</v>
      </c>
      <c r="R1636" s="17">
        <f t="shared" si="155"/>
        <v>182</v>
      </c>
      <c r="S1636" s="17">
        <f t="shared" si="156"/>
        <v>3.0333333333333332</v>
      </c>
    </row>
    <row r="1637" spans="1:19">
      <c r="A1637" t="s">
        <v>324</v>
      </c>
      <c r="B1637" t="s">
        <v>325</v>
      </c>
      <c r="C1637" s="1">
        <v>45292</v>
      </c>
      <c r="D1637" s="2">
        <v>2024</v>
      </c>
      <c r="E1637" s="2" t="str">
        <f t="shared" si="151"/>
        <v>enero</v>
      </c>
      <c r="F1637" t="s">
        <v>326</v>
      </c>
      <c r="G1637" t="s">
        <v>30</v>
      </c>
      <c r="H1637" t="s">
        <v>98</v>
      </c>
      <c r="I1637" s="3">
        <v>7</v>
      </c>
      <c r="J1637" s="3">
        <v>3330</v>
      </c>
      <c r="K1637" s="3">
        <v>25.08</v>
      </c>
      <c r="L1637" t="s">
        <v>111</v>
      </c>
      <c r="M1637" t="s">
        <v>593</v>
      </c>
      <c r="N1637" t="s">
        <v>511</v>
      </c>
      <c r="O1637" s="15">
        <f t="shared" si="152"/>
        <v>5</v>
      </c>
      <c r="P1637" s="16" t="str">
        <f t="shared" si="153"/>
        <v>25</v>
      </c>
      <c r="Q1637" s="16" t="str">
        <f t="shared" si="154"/>
        <v>,08</v>
      </c>
      <c r="R1637" s="17">
        <f t="shared" si="155"/>
        <v>1500.08</v>
      </c>
      <c r="S1637" s="17">
        <f t="shared" si="156"/>
        <v>25.001333333333331</v>
      </c>
    </row>
    <row r="1638" spans="1:19">
      <c r="A1638" t="s">
        <v>324</v>
      </c>
      <c r="B1638" t="s">
        <v>325</v>
      </c>
      <c r="C1638" s="1">
        <v>45292</v>
      </c>
      <c r="D1638" s="2">
        <v>2024</v>
      </c>
      <c r="E1638" s="2" t="str">
        <f t="shared" si="151"/>
        <v>enero</v>
      </c>
      <c r="F1638" t="s">
        <v>326</v>
      </c>
      <c r="G1638" t="s">
        <v>30</v>
      </c>
      <c r="H1638" t="s">
        <v>98</v>
      </c>
      <c r="I1638" s="3">
        <v>3</v>
      </c>
      <c r="J1638" s="3">
        <v>2164</v>
      </c>
      <c r="K1638" s="3">
        <v>6.33</v>
      </c>
      <c r="L1638" t="s">
        <v>128</v>
      </c>
      <c r="M1638" t="s">
        <v>129</v>
      </c>
      <c r="N1638" t="s">
        <v>511</v>
      </c>
      <c r="O1638" s="15">
        <f t="shared" si="152"/>
        <v>4</v>
      </c>
      <c r="P1638" s="16" t="str">
        <f t="shared" si="153"/>
        <v>6,</v>
      </c>
      <c r="Q1638" s="16" t="str">
        <f t="shared" si="154"/>
        <v>33</v>
      </c>
      <c r="R1638" s="17">
        <f t="shared" si="155"/>
        <v>393</v>
      </c>
      <c r="S1638" s="17">
        <f t="shared" si="156"/>
        <v>6.55</v>
      </c>
    </row>
    <row r="1639" spans="1:19">
      <c r="A1639" t="s">
        <v>324</v>
      </c>
      <c r="B1639" t="s">
        <v>325</v>
      </c>
      <c r="C1639" s="1">
        <v>45292</v>
      </c>
      <c r="D1639" s="2">
        <v>2024</v>
      </c>
      <c r="E1639" s="2" t="str">
        <f t="shared" si="151"/>
        <v>enero</v>
      </c>
      <c r="F1639" t="s">
        <v>327</v>
      </c>
      <c r="G1639" t="s">
        <v>220</v>
      </c>
      <c r="H1639" t="s">
        <v>98</v>
      </c>
      <c r="I1639" s="3">
        <v>21</v>
      </c>
      <c r="J1639" s="3">
        <v>3330</v>
      </c>
      <c r="K1639" s="3">
        <v>46.2</v>
      </c>
      <c r="L1639" t="s">
        <v>39</v>
      </c>
      <c r="M1639" t="s">
        <v>553</v>
      </c>
      <c r="N1639" t="s">
        <v>553</v>
      </c>
      <c r="O1639" s="15">
        <f t="shared" si="152"/>
        <v>4</v>
      </c>
      <c r="P1639" s="16" t="str">
        <f t="shared" si="153"/>
        <v>46</v>
      </c>
      <c r="Q1639" s="16" t="str">
        <f t="shared" si="154"/>
        <v>,2</v>
      </c>
      <c r="R1639" s="17">
        <f t="shared" si="155"/>
        <v>2760.2</v>
      </c>
      <c r="S1639" s="17">
        <f t="shared" si="156"/>
        <v>46.00333333333333</v>
      </c>
    </row>
    <row r="1640" spans="1:19">
      <c r="A1640" t="s">
        <v>324</v>
      </c>
      <c r="B1640" t="s">
        <v>325</v>
      </c>
      <c r="C1640" s="1">
        <v>45292</v>
      </c>
      <c r="D1640" s="2">
        <v>2024</v>
      </c>
      <c r="E1640" s="2" t="str">
        <f t="shared" si="151"/>
        <v>enero</v>
      </c>
      <c r="F1640" t="s">
        <v>327</v>
      </c>
      <c r="G1640" t="s">
        <v>220</v>
      </c>
      <c r="H1640" t="s">
        <v>98</v>
      </c>
      <c r="I1640" s="3">
        <v>1</v>
      </c>
      <c r="J1640" s="3">
        <v>416</v>
      </c>
      <c r="K1640" s="3">
        <v>1.1000000000000001</v>
      </c>
      <c r="L1640" t="s">
        <v>19</v>
      </c>
      <c r="M1640" t="s">
        <v>587</v>
      </c>
      <c r="N1640" t="s">
        <v>495</v>
      </c>
      <c r="O1640" s="15">
        <f t="shared" si="152"/>
        <v>3</v>
      </c>
      <c r="P1640" s="16" t="str">
        <f t="shared" si="153"/>
        <v>1,</v>
      </c>
      <c r="Q1640" s="16" t="str">
        <f t="shared" si="154"/>
        <v>1</v>
      </c>
      <c r="R1640" s="17">
        <f t="shared" si="155"/>
        <v>61</v>
      </c>
      <c r="S1640" s="17">
        <f t="shared" si="156"/>
        <v>1.0166666666666666</v>
      </c>
    </row>
    <row r="1641" spans="1:19">
      <c r="A1641" t="s">
        <v>324</v>
      </c>
      <c r="B1641" t="s">
        <v>325</v>
      </c>
      <c r="C1641" s="1">
        <v>45292</v>
      </c>
      <c r="D1641" s="2">
        <v>2024</v>
      </c>
      <c r="E1641" s="2" t="str">
        <f t="shared" si="151"/>
        <v>enero</v>
      </c>
      <c r="F1641" t="s">
        <v>327</v>
      </c>
      <c r="G1641" t="s">
        <v>220</v>
      </c>
      <c r="H1641" t="s">
        <v>98</v>
      </c>
      <c r="I1641" s="3">
        <v>2</v>
      </c>
      <c r="J1641" s="3">
        <v>416</v>
      </c>
      <c r="K1641" s="3">
        <v>1.1499999999999999</v>
      </c>
      <c r="L1641" t="s">
        <v>108</v>
      </c>
      <c r="M1641" t="s">
        <v>597</v>
      </c>
      <c r="N1641" t="s">
        <v>494</v>
      </c>
      <c r="O1641" s="15">
        <f t="shared" si="152"/>
        <v>4</v>
      </c>
      <c r="P1641" s="16" t="str">
        <f t="shared" si="153"/>
        <v>1,</v>
      </c>
      <c r="Q1641" s="16" t="str">
        <f t="shared" si="154"/>
        <v>15</v>
      </c>
      <c r="R1641" s="17">
        <f t="shared" si="155"/>
        <v>75</v>
      </c>
      <c r="S1641" s="17">
        <f t="shared" si="156"/>
        <v>1.25</v>
      </c>
    </row>
    <row r="1642" spans="1:19">
      <c r="A1642" t="s">
        <v>324</v>
      </c>
      <c r="B1642" t="s">
        <v>325</v>
      </c>
      <c r="C1642" s="1">
        <v>45292</v>
      </c>
      <c r="D1642" s="2">
        <v>2024</v>
      </c>
      <c r="E1642" s="2" t="str">
        <f t="shared" si="151"/>
        <v>enero</v>
      </c>
      <c r="F1642" t="s">
        <v>327</v>
      </c>
      <c r="G1642" t="s">
        <v>220</v>
      </c>
      <c r="H1642" t="s">
        <v>98</v>
      </c>
      <c r="I1642" s="3">
        <v>1</v>
      </c>
      <c r="J1642" s="3">
        <v>749</v>
      </c>
      <c r="K1642" s="3">
        <v>2.15</v>
      </c>
      <c r="L1642" t="s">
        <v>140</v>
      </c>
      <c r="M1642" t="s">
        <v>141</v>
      </c>
      <c r="N1642" t="s">
        <v>513</v>
      </c>
      <c r="O1642" s="15">
        <f t="shared" si="152"/>
        <v>4</v>
      </c>
      <c r="P1642" s="16" t="str">
        <f t="shared" si="153"/>
        <v>2,</v>
      </c>
      <c r="Q1642" s="16" t="str">
        <f t="shared" si="154"/>
        <v>15</v>
      </c>
      <c r="R1642" s="17">
        <f t="shared" si="155"/>
        <v>135</v>
      </c>
      <c r="S1642" s="17">
        <f t="shared" si="156"/>
        <v>2.25</v>
      </c>
    </row>
    <row r="1643" spans="1:19">
      <c r="A1643" t="s">
        <v>324</v>
      </c>
      <c r="B1643" t="s">
        <v>325</v>
      </c>
      <c r="C1643" s="1">
        <v>45292</v>
      </c>
      <c r="D1643" s="2">
        <v>2024</v>
      </c>
      <c r="E1643" s="2" t="str">
        <f t="shared" si="151"/>
        <v>enero</v>
      </c>
      <c r="F1643" t="s">
        <v>327</v>
      </c>
      <c r="G1643" t="s">
        <v>220</v>
      </c>
      <c r="H1643" t="s">
        <v>98</v>
      </c>
      <c r="I1643" s="3">
        <v>7</v>
      </c>
      <c r="J1643" s="3">
        <v>3330</v>
      </c>
      <c r="K1643" s="3">
        <v>10.199999999999999</v>
      </c>
      <c r="L1643" t="s">
        <v>146</v>
      </c>
      <c r="M1643" t="s">
        <v>147</v>
      </c>
      <c r="N1643" t="s">
        <v>514</v>
      </c>
      <c r="O1643" s="15">
        <f t="shared" si="152"/>
        <v>4</v>
      </c>
      <c r="P1643" s="16" t="str">
        <f t="shared" si="153"/>
        <v>10</v>
      </c>
      <c r="Q1643" s="16" t="str">
        <f t="shared" si="154"/>
        <v>,2</v>
      </c>
      <c r="R1643" s="17">
        <f t="shared" si="155"/>
        <v>600.20000000000005</v>
      </c>
      <c r="S1643" s="17">
        <f t="shared" si="156"/>
        <v>10.003333333333334</v>
      </c>
    </row>
    <row r="1644" spans="1:19">
      <c r="A1644" t="s">
        <v>324</v>
      </c>
      <c r="B1644" t="s">
        <v>325</v>
      </c>
      <c r="C1644" s="1">
        <v>45292</v>
      </c>
      <c r="D1644" s="2">
        <v>2024</v>
      </c>
      <c r="E1644" s="2" t="str">
        <f t="shared" si="151"/>
        <v>enero</v>
      </c>
      <c r="F1644" t="s">
        <v>327</v>
      </c>
      <c r="G1644" t="s">
        <v>220</v>
      </c>
      <c r="H1644" t="s">
        <v>98</v>
      </c>
      <c r="I1644" s="3">
        <v>6</v>
      </c>
      <c r="J1644" s="3">
        <v>3330</v>
      </c>
      <c r="K1644" s="3">
        <v>16</v>
      </c>
      <c r="L1644" t="s">
        <v>21</v>
      </c>
      <c r="M1644" t="s">
        <v>584</v>
      </c>
      <c r="N1644" t="s">
        <v>504</v>
      </c>
      <c r="O1644" s="15">
        <f t="shared" si="152"/>
        <v>2</v>
      </c>
      <c r="P1644" s="16" t="str">
        <f t="shared" si="153"/>
        <v>16</v>
      </c>
      <c r="Q1644" s="16">
        <f t="shared" si="154"/>
        <v>0</v>
      </c>
      <c r="R1644" s="17">
        <f t="shared" si="155"/>
        <v>960</v>
      </c>
      <c r="S1644" s="17">
        <f t="shared" si="156"/>
        <v>16</v>
      </c>
    </row>
    <row r="1645" spans="1:19">
      <c r="A1645" t="s">
        <v>324</v>
      </c>
      <c r="B1645" t="s">
        <v>325</v>
      </c>
      <c r="C1645" s="1">
        <v>45292</v>
      </c>
      <c r="D1645" s="2">
        <v>2024</v>
      </c>
      <c r="E1645" s="2" t="str">
        <f t="shared" si="151"/>
        <v>enero</v>
      </c>
      <c r="F1645" t="s">
        <v>327</v>
      </c>
      <c r="G1645" t="s">
        <v>220</v>
      </c>
      <c r="H1645" t="s">
        <v>98</v>
      </c>
      <c r="I1645" s="3">
        <v>1</v>
      </c>
      <c r="J1645" s="3">
        <v>499</v>
      </c>
      <c r="K1645" s="3">
        <v>1.2</v>
      </c>
      <c r="L1645" t="s">
        <v>99</v>
      </c>
      <c r="M1645" t="s">
        <v>558</v>
      </c>
      <c r="N1645" t="s">
        <v>502</v>
      </c>
      <c r="O1645" s="15">
        <f t="shared" si="152"/>
        <v>3</v>
      </c>
      <c r="P1645" s="16" t="str">
        <f t="shared" si="153"/>
        <v>1,</v>
      </c>
      <c r="Q1645" s="16" t="str">
        <f t="shared" si="154"/>
        <v>2</v>
      </c>
      <c r="R1645" s="17">
        <f t="shared" si="155"/>
        <v>62</v>
      </c>
      <c r="S1645" s="17">
        <f t="shared" si="156"/>
        <v>1.0333333333333334</v>
      </c>
    </row>
    <row r="1646" spans="1:19">
      <c r="A1646" t="s">
        <v>324</v>
      </c>
      <c r="B1646" t="s">
        <v>325</v>
      </c>
      <c r="C1646" s="1">
        <v>45292</v>
      </c>
      <c r="D1646" s="2">
        <v>2024</v>
      </c>
      <c r="E1646" s="2" t="str">
        <f t="shared" si="151"/>
        <v>enero</v>
      </c>
      <c r="F1646" t="s">
        <v>327</v>
      </c>
      <c r="G1646" t="s">
        <v>220</v>
      </c>
      <c r="H1646" t="s">
        <v>98</v>
      </c>
      <c r="I1646" s="3">
        <v>1</v>
      </c>
      <c r="J1646" s="3">
        <v>166</v>
      </c>
      <c r="K1646" s="3">
        <v>0.25</v>
      </c>
      <c r="L1646" t="s">
        <v>70</v>
      </c>
      <c r="M1646" t="s">
        <v>71</v>
      </c>
      <c r="N1646" t="s">
        <v>504</v>
      </c>
      <c r="O1646" s="15">
        <f t="shared" si="152"/>
        <v>4</v>
      </c>
      <c r="P1646" s="16" t="str">
        <f t="shared" si="153"/>
        <v>0,</v>
      </c>
      <c r="Q1646" s="16" t="str">
        <f t="shared" si="154"/>
        <v>25</v>
      </c>
      <c r="R1646" s="17">
        <f t="shared" si="155"/>
        <v>25</v>
      </c>
      <c r="S1646" s="17">
        <f t="shared" si="156"/>
        <v>0.41666666666666669</v>
      </c>
    </row>
    <row r="1647" spans="1:19">
      <c r="A1647" t="s">
        <v>324</v>
      </c>
      <c r="B1647" t="s">
        <v>325</v>
      </c>
      <c r="C1647" s="1">
        <v>45292</v>
      </c>
      <c r="D1647" s="2">
        <v>2024</v>
      </c>
      <c r="E1647" s="2" t="str">
        <f t="shared" si="151"/>
        <v>enero</v>
      </c>
      <c r="F1647" t="s">
        <v>327</v>
      </c>
      <c r="G1647" t="s">
        <v>220</v>
      </c>
      <c r="H1647" t="s">
        <v>98</v>
      </c>
      <c r="I1647" s="3">
        <v>1</v>
      </c>
      <c r="J1647" s="3">
        <v>999</v>
      </c>
      <c r="K1647" s="3">
        <v>2.5499999999999998</v>
      </c>
      <c r="L1647" t="s">
        <v>83</v>
      </c>
      <c r="M1647" t="s">
        <v>577</v>
      </c>
      <c r="N1647" t="s">
        <v>505</v>
      </c>
      <c r="O1647" s="15">
        <f t="shared" si="152"/>
        <v>4</v>
      </c>
      <c r="P1647" s="16" t="str">
        <f t="shared" si="153"/>
        <v>2,</v>
      </c>
      <c r="Q1647" s="16" t="str">
        <f t="shared" si="154"/>
        <v>55</v>
      </c>
      <c r="R1647" s="17">
        <f t="shared" si="155"/>
        <v>175</v>
      </c>
      <c r="S1647" s="17">
        <f t="shared" si="156"/>
        <v>2.9166666666666665</v>
      </c>
    </row>
    <row r="1648" spans="1:19">
      <c r="A1648" t="s">
        <v>324</v>
      </c>
      <c r="B1648" t="s">
        <v>325</v>
      </c>
      <c r="C1648" s="1">
        <v>45292</v>
      </c>
      <c r="D1648" s="2">
        <v>2024</v>
      </c>
      <c r="E1648" s="2" t="str">
        <f t="shared" si="151"/>
        <v>enero</v>
      </c>
      <c r="F1648" t="s">
        <v>327</v>
      </c>
      <c r="G1648" t="s">
        <v>220</v>
      </c>
      <c r="H1648" t="s">
        <v>98</v>
      </c>
      <c r="I1648" s="3">
        <v>1</v>
      </c>
      <c r="J1648" s="3">
        <v>999</v>
      </c>
      <c r="K1648" s="3">
        <v>2.5499999999999998</v>
      </c>
      <c r="L1648" t="s">
        <v>241</v>
      </c>
      <c r="M1648" t="s">
        <v>601</v>
      </c>
      <c r="N1648" t="s">
        <v>500</v>
      </c>
      <c r="O1648" s="15">
        <f t="shared" si="152"/>
        <v>4</v>
      </c>
      <c r="P1648" s="16" t="str">
        <f t="shared" si="153"/>
        <v>2,</v>
      </c>
      <c r="Q1648" s="16" t="str">
        <f t="shared" si="154"/>
        <v>55</v>
      </c>
      <c r="R1648" s="17">
        <f t="shared" si="155"/>
        <v>175</v>
      </c>
      <c r="S1648" s="17">
        <f t="shared" si="156"/>
        <v>2.9166666666666665</v>
      </c>
    </row>
    <row r="1649" spans="1:19">
      <c r="A1649" t="s">
        <v>324</v>
      </c>
      <c r="B1649" t="s">
        <v>325</v>
      </c>
      <c r="C1649" s="1">
        <v>45292</v>
      </c>
      <c r="D1649" s="2">
        <v>2024</v>
      </c>
      <c r="E1649" s="2" t="str">
        <f t="shared" si="151"/>
        <v>enero</v>
      </c>
      <c r="F1649" t="s">
        <v>327</v>
      </c>
      <c r="G1649" t="s">
        <v>220</v>
      </c>
      <c r="H1649" t="s">
        <v>98</v>
      </c>
      <c r="I1649" s="3">
        <v>3</v>
      </c>
      <c r="J1649" s="3">
        <v>1998</v>
      </c>
      <c r="K1649" s="3">
        <v>6</v>
      </c>
      <c r="L1649" t="s">
        <v>100</v>
      </c>
      <c r="M1649" t="s">
        <v>101</v>
      </c>
      <c r="N1649" t="s">
        <v>488</v>
      </c>
      <c r="O1649" s="15">
        <f t="shared" si="152"/>
        <v>1</v>
      </c>
      <c r="P1649" s="16" t="str">
        <f t="shared" si="153"/>
        <v>6</v>
      </c>
      <c r="Q1649" s="16">
        <f t="shared" si="154"/>
        <v>0</v>
      </c>
      <c r="R1649" s="17">
        <f t="shared" si="155"/>
        <v>360</v>
      </c>
      <c r="S1649" s="17">
        <f t="shared" si="156"/>
        <v>6</v>
      </c>
    </row>
    <row r="1650" spans="1:19">
      <c r="A1650" t="s">
        <v>324</v>
      </c>
      <c r="B1650" t="s">
        <v>325</v>
      </c>
      <c r="C1650" s="1">
        <v>45292</v>
      </c>
      <c r="D1650" s="2">
        <v>2024</v>
      </c>
      <c r="E1650" s="2" t="str">
        <f t="shared" si="151"/>
        <v>enero</v>
      </c>
      <c r="F1650" t="s">
        <v>327</v>
      </c>
      <c r="G1650" t="s">
        <v>220</v>
      </c>
      <c r="H1650" t="s">
        <v>98</v>
      </c>
      <c r="I1650" s="3">
        <v>6</v>
      </c>
      <c r="J1650" s="3">
        <v>2633</v>
      </c>
      <c r="K1650" s="3">
        <v>7.5</v>
      </c>
      <c r="L1650" t="s">
        <v>109</v>
      </c>
      <c r="M1650" t="s">
        <v>535</v>
      </c>
      <c r="N1650" t="s">
        <v>535</v>
      </c>
      <c r="O1650" s="15">
        <f t="shared" si="152"/>
        <v>3</v>
      </c>
      <c r="P1650" s="16" t="str">
        <f t="shared" si="153"/>
        <v>7,</v>
      </c>
      <c r="Q1650" s="16" t="str">
        <f t="shared" si="154"/>
        <v>5</v>
      </c>
      <c r="R1650" s="17">
        <f t="shared" si="155"/>
        <v>425</v>
      </c>
      <c r="S1650" s="17">
        <f t="shared" si="156"/>
        <v>7.083333333333333</v>
      </c>
    </row>
    <row r="1651" spans="1:19">
      <c r="A1651" t="s">
        <v>324</v>
      </c>
      <c r="B1651" t="s">
        <v>325</v>
      </c>
      <c r="C1651" s="1">
        <v>45292</v>
      </c>
      <c r="D1651" s="2">
        <v>2024</v>
      </c>
      <c r="E1651" s="2" t="str">
        <f t="shared" si="151"/>
        <v>enero</v>
      </c>
      <c r="F1651" t="s">
        <v>327</v>
      </c>
      <c r="G1651" t="s">
        <v>220</v>
      </c>
      <c r="H1651" t="s">
        <v>98</v>
      </c>
      <c r="I1651" s="3">
        <v>5</v>
      </c>
      <c r="J1651" s="3">
        <v>1665</v>
      </c>
      <c r="K1651" s="3">
        <v>5</v>
      </c>
      <c r="L1651" t="s">
        <v>114</v>
      </c>
      <c r="M1651" t="s">
        <v>115</v>
      </c>
      <c r="N1651" t="s">
        <v>535</v>
      </c>
      <c r="O1651" s="15">
        <f t="shared" si="152"/>
        <v>1</v>
      </c>
      <c r="P1651" s="16" t="str">
        <f t="shared" si="153"/>
        <v>5</v>
      </c>
      <c r="Q1651" s="16">
        <f t="shared" si="154"/>
        <v>0</v>
      </c>
      <c r="R1651" s="17">
        <f t="shared" si="155"/>
        <v>300</v>
      </c>
      <c r="S1651" s="17">
        <f t="shared" si="156"/>
        <v>5</v>
      </c>
    </row>
    <row r="1652" spans="1:19">
      <c r="A1652" t="s">
        <v>324</v>
      </c>
      <c r="B1652" t="s">
        <v>325</v>
      </c>
      <c r="C1652" s="1">
        <v>45292</v>
      </c>
      <c r="D1652" s="2">
        <v>2024</v>
      </c>
      <c r="E1652" s="2" t="str">
        <f t="shared" si="151"/>
        <v>enero</v>
      </c>
      <c r="F1652" t="s">
        <v>327</v>
      </c>
      <c r="G1652" t="s">
        <v>220</v>
      </c>
      <c r="H1652" t="s">
        <v>98</v>
      </c>
      <c r="I1652" s="3">
        <v>13</v>
      </c>
      <c r="J1652" s="3">
        <v>3330</v>
      </c>
      <c r="K1652" s="3">
        <v>31.15</v>
      </c>
      <c r="L1652" t="s">
        <v>116</v>
      </c>
      <c r="M1652" t="s">
        <v>117</v>
      </c>
      <c r="N1652" t="s">
        <v>561</v>
      </c>
      <c r="O1652" s="15">
        <f t="shared" si="152"/>
        <v>5</v>
      </c>
      <c r="P1652" s="16" t="str">
        <f t="shared" si="153"/>
        <v>31</v>
      </c>
      <c r="Q1652" s="16" t="str">
        <f t="shared" si="154"/>
        <v>,15</v>
      </c>
      <c r="R1652" s="17">
        <f t="shared" si="155"/>
        <v>1860.15</v>
      </c>
      <c r="S1652" s="17">
        <f t="shared" si="156"/>
        <v>31.002500000000001</v>
      </c>
    </row>
    <row r="1653" spans="1:19">
      <c r="A1653" t="s">
        <v>324</v>
      </c>
      <c r="B1653" t="s">
        <v>325</v>
      </c>
      <c r="C1653" s="1">
        <v>45292</v>
      </c>
      <c r="D1653" s="2">
        <v>2024</v>
      </c>
      <c r="E1653" s="2" t="str">
        <f t="shared" si="151"/>
        <v>enero</v>
      </c>
      <c r="F1653" t="s">
        <v>327</v>
      </c>
      <c r="G1653" t="s">
        <v>220</v>
      </c>
      <c r="H1653" t="s">
        <v>98</v>
      </c>
      <c r="I1653" s="3">
        <v>1</v>
      </c>
      <c r="J1653" s="3">
        <v>83</v>
      </c>
      <c r="K1653" s="3">
        <v>0.15</v>
      </c>
      <c r="L1653" t="s">
        <v>148</v>
      </c>
      <c r="M1653" t="s">
        <v>149</v>
      </c>
      <c r="N1653" t="s">
        <v>561</v>
      </c>
      <c r="O1653" s="15">
        <f t="shared" si="152"/>
        <v>4</v>
      </c>
      <c r="P1653" s="16" t="str">
        <f t="shared" si="153"/>
        <v>0,</v>
      </c>
      <c r="Q1653" s="16" t="str">
        <f t="shared" si="154"/>
        <v>15</v>
      </c>
      <c r="R1653" s="17">
        <f t="shared" si="155"/>
        <v>15</v>
      </c>
      <c r="S1653" s="17">
        <f t="shared" si="156"/>
        <v>0.25</v>
      </c>
    </row>
    <row r="1654" spans="1:19">
      <c r="A1654" t="s">
        <v>324</v>
      </c>
      <c r="B1654" t="s">
        <v>325</v>
      </c>
      <c r="C1654" s="1">
        <v>45292</v>
      </c>
      <c r="D1654" s="2">
        <v>2024</v>
      </c>
      <c r="E1654" s="2" t="str">
        <f t="shared" si="151"/>
        <v>enero</v>
      </c>
      <c r="F1654" t="s">
        <v>327</v>
      </c>
      <c r="G1654" t="s">
        <v>220</v>
      </c>
      <c r="H1654" t="s">
        <v>98</v>
      </c>
      <c r="I1654" s="3">
        <v>11</v>
      </c>
      <c r="J1654" s="3">
        <v>3330</v>
      </c>
      <c r="K1654" s="3">
        <v>29.5</v>
      </c>
      <c r="L1654" t="s">
        <v>118</v>
      </c>
      <c r="M1654" t="s">
        <v>119</v>
      </c>
      <c r="N1654" t="s">
        <v>490</v>
      </c>
      <c r="O1654" s="15">
        <f t="shared" si="152"/>
        <v>4</v>
      </c>
      <c r="P1654" s="16" t="str">
        <f t="shared" si="153"/>
        <v>29</v>
      </c>
      <c r="Q1654" s="16" t="str">
        <f t="shared" si="154"/>
        <v>,5</v>
      </c>
      <c r="R1654" s="17">
        <f t="shared" si="155"/>
        <v>1740.5</v>
      </c>
      <c r="S1654" s="17">
        <f t="shared" si="156"/>
        <v>29.008333333333333</v>
      </c>
    </row>
    <row r="1655" spans="1:19">
      <c r="A1655" t="s">
        <v>324</v>
      </c>
      <c r="B1655" t="s">
        <v>325</v>
      </c>
      <c r="C1655" s="1">
        <v>45292</v>
      </c>
      <c r="D1655" s="2">
        <v>2024</v>
      </c>
      <c r="E1655" s="2" t="str">
        <f t="shared" si="151"/>
        <v>enero</v>
      </c>
      <c r="F1655" t="s">
        <v>327</v>
      </c>
      <c r="G1655" t="s">
        <v>220</v>
      </c>
      <c r="H1655" t="s">
        <v>98</v>
      </c>
      <c r="I1655" s="3">
        <v>1</v>
      </c>
      <c r="J1655" s="3">
        <v>999</v>
      </c>
      <c r="K1655" s="3">
        <v>2.5</v>
      </c>
      <c r="L1655" t="s">
        <v>169</v>
      </c>
      <c r="M1655" t="s">
        <v>170</v>
      </c>
      <c r="N1655" t="s">
        <v>490</v>
      </c>
      <c r="O1655" s="15">
        <f t="shared" si="152"/>
        <v>3</v>
      </c>
      <c r="P1655" s="16" t="str">
        <f t="shared" si="153"/>
        <v>2,</v>
      </c>
      <c r="Q1655" s="16" t="str">
        <f t="shared" si="154"/>
        <v>5</v>
      </c>
      <c r="R1655" s="17">
        <f t="shared" si="155"/>
        <v>125</v>
      </c>
      <c r="S1655" s="17">
        <f t="shared" si="156"/>
        <v>2.0833333333333335</v>
      </c>
    </row>
    <row r="1656" spans="1:19">
      <c r="A1656" t="s">
        <v>324</v>
      </c>
      <c r="B1656" t="s">
        <v>325</v>
      </c>
      <c r="C1656" s="1">
        <v>45292</v>
      </c>
      <c r="D1656" s="2">
        <v>2024</v>
      </c>
      <c r="E1656" s="2" t="str">
        <f t="shared" si="151"/>
        <v>enero</v>
      </c>
      <c r="F1656" t="s">
        <v>327</v>
      </c>
      <c r="G1656" t="s">
        <v>220</v>
      </c>
      <c r="H1656" t="s">
        <v>98</v>
      </c>
      <c r="I1656" s="3">
        <v>1</v>
      </c>
      <c r="J1656" s="3">
        <v>499</v>
      </c>
      <c r="K1656" s="3">
        <v>1.3</v>
      </c>
      <c r="L1656" t="s">
        <v>173</v>
      </c>
      <c r="M1656" t="s">
        <v>598</v>
      </c>
      <c r="N1656" t="s">
        <v>497</v>
      </c>
      <c r="O1656" s="15">
        <f t="shared" si="152"/>
        <v>3</v>
      </c>
      <c r="P1656" s="16" t="str">
        <f t="shared" si="153"/>
        <v>1,</v>
      </c>
      <c r="Q1656" s="16" t="str">
        <f t="shared" si="154"/>
        <v>3</v>
      </c>
      <c r="R1656" s="17">
        <f t="shared" si="155"/>
        <v>63</v>
      </c>
      <c r="S1656" s="17">
        <f t="shared" si="156"/>
        <v>1.05</v>
      </c>
    </row>
    <row r="1657" spans="1:19">
      <c r="A1657" t="s">
        <v>324</v>
      </c>
      <c r="B1657" t="s">
        <v>325</v>
      </c>
      <c r="C1657" s="1">
        <v>45292</v>
      </c>
      <c r="D1657" s="2">
        <v>2024</v>
      </c>
      <c r="E1657" s="2" t="str">
        <f t="shared" si="151"/>
        <v>enero</v>
      </c>
      <c r="F1657" t="s">
        <v>327</v>
      </c>
      <c r="G1657" t="s">
        <v>220</v>
      </c>
      <c r="H1657" t="s">
        <v>98</v>
      </c>
      <c r="I1657" s="3">
        <v>1</v>
      </c>
      <c r="J1657" s="3">
        <v>1498</v>
      </c>
      <c r="K1657" s="3">
        <v>4.2</v>
      </c>
      <c r="L1657" t="s">
        <v>111</v>
      </c>
      <c r="M1657" t="s">
        <v>593</v>
      </c>
      <c r="N1657" t="s">
        <v>511</v>
      </c>
      <c r="O1657" s="15">
        <f t="shared" si="152"/>
        <v>3</v>
      </c>
      <c r="P1657" s="16" t="str">
        <f t="shared" si="153"/>
        <v>4,</v>
      </c>
      <c r="Q1657" s="16" t="str">
        <f t="shared" si="154"/>
        <v>2</v>
      </c>
      <c r="R1657" s="17">
        <f t="shared" si="155"/>
        <v>242</v>
      </c>
      <c r="S1657" s="17">
        <f t="shared" si="156"/>
        <v>4.0333333333333332</v>
      </c>
    </row>
    <row r="1658" spans="1:19">
      <c r="A1658" t="s">
        <v>324</v>
      </c>
      <c r="B1658" t="s">
        <v>325</v>
      </c>
      <c r="C1658" s="1">
        <v>45292</v>
      </c>
      <c r="D1658" s="2">
        <v>2024</v>
      </c>
      <c r="E1658" s="2" t="str">
        <f t="shared" si="151"/>
        <v>enero</v>
      </c>
      <c r="F1658" t="s">
        <v>327</v>
      </c>
      <c r="G1658" t="s">
        <v>220</v>
      </c>
      <c r="H1658" t="s">
        <v>98</v>
      </c>
      <c r="I1658" s="3">
        <v>2</v>
      </c>
      <c r="J1658" s="3">
        <v>999</v>
      </c>
      <c r="K1658" s="3">
        <v>2.5</v>
      </c>
      <c r="L1658" t="s">
        <v>135</v>
      </c>
      <c r="M1658" t="s">
        <v>136</v>
      </c>
      <c r="N1658" t="s">
        <v>511</v>
      </c>
      <c r="O1658" s="15">
        <f t="shared" si="152"/>
        <v>3</v>
      </c>
      <c r="P1658" s="16" t="str">
        <f t="shared" si="153"/>
        <v>2,</v>
      </c>
      <c r="Q1658" s="16" t="str">
        <f t="shared" si="154"/>
        <v>5</v>
      </c>
      <c r="R1658" s="17">
        <f t="shared" si="155"/>
        <v>125</v>
      </c>
      <c r="S1658" s="17">
        <f t="shared" si="156"/>
        <v>2.0833333333333335</v>
      </c>
    </row>
    <row r="1659" spans="1:19">
      <c r="A1659" t="s">
        <v>324</v>
      </c>
      <c r="B1659" t="s">
        <v>325</v>
      </c>
      <c r="C1659" s="1">
        <v>45292</v>
      </c>
      <c r="D1659" s="2">
        <v>2024</v>
      </c>
      <c r="E1659" s="2" t="str">
        <f t="shared" si="151"/>
        <v>enero</v>
      </c>
      <c r="F1659" t="s">
        <v>328</v>
      </c>
      <c r="G1659" t="s">
        <v>220</v>
      </c>
      <c r="H1659" t="s">
        <v>98</v>
      </c>
      <c r="I1659" s="3">
        <v>29</v>
      </c>
      <c r="J1659" s="3">
        <v>3330</v>
      </c>
      <c r="K1659" s="3">
        <v>47.35</v>
      </c>
      <c r="L1659" t="s">
        <v>39</v>
      </c>
      <c r="M1659" t="s">
        <v>553</v>
      </c>
      <c r="N1659" t="s">
        <v>553</v>
      </c>
      <c r="O1659" s="15">
        <f t="shared" si="152"/>
        <v>5</v>
      </c>
      <c r="P1659" s="16" t="str">
        <f t="shared" si="153"/>
        <v>47</v>
      </c>
      <c r="Q1659" s="16" t="str">
        <f t="shared" si="154"/>
        <v>,35</v>
      </c>
      <c r="R1659" s="17">
        <f t="shared" si="155"/>
        <v>2820.35</v>
      </c>
      <c r="S1659" s="17">
        <f t="shared" si="156"/>
        <v>47.005833333333335</v>
      </c>
    </row>
    <row r="1660" spans="1:19">
      <c r="A1660" t="s">
        <v>324</v>
      </c>
      <c r="B1660" t="s">
        <v>325</v>
      </c>
      <c r="C1660" s="1">
        <v>45292</v>
      </c>
      <c r="D1660" s="2">
        <v>2024</v>
      </c>
      <c r="E1660" s="2" t="str">
        <f t="shared" si="151"/>
        <v>enero</v>
      </c>
      <c r="F1660" t="s">
        <v>328</v>
      </c>
      <c r="G1660" t="s">
        <v>220</v>
      </c>
      <c r="H1660" t="s">
        <v>98</v>
      </c>
      <c r="I1660" s="3">
        <v>1</v>
      </c>
      <c r="J1660" s="3">
        <v>749</v>
      </c>
      <c r="K1660" s="3">
        <v>2.1</v>
      </c>
      <c r="L1660" t="s">
        <v>19</v>
      </c>
      <c r="M1660" t="s">
        <v>587</v>
      </c>
      <c r="N1660" t="s">
        <v>495</v>
      </c>
      <c r="O1660" s="15">
        <f t="shared" si="152"/>
        <v>3</v>
      </c>
      <c r="P1660" s="16" t="str">
        <f t="shared" si="153"/>
        <v>2,</v>
      </c>
      <c r="Q1660" s="16" t="str">
        <f t="shared" si="154"/>
        <v>1</v>
      </c>
      <c r="R1660" s="17">
        <f t="shared" si="155"/>
        <v>121</v>
      </c>
      <c r="S1660" s="17">
        <f t="shared" si="156"/>
        <v>2.0166666666666666</v>
      </c>
    </row>
    <row r="1661" spans="1:19">
      <c r="A1661" t="s">
        <v>324</v>
      </c>
      <c r="B1661" t="s">
        <v>325</v>
      </c>
      <c r="C1661" s="1">
        <v>45292</v>
      </c>
      <c r="D1661" s="2">
        <v>2024</v>
      </c>
      <c r="E1661" s="2" t="str">
        <f t="shared" si="151"/>
        <v>enero</v>
      </c>
      <c r="F1661" t="s">
        <v>328</v>
      </c>
      <c r="G1661" t="s">
        <v>220</v>
      </c>
      <c r="H1661" t="s">
        <v>98</v>
      </c>
      <c r="I1661" s="3">
        <v>11</v>
      </c>
      <c r="J1661" s="3">
        <v>2746</v>
      </c>
      <c r="K1661" s="3">
        <v>7.6</v>
      </c>
      <c r="L1661" t="s">
        <v>108</v>
      </c>
      <c r="M1661" t="s">
        <v>597</v>
      </c>
      <c r="N1661" t="s">
        <v>494</v>
      </c>
      <c r="O1661" s="15">
        <f t="shared" si="152"/>
        <v>3</v>
      </c>
      <c r="P1661" s="16" t="str">
        <f t="shared" si="153"/>
        <v>7,</v>
      </c>
      <c r="Q1661" s="16" t="str">
        <f t="shared" si="154"/>
        <v>6</v>
      </c>
      <c r="R1661" s="17">
        <f t="shared" si="155"/>
        <v>426</v>
      </c>
      <c r="S1661" s="17">
        <f t="shared" si="156"/>
        <v>7.1</v>
      </c>
    </row>
    <row r="1662" spans="1:19">
      <c r="A1662" t="s">
        <v>324</v>
      </c>
      <c r="B1662" t="s">
        <v>325</v>
      </c>
      <c r="C1662" s="1">
        <v>45292</v>
      </c>
      <c r="D1662" s="2">
        <v>2024</v>
      </c>
      <c r="E1662" s="2" t="str">
        <f t="shared" si="151"/>
        <v>enero</v>
      </c>
      <c r="F1662" t="s">
        <v>328</v>
      </c>
      <c r="G1662" t="s">
        <v>220</v>
      </c>
      <c r="H1662" t="s">
        <v>98</v>
      </c>
      <c r="I1662" s="3">
        <v>1</v>
      </c>
      <c r="J1662" s="3">
        <v>416</v>
      </c>
      <c r="K1662" s="3">
        <v>1.05</v>
      </c>
      <c r="L1662" t="s">
        <v>126</v>
      </c>
      <c r="M1662" t="s">
        <v>574</v>
      </c>
      <c r="N1662" t="s">
        <v>494</v>
      </c>
      <c r="O1662" s="15">
        <f t="shared" si="152"/>
        <v>4</v>
      </c>
      <c r="P1662" s="16" t="str">
        <f t="shared" si="153"/>
        <v>1,</v>
      </c>
      <c r="Q1662" s="16" t="str">
        <f t="shared" si="154"/>
        <v>05</v>
      </c>
      <c r="R1662" s="17">
        <f t="shared" si="155"/>
        <v>65</v>
      </c>
      <c r="S1662" s="17">
        <f t="shared" si="156"/>
        <v>1.0833333333333333</v>
      </c>
    </row>
    <row r="1663" spans="1:19">
      <c r="A1663" t="s">
        <v>324</v>
      </c>
      <c r="B1663" t="s">
        <v>325</v>
      </c>
      <c r="C1663" s="1">
        <v>45292</v>
      </c>
      <c r="D1663" s="2">
        <v>2024</v>
      </c>
      <c r="E1663" s="2" t="str">
        <f t="shared" si="151"/>
        <v>enero</v>
      </c>
      <c r="F1663" t="s">
        <v>328</v>
      </c>
      <c r="G1663" t="s">
        <v>220</v>
      </c>
      <c r="H1663" t="s">
        <v>98</v>
      </c>
      <c r="I1663" s="3">
        <v>4</v>
      </c>
      <c r="J1663" s="3">
        <v>1998</v>
      </c>
      <c r="K1663" s="3">
        <v>5.5</v>
      </c>
      <c r="L1663" t="s">
        <v>146</v>
      </c>
      <c r="M1663" t="s">
        <v>147</v>
      </c>
      <c r="N1663" t="s">
        <v>514</v>
      </c>
      <c r="O1663" s="15">
        <f t="shared" si="152"/>
        <v>3</v>
      </c>
      <c r="P1663" s="16" t="str">
        <f t="shared" si="153"/>
        <v>5,</v>
      </c>
      <c r="Q1663" s="16" t="str">
        <f t="shared" si="154"/>
        <v>5</v>
      </c>
      <c r="R1663" s="17">
        <f t="shared" si="155"/>
        <v>305</v>
      </c>
      <c r="S1663" s="17">
        <f t="shared" si="156"/>
        <v>5.083333333333333</v>
      </c>
    </row>
    <row r="1664" spans="1:19">
      <c r="A1664" t="s">
        <v>324</v>
      </c>
      <c r="B1664" t="s">
        <v>325</v>
      </c>
      <c r="C1664" s="1">
        <v>45292</v>
      </c>
      <c r="D1664" s="2">
        <v>2024</v>
      </c>
      <c r="E1664" s="2" t="str">
        <f t="shared" si="151"/>
        <v>enero</v>
      </c>
      <c r="F1664" t="s">
        <v>328</v>
      </c>
      <c r="G1664" t="s">
        <v>220</v>
      </c>
      <c r="H1664" t="s">
        <v>98</v>
      </c>
      <c r="I1664" s="3">
        <v>3</v>
      </c>
      <c r="J1664" s="3">
        <v>666</v>
      </c>
      <c r="K1664" s="3">
        <v>1.5</v>
      </c>
      <c r="L1664" t="s">
        <v>21</v>
      </c>
      <c r="M1664" t="s">
        <v>584</v>
      </c>
      <c r="N1664" t="s">
        <v>504</v>
      </c>
      <c r="O1664" s="15">
        <f t="shared" si="152"/>
        <v>3</v>
      </c>
      <c r="P1664" s="16" t="str">
        <f t="shared" si="153"/>
        <v>1,</v>
      </c>
      <c r="Q1664" s="16" t="str">
        <f t="shared" si="154"/>
        <v>5</v>
      </c>
      <c r="R1664" s="17">
        <f t="shared" si="155"/>
        <v>65</v>
      </c>
      <c r="S1664" s="17">
        <f t="shared" si="156"/>
        <v>1.0833333333333333</v>
      </c>
    </row>
    <row r="1665" spans="1:19">
      <c r="A1665" t="s">
        <v>324</v>
      </c>
      <c r="B1665" t="s">
        <v>325</v>
      </c>
      <c r="C1665" s="1">
        <v>45292</v>
      </c>
      <c r="D1665" s="2">
        <v>2024</v>
      </c>
      <c r="E1665" s="2" t="str">
        <f t="shared" si="151"/>
        <v>enero</v>
      </c>
      <c r="F1665" t="s">
        <v>328</v>
      </c>
      <c r="G1665" t="s">
        <v>220</v>
      </c>
      <c r="H1665" t="s">
        <v>98</v>
      </c>
      <c r="I1665" s="3">
        <v>2</v>
      </c>
      <c r="J1665" s="3">
        <v>749</v>
      </c>
      <c r="K1665" s="3">
        <v>2.15</v>
      </c>
      <c r="L1665" t="s">
        <v>99</v>
      </c>
      <c r="M1665" t="s">
        <v>558</v>
      </c>
      <c r="N1665" t="s">
        <v>502</v>
      </c>
      <c r="O1665" s="15">
        <f t="shared" si="152"/>
        <v>4</v>
      </c>
      <c r="P1665" s="16" t="str">
        <f t="shared" si="153"/>
        <v>2,</v>
      </c>
      <c r="Q1665" s="16" t="str">
        <f t="shared" si="154"/>
        <v>15</v>
      </c>
      <c r="R1665" s="17">
        <f t="shared" si="155"/>
        <v>135</v>
      </c>
      <c r="S1665" s="17">
        <f t="shared" si="156"/>
        <v>2.25</v>
      </c>
    </row>
    <row r="1666" spans="1:19">
      <c r="A1666" t="s">
        <v>324</v>
      </c>
      <c r="B1666" t="s">
        <v>325</v>
      </c>
      <c r="C1666" s="1">
        <v>45292</v>
      </c>
      <c r="D1666" s="2">
        <v>2024</v>
      </c>
      <c r="E1666" s="2" t="str">
        <f t="shared" ref="E1666:E1729" si="157">TEXT(C1666,"mmmm")</f>
        <v>enero</v>
      </c>
      <c r="F1666" t="s">
        <v>328</v>
      </c>
      <c r="G1666" t="s">
        <v>220</v>
      </c>
      <c r="H1666" t="s">
        <v>98</v>
      </c>
      <c r="I1666" s="3">
        <v>6</v>
      </c>
      <c r="J1666" s="3">
        <v>999</v>
      </c>
      <c r="K1666" s="3">
        <v>2.5499999999999998</v>
      </c>
      <c r="L1666" t="s">
        <v>70</v>
      </c>
      <c r="M1666" t="s">
        <v>71</v>
      </c>
      <c r="N1666" t="s">
        <v>504</v>
      </c>
      <c r="O1666" s="15">
        <f t="shared" si="152"/>
        <v>4</v>
      </c>
      <c r="P1666" s="16" t="str">
        <f t="shared" si="153"/>
        <v>2,</v>
      </c>
      <c r="Q1666" s="16" t="str">
        <f t="shared" si="154"/>
        <v>55</v>
      </c>
      <c r="R1666" s="17">
        <f t="shared" si="155"/>
        <v>175</v>
      </c>
      <c r="S1666" s="17">
        <f t="shared" si="156"/>
        <v>2.9166666666666665</v>
      </c>
    </row>
    <row r="1667" spans="1:19">
      <c r="A1667" t="s">
        <v>324</v>
      </c>
      <c r="B1667" t="s">
        <v>325</v>
      </c>
      <c r="C1667" s="1">
        <v>45292</v>
      </c>
      <c r="D1667" s="2">
        <v>2024</v>
      </c>
      <c r="E1667" s="2" t="str">
        <f t="shared" si="157"/>
        <v>enero</v>
      </c>
      <c r="F1667" t="s">
        <v>328</v>
      </c>
      <c r="G1667" t="s">
        <v>220</v>
      </c>
      <c r="H1667" t="s">
        <v>98</v>
      </c>
      <c r="I1667" s="3">
        <v>1</v>
      </c>
      <c r="J1667" s="3">
        <v>166</v>
      </c>
      <c r="K1667" s="3">
        <v>0.3</v>
      </c>
      <c r="L1667" t="s">
        <v>35</v>
      </c>
      <c r="M1667" t="s">
        <v>36</v>
      </c>
      <c r="N1667" t="s">
        <v>507</v>
      </c>
      <c r="O1667" s="15">
        <f t="shared" ref="O1667:O1730" si="158">LEN($K1667)</f>
        <v>3</v>
      </c>
      <c r="P1667" s="16" t="str">
        <f t="shared" ref="P1667:P1730" si="159">IF(O1667="1",$K1667,IF(O1667=2,LEFT($K1667,2),LEFT($K1667,2)))</f>
        <v>0,</v>
      </c>
      <c r="Q1667" s="16" t="str">
        <f t="shared" ref="Q1667:Q1730" si="160">IF(O1667&lt;=2,0,MID($K1667,3,3))</f>
        <v>3</v>
      </c>
      <c r="R1667" s="17">
        <f t="shared" ref="R1667:R1730" si="161">+(P1667*60)+Q1667</f>
        <v>3</v>
      </c>
      <c r="S1667" s="17">
        <f t="shared" ref="S1667:S1730" si="162">+R1667/60</f>
        <v>0.05</v>
      </c>
    </row>
    <row r="1668" spans="1:19">
      <c r="A1668" t="s">
        <v>324</v>
      </c>
      <c r="B1668" t="s">
        <v>325</v>
      </c>
      <c r="C1668" s="1">
        <v>45292</v>
      </c>
      <c r="D1668" s="2">
        <v>2024</v>
      </c>
      <c r="E1668" s="2" t="str">
        <f t="shared" si="157"/>
        <v>enero</v>
      </c>
      <c r="F1668" t="s">
        <v>328</v>
      </c>
      <c r="G1668" t="s">
        <v>220</v>
      </c>
      <c r="H1668" t="s">
        <v>98</v>
      </c>
      <c r="I1668" s="3">
        <v>1</v>
      </c>
      <c r="J1668" s="3">
        <v>333</v>
      </c>
      <c r="K1668" s="3">
        <v>0.55000000000000004</v>
      </c>
      <c r="L1668" t="s">
        <v>241</v>
      </c>
      <c r="M1668" t="s">
        <v>601</v>
      </c>
      <c r="N1668" t="s">
        <v>500</v>
      </c>
      <c r="O1668" s="15">
        <f t="shared" si="158"/>
        <v>4</v>
      </c>
      <c r="P1668" s="16" t="str">
        <f t="shared" si="159"/>
        <v>0,</v>
      </c>
      <c r="Q1668" s="16" t="str">
        <f t="shared" si="160"/>
        <v>55</v>
      </c>
      <c r="R1668" s="17">
        <f t="shared" si="161"/>
        <v>55</v>
      </c>
      <c r="S1668" s="17">
        <f t="shared" si="162"/>
        <v>0.91666666666666663</v>
      </c>
    </row>
    <row r="1669" spans="1:19">
      <c r="A1669" t="s">
        <v>324</v>
      </c>
      <c r="B1669" t="s">
        <v>325</v>
      </c>
      <c r="C1669" s="1">
        <v>45292</v>
      </c>
      <c r="D1669" s="2">
        <v>2024</v>
      </c>
      <c r="E1669" s="2" t="str">
        <f t="shared" si="157"/>
        <v>enero</v>
      </c>
      <c r="F1669" t="s">
        <v>328</v>
      </c>
      <c r="G1669" t="s">
        <v>220</v>
      </c>
      <c r="H1669" t="s">
        <v>98</v>
      </c>
      <c r="I1669" s="3">
        <v>3</v>
      </c>
      <c r="J1669" s="3">
        <v>2081</v>
      </c>
      <c r="K1669" s="3">
        <v>6.15</v>
      </c>
      <c r="L1669" t="s">
        <v>100</v>
      </c>
      <c r="M1669" t="s">
        <v>101</v>
      </c>
      <c r="N1669" t="s">
        <v>488</v>
      </c>
      <c r="O1669" s="15">
        <f t="shared" si="158"/>
        <v>4</v>
      </c>
      <c r="P1669" s="16" t="str">
        <f t="shared" si="159"/>
        <v>6,</v>
      </c>
      <c r="Q1669" s="16" t="str">
        <f t="shared" si="160"/>
        <v>15</v>
      </c>
      <c r="R1669" s="17">
        <f t="shared" si="161"/>
        <v>375</v>
      </c>
      <c r="S1669" s="17">
        <f t="shared" si="162"/>
        <v>6.25</v>
      </c>
    </row>
    <row r="1670" spans="1:19">
      <c r="A1670" t="s">
        <v>324</v>
      </c>
      <c r="B1670" t="s">
        <v>325</v>
      </c>
      <c r="C1670" s="1">
        <v>45292</v>
      </c>
      <c r="D1670" s="2">
        <v>2024</v>
      </c>
      <c r="E1670" s="2" t="str">
        <f t="shared" si="157"/>
        <v>enero</v>
      </c>
      <c r="F1670" t="s">
        <v>328</v>
      </c>
      <c r="G1670" t="s">
        <v>220</v>
      </c>
      <c r="H1670" t="s">
        <v>98</v>
      </c>
      <c r="I1670" s="3">
        <v>3</v>
      </c>
      <c r="J1670" s="3">
        <v>1332</v>
      </c>
      <c r="K1670" s="3">
        <v>3.5</v>
      </c>
      <c r="L1670" t="s">
        <v>109</v>
      </c>
      <c r="M1670" t="s">
        <v>535</v>
      </c>
      <c r="N1670" t="s">
        <v>535</v>
      </c>
      <c r="O1670" s="15">
        <f t="shared" si="158"/>
        <v>3</v>
      </c>
      <c r="P1670" s="16" t="str">
        <f t="shared" si="159"/>
        <v>3,</v>
      </c>
      <c r="Q1670" s="16" t="str">
        <f t="shared" si="160"/>
        <v>5</v>
      </c>
      <c r="R1670" s="17">
        <f t="shared" si="161"/>
        <v>185</v>
      </c>
      <c r="S1670" s="17">
        <f t="shared" si="162"/>
        <v>3.0833333333333335</v>
      </c>
    </row>
    <row r="1671" spans="1:19">
      <c r="A1671" t="s">
        <v>324</v>
      </c>
      <c r="B1671" t="s">
        <v>325</v>
      </c>
      <c r="C1671" s="1">
        <v>45292</v>
      </c>
      <c r="D1671" s="2">
        <v>2024</v>
      </c>
      <c r="E1671" s="2" t="str">
        <f t="shared" si="157"/>
        <v>enero</v>
      </c>
      <c r="F1671" t="s">
        <v>328</v>
      </c>
      <c r="G1671" t="s">
        <v>220</v>
      </c>
      <c r="H1671" t="s">
        <v>98</v>
      </c>
      <c r="I1671" s="3">
        <v>7</v>
      </c>
      <c r="J1671" s="3">
        <v>2580</v>
      </c>
      <c r="K1671" s="3">
        <v>7.45</v>
      </c>
      <c r="L1671" t="s">
        <v>114</v>
      </c>
      <c r="M1671" t="s">
        <v>115</v>
      </c>
      <c r="N1671" t="s">
        <v>535</v>
      </c>
      <c r="O1671" s="15">
        <f t="shared" si="158"/>
        <v>4</v>
      </c>
      <c r="P1671" s="16" t="str">
        <f t="shared" si="159"/>
        <v>7,</v>
      </c>
      <c r="Q1671" s="16" t="str">
        <f t="shared" si="160"/>
        <v>45</v>
      </c>
      <c r="R1671" s="17">
        <f t="shared" si="161"/>
        <v>465</v>
      </c>
      <c r="S1671" s="17">
        <f t="shared" si="162"/>
        <v>7.75</v>
      </c>
    </row>
    <row r="1672" spans="1:19">
      <c r="A1672" t="s">
        <v>324</v>
      </c>
      <c r="B1672" t="s">
        <v>325</v>
      </c>
      <c r="C1672" s="1">
        <v>45292</v>
      </c>
      <c r="D1672" s="2">
        <v>2024</v>
      </c>
      <c r="E1672" s="2" t="str">
        <f t="shared" si="157"/>
        <v>enero</v>
      </c>
      <c r="F1672" t="s">
        <v>328</v>
      </c>
      <c r="G1672" t="s">
        <v>220</v>
      </c>
      <c r="H1672" t="s">
        <v>98</v>
      </c>
      <c r="I1672" s="3">
        <v>4</v>
      </c>
      <c r="J1672" s="3">
        <v>3330</v>
      </c>
      <c r="K1672" s="3">
        <v>12.3</v>
      </c>
      <c r="L1672" t="s">
        <v>116</v>
      </c>
      <c r="M1672" t="s">
        <v>117</v>
      </c>
      <c r="N1672" t="s">
        <v>561</v>
      </c>
      <c r="O1672" s="15">
        <f t="shared" si="158"/>
        <v>4</v>
      </c>
      <c r="P1672" s="16" t="str">
        <f t="shared" si="159"/>
        <v>12</v>
      </c>
      <c r="Q1672" s="16" t="str">
        <f t="shared" si="160"/>
        <v>,3</v>
      </c>
      <c r="R1672" s="17">
        <f t="shared" si="161"/>
        <v>720.3</v>
      </c>
      <c r="S1672" s="17">
        <f t="shared" si="162"/>
        <v>12.004999999999999</v>
      </c>
    </row>
    <row r="1673" spans="1:19">
      <c r="A1673" t="s">
        <v>324</v>
      </c>
      <c r="B1673" t="s">
        <v>325</v>
      </c>
      <c r="C1673" s="1">
        <v>45292</v>
      </c>
      <c r="D1673" s="2">
        <v>2024</v>
      </c>
      <c r="E1673" s="2" t="str">
        <f t="shared" si="157"/>
        <v>enero</v>
      </c>
      <c r="F1673" t="s">
        <v>328</v>
      </c>
      <c r="G1673" t="s">
        <v>220</v>
      </c>
      <c r="H1673" t="s">
        <v>98</v>
      </c>
      <c r="I1673" s="3">
        <v>6</v>
      </c>
      <c r="J1673" s="3">
        <v>3330</v>
      </c>
      <c r="K1673" s="3">
        <v>15.05</v>
      </c>
      <c r="L1673" t="s">
        <v>118</v>
      </c>
      <c r="M1673" t="s">
        <v>119</v>
      </c>
      <c r="N1673" t="s">
        <v>490</v>
      </c>
      <c r="O1673" s="15">
        <f t="shared" si="158"/>
        <v>5</v>
      </c>
      <c r="P1673" s="16" t="str">
        <f t="shared" si="159"/>
        <v>15</v>
      </c>
      <c r="Q1673" s="16" t="str">
        <f t="shared" si="160"/>
        <v>,05</v>
      </c>
      <c r="R1673" s="17">
        <f t="shared" si="161"/>
        <v>900.05</v>
      </c>
      <c r="S1673" s="17">
        <f t="shared" si="162"/>
        <v>15.000833333333333</v>
      </c>
    </row>
    <row r="1674" spans="1:19">
      <c r="A1674" t="s">
        <v>324</v>
      </c>
      <c r="B1674" t="s">
        <v>325</v>
      </c>
      <c r="C1674" s="1">
        <v>45292</v>
      </c>
      <c r="D1674" s="2">
        <v>2024</v>
      </c>
      <c r="E1674" s="2" t="str">
        <f t="shared" si="157"/>
        <v>enero</v>
      </c>
      <c r="F1674" t="s">
        <v>328</v>
      </c>
      <c r="G1674" t="s">
        <v>220</v>
      </c>
      <c r="H1674" t="s">
        <v>98</v>
      </c>
      <c r="I1674" s="3">
        <v>3</v>
      </c>
      <c r="J1674" s="3">
        <v>1581</v>
      </c>
      <c r="K1674" s="3">
        <v>4.3499999999999996</v>
      </c>
      <c r="L1674" t="s">
        <v>131</v>
      </c>
      <c r="M1674" t="s">
        <v>578</v>
      </c>
      <c r="N1674" t="s">
        <v>612</v>
      </c>
      <c r="O1674" s="15">
        <f t="shared" si="158"/>
        <v>4</v>
      </c>
      <c r="P1674" s="16" t="str">
        <f t="shared" si="159"/>
        <v>4,</v>
      </c>
      <c r="Q1674" s="16" t="str">
        <f t="shared" si="160"/>
        <v>35</v>
      </c>
      <c r="R1674" s="17">
        <f t="shared" si="161"/>
        <v>275</v>
      </c>
      <c r="S1674" s="17">
        <f t="shared" si="162"/>
        <v>4.583333333333333</v>
      </c>
    </row>
    <row r="1675" spans="1:19">
      <c r="A1675" t="s">
        <v>324</v>
      </c>
      <c r="B1675" t="s">
        <v>325</v>
      </c>
      <c r="C1675" s="1">
        <v>45292</v>
      </c>
      <c r="D1675" s="2">
        <v>2024</v>
      </c>
      <c r="E1675" s="2" t="str">
        <f t="shared" si="157"/>
        <v>enero</v>
      </c>
      <c r="F1675" t="s">
        <v>328</v>
      </c>
      <c r="G1675" t="s">
        <v>220</v>
      </c>
      <c r="H1675" t="s">
        <v>98</v>
      </c>
      <c r="I1675" s="3">
        <v>2</v>
      </c>
      <c r="J1675" s="3">
        <v>749</v>
      </c>
      <c r="K1675" s="3">
        <v>2.0499999999999998</v>
      </c>
      <c r="L1675" t="s">
        <v>150</v>
      </c>
      <c r="M1675" t="s">
        <v>607</v>
      </c>
      <c r="N1675" t="s">
        <v>612</v>
      </c>
      <c r="O1675" s="15">
        <f t="shared" si="158"/>
        <v>4</v>
      </c>
      <c r="P1675" s="16" t="str">
        <f t="shared" si="159"/>
        <v>2,</v>
      </c>
      <c r="Q1675" s="16" t="str">
        <f t="shared" si="160"/>
        <v>05</v>
      </c>
      <c r="R1675" s="17">
        <f t="shared" si="161"/>
        <v>125</v>
      </c>
      <c r="S1675" s="17">
        <f t="shared" si="162"/>
        <v>2.0833333333333335</v>
      </c>
    </row>
    <row r="1676" spans="1:19">
      <c r="A1676" t="s">
        <v>324</v>
      </c>
      <c r="B1676" t="s">
        <v>325</v>
      </c>
      <c r="C1676" s="1">
        <v>45292</v>
      </c>
      <c r="D1676" s="2">
        <v>2024</v>
      </c>
      <c r="E1676" s="2" t="str">
        <f t="shared" si="157"/>
        <v>enero</v>
      </c>
      <c r="F1676" t="s">
        <v>328</v>
      </c>
      <c r="G1676" t="s">
        <v>220</v>
      </c>
      <c r="H1676" t="s">
        <v>98</v>
      </c>
      <c r="I1676" s="3">
        <v>3</v>
      </c>
      <c r="J1676" s="3">
        <v>915</v>
      </c>
      <c r="K1676" s="3">
        <v>2.35</v>
      </c>
      <c r="L1676" t="s">
        <v>173</v>
      </c>
      <c r="M1676" t="s">
        <v>598</v>
      </c>
      <c r="N1676" t="s">
        <v>497</v>
      </c>
      <c r="O1676" s="15">
        <f t="shared" si="158"/>
        <v>4</v>
      </c>
      <c r="P1676" s="16" t="str">
        <f t="shared" si="159"/>
        <v>2,</v>
      </c>
      <c r="Q1676" s="16" t="str">
        <f t="shared" si="160"/>
        <v>35</v>
      </c>
      <c r="R1676" s="17">
        <f t="shared" si="161"/>
        <v>155</v>
      </c>
      <c r="S1676" s="17">
        <f t="shared" si="162"/>
        <v>2.5833333333333335</v>
      </c>
    </row>
    <row r="1677" spans="1:19">
      <c r="A1677" t="s">
        <v>324</v>
      </c>
      <c r="B1677" t="s">
        <v>325</v>
      </c>
      <c r="C1677" s="1">
        <v>45292</v>
      </c>
      <c r="D1677" s="2">
        <v>2024</v>
      </c>
      <c r="E1677" s="2" t="str">
        <f t="shared" si="157"/>
        <v>enero</v>
      </c>
      <c r="F1677" t="s">
        <v>328</v>
      </c>
      <c r="G1677" t="s">
        <v>220</v>
      </c>
      <c r="H1677" t="s">
        <v>98</v>
      </c>
      <c r="I1677" s="3">
        <v>1</v>
      </c>
      <c r="J1677" s="3">
        <v>749</v>
      </c>
      <c r="K1677" s="3">
        <v>2.0499999999999998</v>
      </c>
      <c r="L1677" t="s">
        <v>111</v>
      </c>
      <c r="M1677" t="s">
        <v>593</v>
      </c>
      <c r="N1677" t="s">
        <v>511</v>
      </c>
      <c r="O1677" s="15">
        <f t="shared" si="158"/>
        <v>4</v>
      </c>
      <c r="P1677" s="16" t="str">
        <f t="shared" si="159"/>
        <v>2,</v>
      </c>
      <c r="Q1677" s="16" t="str">
        <f t="shared" si="160"/>
        <v>05</v>
      </c>
      <c r="R1677" s="17">
        <f t="shared" si="161"/>
        <v>125</v>
      </c>
      <c r="S1677" s="17">
        <f t="shared" si="162"/>
        <v>2.0833333333333335</v>
      </c>
    </row>
    <row r="1678" spans="1:19">
      <c r="A1678" t="s">
        <v>324</v>
      </c>
      <c r="B1678" t="s">
        <v>325</v>
      </c>
      <c r="C1678" s="1">
        <v>45292</v>
      </c>
      <c r="D1678" s="2">
        <v>2024</v>
      </c>
      <c r="E1678" s="2" t="str">
        <f t="shared" si="157"/>
        <v>enero</v>
      </c>
      <c r="F1678" t="s">
        <v>328</v>
      </c>
      <c r="G1678" t="s">
        <v>220</v>
      </c>
      <c r="H1678" t="s">
        <v>98</v>
      </c>
      <c r="I1678" s="3">
        <v>4</v>
      </c>
      <c r="J1678" s="3">
        <v>1998</v>
      </c>
      <c r="K1678" s="3">
        <v>5.5</v>
      </c>
      <c r="L1678" t="s">
        <v>128</v>
      </c>
      <c r="M1678" t="s">
        <v>129</v>
      </c>
      <c r="N1678" t="s">
        <v>511</v>
      </c>
      <c r="O1678" s="15">
        <f t="shared" si="158"/>
        <v>3</v>
      </c>
      <c r="P1678" s="16" t="str">
        <f t="shared" si="159"/>
        <v>5,</v>
      </c>
      <c r="Q1678" s="16" t="str">
        <f t="shared" si="160"/>
        <v>5</v>
      </c>
      <c r="R1678" s="17">
        <f t="shared" si="161"/>
        <v>305</v>
      </c>
      <c r="S1678" s="17">
        <f t="shared" si="162"/>
        <v>5.083333333333333</v>
      </c>
    </row>
    <row r="1679" spans="1:19">
      <c r="A1679" t="s">
        <v>324</v>
      </c>
      <c r="B1679" t="s">
        <v>325</v>
      </c>
      <c r="C1679" s="1">
        <v>45292</v>
      </c>
      <c r="D1679" s="2">
        <v>2024</v>
      </c>
      <c r="E1679" s="2" t="str">
        <f t="shared" si="157"/>
        <v>enero</v>
      </c>
      <c r="F1679" t="s">
        <v>329</v>
      </c>
      <c r="G1679" t="s">
        <v>220</v>
      </c>
      <c r="H1679" t="s">
        <v>98</v>
      </c>
      <c r="I1679" s="3">
        <v>28</v>
      </c>
      <c r="J1679" s="3">
        <v>3330</v>
      </c>
      <c r="K1679" s="3">
        <v>3810</v>
      </c>
      <c r="L1679" t="s">
        <v>39</v>
      </c>
      <c r="M1679" t="s">
        <v>553</v>
      </c>
      <c r="N1679" t="s">
        <v>553</v>
      </c>
      <c r="O1679" s="15">
        <f t="shared" si="158"/>
        <v>4</v>
      </c>
      <c r="P1679" s="16" t="str">
        <f t="shared" si="159"/>
        <v>38</v>
      </c>
      <c r="Q1679" s="16" t="str">
        <f t="shared" si="160"/>
        <v>10</v>
      </c>
      <c r="R1679" s="17">
        <f t="shared" si="161"/>
        <v>2290</v>
      </c>
      <c r="S1679" s="17">
        <f t="shared" si="162"/>
        <v>38.166666666666664</v>
      </c>
    </row>
    <row r="1680" spans="1:19">
      <c r="A1680" t="s">
        <v>324</v>
      </c>
      <c r="B1680" t="s">
        <v>325</v>
      </c>
      <c r="C1680" s="1">
        <v>45292</v>
      </c>
      <c r="D1680" s="2">
        <v>2024</v>
      </c>
      <c r="E1680" s="2" t="str">
        <f t="shared" si="157"/>
        <v>enero</v>
      </c>
      <c r="F1680" t="s">
        <v>329</v>
      </c>
      <c r="G1680" t="s">
        <v>220</v>
      </c>
      <c r="H1680" t="s">
        <v>98</v>
      </c>
      <c r="I1680" s="3">
        <v>2</v>
      </c>
      <c r="J1680" s="3">
        <v>416</v>
      </c>
      <c r="K1680" s="3">
        <v>1.05</v>
      </c>
      <c r="L1680" t="s">
        <v>161</v>
      </c>
      <c r="M1680" t="s">
        <v>591</v>
      </c>
      <c r="N1680" t="s">
        <v>512</v>
      </c>
      <c r="O1680" s="15">
        <f t="shared" si="158"/>
        <v>4</v>
      </c>
      <c r="P1680" s="16" t="str">
        <f t="shared" si="159"/>
        <v>1,</v>
      </c>
      <c r="Q1680" s="16" t="str">
        <f t="shared" si="160"/>
        <v>05</v>
      </c>
      <c r="R1680" s="17">
        <f t="shared" si="161"/>
        <v>65</v>
      </c>
      <c r="S1680" s="17">
        <f t="shared" si="162"/>
        <v>1.0833333333333333</v>
      </c>
    </row>
    <row r="1681" spans="1:19">
      <c r="A1681" t="s">
        <v>324</v>
      </c>
      <c r="B1681" t="s">
        <v>325</v>
      </c>
      <c r="C1681" s="1">
        <v>45292</v>
      </c>
      <c r="D1681" s="2">
        <v>2024</v>
      </c>
      <c r="E1681" s="2" t="str">
        <f t="shared" si="157"/>
        <v>enero</v>
      </c>
      <c r="F1681" t="s">
        <v>329</v>
      </c>
      <c r="G1681" t="s">
        <v>220</v>
      </c>
      <c r="H1681" t="s">
        <v>98</v>
      </c>
      <c r="I1681" s="3">
        <v>1</v>
      </c>
      <c r="J1681" s="3">
        <v>166</v>
      </c>
      <c r="K1681" s="3">
        <v>0.3</v>
      </c>
      <c r="L1681" t="s">
        <v>122</v>
      </c>
      <c r="M1681" t="s">
        <v>123</v>
      </c>
      <c r="N1681" t="s">
        <v>512</v>
      </c>
      <c r="O1681" s="15">
        <f t="shared" si="158"/>
        <v>3</v>
      </c>
      <c r="P1681" s="16" t="str">
        <f t="shared" si="159"/>
        <v>0,</v>
      </c>
      <c r="Q1681" s="16" t="str">
        <f t="shared" si="160"/>
        <v>3</v>
      </c>
      <c r="R1681" s="17">
        <f t="shared" si="161"/>
        <v>3</v>
      </c>
      <c r="S1681" s="17">
        <f t="shared" si="162"/>
        <v>0.05</v>
      </c>
    </row>
    <row r="1682" spans="1:19">
      <c r="A1682" t="s">
        <v>324</v>
      </c>
      <c r="B1682" t="s">
        <v>325</v>
      </c>
      <c r="C1682" s="1">
        <v>45292</v>
      </c>
      <c r="D1682" s="2">
        <v>2024</v>
      </c>
      <c r="E1682" s="2" t="str">
        <f t="shared" si="157"/>
        <v>enero</v>
      </c>
      <c r="F1682" t="s">
        <v>329</v>
      </c>
      <c r="G1682" t="s">
        <v>220</v>
      </c>
      <c r="H1682" t="s">
        <v>98</v>
      </c>
      <c r="I1682" s="3">
        <v>2</v>
      </c>
      <c r="J1682" s="3">
        <v>582</v>
      </c>
      <c r="K1682" s="3">
        <v>1.45</v>
      </c>
      <c r="L1682" t="s">
        <v>124</v>
      </c>
      <c r="M1682" t="s">
        <v>602</v>
      </c>
      <c r="N1682" t="s">
        <v>512</v>
      </c>
      <c r="O1682" s="15">
        <f t="shared" si="158"/>
        <v>4</v>
      </c>
      <c r="P1682" s="16" t="str">
        <f t="shared" si="159"/>
        <v>1,</v>
      </c>
      <c r="Q1682" s="16" t="str">
        <f t="shared" si="160"/>
        <v>45</v>
      </c>
      <c r="R1682" s="17">
        <f t="shared" si="161"/>
        <v>105</v>
      </c>
      <c r="S1682" s="17">
        <f t="shared" si="162"/>
        <v>1.75</v>
      </c>
    </row>
    <row r="1683" spans="1:19">
      <c r="A1683" t="s">
        <v>324</v>
      </c>
      <c r="B1683" t="s">
        <v>325</v>
      </c>
      <c r="C1683" s="1">
        <v>45292</v>
      </c>
      <c r="D1683" s="2">
        <v>2024</v>
      </c>
      <c r="E1683" s="2" t="str">
        <f t="shared" si="157"/>
        <v>enero</v>
      </c>
      <c r="F1683" t="s">
        <v>329</v>
      </c>
      <c r="G1683" t="s">
        <v>220</v>
      </c>
      <c r="H1683" t="s">
        <v>98</v>
      </c>
      <c r="I1683" s="3">
        <v>6</v>
      </c>
      <c r="J1683" s="3">
        <v>1831</v>
      </c>
      <c r="K1683" s="3">
        <v>5.2</v>
      </c>
      <c r="L1683" t="s">
        <v>108</v>
      </c>
      <c r="M1683" t="s">
        <v>597</v>
      </c>
      <c r="N1683" t="s">
        <v>494</v>
      </c>
      <c r="O1683" s="15">
        <f t="shared" si="158"/>
        <v>3</v>
      </c>
      <c r="P1683" s="16" t="str">
        <f t="shared" si="159"/>
        <v>5,</v>
      </c>
      <c r="Q1683" s="16" t="str">
        <f t="shared" si="160"/>
        <v>2</v>
      </c>
      <c r="R1683" s="17">
        <f t="shared" si="161"/>
        <v>302</v>
      </c>
      <c r="S1683" s="17">
        <f t="shared" si="162"/>
        <v>5.0333333333333332</v>
      </c>
    </row>
    <row r="1684" spans="1:19">
      <c r="A1684" t="s">
        <v>324</v>
      </c>
      <c r="B1684" t="s">
        <v>325</v>
      </c>
      <c r="C1684" s="1">
        <v>45292</v>
      </c>
      <c r="D1684" s="2">
        <v>2024</v>
      </c>
      <c r="E1684" s="2" t="str">
        <f t="shared" si="157"/>
        <v>enero</v>
      </c>
      <c r="F1684" t="s">
        <v>329</v>
      </c>
      <c r="G1684" t="s">
        <v>220</v>
      </c>
      <c r="H1684" t="s">
        <v>98</v>
      </c>
      <c r="I1684" s="3">
        <v>1</v>
      </c>
      <c r="J1684" s="3">
        <v>832</v>
      </c>
      <c r="K1684" s="3">
        <v>2.25</v>
      </c>
      <c r="L1684" t="s">
        <v>140</v>
      </c>
      <c r="M1684" t="s">
        <v>141</v>
      </c>
      <c r="N1684" t="s">
        <v>513</v>
      </c>
      <c r="O1684" s="15">
        <f t="shared" si="158"/>
        <v>4</v>
      </c>
      <c r="P1684" s="16" t="str">
        <f t="shared" si="159"/>
        <v>2,</v>
      </c>
      <c r="Q1684" s="16" t="str">
        <f t="shared" si="160"/>
        <v>25</v>
      </c>
      <c r="R1684" s="17">
        <f t="shared" si="161"/>
        <v>145</v>
      </c>
      <c r="S1684" s="17">
        <f t="shared" si="162"/>
        <v>2.4166666666666665</v>
      </c>
    </row>
    <row r="1685" spans="1:19">
      <c r="A1685" t="s">
        <v>324</v>
      </c>
      <c r="B1685" t="s">
        <v>325</v>
      </c>
      <c r="C1685" s="1">
        <v>45292</v>
      </c>
      <c r="D1685" s="2">
        <v>2024</v>
      </c>
      <c r="E1685" s="2" t="str">
        <f t="shared" si="157"/>
        <v>enero</v>
      </c>
      <c r="F1685" t="s">
        <v>329</v>
      </c>
      <c r="G1685" t="s">
        <v>220</v>
      </c>
      <c r="H1685" t="s">
        <v>98</v>
      </c>
      <c r="I1685" s="3">
        <v>8</v>
      </c>
      <c r="J1685" s="3">
        <v>3330</v>
      </c>
      <c r="K1685" s="3">
        <v>12.45</v>
      </c>
      <c r="L1685" t="s">
        <v>146</v>
      </c>
      <c r="M1685" t="s">
        <v>147</v>
      </c>
      <c r="N1685" t="s">
        <v>514</v>
      </c>
      <c r="O1685" s="15">
        <f t="shared" si="158"/>
        <v>5</v>
      </c>
      <c r="P1685" s="16" t="str">
        <f t="shared" si="159"/>
        <v>12</v>
      </c>
      <c r="Q1685" s="16" t="str">
        <f t="shared" si="160"/>
        <v>,45</v>
      </c>
      <c r="R1685" s="17">
        <f t="shared" si="161"/>
        <v>720.45</v>
      </c>
      <c r="S1685" s="17">
        <f t="shared" si="162"/>
        <v>12.0075</v>
      </c>
    </row>
    <row r="1686" spans="1:19">
      <c r="A1686" t="s">
        <v>324</v>
      </c>
      <c r="B1686" t="s">
        <v>325</v>
      </c>
      <c r="C1686" s="1">
        <v>45292</v>
      </c>
      <c r="D1686" s="2">
        <v>2024</v>
      </c>
      <c r="E1686" s="2" t="str">
        <f t="shared" si="157"/>
        <v>enero</v>
      </c>
      <c r="F1686" t="s">
        <v>329</v>
      </c>
      <c r="G1686" t="s">
        <v>220</v>
      </c>
      <c r="H1686" t="s">
        <v>98</v>
      </c>
      <c r="I1686" s="3">
        <v>1</v>
      </c>
      <c r="J1686" s="3">
        <v>249</v>
      </c>
      <c r="K1686" s="3">
        <v>0.4</v>
      </c>
      <c r="L1686" t="s">
        <v>21</v>
      </c>
      <c r="M1686" t="s">
        <v>584</v>
      </c>
      <c r="N1686" t="s">
        <v>504</v>
      </c>
      <c r="O1686" s="15">
        <f t="shared" si="158"/>
        <v>3</v>
      </c>
      <c r="P1686" s="16" t="str">
        <f t="shared" si="159"/>
        <v>0,</v>
      </c>
      <c r="Q1686" s="16" t="str">
        <f t="shared" si="160"/>
        <v>4</v>
      </c>
      <c r="R1686" s="17">
        <f t="shared" si="161"/>
        <v>4</v>
      </c>
      <c r="S1686" s="17">
        <f t="shared" si="162"/>
        <v>6.6666666666666666E-2</v>
      </c>
    </row>
    <row r="1687" spans="1:19">
      <c r="A1687" t="s">
        <v>324</v>
      </c>
      <c r="B1687" t="s">
        <v>325</v>
      </c>
      <c r="C1687" s="1">
        <v>45292</v>
      </c>
      <c r="D1687" s="2">
        <v>2024</v>
      </c>
      <c r="E1687" s="2" t="str">
        <f t="shared" si="157"/>
        <v>enero</v>
      </c>
      <c r="F1687" t="s">
        <v>329</v>
      </c>
      <c r="G1687" t="s">
        <v>220</v>
      </c>
      <c r="H1687" t="s">
        <v>98</v>
      </c>
      <c r="I1687" s="3">
        <v>1</v>
      </c>
      <c r="J1687" s="3">
        <v>249</v>
      </c>
      <c r="K1687" s="3">
        <v>0.4</v>
      </c>
      <c r="L1687" t="s">
        <v>102</v>
      </c>
      <c r="M1687" t="s">
        <v>103</v>
      </c>
      <c r="N1687" t="s">
        <v>501</v>
      </c>
      <c r="O1687" s="15">
        <f t="shared" si="158"/>
        <v>3</v>
      </c>
      <c r="P1687" s="16" t="str">
        <f t="shared" si="159"/>
        <v>0,</v>
      </c>
      <c r="Q1687" s="16" t="str">
        <f t="shared" si="160"/>
        <v>4</v>
      </c>
      <c r="R1687" s="17">
        <f t="shared" si="161"/>
        <v>4</v>
      </c>
      <c r="S1687" s="17">
        <f t="shared" si="162"/>
        <v>6.6666666666666666E-2</v>
      </c>
    </row>
    <row r="1688" spans="1:19">
      <c r="A1688" t="s">
        <v>324</v>
      </c>
      <c r="B1688" t="s">
        <v>325</v>
      </c>
      <c r="C1688" s="1">
        <v>45292</v>
      </c>
      <c r="D1688" s="2">
        <v>2024</v>
      </c>
      <c r="E1688" s="2" t="str">
        <f t="shared" si="157"/>
        <v>enero</v>
      </c>
      <c r="F1688" t="s">
        <v>329</v>
      </c>
      <c r="G1688" t="s">
        <v>220</v>
      </c>
      <c r="H1688" t="s">
        <v>98</v>
      </c>
      <c r="I1688" s="3">
        <v>1</v>
      </c>
      <c r="J1688" s="3">
        <v>416</v>
      </c>
      <c r="K1688" s="3">
        <v>1.1499999999999999</v>
      </c>
      <c r="L1688" t="s">
        <v>99</v>
      </c>
      <c r="M1688" t="s">
        <v>558</v>
      </c>
      <c r="N1688" t="s">
        <v>502</v>
      </c>
      <c r="O1688" s="15">
        <f t="shared" si="158"/>
        <v>4</v>
      </c>
      <c r="P1688" s="16" t="str">
        <f t="shared" si="159"/>
        <v>1,</v>
      </c>
      <c r="Q1688" s="16" t="str">
        <f t="shared" si="160"/>
        <v>15</v>
      </c>
      <c r="R1688" s="17">
        <f t="shared" si="161"/>
        <v>75</v>
      </c>
      <c r="S1688" s="17">
        <f t="shared" si="162"/>
        <v>1.25</v>
      </c>
    </row>
    <row r="1689" spans="1:19">
      <c r="A1689" t="s">
        <v>324</v>
      </c>
      <c r="B1689" t="s">
        <v>325</v>
      </c>
      <c r="C1689" s="1">
        <v>45292</v>
      </c>
      <c r="D1689" s="2">
        <v>2024</v>
      </c>
      <c r="E1689" s="2" t="str">
        <f t="shared" si="157"/>
        <v>enero</v>
      </c>
      <c r="F1689" t="s">
        <v>329</v>
      </c>
      <c r="G1689" t="s">
        <v>220</v>
      </c>
      <c r="H1689" t="s">
        <v>98</v>
      </c>
      <c r="I1689" s="3">
        <v>4</v>
      </c>
      <c r="J1689" s="3">
        <v>832</v>
      </c>
      <c r="K1689" s="3">
        <v>2.25</v>
      </c>
      <c r="L1689" t="s">
        <v>70</v>
      </c>
      <c r="M1689" t="s">
        <v>71</v>
      </c>
      <c r="N1689" t="s">
        <v>504</v>
      </c>
      <c r="O1689" s="15">
        <f t="shared" si="158"/>
        <v>4</v>
      </c>
      <c r="P1689" s="16" t="str">
        <f t="shared" si="159"/>
        <v>2,</v>
      </c>
      <c r="Q1689" s="16" t="str">
        <f t="shared" si="160"/>
        <v>25</v>
      </c>
      <c r="R1689" s="17">
        <f t="shared" si="161"/>
        <v>145</v>
      </c>
      <c r="S1689" s="17">
        <f t="shared" si="162"/>
        <v>2.4166666666666665</v>
      </c>
    </row>
    <row r="1690" spans="1:19">
      <c r="A1690" t="s">
        <v>324</v>
      </c>
      <c r="B1690" t="s">
        <v>325</v>
      </c>
      <c r="C1690" s="1">
        <v>45292</v>
      </c>
      <c r="D1690" s="2">
        <v>2024</v>
      </c>
      <c r="E1690" s="2" t="str">
        <f t="shared" si="157"/>
        <v>enero</v>
      </c>
      <c r="F1690" t="s">
        <v>329</v>
      </c>
      <c r="G1690" t="s">
        <v>220</v>
      </c>
      <c r="H1690" t="s">
        <v>98</v>
      </c>
      <c r="I1690" s="3">
        <v>4</v>
      </c>
      <c r="J1690" s="3">
        <v>832</v>
      </c>
      <c r="K1690" s="3">
        <v>2.2999999999999998</v>
      </c>
      <c r="L1690" t="s">
        <v>35</v>
      </c>
      <c r="M1690" t="s">
        <v>36</v>
      </c>
      <c r="N1690" t="s">
        <v>507</v>
      </c>
      <c r="O1690" s="15">
        <f t="shared" si="158"/>
        <v>3</v>
      </c>
      <c r="P1690" s="16" t="str">
        <f t="shared" si="159"/>
        <v>2,</v>
      </c>
      <c r="Q1690" s="16" t="str">
        <f t="shared" si="160"/>
        <v>3</v>
      </c>
      <c r="R1690" s="17">
        <f t="shared" si="161"/>
        <v>123</v>
      </c>
      <c r="S1690" s="17">
        <f t="shared" si="162"/>
        <v>2.0499999999999998</v>
      </c>
    </row>
    <row r="1691" spans="1:19">
      <c r="A1691" t="s">
        <v>324</v>
      </c>
      <c r="B1691" t="s">
        <v>325</v>
      </c>
      <c r="C1691" s="1">
        <v>45292</v>
      </c>
      <c r="D1691" s="2">
        <v>2024</v>
      </c>
      <c r="E1691" s="2" t="str">
        <f t="shared" si="157"/>
        <v>enero</v>
      </c>
      <c r="F1691" t="s">
        <v>329</v>
      </c>
      <c r="G1691" t="s">
        <v>220</v>
      </c>
      <c r="H1691" t="s">
        <v>98</v>
      </c>
      <c r="I1691" s="3">
        <v>1</v>
      </c>
      <c r="J1691" s="3">
        <v>666</v>
      </c>
      <c r="K1691" s="3">
        <v>2</v>
      </c>
      <c r="L1691" t="s">
        <v>83</v>
      </c>
      <c r="M1691" t="s">
        <v>577</v>
      </c>
      <c r="N1691" t="s">
        <v>505</v>
      </c>
      <c r="O1691" s="15">
        <f t="shared" si="158"/>
        <v>1</v>
      </c>
      <c r="P1691" s="16" t="str">
        <f t="shared" si="159"/>
        <v>2</v>
      </c>
      <c r="Q1691" s="16">
        <f t="shared" si="160"/>
        <v>0</v>
      </c>
      <c r="R1691" s="17">
        <f t="shared" si="161"/>
        <v>120</v>
      </c>
      <c r="S1691" s="17">
        <f t="shared" si="162"/>
        <v>2</v>
      </c>
    </row>
    <row r="1692" spans="1:19">
      <c r="A1692" t="s">
        <v>324</v>
      </c>
      <c r="B1692" t="s">
        <v>325</v>
      </c>
      <c r="C1692" s="1">
        <v>45292</v>
      </c>
      <c r="D1692" s="2">
        <v>2024</v>
      </c>
      <c r="E1692" s="2" t="str">
        <f t="shared" si="157"/>
        <v>enero</v>
      </c>
      <c r="F1692" t="s">
        <v>329</v>
      </c>
      <c r="G1692" t="s">
        <v>220</v>
      </c>
      <c r="H1692" t="s">
        <v>98</v>
      </c>
      <c r="I1692" s="3">
        <v>1</v>
      </c>
      <c r="J1692" s="3">
        <v>749</v>
      </c>
      <c r="K1692" s="3">
        <v>2.1</v>
      </c>
      <c r="L1692" t="s">
        <v>100</v>
      </c>
      <c r="M1692" t="s">
        <v>101</v>
      </c>
      <c r="N1692" t="s">
        <v>488</v>
      </c>
      <c r="O1692" s="15">
        <f t="shared" si="158"/>
        <v>3</v>
      </c>
      <c r="P1692" s="16" t="str">
        <f t="shared" si="159"/>
        <v>2,</v>
      </c>
      <c r="Q1692" s="16" t="str">
        <f t="shared" si="160"/>
        <v>1</v>
      </c>
      <c r="R1692" s="17">
        <f t="shared" si="161"/>
        <v>121</v>
      </c>
      <c r="S1692" s="17">
        <f t="shared" si="162"/>
        <v>2.0166666666666666</v>
      </c>
    </row>
    <row r="1693" spans="1:19">
      <c r="A1693" t="s">
        <v>324</v>
      </c>
      <c r="B1693" t="s">
        <v>325</v>
      </c>
      <c r="C1693" s="1">
        <v>45292</v>
      </c>
      <c r="D1693" s="2">
        <v>2024</v>
      </c>
      <c r="E1693" s="2" t="str">
        <f t="shared" si="157"/>
        <v>enero</v>
      </c>
      <c r="F1693" t="s">
        <v>329</v>
      </c>
      <c r="G1693" t="s">
        <v>220</v>
      </c>
      <c r="H1693" t="s">
        <v>98</v>
      </c>
      <c r="I1693" s="3">
        <v>17</v>
      </c>
      <c r="J1693" s="3">
        <v>3330</v>
      </c>
      <c r="K1693" s="3">
        <v>17.55</v>
      </c>
      <c r="L1693" t="s">
        <v>114</v>
      </c>
      <c r="M1693" t="s">
        <v>115</v>
      </c>
      <c r="N1693" t="s">
        <v>535</v>
      </c>
      <c r="O1693" s="15">
        <f t="shared" si="158"/>
        <v>5</v>
      </c>
      <c r="P1693" s="16" t="str">
        <f t="shared" si="159"/>
        <v>17</v>
      </c>
      <c r="Q1693" s="16" t="str">
        <f t="shared" si="160"/>
        <v>,55</v>
      </c>
      <c r="R1693" s="17">
        <f t="shared" si="161"/>
        <v>1020.55</v>
      </c>
      <c r="S1693" s="17">
        <f t="shared" si="162"/>
        <v>17.009166666666665</v>
      </c>
    </row>
    <row r="1694" spans="1:19">
      <c r="A1694" t="s">
        <v>324</v>
      </c>
      <c r="B1694" t="s">
        <v>325</v>
      </c>
      <c r="C1694" s="1">
        <v>45292</v>
      </c>
      <c r="D1694" s="2">
        <v>2024</v>
      </c>
      <c r="E1694" s="2" t="str">
        <f t="shared" si="157"/>
        <v>enero</v>
      </c>
      <c r="F1694" t="s">
        <v>329</v>
      </c>
      <c r="G1694" t="s">
        <v>220</v>
      </c>
      <c r="H1694" t="s">
        <v>98</v>
      </c>
      <c r="I1694" s="3">
        <v>1</v>
      </c>
      <c r="J1694" s="3">
        <v>333</v>
      </c>
      <c r="K1694" s="3">
        <v>0.5</v>
      </c>
      <c r="L1694" t="s">
        <v>25</v>
      </c>
      <c r="M1694" t="s">
        <v>26</v>
      </c>
      <c r="N1694" t="s">
        <v>506</v>
      </c>
      <c r="O1694" s="15">
        <f t="shared" si="158"/>
        <v>3</v>
      </c>
      <c r="P1694" s="16" t="str">
        <f t="shared" si="159"/>
        <v>0,</v>
      </c>
      <c r="Q1694" s="16" t="str">
        <f t="shared" si="160"/>
        <v>5</v>
      </c>
      <c r="R1694" s="17">
        <f t="shared" si="161"/>
        <v>5</v>
      </c>
      <c r="S1694" s="17">
        <f t="shared" si="162"/>
        <v>8.3333333333333329E-2</v>
      </c>
    </row>
    <row r="1695" spans="1:19">
      <c r="A1695" t="s">
        <v>324</v>
      </c>
      <c r="B1695" t="s">
        <v>325</v>
      </c>
      <c r="C1695" s="1">
        <v>45292</v>
      </c>
      <c r="D1695" s="2">
        <v>2024</v>
      </c>
      <c r="E1695" s="2" t="str">
        <f t="shared" si="157"/>
        <v>enero</v>
      </c>
      <c r="F1695" t="s">
        <v>329</v>
      </c>
      <c r="G1695" t="s">
        <v>220</v>
      </c>
      <c r="H1695" t="s">
        <v>98</v>
      </c>
      <c r="I1695" s="3">
        <v>1</v>
      </c>
      <c r="J1695" s="3">
        <v>166</v>
      </c>
      <c r="K1695" s="3">
        <v>0.2</v>
      </c>
      <c r="L1695" t="s">
        <v>148</v>
      </c>
      <c r="M1695" t="s">
        <v>149</v>
      </c>
      <c r="N1695" t="s">
        <v>561</v>
      </c>
      <c r="O1695" s="15">
        <f t="shared" si="158"/>
        <v>3</v>
      </c>
      <c r="P1695" s="16" t="str">
        <f t="shared" si="159"/>
        <v>0,</v>
      </c>
      <c r="Q1695" s="16" t="str">
        <f t="shared" si="160"/>
        <v>2</v>
      </c>
      <c r="R1695" s="17">
        <f t="shared" si="161"/>
        <v>2</v>
      </c>
      <c r="S1695" s="17">
        <f t="shared" si="162"/>
        <v>3.3333333333333333E-2</v>
      </c>
    </row>
    <row r="1696" spans="1:19">
      <c r="A1696" t="s">
        <v>324</v>
      </c>
      <c r="B1696" t="s">
        <v>325</v>
      </c>
      <c r="C1696" s="1">
        <v>45292</v>
      </c>
      <c r="D1696" s="2">
        <v>2024</v>
      </c>
      <c r="E1696" s="2" t="str">
        <f t="shared" si="157"/>
        <v>enero</v>
      </c>
      <c r="F1696" t="s">
        <v>329</v>
      </c>
      <c r="G1696" t="s">
        <v>220</v>
      </c>
      <c r="H1696" t="s">
        <v>98</v>
      </c>
      <c r="I1696" s="3">
        <v>1</v>
      </c>
      <c r="J1696" s="3">
        <v>666</v>
      </c>
      <c r="K1696" s="3">
        <v>1.55</v>
      </c>
      <c r="L1696" t="s">
        <v>131</v>
      </c>
      <c r="M1696" t="s">
        <v>578</v>
      </c>
      <c r="N1696" t="s">
        <v>612</v>
      </c>
      <c r="O1696" s="15">
        <f t="shared" si="158"/>
        <v>4</v>
      </c>
      <c r="P1696" s="16" t="str">
        <f t="shared" si="159"/>
        <v>1,</v>
      </c>
      <c r="Q1696" s="16" t="str">
        <f t="shared" si="160"/>
        <v>55</v>
      </c>
      <c r="R1696" s="17">
        <f t="shared" si="161"/>
        <v>115</v>
      </c>
      <c r="S1696" s="17">
        <f t="shared" si="162"/>
        <v>1.9166666666666667</v>
      </c>
    </row>
    <row r="1697" spans="1:19">
      <c r="A1697" t="s">
        <v>324</v>
      </c>
      <c r="B1697" t="s">
        <v>325</v>
      </c>
      <c r="C1697" s="1">
        <v>45292</v>
      </c>
      <c r="D1697" s="2">
        <v>2024</v>
      </c>
      <c r="E1697" s="2" t="str">
        <f t="shared" si="157"/>
        <v>enero</v>
      </c>
      <c r="F1697" t="s">
        <v>329</v>
      </c>
      <c r="G1697" t="s">
        <v>220</v>
      </c>
      <c r="H1697" t="s">
        <v>98</v>
      </c>
      <c r="I1697" s="3">
        <v>1</v>
      </c>
      <c r="J1697" s="3">
        <v>499</v>
      </c>
      <c r="K1697" s="3">
        <v>1.2</v>
      </c>
      <c r="L1697" t="s">
        <v>150</v>
      </c>
      <c r="M1697" t="s">
        <v>607</v>
      </c>
      <c r="N1697" t="s">
        <v>612</v>
      </c>
      <c r="O1697" s="15">
        <f t="shared" si="158"/>
        <v>3</v>
      </c>
      <c r="P1697" s="16" t="str">
        <f t="shared" si="159"/>
        <v>1,</v>
      </c>
      <c r="Q1697" s="16" t="str">
        <f t="shared" si="160"/>
        <v>2</v>
      </c>
      <c r="R1697" s="17">
        <f t="shared" si="161"/>
        <v>62</v>
      </c>
      <c r="S1697" s="17">
        <f t="shared" si="162"/>
        <v>1.0333333333333334</v>
      </c>
    </row>
    <row r="1698" spans="1:19">
      <c r="A1698" t="s">
        <v>324</v>
      </c>
      <c r="B1698" t="s">
        <v>325</v>
      </c>
      <c r="C1698" s="1">
        <v>45292</v>
      </c>
      <c r="D1698" s="2">
        <v>2024</v>
      </c>
      <c r="E1698" s="2" t="str">
        <f t="shared" si="157"/>
        <v>enero</v>
      </c>
      <c r="F1698" t="s">
        <v>329</v>
      </c>
      <c r="G1698" t="s">
        <v>220</v>
      </c>
      <c r="H1698" t="s">
        <v>98</v>
      </c>
      <c r="I1698" s="3">
        <v>2</v>
      </c>
      <c r="J1698" s="3">
        <v>749</v>
      </c>
      <c r="K1698" s="3">
        <v>2.15</v>
      </c>
      <c r="L1698" t="s">
        <v>173</v>
      </c>
      <c r="M1698" t="s">
        <v>598</v>
      </c>
      <c r="N1698" t="s">
        <v>497</v>
      </c>
      <c r="O1698" s="15">
        <f t="shared" si="158"/>
        <v>4</v>
      </c>
      <c r="P1698" s="16" t="str">
        <f t="shared" si="159"/>
        <v>2,</v>
      </c>
      <c r="Q1698" s="16" t="str">
        <f t="shared" si="160"/>
        <v>15</v>
      </c>
      <c r="R1698" s="17">
        <f t="shared" si="161"/>
        <v>135</v>
      </c>
      <c r="S1698" s="17">
        <f t="shared" si="162"/>
        <v>2.25</v>
      </c>
    </row>
    <row r="1699" spans="1:19">
      <c r="A1699" t="s">
        <v>324</v>
      </c>
      <c r="B1699" t="s">
        <v>325</v>
      </c>
      <c r="C1699" s="1">
        <v>45292</v>
      </c>
      <c r="D1699" s="2">
        <v>2024</v>
      </c>
      <c r="E1699" s="2" t="str">
        <f t="shared" si="157"/>
        <v>enero</v>
      </c>
      <c r="F1699" t="s">
        <v>329</v>
      </c>
      <c r="G1699" t="s">
        <v>220</v>
      </c>
      <c r="H1699" t="s">
        <v>98</v>
      </c>
      <c r="I1699" s="3">
        <v>1</v>
      </c>
      <c r="J1699" s="3">
        <v>582</v>
      </c>
      <c r="K1699" s="3">
        <v>1.45</v>
      </c>
      <c r="L1699" t="s">
        <v>110</v>
      </c>
      <c r="M1699" t="s">
        <v>586</v>
      </c>
      <c r="N1699" t="s">
        <v>503</v>
      </c>
      <c r="O1699" s="15">
        <f t="shared" si="158"/>
        <v>4</v>
      </c>
      <c r="P1699" s="16" t="str">
        <f t="shared" si="159"/>
        <v>1,</v>
      </c>
      <c r="Q1699" s="16" t="str">
        <f t="shared" si="160"/>
        <v>45</v>
      </c>
      <c r="R1699" s="17">
        <f t="shared" si="161"/>
        <v>105</v>
      </c>
      <c r="S1699" s="17">
        <f t="shared" si="162"/>
        <v>1.75</v>
      </c>
    </row>
    <row r="1700" spans="1:19">
      <c r="A1700" t="s">
        <v>324</v>
      </c>
      <c r="B1700" t="s">
        <v>325</v>
      </c>
      <c r="C1700" s="1">
        <v>45292</v>
      </c>
      <c r="D1700" s="2">
        <v>2024</v>
      </c>
      <c r="E1700" s="2" t="str">
        <f t="shared" si="157"/>
        <v>enero</v>
      </c>
      <c r="F1700" t="s">
        <v>329</v>
      </c>
      <c r="G1700" t="s">
        <v>220</v>
      </c>
      <c r="H1700" t="s">
        <v>98</v>
      </c>
      <c r="I1700" s="3">
        <v>4</v>
      </c>
      <c r="J1700" s="3">
        <v>2913</v>
      </c>
      <c r="K1700" s="3">
        <v>8.4499999999999993</v>
      </c>
      <c r="L1700" t="s">
        <v>111</v>
      </c>
      <c r="M1700" t="s">
        <v>593</v>
      </c>
      <c r="N1700" t="s">
        <v>511</v>
      </c>
      <c r="O1700" s="15">
        <f t="shared" si="158"/>
        <v>4</v>
      </c>
      <c r="P1700" s="16" t="str">
        <f t="shared" si="159"/>
        <v>8,</v>
      </c>
      <c r="Q1700" s="16" t="str">
        <f t="shared" si="160"/>
        <v>45</v>
      </c>
      <c r="R1700" s="17">
        <f t="shared" si="161"/>
        <v>525</v>
      </c>
      <c r="S1700" s="17">
        <f t="shared" si="162"/>
        <v>8.75</v>
      </c>
    </row>
    <row r="1701" spans="1:19">
      <c r="A1701" t="s">
        <v>324</v>
      </c>
      <c r="B1701" t="s">
        <v>325</v>
      </c>
      <c r="C1701" s="1">
        <v>45292</v>
      </c>
      <c r="D1701" s="2">
        <v>2024</v>
      </c>
      <c r="E1701" s="2" t="str">
        <f t="shared" si="157"/>
        <v>enero</v>
      </c>
      <c r="F1701" t="s">
        <v>329</v>
      </c>
      <c r="G1701" t="s">
        <v>220</v>
      </c>
      <c r="H1701" t="s">
        <v>98</v>
      </c>
      <c r="I1701" s="3">
        <v>1</v>
      </c>
      <c r="J1701" s="3">
        <v>426</v>
      </c>
      <c r="K1701" s="3">
        <v>1.1499999999999999</v>
      </c>
      <c r="L1701" t="s">
        <v>128</v>
      </c>
      <c r="M1701" t="s">
        <v>129</v>
      </c>
      <c r="N1701" t="s">
        <v>511</v>
      </c>
      <c r="O1701" s="15">
        <f t="shared" si="158"/>
        <v>4</v>
      </c>
      <c r="P1701" s="16" t="str">
        <f t="shared" si="159"/>
        <v>1,</v>
      </c>
      <c r="Q1701" s="16" t="str">
        <f t="shared" si="160"/>
        <v>15</v>
      </c>
      <c r="R1701" s="17">
        <f t="shared" si="161"/>
        <v>75</v>
      </c>
      <c r="S1701" s="17">
        <f t="shared" si="162"/>
        <v>1.25</v>
      </c>
    </row>
    <row r="1702" spans="1:19">
      <c r="A1702" t="s">
        <v>324</v>
      </c>
      <c r="B1702" t="s">
        <v>325</v>
      </c>
      <c r="C1702" s="1">
        <v>45292</v>
      </c>
      <c r="D1702" s="2">
        <v>2024</v>
      </c>
      <c r="E1702" s="2" t="str">
        <f t="shared" si="157"/>
        <v>enero</v>
      </c>
      <c r="F1702" t="s">
        <v>329</v>
      </c>
      <c r="G1702" t="s">
        <v>220</v>
      </c>
      <c r="H1702" t="s">
        <v>98</v>
      </c>
      <c r="I1702" s="3">
        <v>1</v>
      </c>
      <c r="J1702" s="3">
        <v>499</v>
      </c>
      <c r="K1702" s="3">
        <v>1.2</v>
      </c>
      <c r="L1702" t="s">
        <v>135</v>
      </c>
      <c r="M1702" t="s">
        <v>136</v>
      </c>
      <c r="N1702" t="s">
        <v>511</v>
      </c>
      <c r="O1702" s="15">
        <f t="shared" si="158"/>
        <v>3</v>
      </c>
      <c r="P1702" s="16" t="str">
        <f t="shared" si="159"/>
        <v>1,</v>
      </c>
      <c r="Q1702" s="16" t="str">
        <f t="shared" si="160"/>
        <v>2</v>
      </c>
      <c r="R1702" s="17">
        <f t="shared" si="161"/>
        <v>62</v>
      </c>
      <c r="S1702" s="17">
        <f t="shared" si="162"/>
        <v>1.0333333333333334</v>
      </c>
    </row>
    <row r="1703" spans="1:19">
      <c r="A1703" t="s">
        <v>324</v>
      </c>
      <c r="B1703" t="s">
        <v>325</v>
      </c>
      <c r="C1703" s="1">
        <v>45292</v>
      </c>
      <c r="D1703" s="2">
        <v>2024</v>
      </c>
      <c r="E1703" s="2" t="str">
        <f t="shared" si="157"/>
        <v>enero</v>
      </c>
      <c r="F1703" t="s">
        <v>330</v>
      </c>
      <c r="G1703" t="s">
        <v>331</v>
      </c>
      <c r="H1703" t="s">
        <v>98</v>
      </c>
      <c r="I1703" s="3">
        <v>2</v>
      </c>
      <c r="J1703" s="3">
        <v>749</v>
      </c>
      <c r="K1703" s="3">
        <v>2.15</v>
      </c>
      <c r="L1703" t="s">
        <v>39</v>
      </c>
      <c r="M1703" t="s">
        <v>553</v>
      </c>
      <c r="N1703" t="s">
        <v>553</v>
      </c>
      <c r="O1703" s="15">
        <f t="shared" si="158"/>
        <v>4</v>
      </c>
      <c r="P1703" s="16" t="str">
        <f t="shared" si="159"/>
        <v>2,</v>
      </c>
      <c r="Q1703" s="16" t="str">
        <f t="shared" si="160"/>
        <v>15</v>
      </c>
      <c r="R1703" s="17">
        <f t="shared" si="161"/>
        <v>135</v>
      </c>
      <c r="S1703" s="17">
        <f t="shared" si="162"/>
        <v>2.25</v>
      </c>
    </row>
    <row r="1704" spans="1:19">
      <c r="A1704" t="s">
        <v>324</v>
      </c>
      <c r="B1704" t="s">
        <v>325</v>
      </c>
      <c r="C1704" s="1">
        <v>45292</v>
      </c>
      <c r="D1704" s="2">
        <v>2024</v>
      </c>
      <c r="E1704" s="2" t="str">
        <f t="shared" si="157"/>
        <v>enero</v>
      </c>
      <c r="F1704" t="s">
        <v>330</v>
      </c>
      <c r="G1704" t="s">
        <v>331</v>
      </c>
      <c r="H1704" t="s">
        <v>98</v>
      </c>
      <c r="I1704" s="3">
        <v>1</v>
      </c>
      <c r="J1704" s="3">
        <v>666</v>
      </c>
      <c r="K1704" s="3">
        <v>2</v>
      </c>
      <c r="L1704" t="s">
        <v>100</v>
      </c>
      <c r="M1704" t="s">
        <v>101</v>
      </c>
      <c r="N1704" t="s">
        <v>488</v>
      </c>
      <c r="O1704" s="15">
        <f t="shared" si="158"/>
        <v>1</v>
      </c>
      <c r="P1704" s="16" t="str">
        <f t="shared" si="159"/>
        <v>2</v>
      </c>
      <c r="Q1704" s="16">
        <f t="shared" si="160"/>
        <v>0</v>
      </c>
      <c r="R1704" s="17">
        <f t="shared" si="161"/>
        <v>120</v>
      </c>
      <c r="S1704" s="17">
        <f t="shared" si="162"/>
        <v>2</v>
      </c>
    </row>
    <row r="1705" spans="1:19">
      <c r="A1705" t="s">
        <v>324</v>
      </c>
      <c r="B1705" t="s">
        <v>325</v>
      </c>
      <c r="C1705" s="1">
        <v>45323</v>
      </c>
      <c r="D1705" s="2">
        <v>2024</v>
      </c>
      <c r="E1705" s="2" t="str">
        <f t="shared" si="157"/>
        <v>febrero</v>
      </c>
      <c r="F1705" t="s">
        <v>332</v>
      </c>
      <c r="G1705" t="s">
        <v>333</v>
      </c>
      <c r="H1705" t="s">
        <v>98</v>
      </c>
      <c r="I1705" s="3">
        <v>4</v>
      </c>
      <c r="J1705" s="3">
        <v>2913</v>
      </c>
      <c r="K1705" s="3">
        <v>8.4</v>
      </c>
      <c r="L1705" t="s">
        <v>100</v>
      </c>
      <c r="M1705" t="s">
        <v>101</v>
      </c>
      <c r="N1705" t="s">
        <v>488</v>
      </c>
      <c r="O1705" s="15">
        <f t="shared" si="158"/>
        <v>3</v>
      </c>
      <c r="P1705" s="16" t="str">
        <f t="shared" si="159"/>
        <v>8,</v>
      </c>
      <c r="Q1705" s="16" t="str">
        <f t="shared" si="160"/>
        <v>4</v>
      </c>
      <c r="R1705" s="17">
        <f t="shared" si="161"/>
        <v>484</v>
      </c>
      <c r="S1705" s="17">
        <f t="shared" si="162"/>
        <v>8.0666666666666664</v>
      </c>
    </row>
    <row r="1706" spans="1:19">
      <c r="A1706" t="s">
        <v>324</v>
      </c>
      <c r="B1706" t="s">
        <v>325</v>
      </c>
      <c r="C1706" s="1">
        <v>45323</v>
      </c>
      <c r="D1706" s="2">
        <v>2024</v>
      </c>
      <c r="E1706" s="2" t="str">
        <f t="shared" si="157"/>
        <v>febrero</v>
      </c>
      <c r="F1706" t="s">
        <v>326</v>
      </c>
      <c r="G1706" t="s">
        <v>30</v>
      </c>
      <c r="H1706" t="s">
        <v>98</v>
      </c>
      <c r="I1706" s="3">
        <v>1</v>
      </c>
      <c r="J1706" s="3">
        <v>582</v>
      </c>
      <c r="K1706" s="3">
        <v>1.36</v>
      </c>
      <c r="L1706" t="s">
        <v>334</v>
      </c>
      <c r="M1706" t="s">
        <v>335</v>
      </c>
      <c r="N1706" t="s">
        <v>496</v>
      </c>
      <c r="O1706" s="15">
        <f t="shared" si="158"/>
        <v>4</v>
      </c>
      <c r="P1706" s="16" t="str">
        <f t="shared" si="159"/>
        <v>1,</v>
      </c>
      <c r="Q1706" s="16" t="str">
        <f t="shared" si="160"/>
        <v>36</v>
      </c>
      <c r="R1706" s="17">
        <f t="shared" si="161"/>
        <v>96</v>
      </c>
      <c r="S1706" s="17">
        <f t="shared" si="162"/>
        <v>1.6</v>
      </c>
    </row>
    <row r="1707" spans="1:19">
      <c r="A1707" t="s">
        <v>324</v>
      </c>
      <c r="B1707" t="s">
        <v>325</v>
      </c>
      <c r="C1707" s="1">
        <v>45323</v>
      </c>
      <c r="D1707" s="2">
        <v>2024</v>
      </c>
      <c r="E1707" s="2" t="str">
        <f t="shared" si="157"/>
        <v>febrero</v>
      </c>
      <c r="F1707" t="s">
        <v>326</v>
      </c>
      <c r="G1707" t="s">
        <v>30</v>
      </c>
      <c r="H1707" t="s">
        <v>98</v>
      </c>
      <c r="I1707" s="3">
        <v>14</v>
      </c>
      <c r="J1707" s="3">
        <v>3330</v>
      </c>
      <c r="K1707" s="3">
        <v>30.54</v>
      </c>
      <c r="L1707" t="s">
        <v>146</v>
      </c>
      <c r="M1707" t="s">
        <v>147</v>
      </c>
      <c r="N1707" t="s">
        <v>514</v>
      </c>
      <c r="O1707" s="15">
        <f t="shared" si="158"/>
        <v>5</v>
      </c>
      <c r="P1707" s="16" t="str">
        <f t="shared" si="159"/>
        <v>30</v>
      </c>
      <c r="Q1707" s="16" t="str">
        <f t="shared" si="160"/>
        <v>,54</v>
      </c>
      <c r="R1707" s="17">
        <f t="shared" si="161"/>
        <v>1800.54</v>
      </c>
      <c r="S1707" s="17">
        <f t="shared" si="162"/>
        <v>30.009</v>
      </c>
    </row>
    <row r="1708" spans="1:19">
      <c r="A1708" t="s">
        <v>324</v>
      </c>
      <c r="B1708" t="s">
        <v>325</v>
      </c>
      <c r="C1708" s="1">
        <v>45323</v>
      </c>
      <c r="D1708" s="2">
        <v>2024</v>
      </c>
      <c r="E1708" s="2" t="str">
        <f t="shared" si="157"/>
        <v>febrero</v>
      </c>
      <c r="F1708" t="s">
        <v>326</v>
      </c>
      <c r="G1708" t="s">
        <v>30</v>
      </c>
      <c r="H1708" t="s">
        <v>98</v>
      </c>
      <c r="I1708" s="3">
        <v>2</v>
      </c>
      <c r="J1708" s="3">
        <v>1665</v>
      </c>
      <c r="K1708" s="3">
        <v>4.53</v>
      </c>
      <c r="L1708" t="s">
        <v>109</v>
      </c>
      <c r="M1708" t="s">
        <v>535</v>
      </c>
      <c r="N1708" t="s">
        <v>535</v>
      </c>
      <c r="O1708" s="15">
        <f t="shared" si="158"/>
        <v>4</v>
      </c>
      <c r="P1708" s="16" t="str">
        <f t="shared" si="159"/>
        <v>4,</v>
      </c>
      <c r="Q1708" s="16" t="str">
        <f t="shared" si="160"/>
        <v>53</v>
      </c>
      <c r="R1708" s="17">
        <f t="shared" si="161"/>
        <v>293</v>
      </c>
      <c r="S1708" s="17">
        <f t="shared" si="162"/>
        <v>4.8833333333333337</v>
      </c>
    </row>
    <row r="1709" spans="1:19">
      <c r="A1709" t="s">
        <v>324</v>
      </c>
      <c r="B1709" t="s">
        <v>325</v>
      </c>
      <c r="C1709" s="1">
        <v>45323</v>
      </c>
      <c r="D1709" s="2">
        <v>2024</v>
      </c>
      <c r="E1709" s="2" t="str">
        <f t="shared" si="157"/>
        <v>febrero</v>
      </c>
      <c r="F1709" t="s">
        <v>326</v>
      </c>
      <c r="G1709" t="s">
        <v>30</v>
      </c>
      <c r="H1709" t="s">
        <v>98</v>
      </c>
      <c r="I1709" s="3">
        <v>4</v>
      </c>
      <c r="J1709" s="3">
        <v>2164</v>
      </c>
      <c r="K1709" s="3">
        <v>6.19</v>
      </c>
      <c r="L1709" t="s">
        <v>114</v>
      </c>
      <c r="M1709" t="s">
        <v>115</v>
      </c>
      <c r="N1709" t="s">
        <v>535</v>
      </c>
      <c r="O1709" s="15">
        <f t="shared" si="158"/>
        <v>4</v>
      </c>
      <c r="P1709" s="16" t="str">
        <f t="shared" si="159"/>
        <v>6,</v>
      </c>
      <c r="Q1709" s="16" t="str">
        <f t="shared" si="160"/>
        <v>19</v>
      </c>
      <c r="R1709" s="17">
        <f t="shared" si="161"/>
        <v>379</v>
      </c>
      <c r="S1709" s="17">
        <f t="shared" si="162"/>
        <v>6.3166666666666664</v>
      </c>
    </row>
    <row r="1710" spans="1:19">
      <c r="A1710" t="s">
        <v>324</v>
      </c>
      <c r="B1710" t="s">
        <v>325</v>
      </c>
      <c r="C1710" s="1">
        <v>45323</v>
      </c>
      <c r="D1710" s="2">
        <v>2024</v>
      </c>
      <c r="E1710" s="2" t="str">
        <f t="shared" si="157"/>
        <v>febrero</v>
      </c>
      <c r="F1710" t="s">
        <v>326</v>
      </c>
      <c r="G1710" t="s">
        <v>30</v>
      </c>
      <c r="H1710" t="s">
        <v>98</v>
      </c>
      <c r="I1710" s="3">
        <v>1</v>
      </c>
      <c r="J1710" s="3">
        <v>666</v>
      </c>
      <c r="K1710" s="3">
        <v>1.47</v>
      </c>
      <c r="L1710" t="s">
        <v>336</v>
      </c>
      <c r="M1710" t="s">
        <v>337</v>
      </c>
      <c r="N1710" t="s">
        <v>535</v>
      </c>
      <c r="O1710" s="15">
        <f t="shared" si="158"/>
        <v>4</v>
      </c>
      <c r="P1710" s="16" t="str">
        <f t="shared" si="159"/>
        <v>1,</v>
      </c>
      <c r="Q1710" s="16" t="str">
        <f t="shared" si="160"/>
        <v>47</v>
      </c>
      <c r="R1710" s="17">
        <f t="shared" si="161"/>
        <v>107</v>
      </c>
      <c r="S1710" s="17">
        <f t="shared" si="162"/>
        <v>1.7833333333333334</v>
      </c>
    </row>
    <row r="1711" spans="1:19">
      <c r="A1711" t="s">
        <v>324</v>
      </c>
      <c r="B1711" t="s">
        <v>325</v>
      </c>
      <c r="C1711" s="1">
        <v>45323</v>
      </c>
      <c r="D1711" s="2">
        <v>2024</v>
      </c>
      <c r="E1711" s="2" t="str">
        <f t="shared" si="157"/>
        <v>febrero</v>
      </c>
      <c r="F1711" t="s">
        <v>326</v>
      </c>
      <c r="G1711" t="s">
        <v>30</v>
      </c>
      <c r="H1711" t="s">
        <v>98</v>
      </c>
      <c r="I1711" s="3">
        <v>1</v>
      </c>
      <c r="J1711" s="3">
        <v>666</v>
      </c>
      <c r="K1711" s="3">
        <v>2</v>
      </c>
      <c r="L1711" t="s">
        <v>187</v>
      </c>
      <c r="M1711" t="s">
        <v>585</v>
      </c>
      <c r="N1711" t="s">
        <v>490</v>
      </c>
      <c r="O1711" s="15">
        <f t="shared" si="158"/>
        <v>1</v>
      </c>
      <c r="P1711" s="16" t="str">
        <f t="shared" si="159"/>
        <v>2</v>
      </c>
      <c r="Q1711" s="16">
        <f t="shared" si="160"/>
        <v>0</v>
      </c>
      <c r="R1711" s="17">
        <f t="shared" si="161"/>
        <v>120</v>
      </c>
      <c r="S1711" s="17">
        <f t="shared" si="162"/>
        <v>2</v>
      </c>
    </row>
    <row r="1712" spans="1:19">
      <c r="A1712" t="s">
        <v>324</v>
      </c>
      <c r="B1712" t="s">
        <v>325</v>
      </c>
      <c r="C1712" s="1">
        <v>45323</v>
      </c>
      <c r="D1712" s="2">
        <v>2024</v>
      </c>
      <c r="E1712" s="2" t="str">
        <f t="shared" si="157"/>
        <v>febrero</v>
      </c>
      <c r="F1712" t="s">
        <v>326</v>
      </c>
      <c r="G1712" t="s">
        <v>30</v>
      </c>
      <c r="H1712" t="s">
        <v>98</v>
      </c>
      <c r="I1712" s="3">
        <v>1</v>
      </c>
      <c r="J1712" s="3">
        <v>416</v>
      </c>
      <c r="K1712" s="3">
        <v>1.05</v>
      </c>
      <c r="L1712" t="s">
        <v>173</v>
      </c>
      <c r="M1712" t="s">
        <v>598</v>
      </c>
      <c r="N1712" t="s">
        <v>497</v>
      </c>
      <c r="O1712" s="15">
        <f t="shared" si="158"/>
        <v>4</v>
      </c>
      <c r="P1712" s="16" t="str">
        <f t="shared" si="159"/>
        <v>1,</v>
      </c>
      <c r="Q1712" s="16" t="str">
        <f t="shared" si="160"/>
        <v>05</v>
      </c>
      <c r="R1712" s="17">
        <f t="shared" si="161"/>
        <v>65</v>
      </c>
      <c r="S1712" s="17">
        <f t="shared" si="162"/>
        <v>1.0833333333333333</v>
      </c>
    </row>
    <row r="1713" spans="1:19">
      <c r="A1713" t="s">
        <v>324</v>
      </c>
      <c r="B1713" t="s">
        <v>325</v>
      </c>
      <c r="C1713" s="1">
        <v>45323</v>
      </c>
      <c r="D1713" s="2">
        <v>2024</v>
      </c>
      <c r="E1713" s="2" t="str">
        <f t="shared" si="157"/>
        <v>febrero</v>
      </c>
      <c r="F1713" t="s">
        <v>326</v>
      </c>
      <c r="G1713" t="s">
        <v>30</v>
      </c>
      <c r="H1713" t="s">
        <v>98</v>
      </c>
      <c r="I1713" s="3">
        <v>1</v>
      </c>
      <c r="J1713" s="3">
        <v>416</v>
      </c>
      <c r="K1713" s="3">
        <v>1.1499999999999999</v>
      </c>
      <c r="L1713" t="s">
        <v>110</v>
      </c>
      <c r="M1713" t="s">
        <v>586</v>
      </c>
      <c r="N1713" t="s">
        <v>503</v>
      </c>
      <c r="O1713" s="15">
        <f t="shared" si="158"/>
        <v>4</v>
      </c>
      <c r="P1713" s="16" t="str">
        <f t="shared" si="159"/>
        <v>1,</v>
      </c>
      <c r="Q1713" s="16" t="str">
        <f t="shared" si="160"/>
        <v>15</v>
      </c>
      <c r="R1713" s="17">
        <f t="shared" si="161"/>
        <v>75</v>
      </c>
      <c r="S1713" s="17">
        <f t="shared" si="162"/>
        <v>1.25</v>
      </c>
    </row>
    <row r="1714" spans="1:19">
      <c r="A1714" t="s">
        <v>324</v>
      </c>
      <c r="B1714" t="s">
        <v>325</v>
      </c>
      <c r="C1714" s="1">
        <v>45323</v>
      </c>
      <c r="D1714" s="2">
        <v>2024</v>
      </c>
      <c r="E1714" s="2" t="str">
        <f t="shared" si="157"/>
        <v>febrero</v>
      </c>
      <c r="F1714" t="s">
        <v>326</v>
      </c>
      <c r="G1714" t="s">
        <v>30</v>
      </c>
      <c r="H1714" t="s">
        <v>98</v>
      </c>
      <c r="I1714" s="3">
        <v>3</v>
      </c>
      <c r="J1714" s="3">
        <v>3330</v>
      </c>
      <c r="K1714" s="3">
        <v>10.24</v>
      </c>
      <c r="L1714" t="s">
        <v>111</v>
      </c>
      <c r="M1714" t="s">
        <v>593</v>
      </c>
      <c r="N1714" t="s">
        <v>511</v>
      </c>
      <c r="O1714" s="15">
        <f t="shared" si="158"/>
        <v>5</v>
      </c>
      <c r="P1714" s="16" t="str">
        <f t="shared" si="159"/>
        <v>10</v>
      </c>
      <c r="Q1714" s="16" t="str">
        <f t="shared" si="160"/>
        <v>,24</v>
      </c>
      <c r="R1714" s="17">
        <f t="shared" si="161"/>
        <v>600.24</v>
      </c>
      <c r="S1714" s="17">
        <f t="shared" si="162"/>
        <v>10.004</v>
      </c>
    </row>
    <row r="1715" spans="1:19">
      <c r="A1715" t="s">
        <v>324</v>
      </c>
      <c r="B1715" t="s">
        <v>325</v>
      </c>
      <c r="C1715" s="1">
        <v>45323</v>
      </c>
      <c r="D1715" s="2">
        <v>2024</v>
      </c>
      <c r="E1715" s="2" t="str">
        <f t="shared" si="157"/>
        <v>febrero</v>
      </c>
      <c r="F1715" t="s">
        <v>326</v>
      </c>
      <c r="G1715" t="s">
        <v>30</v>
      </c>
      <c r="H1715" t="s">
        <v>98</v>
      </c>
      <c r="I1715" s="3">
        <v>4</v>
      </c>
      <c r="J1715" s="3">
        <v>2913</v>
      </c>
      <c r="K1715" s="3">
        <v>8.35</v>
      </c>
      <c r="L1715" t="s">
        <v>128</v>
      </c>
      <c r="M1715" t="s">
        <v>129</v>
      </c>
      <c r="N1715" t="s">
        <v>511</v>
      </c>
      <c r="O1715" s="15">
        <f t="shared" si="158"/>
        <v>4</v>
      </c>
      <c r="P1715" s="16" t="str">
        <f t="shared" si="159"/>
        <v>8,</v>
      </c>
      <c r="Q1715" s="16" t="str">
        <f t="shared" si="160"/>
        <v>35</v>
      </c>
      <c r="R1715" s="17">
        <f t="shared" si="161"/>
        <v>515</v>
      </c>
      <c r="S1715" s="17">
        <f t="shared" si="162"/>
        <v>8.5833333333333339</v>
      </c>
    </row>
    <row r="1716" spans="1:19">
      <c r="A1716" t="s">
        <v>324</v>
      </c>
      <c r="B1716" t="s">
        <v>325</v>
      </c>
      <c r="C1716" s="1">
        <v>45323</v>
      </c>
      <c r="D1716" s="2">
        <v>2024</v>
      </c>
      <c r="E1716" s="2" t="str">
        <f t="shared" si="157"/>
        <v>febrero</v>
      </c>
      <c r="F1716" t="s">
        <v>327</v>
      </c>
      <c r="G1716" t="s">
        <v>220</v>
      </c>
      <c r="H1716" t="s">
        <v>98</v>
      </c>
      <c r="I1716" s="3">
        <v>33</v>
      </c>
      <c r="J1716" s="3">
        <v>3330</v>
      </c>
      <c r="K1716" s="3">
        <v>41.35</v>
      </c>
      <c r="L1716" t="s">
        <v>39</v>
      </c>
      <c r="M1716" t="s">
        <v>553</v>
      </c>
      <c r="N1716" t="s">
        <v>553</v>
      </c>
      <c r="O1716" s="15">
        <f t="shared" si="158"/>
        <v>5</v>
      </c>
      <c r="P1716" s="16" t="str">
        <f t="shared" si="159"/>
        <v>41</v>
      </c>
      <c r="Q1716" s="16" t="str">
        <f t="shared" si="160"/>
        <v>,35</v>
      </c>
      <c r="R1716" s="17">
        <f t="shared" si="161"/>
        <v>2460.35</v>
      </c>
      <c r="S1716" s="17">
        <f t="shared" si="162"/>
        <v>41.005833333333335</v>
      </c>
    </row>
    <row r="1717" spans="1:19">
      <c r="A1717" t="s">
        <v>324</v>
      </c>
      <c r="B1717" t="s">
        <v>325</v>
      </c>
      <c r="C1717" s="1">
        <v>45323</v>
      </c>
      <c r="D1717" s="2">
        <v>2024</v>
      </c>
      <c r="E1717" s="2" t="str">
        <f t="shared" si="157"/>
        <v>febrero</v>
      </c>
      <c r="F1717" t="s">
        <v>327</v>
      </c>
      <c r="G1717" t="s">
        <v>220</v>
      </c>
      <c r="H1717" t="s">
        <v>98</v>
      </c>
      <c r="I1717" s="3">
        <v>1</v>
      </c>
      <c r="J1717" s="3">
        <v>333</v>
      </c>
      <c r="K1717" s="3">
        <v>0.55000000000000004</v>
      </c>
      <c r="L1717" t="s">
        <v>108</v>
      </c>
      <c r="M1717" t="s">
        <v>597</v>
      </c>
      <c r="N1717" t="s">
        <v>494</v>
      </c>
      <c r="O1717" s="15">
        <f t="shared" si="158"/>
        <v>4</v>
      </c>
      <c r="P1717" s="16" t="str">
        <f t="shared" si="159"/>
        <v>0,</v>
      </c>
      <c r="Q1717" s="16" t="str">
        <f t="shared" si="160"/>
        <v>55</v>
      </c>
      <c r="R1717" s="17">
        <f t="shared" si="161"/>
        <v>55</v>
      </c>
      <c r="S1717" s="17">
        <f t="shared" si="162"/>
        <v>0.91666666666666663</v>
      </c>
    </row>
    <row r="1718" spans="1:19">
      <c r="A1718" t="s">
        <v>324</v>
      </c>
      <c r="B1718" t="s">
        <v>325</v>
      </c>
      <c r="C1718" s="1">
        <v>45323</v>
      </c>
      <c r="D1718" s="2">
        <v>2024</v>
      </c>
      <c r="E1718" s="2" t="str">
        <f t="shared" si="157"/>
        <v>febrero</v>
      </c>
      <c r="F1718" t="s">
        <v>327</v>
      </c>
      <c r="G1718" t="s">
        <v>220</v>
      </c>
      <c r="H1718" t="s">
        <v>98</v>
      </c>
      <c r="I1718" s="3">
        <v>2</v>
      </c>
      <c r="J1718" s="3">
        <v>1248</v>
      </c>
      <c r="K1718" s="3">
        <v>3.45</v>
      </c>
      <c r="L1718" t="s">
        <v>146</v>
      </c>
      <c r="M1718" t="s">
        <v>147</v>
      </c>
      <c r="N1718" t="s">
        <v>514</v>
      </c>
      <c r="O1718" s="15">
        <f t="shared" si="158"/>
        <v>4</v>
      </c>
      <c r="P1718" s="16" t="str">
        <f t="shared" si="159"/>
        <v>3,</v>
      </c>
      <c r="Q1718" s="16" t="str">
        <f t="shared" si="160"/>
        <v>45</v>
      </c>
      <c r="R1718" s="17">
        <f t="shared" si="161"/>
        <v>225</v>
      </c>
      <c r="S1718" s="17">
        <f t="shared" si="162"/>
        <v>3.75</v>
      </c>
    </row>
    <row r="1719" spans="1:19">
      <c r="A1719" t="s">
        <v>324</v>
      </c>
      <c r="B1719" t="s">
        <v>325</v>
      </c>
      <c r="C1719" s="1">
        <v>45323</v>
      </c>
      <c r="D1719" s="2">
        <v>2024</v>
      </c>
      <c r="E1719" s="2" t="str">
        <f t="shared" si="157"/>
        <v>febrero</v>
      </c>
      <c r="F1719" t="s">
        <v>327</v>
      </c>
      <c r="G1719" t="s">
        <v>220</v>
      </c>
      <c r="H1719" t="s">
        <v>98</v>
      </c>
      <c r="I1719" s="3">
        <v>1</v>
      </c>
      <c r="J1719" s="3">
        <v>416</v>
      </c>
      <c r="K1719" s="3">
        <v>1.1499999999999999</v>
      </c>
      <c r="L1719" t="s">
        <v>35</v>
      </c>
      <c r="M1719" t="s">
        <v>36</v>
      </c>
      <c r="N1719" t="s">
        <v>507</v>
      </c>
      <c r="O1719" s="15">
        <f t="shared" si="158"/>
        <v>4</v>
      </c>
      <c r="P1719" s="16" t="str">
        <f t="shared" si="159"/>
        <v>1,</v>
      </c>
      <c r="Q1719" s="16" t="str">
        <f t="shared" si="160"/>
        <v>15</v>
      </c>
      <c r="R1719" s="17">
        <f t="shared" si="161"/>
        <v>75</v>
      </c>
      <c r="S1719" s="17">
        <f t="shared" si="162"/>
        <v>1.25</v>
      </c>
    </row>
    <row r="1720" spans="1:19">
      <c r="A1720" t="s">
        <v>324</v>
      </c>
      <c r="B1720" t="s">
        <v>325</v>
      </c>
      <c r="C1720" s="1">
        <v>45323</v>
      </c>
      <c r="D1720" s="2">
        <v>2024</v>
      </c>
      <c r="E1720" s="2" t="str">
        <f t="shared" si="157"/>
        <v>febrero</v>
      </c>
      <c r="F1720" t="s">
        <v>327</v>
      </c>
      <c r="G1720" t="s">
        <v>220</v>
      </c>
      <c r="H1720" t="s">
        <v>98</v>
      </c>
      <c r="I1720" s="3">
        <v>4</v>
      </c>
      <c r="J1720" s="3">
        <v>1748</v>
      </c>
      <c r="K1720" s="3">
        <v>5.05</v>
      </c>
      <c r="L1720" t="s">
        <v>114</v>
      </c>
      <c r="M1720" t="s">
        <v>115</v>
      </c>
      <c r="N1720" t="s">
        <v>535</v>
      </c>
      <c r="O1720" s="15">
        <f t="shared" si="158"/>
        <v>4</v>
      </c>
      <c r="P1720" s="16" t="str">
        <f t="shared" si="159"/>
        <v>5,</v>
      </c>
      <c r="Q1720" s="16" t="str">
        <f t="shared" si="160"/>
        <v>05</v>
      </c>
      <c r="R1720" s="17">
        <f t="shared" si="161"/>
        <v>305</v>
      </c>
      <c r="S1720" s="17">
        <f t="shared" si="162"/>
        <v>5.083333333333333</v>
      </c>
    </row>
    <row r="1721" spans="1:19">
      <c r="A1721" t="s">
        <v>324</v>
      </c>
      <c r="B1721" t="s">
        <v>325</v>
      </c>
      <c r="C1721" s="1">
        <v>45323</v>
      </c>
      <c r="D1721" s="2">
        <v>2024</v>
      </c>
      <c r="E1721" s="2" t="str">
        <f t="shared" si="157"/>
        <v>febrero</v>
      </c>
      <c r="F1721" t="s">
        <v>327</v>
      </c>
      <c r="G1721" t="s">
        <v>220</v>
      </c>
      <c r="H1721" t="s">
        <v>98</v>
      </c>
      <c r="I1721" s="3">
        <v>6</v>
      </c>
      <c r="J1721" s="3">
        <v>3330</v>
      </c>
      <c r="K1721" s="3">
        <v>15.15</v>
      </c>
      <c r="L1721" t="s">
        <v>116</v>
      </c>
      <c r="M1721" t="s">
        <v>117</v>
      </c>
      <c r="N1721" t="s">
        <v>561</v>
      </c>
      <c r="O1721" s="15">
        <f t="shared" si="158"/>
        <v>5</v>
      </c>
      <c r="P1721" s="16" t="str">
        <f t="shared" si="159"/>
        <v>15</v>
      </c>
      <c r="Q1721" s="16" t="str">
        <f t="shared" si="160"/>
        <v>,15</v>
      </c>
      <c r="R1721" s="17">
        <f t="shared" si="161"/>
        <v>900.15</v>
      </c>
      <c r="S1721" s="17">
        <f t="shared" si="162"/>
        <v>15.0025</v>
      </c>
    </row>
    <row r="1722" spans="1:19">
      <c r="A1722" t="s">
        <v>324</v>
      </c>
      <c r="B1722" t="s">
        <v>325</v>
      </c>
      <c r="C1722" s="1">
        <v>45323</v>
      </c>
      <c r="D1722" s="2">
        <v>2024</v>
      </c>
      <c r="E1722" s="2" t="str">
        <f t="shared" si="157"/>
        <v>febrero</v>
      </c>
      <c r="F1722" t="s">
        <v>327</v>
      </c>
      <c r="G1722" t="s">
        <v>220</v>
      </c>
      <c r="H1722" t="s">
        <v>98</v>
      </c>
      <c r="I1722" s="3">
        <v>1</v>
      </c>
      <c r="J1722" s="3">
        <v>1165</v>
      </c>
      <c r="K1722" s="3">
        <v>3.2</v>
      </c>
      <c r="L1722" t="s">
        <v>148</v>
      </c>
      <c r="M1722" t="s">
        <v>149</v>
      </c>
      <c r="N1722" t="s">
        <v>561</v>
      </c>
      <c r="O1722" s="15">
        <f t="shared" si="158"/>
        <v>3</v>
      </c>
      <c r="P1722" s="16" t="str">
        <f t="shared" si="159"/>
        <v>3,</v>
      </c>
      <c r="Q1722" s="16" t="str">
        <f t="shared" si="160"/>
        <v>2</v>
      </c>
      <c r="R1722" s="17">
        <f t="shared" si="161"/>
        <v>182</v>
      </c>
      <c r="S1722" s="17">
        <f t="shared" si="162"/>
        <v>3.0333333333333332</v>
      </c>
    </row>
    <row r="1723" spans="1:19">
      <c r="A1723" t="s">
        <v>324</v>
      </c>
      <c r="B1723" t="s">
        <v>325</v>
      </c>
      <c r="C1723" s="1">
        <v>45323</v>
      </c>
      <c r="D1723" s="2">
        <v>2024</v>
      </c>
      <c r="E1723" s="2" t="str">
        <f t="shared" si="157"/>
        <v>febrero</v>
      </c>
      <c r="F1723" t="s">
        <v>327</v>
      </c>
      <c r="G1723" t="s">
        <v>220</v>
      </c>
      <c r="H1723" t="s">
        <v>98</v>
      </c>
      <c r="I1723" s="3">
        <v>5</v>
      </c>
      <c r="J1723" s="3">
        <v>3330</v>
      </c>
      <c r="K1723" s="3">
        <v>13.25</v>
      </c>
      <c r="L1723" t="s">
        <v>118</v>
      </c>
      <c r="M1723" t="s">
        <v>119</v>
      </c>
      <c r="N1723" t="s">
        <v>490</v>
      </c>
      <c r="O1723" s="15">
        <f t="shared" si="158"/>
        <v>5</v>
      </c>
      <c r="P1723" s="16" t="str">
        <f t="shared" si="159"/>
        <v>13</v>
      </c>
      <c r="Q1723" s="16" t="str">
        <f t="shared" si="160"/>
        <v>,25</v>
      </c>
      <c r="R1723" s="17">
        <f t="shared" si="161"/>
        <v>780.25</v>
      </c>
      <c r="S1723" s="17">
        <f t="shared" si="162"/>
        <v>13.004166666666666</v>
      </c>
    </row>
    <row r="1724" spans="1:19">
      <c r="A1724" t="s">
        <v>324</v>
      </c>
      <c r="B1724" t="s">
        <v>325</v>
      </c>
      <c r="C1724" s="1">
        <v>45323</v>
      </c>
      <c r="D1724" s="2">
        <v>2024</v>
      </c>
      <c r="E1724" s="2" t="str">
        <f t="shared" si="157"/>
        <v>febrero</v>
      </c>
      <c r="F1724" t="s">
        <v>327</v>
      </c>
      <c r="G1724" t="s">
        <v>220</v>
      </c>
      <c r="H1724" t="s">
        <v>98</v>
      </c>
      <c r="I1724" s="3">
        <v>1</v>
      </c>
      <c r="J1724" s="3">
        <v>666</v>
      </c>
      <c r="K1724" s="3">
        <v>1.5</v>
      </c>
      <c r="L1724" t="s">
        <v>110</v>
      </c>
      <c r="M1724" t="s">
        <v>586</v>
      </c>
      <c r="N1724" t="s">
        <v>503</v>
      </c>
      <c r="O1724" s="15">
        <f t="shared" si="158"/>
        <v>3</v>
      </c>
      <c r="P1724" s="16" t="str">
        <f t="shared" si="159"/>
        <v>1,</v>
      </c>
      <c r="Q1724" s="16" t="str">
        <f t="shared" si="160"/>
        <v>5</v>
      </c>
      <c r="R1724" s="17">
        <f t="shared" si="161"/>
        <v>65</v>
      </c>
      <c r="S1724" s="17">
        <f t="shared" si="162"/>
        <v>1.0833333333333333</v>
      </c>
    </row>
    <row r="1725" spans="1:19">
      <c r="A1725" t="s">
        <v>324</v>
      </c>
      <c r="B1725" t="s">
        <v>325</v>
      </c>
      <c r="C1725" s="1">
        <v>45323</v>
      </c>
      <c r="D1725" s="2">
        <v>2024</v>
      </c>
      <c r="E1725" s="2" t="str">
        <f t="shared" si="157"/>
        <v>febrero</v>
      </c>
      <c r="F1725" t="s">
        <v>327</v>
      </c>
      <c r="G1725" t="s">
        <v>220</v>
      </c>
      <c r="H1725" t="s">
        <v>98</v>
      </c>
      <c r="I1725" s="3">
        <v>4</v>
      </c>
      <c r="J1725" s="3">
        <v>2830</v>
      </c>
      <c r="K1725" s="3">
        <v>8.25</v>
      </c>
      <c r="L1725" t="s">
        <v>111</v>
      </c>
      <c r="M1725" t="s">
        <v>593</v>
      </c>
      <c r="N1725" t="s">
        <v>511</v>
      </c>
      <c r="O1725" s="15">
        <f t="shared" si="158"/>
        <v>4</v>
      </c>
      <c r="P1725" s="16" t="str">
        <f t="shared" si="159"/>
        <v>8,</v>
      </c>
      <c r="Q1725" s="16" t="str">
        <f t="shared" si="160"/>
        <v>25</v>
      </c>
      <c r="R1725" s="17">
        <f t="shared" si="161"/>
        <v>505</v>
      </c>
      <c r="S1725" s="17">
        <f t="shared" si="162"/>
        <v>8.4166666666666661</v>
      </c>
    </row>
    <row r="1726" spans="1:19">
      <c r="A1726" t="s">
        <v>324</v>
      </c>
      <c r="B1726" t="s">
        <v>325</v>
      </c>
      <c r="C1726" s="1">
        <v>45323</v>
      </c>
      <c r="D1726" s="2">
        <v>2024</v>
      </c>
      <c r="E1726" s="2" t="str">
        <f t="shared" si="157"/>
        <v>febrero</v>
      </c>
      <c r="F1726" t="s">
        <v>327</v>
      </c>
      <c r="G1726" t="s">
        <v>220</v>
      </c>
      <c r="H1726" t="s">
        <v>98</v>
      </c>
      <c r="I1726" s="3">
        <v>3</v>
      </c>
      <c r="J1726" s="3">
        <v>1165</v>
      </c>
      <c r="K1726" s="3">
        <v>3.3</v>
      </c>
      <c r="L1726" t="s">
        <v>128</v>
      </c>
      <c r="M1726" t="s">
        <v>129</v>
      </c>
      <c r="N1726" t="s">
        <v>511</v>
      </c>
      <c r="O1726" s="15">
        <f t="shared" si="158"/>
        <v>3</v>
      </c>
      <c r="P1726" s="16" t="str">
        <f t="shared" si="159"/>
        <v>3,</v>
      </c>
      <c r="Q1726" s="16" t="str">
        <f t="shared" si="160"/>
        <v>3</v>
      </c>
      <c r="R1726" s="17">
        <f t="shared" si="161"/>
        <v>183</v>
      </c>
      <c r="S1726" s="17">
        <f t="shared" si="162"/>
        <v>3.05</v>
      </c>
    </row>
    <row r="1727" spans="1:19">
      <c r="A1727" t="s">
        <v>324</v>
      </c>
      <c r="B1727" t="s">
        <v>325</v>
      </c>
      <c r="C1727" s="1">
        <v>45323</v>
      </c>
      <c r="D1727" s="2">
        <v>2024</v>
      </c>
      <c r="E1727" s="2" t="str">
        <f t="shared" si="157"/>
        <v>febrero</v>
      </c>
      <c r="F1727" t="s">
        <v>328</v>
      </c>
      <c r="G1727" t="s">
        <v>220</v>
      </c>
      <c r="H1727" t="s">
        <v>98</v>
      </c>
      <c r="I1727" s="3">
        <v>10</v>
      </c>
      <c r="J1727" s="3">
        <v>3330</v>
      </c>
      <c r="K1727" s="3">
        <v>14.2</v>
      </c>
      <c r="L1727" t="s">
        <v>39</v>
      </c>
      <c r="M1727" t="s">
        <v>553</v>
      </c>
      <c r="N1727" t="s">
        <v>553</v>
      </c>
      <c r="O1727" s="15">
        <f t="shared" si="158"/>
        <v>4</v>
      </c>
      <c r="P1727" s="16" t="str">
        <f t="shared" si="159"/>
        <v>14</v>
      </c>
      <c r="Q1727" s="16" t="str">
        <f t="shared" si="160"/>
        <v>,2</v>
      </c>
      <c r="R1727" s="17">
        <f t="shared" si="161"/>
        <v>840.2</v>
      </c>
      <c r="S1727" s="17">
        <f t="shared" si="162"/>
        <v>14.003333333333334</v>
      </c>
    </row>
    <row r="1728" spans="1:19">
      <c r="A1728" t="s">
        <v>324</v>
      </c>
      <c r="B1728" t="s">
        <v>325</v>
      </c>
      <c r="C1728" s="1">
        <v>45323</v>
      </c>
      <c r="D1728" s="2">
        <v>2024</v>
      </c>
      <c r="E1728" s="2" t="str">
        <f t="shared" si="157"/>
        <v>febrero</v>
      </c>
      <c r="F1728" t="s">
        <v>328</v>
      </c>
      <c r="G1728" t="s">
        <v>220</v>
      </c>
      <c r="H1728" t="s">
        <v>98</v>
      </c>
      <c r="I1728" s="3">
        <v>3</v>
      </c>
      <c r="J1728" s="3">
        <v>2580</v>
      </c>
      <c r="K1728" s="3">
        <v>7.4</v>
      </c>
      <c r="L1728" t="s">
        <v>146</v>
      </c>
      <c r="M1728" t="s">
        <v>147</v>
      </c>
      <c r="N1728" t="s">
        <v>514</v>
      </c>
      <c r="O1728" s="15">
        <f t="shared" si="158"/>
        <v>3</v>
      </c>
      <c r="P1728" s="16" t="str">
        <f t="shared" si="159"/>
        <v>7,</v>
      </c>
      <c r="Q1728" s="16" t="str">
        <f t="shared" si="160"/>
        <v>4</v>
      </c>
      <c r="R1728" s="17">
        <f t="shared" si="161"/>
        <v>424</v>
      </c>
      <c r="S1728" s="17">
        <f t="shared" si="162"/>
        <v>7.0666666666666664</v>
      </c>
    </row>
    <row r="1729" spans="1:19">
      <c r="A1729" t="s">
        <v>324</v>
      </c>
      <c r="B1729" t="s">
        <v>325</v>
      </c>
      <c r="C1729" s="1">
        <v>45323</v>
      </c>
      <c r="D1729" s="2">
        <v>2024</v>
      </c>
      <c r="E1729" s="2" t="str">
        <f t="shared" si="157"/>
        <v>febrero</v>
      </c>
      <c r="F1729" t="s">
        <v>328</v>
      </c>
      <c r="G1729" t="s">
        <v>220</v>
      </c>
      <c r="H1729" t="s">
        <v>98</v>
      </c>
      <c r="I1729" s="3">
        <v>1</v>
      </c>
      <c r="J1729" s="3">
        <v>915</v>
      </c>
      <c r="K1729" s="3">
        <v>2.4500000000000002</v>
      </c>
      <c r="L1729" t="s">
        <v>21</v>
      </c>
      <c r="M1729" t="s">
        <v>584</v>
      </c>
      <c r="N1729" t="s">
        <v>504</v>
      </c>
      <c r="O1729" s="15">
        <f t="shared" si="158"/>
        <v>4</v>
      </c>
      <c r="P1729" s="16" t="str">
        <f t="shared" si="159"/>
        <v>2,</v>
      </c>
      <c r="Q1729" s="16" t="str">
        <f t="shared" si="160"/>
        <v>45</v>
      </c>
      <c r="R1729" s="17">
        <f t="shared" si="161"/>
        <v>165</v>
      </c>
      <c r="S1729" s="17">
        <f t="shared" si="162"/>
        <v>2.75</v>
      </c>
    </row>
    <row r="1730" spans="1:19">
      <c r="A1730" t="s">
        <v>324</v>
      </c>
      <c r="B1730" t="s">
        <v>325</v>
      </c>
      <c r="C1730" s="1">
        <v>45323</v>
      </c>
      <c r="D1730" s="2">
        <v>2024</v>
      </c>
      <c r="E1730" s="2" t="str">
        <f t="shared" ref="E1730:E1793" si="163">TEXT(C1730,"mmmm")</f>
        <v>febrero</v>
      </c>
      <c r="F1730" t="s">
        <v>328</v>
      </c>
      <c r="G1730" t="s">
        <v>220</v>
      </c>
      <c r="H1730" t="s">
        <v>98</v>
      </c>
      <c r="I1730" s="3">
        <v>2</v>
      </c>
      <c r="J1730" s="3">
        <v>749</v>
      </c>
      <c r="K1730" s="3">
        <v>2.0499999999999998</v>
      </c>
      <c r="L1730" t="s">
        <v>114</v>
      </c>
      <c r="M1730" t="s">
        <v>115</v>
      </c>
      <c r="N1730" t="s">
        <v>535</v>
      </c>
      <c r="O1730" s="15">
        <f t="shared" si="158"/>
        <v>4</v>
      </c>
      <c r="P1730" s="16" t="str">
        <f t="shared" si="159"/>
        <v>2,</v>
      </c>
      <c r="Q1730" s="16" t="str">
        <f t="shared" si="160"/>
        <v>05</v>
      </c>
      <c r="R1730" s="17">
        <f t="shared" si="161"/>
        <v>125</v>
      </c>
      <c r="S1730" s="17">
        <f t="shared" si="162"/>
        <v>2.0833333333333335</v>
      </c>
    </row>
    <row r="1731" spans="1:19">
      <c r="A1731" t="s">
        <v>324</v>
      </c>
      <c r="B1731" t="s">
        <v>325</v>
      </c>
      <c r="C1731" s="1">
        <v>45323</v>
      </c>
      <c r="D1731" s="2">
        <v>2024</v>
      </c>
      <c r="E1731" s="2" t="str">
        <f t="shared" si="163"/>
        <v>febrero</v>
      </c>
      <c r="F1731" t="s">
        <v>328</v>
      </c>
      <c r="G1731" t="s">
        <v>220</v>
      </c>
      <c r="H1731" t="s">
        <v>98</v>
      </c>
      <c r="I1731" s="3">
        <v>3</v>
      </c>
      <c r="J1731" s="3">
        <v>3163</v>
      </c>
      <c r="K1731" s="3">
        <v>9.25</v>
      </c>
      <c r="L1731" t="s">
        <v>116</v>
      </c>
      <c r="M1731" t="s">
        <v>117</v>
      </c>
      <c r="N1731" t="s">
        <v>561</v>
      </c>
      <c r="O1731" s="15">
        <f t="shared" ref="O1731:O1794" si="164">LEN($K1731)</f>
        <v>4</v>
      </c>
      <c r="P1731" s="16" t="str">
        <f t="shared" ref="P1731:P1794" si="165">IF(O1731="1",$K1731,IF(O1731=2,LEFT($K1731,2),LEFT($K1731,2)))</f>
        <v>9,</v>
      </c>
      <c r="Q1731" s="16" t="str">
        <f t="shared" ref="Q1731:Q1794" si="166">IF(O1731&lt;=2,0,MID($K1731,3,3))</f>
        <v>25</v>
      </c>
      <c r="R1731" s="17">
        <f t="shared" ref="R1731:R1794" si="167">+(P1731*60)+Q1731</f>
        <v>565</v>
      </c>
      <c r="S1731" s="17">
        <f t="shared" ref="S1731:S1794" si="168">+R1731/60</f>
        <v>9.4166666666666661</v>
      </c>
    </row>
    <row r="1732" spans="1:19">
      <c r="A1732" t="s">
        <v>324</v>
      </c>
      <c r="B1732" t="s">
        <v>325</v>
      </c>
      <c r="C1732" s="1">
        <v>45323</v>
      </c>
      <c r="D1732" s="2">
        <v>2024</v>
      </c>
      <c r="E1732" s="2" t="str">
        <f t="shared" si="163"/>
        <v>febrero</v>
      </c>
      <c r="F1732" t="s">
        <v>328</v>
      </c>
      <c r="G1732" t="s">
        <v>220</v>
      </c>
      <c r="H1732" t="s">
        <v>98</v>
      </c>
      <c r="I1732" s="3">
        <v>5</v>
      </c>
      <c r="J1732" s="3">
        <v>2664</v>
      </c>
      <c r="K1732" s="3">
        <v>8</v>
      </c>
      <c r="L1732" t="s">
        <v>118</v>
      </c>
      <c r="M1732" t="s">
        <v>119</v>
      </c>
      <c r="N1732" t="s">
        <v>490</v>
      </c>
      <c r="O1732" s="15">
        <f t="shared" si="164"/>
        <v>1</v>
      </c>
      <c r="P1732" s="16" t="str">
        <f t="shared" si="165"/>
        <v>8</v>
      </c>
      <c r="Q1732" s="16">
        <f t="shared" si="166"/>
        <v>0</v>
      </c>
      <c r="R1732" s="17">
        <f t="shared" si="167"/>
        <v>480</v>
      </c>
      <c r="S1732" s="17">
        <f t="shared" si="168"/>
        <v>8</v>
      </c>
    </row>
    <row r="1733" spans="1:19">
      <c r="A1733" t="s">
        <v>324</v>
      </c>
      <c r="B1733" t="s">
        <v>325</v>
      </c>
      <c r="C1733" s="1">
        <v>45323</v>
      </c>
      <c r="D1733" s="2">
        <v>2024</v>
      </c>
      <c r="E1733" s="2" t="str">
        <f t="shared" si="163"/>
        <v>febrero</v>
      </c>
      <c r="F1733" t="s">
        <v>328</v>
      </c>
      <c r="G1733" t="s">
        <v>220</v>
      </c>
      <c r="H1733" t="s">
        <v>98</v>
      </c>
      <c r="I1733" s="3">
        <v>1</v>
      </c>
      <c r="J1733" s="3">
        <v>582</v>
      </c>
      <c r="K1733" s="3">
        <v>1.4</v>
      </c>
      <c r="L1733" t="s">
        <v>131</v>
      </c>
      <c r="M1733" t="s">
        <v>578</v>
      </c>
      <c r="N1733" t="s">
        <v>612</v>
      </c>
      <c r="O1733" s="15">
        <f t="shared" si="164"/>
        <v>3</v>
      </c>
      <c r="P1733" s="16" t="str">
        <f t="shared" si="165"/>
        <v>1,</v>
      </c>
      <c r="Q1733" s="16" t="str">
        <f t="shared" si="166"/>
        <v>4</v>
      </c>
      <c r="R1733" s="17">
        <f t="shared" si="167"/>
        <v>64</v>
      </c>
      <c r="S1733" s="17">
        <f t="shared" si="168"/>
        <v>1.0666666666666667</v>
      </c>
    </row>
    <row r="1734" spans="1:19">
      <c r="A1734" t="s">
        <v>324</v>
      </c>
      <c r="B1734" t="s">
        <v>325</v>
      </c>
      <c r="C1734" s="1">
        <v>45323</v>
      </c>
      <c r="D1734" s="2">
        <v>2024</v>
      </c>
      <c r="E1734" s="2" t="str">
        <f t="shared" si="163"/>
        <v>febrero</v>
      </c>
      <c r="F1734" t="s">
        <v>328</v>
      </c>
      <c r="G1734" t="s">
        <v>220</v>
      </c>
      <c r="H1734" t="s">
        <v>98</v>
      </c>
      <c r="I1734" s="3">
        <v>1</v>
      </c>
      <c r="J1734" s="3">
        <v>333</v>
      </c>
      <c r="K1734" s="3">
        <v>1</v>
      </c>
      <c r="L1734" t="s">
        <v>173</v>
      </c>
      <c r="M1734" t="s">
        <v>598</v>
      </c>
      <c r="N1734" t="s">
        <v>497</v>
      </c>
      <c r="O1734" s="15">
        <f t="shared" si="164"/>
        <v>1</v>
      </c>
      <c r="P1734" s="16" t="str">
        <f t="shared" si="165"/>
        <v>1</v>
      </c>
      <c r="Q1734" s="16">
        <f t="shared" si="166"/>
        <v>0</v>
      </c>
      <c r="R1734" s="17">
        <f t="shared" si="167"/>
        <v>60</v>
      </c>
      <c r="S1734" s="17">
        <f t="shared" si="168"/>
        <v>1</v>
      </c>
    </row>
    <row r="1735" spans="1:19">
      <c r="A1735" t="s">
        <v>324</v>
      </c>
      <c r="B1735" t="s">
        <v>325</v>
      </c>
      <c r="C1735" s="1">
        <v>45323</v>
      </c>
      <c r="D1735" s="2">
        <v>2024</v>
      </c>
      <c r="E1735" s="2" t="str">
        <f t="shared" si="163"/>
        <v>febrero</v>
      </c>
      <c r="F1735" t="s">
        <v>329</v>
      </c>
      <c r="G1735" t="s">
        <v>220</v>
      </c>
      <c r="H1735" t="s">
        <v>98</v>
      </c>
      <c r="I1735" s="3">
        <v>29</v>
      </c>
      <c r="J1735" s="3">
        <v>3330</v>
      </c>
      <c r="K1735" s="3">
        <v>47.05</v>
      </c>
      <c r="L1735" t="s">
        <v>39</v>
      </c>
      <c r="M1735" t="s">
        <v>553</v>
      </c>
      <c r="N1735" t="s">
        <v>553</v>
      </c>
      <c r="O1735" s="15">
        <f t="shared" si="164"/>
        <v>5</v>
      </c>
      <c r="P1735" s="16" t="str">
        <f t="shared" si="165"/>
        <v>47</v>
      </c>
      <c r="Q1735" s="16" t="str">
        <f t="shared" si="166"/>
        <v>,05</v>
      </c>
      <c r="R1735" s="17">
        <f t="shared" si="167"/>
        <v>2820.05</v>
      </c>
      <c r="S1735" s="17">
        <f t="shared" si="168"/>
        <v>47.00083333333334</v>
      </c>
    </row>
    <row r="1736" spans="1:19">
      <c r="A1736" t="s">
        <v>324</v>
      </c>
      <c r="B1736" t="s">
        <v>325</v>
      </c>
      <c r="C1736" s="1">
        <v>45323</v>
      </c>
      <c r="D1736" s="2">
        <v>2024</v>
      </c>
      <c r="E1736" s="2" t="str">
        <f t="shared" si="163"/>
        <v>febrero</v>
      </c>
      <c r="F1736" t="s">
        <v>329</v>
      </c>
      <c r="G1736" t="s">
        <v>220</v>
      </c>
      <c r="H1736" t="s">
        <v>98</v>
      </c>
      <c r="I1736" s="3">
        <v>1</v>
      </c>
      <c r="J1736" s="3">
        <v>499</v>
      </c>
      <c r="K1736" s="3">
        <v>1.25</v>
      </c>
      <c r="L1736" t="s">
        <v>19</v>
      </c>
      <c r="M1736" t="s">
        <v>587</v>
      </c>
      <c r="N1736" t="s">
        <v>495</v>
      </c>
      <c r="O1736" s="15">
        <f t="shared" si="164"/>
        <v>4</v>
      </c>
      <c r="P1736" s="16" t="str">
        <f t="shared" si="165"/>
        <v>1,</v>
      </c>
      <c r="Q1736" s="16" t="str">
        <f t="shared" si="166"/>
        <v>25</v>
      </c>
      <c r="R1736" s="17">
        <f t="shared" si="167"/>
        <v>85</v>
      </c>
      <c r="S1736" s="17">
        <f t="shared" si="168"/>
        <v>1.4166666666666667</v>
      </c>
    </row>
    <row r="1737" spans="1:19">
      <c r="A1737" t="s">
        <v>324</v>
      </c>
      <c r="B1737" t="s">
        <v>325</v>
      </c>
      <c r="C1737" s="1">
        <v>45323</v>
      </c>
      <c r="D1737" s="2">
        <v>2024</v>
      </c>
      <c r="E1737" s="2" t="str">
        <f t="shared" si="163"/>
        <v>febrero</v>
      </c>
      <c r="F1737" t="s">
        <v>329</v>
      </c>
      <c r="G1737" t="s">
        <v>220</v>
      </c>
      <c r="H1737" t="s">
        <v>98</v>
      </c>
      <c r="I1737" s="3">
        <v>2</v>
      </c>
      <c r="J1737" s="3">
        <v>666</v>
      </c>
      <c r="K1737" s="3">
        <v>1.5</v>
      </c>
      <c r="L1737" t="s">
        <v>108</v>
      </c>
      <c r="M1737" t="s">
        <v>597</v>
      </c>
      <c r="N1737" t="s">
        <v>494</v>
      </c>
      <c r="O1737" s="15">
        <f t="shared" si="164"/>
        <v>3</v>
      </c>
      <c r="P1737" s="16" t="str">
        <f t="shared" si="165"/>
        <v>1,</v>
      </c>
      <c r="Q1737" s="16" t="str">
        <f t="shared" si="166"/>
        <v>5</v>
      </c>
      <c r="R1737" s="17">
        <f t="shared" si="167"/>
        <v>65</v>
      </c>
      <c r="S1737" s="17">
        <f t="shared" si="168"/>
        <v>1.0833333333333333</v>
      </c>
    </row>
    <row r="1738" spans="1:19">
      <c r="A1738" t="s">
        <v>324</v>
      </c>
      <c r="B1738" t="s">
        <v>325</v>
      </c>
      <c r="C1738" s="1">
        <v>45323</v>
      </c>
      <c r="D1738" s="2">
        <v>2024</v>
      </c>
      <c r="E1738" s="2" t="str">
        <f t="shared" si="163"/>
        <v>febrero</v>
      </c>
      <c r="F1738" t="s">
        <v>329</v>
      </c>
      <c r="G1738" t="s">
        <v>220</v>
      </c>
      <c r="H1738" t="s">
        <v>98</v>
      </c>
      <c r="I1738" s="3">
        <v>1</v>
      </c>
      <c r="J1738" s="3">
        <v>999</v>
      </c>
      <c r="K1738" s="3">
        <v>2.5</v>
      </c>
      <c r="L1738" t="s">
        <v>88</v>
      </c>
      <c r="M1738" t="s">
        <v>89</v>
      </c>
      <c r="N1738" t="s">
        <v>510</v>
      </c>
      <c r="O1738" s="15">
        <f t="shared" si="164"/>
        <v>3</v>
      </c>
      <c r="P1738" s="16" t="str">
        <f t="shared" si="165"/>
        <v>2,</v>
      </c>
      <c r="Q1738" s="16" t="str">
        <f t="shared" si="166"/>
        <v>5</v>
      </c>
      <c r="R1738" s="17">
        <f t="shared" si="167"/>
        <v>125</v>
      </c>
      <c r="S1738" s="17">
        <f t="shared" si="168"/>
        <v>2.0833333333333335</v>
      </c>
    </row>
    <row r="1739" spans="1:19">
      <c r="A1739" t="s">
        <v>324</v>
      </c>
      <c r="B1739" t="s">
        <v>325</v>
      </c>
      <c r="C1739" s="1">
        <v>45323</v>
      </c>
      <c r="D1739" s="2">
        <v>2024</v>
      </c>
      <c r="E1739" s="2" t="str">
        <f t="shared" si="163"/>
        <v>febrero</v>
      </c>
      <c r="F1739" t="s">
        <v>329</v>
      </c>
      <c r="G1739" t="s">
        <v>220</v>
      </c>
      <c r="H1739" t="s">
        <v>98</v>
      </c>
      <c r="I1739" s="3">
        <v>3</v>
      </c>
      <c r="J1739" s="3">
        <v>2580</v>
      </c>
      <c r="K1739" s="3">
        <v>7.45</v>
      </c>
      <c r="L1739" t="s">
        <v>146</v>
      </c>
      <c r="M1739" t="s">
        <v>147</v>
      </c>
      <c r="N1739" t="s">
        <v>514</v>
      </c>
      <c r="O1739" s="15">
        <f t="shared" si="164"/>
        <v>4</v>
      </c>
      <c r="P1739" s="16" t="str">
        <f t="shared" si="165"/>
        <v>7,</v>
      </c>
      <c r="Q1739" s="16" t="str">
        <f t="shared" si="166"/>
        <v>45</v>
      </c>
      <c r="R1739" s="17">
        <f t="shared" si="167"/>
        <v>465</v>
      </c>
      <c r="S1739" s="17">
        <f t="shared" si="168"/>
        <v>7.75</v>
      </c>
    </row>
    <row r="1740" spans="1:19">
      <c r="A1740" t="s">
        <v>324</v>
      </c>
      <c r="B1740" t="s">
        <v>325</v>
      </c>
      <c r="C1740" s="1">
        <v>45323</v>
      </c>
      <c r="D1740" s="2">
        <v>2024</v>
      </c>
      <c r="E1740" s="2" t="str">
        <f t="shared" si="163"/>
        <v>febrero</v>
      </c>
      <c r="F1740" t="s">
        <v>329</v>
      </c>
      <c r="G1740" t="s">
        <v>220</v>
      </c>
      <c r="H1740" t="s">
        <v>98</v>
      </c>
      <c r="I1740" s="3">
        <v>2</v>
      </c>
      <c r="J1740" s="3">
        <v>1248</v>
      </c>
      <c r="K1740" s="3">
        <v>3.4</v>
      </c>
      <c r="L1740" t="s">
        <v>21</v>
      </c>
      <c r="M1740" t="s">
        <v>584</v>
      </c>
      <c r="N1740" t="s">
        <v>504</v>
      </c>
      <c r="O1740" s="15">
        <f t="shared" si="164"/>
        <v>3</v>
      </c>
      <c r="P1740" s="16" t="str">
        <f t="shared" si="165"/>
        <v>3,</v>
      </c>
      <c r="Q1740" s="16" t="str">
        <f t="shared" si="166"/>
        <v>4</v>
      </c>
      <c r="R1740" s="17">
        <f t="shared" si="167"/>
        <v>184</v>
      </c>
      <c r="S1740" s="17">
        <f t="shared" si="168"/>
        <v>3.0666666666666669</v>
      </c>
    </row>
    <row r="1741" spans="1:19">
      <c r="A1741" t="s">
        <v>324</v>
      </c>
      <c r="B1741" t="s">
        <v>325</v>
      </c>
      <c r="C1741" s="1">
        <v>45323</v>
      </c>
      <c r="D1741" s="2">
        <v>2024</v>
      </c>
      <c r="E1741" s="2" t="str">
        <f t="shared" si="163"/>
        <v>febrero</v>
      </c>
      <c r="F1741" t="s">
        <v>329</v>
      </c>
      <c r="G1741" t="s">
        <v>220</v>
      </c>
      <c r="H1741" t="s">
        <v>98</v>
      </c>
      <c r="I1741" s="3">
        <v>1</v>
      </c>
      <c r="J1741" s="3">
        <v>166</v>
      </c>
      <c r="K1741" s="3">
        <v>0.3</v>
      </c>
      <c r="L1741" t="s">
        <v>338</v>
      </c>
      <c r="M1741" t="s">
        <v>339</v>
      </c>
      <c r="N1741" t="s">
        <v>501</v>
      </c>
      <c r="O1741" s="15">
        <f t="shared" si="164"/>
        <v>3</v>
      </c>
      <c r="P1741" s="16" t="str">
        <f t="shared" si="165"/>
        <v>0,</v>
      </c>
      <c r="Q1741" s="16" t="str">
        <f t="shared" si="166"/>
        <v>3</v>
      </c>
      <c r="R1741" s="17">
        <f t="shared" si="167"/>
        <v>3</v>
      </c>
      <c r="S1741" s="17">
        <f t="shared" si="168"/>
        <v>0.05</v>
      </c>
    </row>
    <row r="1742" spans="1:19">
      <c r="A1742" t="s">
        <v>324</v>
      </c>
      <c r="B1742" t="s">
        <v>325</v>
      </c>
      <c r="C1742" s="1">
        <v>45323</v>
      </c>
      <c r="D1742" s="2">
        <v>2024</v>
      </c>
      <c r="E1742" s="2" t="str">
        <f t="shared" si="163"/>
        <v>febrero</v>
      </c>
      <c r="F1742" t="s">
        <v>329</v>
      </c>
      <c r="G1742" t="s">
        <v>220</v>
      </c>
      <c r="H1742" t="s">
        <v>98</v>
      </c>
      <c r="I1742" s="3">
        <v>2</v>
      </c>
      <c r="J1742" s="3">
        <v>666</v>
      </c>
      <c r="K1742" s="3">
        <v>1.5</v>
      </c>
      <c r="L1742" t="s">
        <v>35</v>
      </c>
      <c r="M1742" t="s">
        <v>36</v>
      </c>
      <c r="N1742" t="s">
        <v>507</v>
      </c>
      <c r="O1742" s="15">
        <f t="shared" si="164"/>
        <v>3</v>
      </c>
      <c r="P1742" s="16" t="str">
        <f t="shared" si="165"/>
        <v>1,</v>
      </c>
      <c r="Q1742" s="16" t="str">
        <f t="shared" si="166"/>
        <v>5</v>
      </c>
      <c r="R1742" s="17">
        <f t="shared" si="167"/>
        <v>65</v>
      </c>
      <c r="S1742" s="17">
        <f t="shared" si="168"/>
        <v>1.0833333333333333</v>
      </c>
    </row>
    <row r="1743" spans="1:19">
      <c r="A1743" t="s">
        <v>324</v>
      </c>
      <c r="B1743" t="s">
        <v>325</v>
      </c>
      <c r="C1743" s="1">
        <v>45323</v>
      </c>
      <c r="D1743" s="2">
        <v>2024</v>
      </c>
      <c r="E1743" s="2" t="str">
        <f t="shared" si="163"/>
        <v>febrero</v>
      </c>
      <c r="F1743" t="s">
        <v>329</v>
      </c>
      <c r="G1743" t="s">
        <v>220</v>
      </c>
      <c r="H1743" t="s">
        <v>98</v>
      </c>
      <c r="I1743" s="3">
        <v>8</v>
      </c>
      <c r="J1743" s="3">
        <v>3330</v>
      </c>
      <c r="K1743" s="3">
        <v>17.3</v>
      </c>
      <c r="L1743" t="s">
        <v>100</v>
      </c>
      <c r="M1743" t="s">
        <v>101</v>
      </c>
      <c r="N1743" t="s">
        <v>488</v>
      </c>
      <c r="O1743" s="15">
        <f t="shared" si="164"/>
        <v>4</v>
      </c>
      <c r="P1743" s="16" t="str">
        <f t="shared" si="165"/>
        <v>17</v>
      </c>
      <c r="Q1743" s="16" t="str">
        <f t="shared" si="166"/>
        <v>,3</v>
      </c>
      <c r="R1743" s="17">
        <f t="shared" si="167"/>
        <v>1020.3</v>
      </c>
      <c r="S1743" s="17">
        <f t="shared" si="168"/>
        <v>17.004999999999999</v>
      </c>
    </row>
    <row r="1744" spans="1:19">
      <c r="A1744" t="s">
        <v>324</v>
      </c>
      <c r="B1744" t="s">
        <v>325</v>
      </c>
      <c r="C1744" s="1">
        <v>45323</v>
      </c>
      <c r="D1744" s="2">
        <v>2024</v>
      </c>
      <c r="E1744" s="2" t="str">
        <f t="shared" si="163"/>
        <v>febrero</v>
      </c>
      <c r="F1744" t="s">
        <v>329</v>
      </c>
      <c r="G1744" t="s">
        <v>220</v>
      </c>
      <c r="H1744" t="s">
        <v>98</v>
      </c>
      <c r="I1744" s="3">
        <v>8</v>
      </c>
      <c r="J1744" s="3">
        <v>3330</v>
      </c>
      <c r="K1744" s="3">
        <v>10.15</v>
      </c>
      <c r="L1744" t="s">
        <v>109</v>
      </c>
      <c r="M1744" t="s">
        <v>535</v>
      </c>
      <c r="N1744" t="s">
        <v>535</v>
      </c>
      <c r="O1744" s="15">
        <f t="shared" si="164"/>
        <v>5</v>
      </c>
      <c r="P1744" s="16" t="str">
        <f t="shared" si="165"/>
        <v>10</v>
      </c>
      <c r="Q1744" s="16" t="str">
        <f t="shared" si="166"/>
        <v>,15</v>
      </c>
      <c r="R1744" s="17">
        <f t="shared" si="167"/>
        <v>600.15</v>
      </c>
      <c r="S1744" s="17">
        <f t="shared" si="168"/>
        <v>10.0025</v>
      </c>
    </row>
    <row r="1745" spans="1:19">
      <c r="A1745" t="s">
        <v>324</v>
      </c>
      <c r="B1745" t="s">
        <v>325</v>
      </c>
      <c r="C1745" s="1">
        <v>45323</v>
      </c>
      <c r="D1745" s="2">
        <v>2024</v>
      </c>
      <c r="E1745" s="2" t="str">
        <f t="shared" si="163"/>
        <v>febrero</v>
      </c>
      <c r="F1745" t="s">
        <v>329</v>
      </c>
      <c r="G1745" t="s">
        <v>220</v>
      </c>
      <c r="H1745" t="s">
        <v>98</v>
      </c>
      <c r="I1745" s="3">
        <v>7</v>
      </c>
      <c r="J1745" s="3">
        <v>2830</v>
      </c>
      <c r="K1745" s="3">
        <v>8.25</v>
      </c>
      <c r="L1745" t="s">
        <v>114</v>
      </c>
      <c r="M1745" t="s">
        <v>115</v>
      </c>
      <c r="N1745" t="s">
        <v>535</v>
      </c>
      <c r="O1745" s="15">
        <f t="shared" si="164"/>
        <v>4</v>
      </c>
      <c r="P1745" s="16" t="str">
        <f t="shared" si="165"/>
        <v>8,</v>
      </c>
      <c r="Q1745" s="16" t="str">
        <f t="shared" si="166"/>
        <v>25</v>
      </c>
      <c r="R1745" s="17">
        <f t="shared" si="167"/>
        <v>505</v>
      </c>
      <c r="S1745" s="17">
        <f t="shared" si="168"/>
        <v>8.4166666666666661</v>
      </c>
    </row>
    <row r="1746" spans="1:19">
      <c r="A1746" t="s">
        <v>324</v>
      </c>
      <c r="B1746" t="s">
        <v>325</v>
      </c>
      <c r="C1746" s="1">
        <v>45323</v>
      </c>
      <c r="D1746" s="2">
        <v>2024</v>
      </c>
      <c r="E1746" s="2" t="str">
        <f t="shared" si="163"/>
        <v>febrero</v>
      </c>
      <c r="F1746" t="s">
        <v>329</v>
      </c>
      <c r="G1746" t="s">
        <v>220</v>
      </c>
      <c r="H1746" t="s">
        <v>98</v>
      </c>
      <c r="I1746" s="3">
        <v>11</v>
      </c>
      <c r="J1746" s="3">
        <v>3330</v>
      </c>
      <c r="K1746" s="3">
        <v>23.05</v>
      </c>
      <c r="L1746" t="s">
        <v>116</v>
      </c>
      <c r="M1746" t="s">
        <v>117</v>
      </c>
      <c r="N1746" t="s">
        <v>561</v>
      </c>
      <c r="O1746" s="15">
        <f t="shared" si="164"/>
        <v>5</v>
      </c>
      <c r="P1746" s="16" t="str">
        <f t="shared" si="165"/>
        <v>23</v>
      </c>
      <c r="Q1746" s="16" t="str">
        <f t="shared" si="166"/>
        <v>,05</v>
      </c>
      <c r="R1746" s="17">
        <f t="shared" si="167"/>
        <v>1380.05</v>
      </c>
      <c r="S1746" s="17">
        <f t="shared" si="168"/>
        <v>23.000833333333333</v>
      </c>
    </row>
    <row r="1747" spans="1:19">
      <c r="A1747" t="s">
        <v>324</v>
      </c>
      <c r="B1747" t="s">
        <v>325</v>
      </c>
      <c r="C1747" s="1">
        <v>45323</v>
      </c>
      <c r="D1747" s="2">
        <v>2024</v>
      </c>
      <c r="E1747" s="2" t="str">
        <f t="shared" si="163"/>
        <v>febrero</v>
      </c>
      <c r="F1747" t="s">
        <v>329</v>
      </c>
      <c r="G1747" t="s">
        <v>220</v>
      </c>
      <c r="H1747" t="s">
        <v>98</v>
      </c>
      <c r="I1747" s="3">
        <v>2</v>
      </c>
      <c r="J1747" s="3">
        <v>1665</v>
      </c>
      <c r="K1747" s="3">
        <v>4.55</v>
      </c>
      <c r="L1747" t="s">
        <v>148</v>
      </c>
      <c r="M1747" t="s">
        <v>149</v>
      </c>
      <c r="N1747" t="s">
        <v>561</v>
      </c>
      <c r="O1747" s="15">
        <f t="shared" si="164"/>
        <v>4</v>
      </c>
      <c r="P1747" s="16" t="str">
        <f t="shared" si="165"/>
        <v>4,</v>
      </c>
      <c r="Q1747" s="16" t="str">
        <f t="shared" si="166"/>
        <v>55</v>
      </c>
      <c r="R1747" s="17">
        <f t="shared" si="167"/>
        <v>295</v>
      </c>
      <c r="S1747" s="17">
        <f t="shared" si="168"/>
        <v>4.916666666666667</v>
      </c>
    </row>
    <row r="1748" spans="1:19">
      <c r="A1748" t="s">
        <v>324</v>
      </c>
      <c r="B1748" t="s">
        <v>325</v>
      </c>
      <c r="C1748" s="1">
        <v>45323</v>
      </c>
      <c r="D1748" s="2">
        <v>2024</v>
      </c>
      <c r="E1748" s="2" t="str">
        <f t="shared" si="163"/>
        <v>febrero</v>
      </c>
      <c r="F1748" t="s">
        <v>329</v>
      </c>
      <c r="G1748" t="s">
        <v>220</v>
      </c>
      <c r="H1748" t="s">
        <v>98</v>
      </c>
      <c r="I1748" s="3">
        <v>8</v>
      </c>
      <c r="J1748" s="3">
        <v>3330</v>
      </c>
      <c r="K1748" s="3">
        <v>22.25</v>
      </c>
      <c r="L1748" t="s">
        <v>118</v>
      </c>
      <c r="M1748" t="s">
        <v>119</v>
      </c>
      <c r="N1748" t="s">
        <v>490</v>
      </c>
      <c r="O1748" s="15">
        <f t="shared" si="164"/>
        <v>5</v>
      </c>
      <c r="P1748" s="16" t="str">
        <f t="shared" si="165"/>
        <v>22</v>
      </c>
      <c r="Q1748" s="16" t="str">
        <f t="shared" si="166"/>
        <v>,25</v>
      </c>
      <c r="R1748" s="17">
        <f t="shared" si="167"/>
        <v>1320.25</v>
      </c>
      <c r="S1748" s="17">
        <f t="shared" si="168"/>
        <v>22.004166666666666</v>
      </c>
    </row>
    <row r="1749" spans="1:19">
      <c r="A1749" t="s">
        <v>324</v>
      </c>
      <c r="B1749" t="s">
        <v>325</v>
      </c>
      <c r="C1749" s="1">
        <v>45323</v>
      </c>
      <c r="D1749" s="2">
        <v>2024</v>
      </c>
      <c r="E1749" s="2" t="str">
        <f t="shared" si="163"/>
        <v>febrero</v>
      </c>
      <c r="F1749" t="s">
        <v>329</v>
      </c>
      <c r="G1749" t="s">
        <v>220</v>
      </c>
      <c r="H1749" t="s">
        <v>98</v>
      </c>
      <c r="I1749" s="3">
        <v>2</v>
      </c>
      <c r="J1749" s="3">
        <v>666</v>
      </c>
      <c r="K1749" s="3">
        <v>1.5</v>
      </c>
      <c r="L1749" t="s">
        <v>173</v>
      </c>
      <c r="M1749" t="s">
        <v>598</v>
      </c>
      <c r="N1749" t="s">
        <v>497</v>
      </c>
      <c r="O1749" s="15">
        <f t="shared" si="164"/>
        <v>3</v>
      </c>
      <c r="P1749" s="16" t="str">
        <f t="shared" si="165"/>
        <v>1,</v>
      </c>
      <c r="Q1749" s="16" t="str">
        <f t="shared" si="166"/>
        <v>5</v>
      </c>
      <c r="R1749" s="17">
        <f t="shared" si="167"/>
        <v>65</v>
      </c>
      <c r="S1749" s="17">
        <f t="shared" si="168"/>
        <v>1.0833333333333333</v>
      </c>
    </row>
    <row r="1750" spans="1:19">
      <c r="A1750" t="s">
        <v>324</v>
      </c>
      <c r="B1750" t="s">
        <v>325</v>
      </c>
      <c r="C1750" s="1">
        <v>45323</v>
      </c>
      <c r="D1750" s="2">
        <v>2024</v>
      </c>
      <c r="E1750" s="2" t="str">
        <f t="shared" si="163"/>
        <v>febrero</v>
      </c>
      <c r="F1750" t="s">
        <v>330</v>
      </c>
      <c r="G1750" t="s">
        <v>331</v>
      </c>
      <c r="H1750" t="s">
        <v>98</v>
      </c>
      <c r="I1750" s="3">
        <v>3</v>
      </c>
      <c r="J1750" s="3">
        <v>2164</v>
      </c>
      <c r="K1750" s="3">
        <v>6.22</v>
      </c>
      <c r="L1750" t="s">
        <v>39</v>
      </c>
      <c r="M1750" t="s">
        <v>553</v>
      </c>
      <c r="N1750" t="s">
        <v>553</v>
      </c>
      <c r="O1750" s="15">
        <f t="shared" si="164"/>
        <v>4</v>
      </c>
      <c r="P1750" s="16" t="str">
        <f t="shared" si="165"/>
        <v>6,</v>
      </c>
      <c r="Q1750" s="16" t="str">
        <f t="shared" si="166"/>
        <v>22</v>
      </c>
      <c r="R1750" s="17">
        <f t="shared" si="167"/>
        <v>382</v>
      </c>
      <c r="S1750" s="17">
        <f t="shared" si="168"/>
        <v>6.3666666666666663</v>
      </c>
    </row>
    <row r="1751" spans="1:19">
      <c r="A1751" t="s">
        <v>324</v>
      </c>
      <c r="B1751" t="s">
        <v>325</v>
      </c>
      <c r="C1751" s="1">
        <v>45323</v>
      </c>
      <c r="D1751" s="2">
        <v>2024</v>
      </c>
      <c r="E1751" s="2" t="str">
        <f t="shared" si="163"/>
        <v>febrero</v>
      </c>
      <c r="F1751" t="s">
        <v>330</v>
      </c>
      <c r="G1751" t="s">
        <v>331</v>
      </c>
      <c r="H1751" t="s">
        <v>98</v>
      </c>
      <c r="I1751" s="3">
        <v>1</v>
      </c>
      <c r="J1751" s="3">
        <v>166</v>
      </c>
      <c r="K1751" s="3">
        <v>0.2</v>
      </c>
      <c r="L1751" t="s">
        <v>116</v>
      </c>
      <c r="M1751" t="s">
        <v>117</v>
      </c>
      <c r="N1751" t="s">
        <v>561</v>
      </c>
      <c r="O1751" s="15">
        <f t="shared" si="164"/>
        <v>3</v>
      </c>
      <c r="P1751" s="16" t="str">
        <f t="shared" si="165"/>
        <v>0,</v>
      </c>
      <c r="Q1751" s="16" t="str">
        <f t="shared" si="166"/>
        <v>2</v>
      </c>
      <c r="R1751" s="17">
        <f t="shared" si="167"/>
        <v>2</v>
      </c>
      <c r="S1751" s="17">
        <f t="shared" si="168"/>
        <v>3.3333333333333333E-2</v>
      </c>
    </row>
    <row r="1752" spans="1:19">
      <c r="A1752" t="s">
        <v>324</v>
      </c>
      <c r="B1752" t="s">
        <v>325</v>
      </c>
      <c r="C1752" s="1">
        <v>45323</v>
      </c>
      <c r="D1752" s="2">
        <v>2024</v>
      </c>
      <c r="E1752" s="2" t="str">
        <f t="shared" si="163"/>
        <v>febrero</v>
      </c>
      <c r="F1752" t="s">
        <v>330</v>
      </c>
      <c r="G1752" t="s">
        <v>331</v>
      </c>
      <c r="H1752" t="s">
        <v>98</v>
      </c>
      <c r="I1752" s="3">
        <v>1</v>
      </c>
      <c r="J1752" s="3">
        <v>999</v>
      </c>
      <c r="K1752" s="3">
        <v>2.52</v>
      </c>
      <c r="L1752" t="s">
        <v>148</v>
      </c>
      <c r="M1752" t="s">
        <v>149</v>
      </c>
      <c r="N1752" t="s">
        <v>561</v>
      </c>
      <c r="O1752" s="15">
        <f t="shared" si="164"/>
        <v>4</v>
      </c>
      <c r="P1752" s="16" t="str">
        <f t="shared" si="165"/>
        <v>2,</v>
      </c>
      <c r="Q1752" s="16" t="str">
        <f t="shared" si="166"/>
        <v>52</v>
      </c>
      <c r="R1752" s="17">
        <f t="shared" si="167"/>
        <v>172</v>
      </c>
      <c r="S1752" s="17">
        <f t="shared" si="168"/>
        <v>2.8666666666666667</v>
      </c>
    </row>
    <row r="1753" spans="1:19">
      <c r="A1753" t="s">
        <v>324</v>
      </c>
      <c r="B1753" t="s">
        <v>325</v>
      </c>
      <c r="C1753" s="1">
        <v>45323</v>
      </c>
      <c r="D1753" s="2">
        <v>2024</v>
      </c>
      <c r="E1753" s="2" t="str">
        <f t="shared" si="163"/>
        <v>febrero</v>
      </c>
      <c r="F1753" t="s">
        <v>330</v>
      </c>
      <c r="G1753" t="s">
        <v>331</v>
      </c>
      <c r="H1753" t="s">
        <v>98</v>
      </c>
      <c r="I1753" s="3">
        <v>1</v>
      </c>
      <c r="J1753" s="3">
        <v>832</v>
      </c>
      <c r="K1753" s="3">
        <v>2.2999999999999998</v>
      </c>
      <c r="L1753" t="s">
        <v>118</v>
      </c>
      <c r="M1753" t="s">
        <v>119</v>
      </c>
      <c r="N1753" t="s">
        <v>490</v>
      </c>
      <c r="O1753" s="15">
        <f t="shared" si="164"/>
        <v>3</v>
      </c>
      <c r="P1753" s="16" t="str">
        <f t="shared" si="165"/>
        <v>2,</v>
      </c>
      <c r="Q1753" s="16" t="str">
        <f t="shared" si="166"/>
        <v>3</v>
      </c>
      <c r="R1753" s="17">
        <f t="shared" si="167"/>
        <v>123</v>
      </c>
      <c r="S1753" s="17">
        <f t="shared" si="168"/>
        <v>2.0499999999999998</v>
      </c>
    </row>
    <row r="1754" spans="1:19">
      <c r="A1754" t="s">
        <v>324</v>
      </c>
      <c r="B1754" t="s">
        <v>325</v>
      </c>
      <c r="C1754" s="1">
        <v>45352</v>
      </c>
      <c r="D1754" s="2">
        <v>2024</v>
      </c>
      <c r="E1754" s="2" t="str">
        <f t="shared" si="163"/>
        <v>marzo</v>
      </c>
      <c r="F1754" t="s">
        <v>326</v>
      </c>
      <c r="G1754" t="s">
        <v>30</v>
      </c>
      <c r="H1754" t="s">
        <v>98</v>
      </c>
      <c r="I1754" s="3">
        <v>5</v>
      </c>
      <c r="J1754" s="3">
        <v>2913</v>
      </c>
      <c r="K1754" s="3">
        <v>8.34</v>
      </c>
      <c r="L1754" t="s">
        <v>146</v>
      </c>
      <c r="M1754" t="s">
        <v>147</v>
      </c>
      <c r="N1754" t="s">
        <v>514</v>
      </c>
      <c r="O1754" s="15">
        <f t="shared" si="164"/>
        <v>4</v>
      </c>
      <c r="P1754" s="16" t="str">
        <f t="shared" si="165"/>
        <v>8,</v>
      </c>
      <c r="Q1754" s="16" t="str">
        <f t="shared" si="166"/>
        <v>34</v>
      </c>
      <c r="R1754" s="17">
        <f t="shared" si="167"/>
        <v>514</v>
      </c>
      <c r="S1754" s="17">
        <f t="shared" si="168"/>
        <v>8.5666666666666664</v>
      </c>
    </row>
    <row r="1755" spans="1:19">
      <c r="A1755" t="s">
        <v>324</v>
      </c>
      <c r="B1755" t="s">
        <v>325</v>
      </c>
      <c r="C1755" s="1">
        <v>45352</v>
      </c>
      <c r="D1755" s="2">
        <v>2024</v>
      </c>
      <c r="E1755" s="2" t="str">
        <f t="shared" si="163"/>
        <v>marzo</v>
      </c>
      <c r="F1755" t="s">
        <v>326</v>
      </c>
      <c r="G1755" t="s">
        <v>30</v>
      </c>
      <c r="H1755" t="s">
        <v>98</v>
      </c>
      <c r="I1755" s="3">
        <v>2</v>
      </c>
      <c r="J1755" s="3">
        <v>1415</v>
      </c>
      <c r="K1755" s="3">
        <v>4.18</v>
      </c>
      <c r="L1755" t="s">
        <v>114</v>
      </c>
      <c r="M1755" t="s">
        <v>115</v>
      </c>
      <c r="N1755" t="s">
        <v>535</v>
      </c>
      <c r="O1755" s="15">
        <f t="shared" si="164"/>
        <v>4</v>
      </c>
      <c r="P1755" s="16" t="str">
        <f t="shared" si="165"/>
        <v>4,</v>
      </c>
      <c r="Q1755" s="16" t="str">
        <f t="shared" si="166"/>
        <v>18</v>
      </c>
      <c r="R1755" s="17">
        <f t="shared" si="167"/>
        <v>258</v>
      </c>
      <c r="S1755" s="17">
        <f t="shared" si="168"/>
        <v>4.3</v>
      </c>
    </row>
    <row r="1756" spans="1:19">
      <c r="A1756" t="s">
        <v>324</v>
      </c>
      <c r="B1756" t="s">
        <v>325</v>
      </c>
      <c r="C1756" s="1">
        <v>45352</v>
      </c>
      <c r="D1756" s="2">
        <v>2024</v>
      </c>
      <c r="E1756" s="2" t="str">
        <f t="shared" si="163"/>
        <v>marzo</v>
      </c>
      <c r="F1756" t="s">
        <v>326</v>
      </c>
      <c r="G1756" t="s">
        <v>30</v>
      </c>
      <c r="H1756" t="s">
        <v>98</v>
      </c>
      <c r="I1756" s="3">
        <v>1</v>
      </c>
      <c r="J1756" s="3">
        <v>416</v>
      </c>
      <c r="K1756" s="3">
        <v>1.08</v>
      </c>
      <c r="L1756" t="s">
        <v>25</v>
      </c>
      <c r="M1756" t="s">
        <v>26</v>
      </c>
      <c r="N1756" t="s">
        <v>506</v>
      </c>
      <c r="O1756" s="15">
        <f t="shared" si="164"/>
        <v>4</v>
      </c>
      <c r="P1756" s="16" t="str">
        <f t="shared" si="165"/>
        <v>1,</v>
      </c>
      <c r="Q1756" s="16" t="str">
        <f t="shared" si="166"/>
        <v>08</v>
      </c>
      <c r="R1756" s="17">
        <f t="shared" si="167"/>
        <v>68</v>
      </c>
      <c r="S1756" s="17">
        <f t="shared" si="168"/>
        <v>1.1333333333333333</v>
      </c>
    </row>
    <row r="1757" spans="1:19">
      <c r="A1757" t="s">
        <v>324</v>
      </c>
      <c r="B1757" t="s">
        <v>325</v>
      </c>
      <c r="C1757" s="1">
        <v>45352</v>
      </c>
      <c r="D1757" s="2">
        <v>2024</v>
      </c>
      <c r="E1757" s="2" t="str">
        <f t="shared" si="163"/>
        <v>marzo</v>
      </c>
      <c r="F1757" t="s">
        <v>326</v>
      </c>
      <c r="G1757" t="s">
        <v>30</v>
      </c>
      <c r="H1757" t="s">
        <v>98</v>
      </c>
      <c r="I1757" s="3">
        <v>3</v>
      </c>
      <c r="J1757" s="3">
        <v>1581</v>
      </c>
      <c r="K1757" s="3">
        <v>4.4400000000000004</v>
      </c>
      <c r="L1757" t="s">
        <v>128</v>
      </c>
      <c r="M1757" t="s">
        <v>129</v>
      </c>
      <c r="N1757" t="s">
        <v>511</v>
      </c>
      <c r="O1757" s="15">
        <f t="shared" si="164"/>
        <v>4</v>
      </c>
      <c r="P1757" s="16" t="str">
        <f t="shared" si="165"/>
        <v>4,</v>
      </c>
      <c r="Q1757" s="16" t="str">
        <f t="shared" si="166"/>
        <v>44</v>
      </c>
      <c r="R1757" s="17">
        <f t="shared" si="167"/>
        <v>284</v>
      </c>
      <c r="S1757" s="17">
        <f t="shared" si="168"/>
        <v>4.7333333333333334</v>
      </c>
    </row>
    <row r="1758" spans="1:19">
      <c r="A1758" t="s">
        <v>324</v>
      </c>
      <c r="B1758" t="s">
        <v>325</v>
      </c>
      <c r="C1758" s="1">
        <v>45352</v>
      </c>
      <c r="D1758" s="2">
        <v>2024</v>
      </c>
      <c r="E1758" s="2" t="str">
        <f t="shared" si="163"/>
        <v>marzo</v>
      </c>
      <c r="F1758" t="s">
        <v>327</v>
      </c>
      <c r="G1758" t="s">
        <v>220</v>
      </c>
      <c r="H1758" t="s">
        <v>98</v>
      </c>
      <c r="I1758" s="3">
        <v>22</v>
      </c>
      <c r="J1758" s="3">
        <v>3330</v>
      </c>
      <c r="K1758" s="3">
        <v>31.2</v>
      </c>
      <c r="L1758" t="s">
        <v>39</v>
      </c>
      <c r="M1758" t="s">
        <v>553</v>
      </c>
      <c r="N1758" t="s">
        <v>553</v>
      </c>
      <c r="O1758" s="15">
        <f t="shared" si="164"/>
        <v>4</v>
      </c>
      <c r="P1758" s="16" t="str">
        <f t="shared" si="165"/>
        <v>31</v>
      </c>
      <c r="Q1758" s="16" t="str">
        <f t="shared" si="166"/>
        <v>,2</v>
      </c>
      <c r="R1758" s="17">
        <f t="shared" si="167"/>
        <v>1860.2</v>
      </c>
      <c r="S1758" s="17">
        <f t="shared" si="168"/>
        <v>31.003333333333334</v>
      </c>
    </row>
    <row r="1759" spans="1:19">
      <c r="A1759" t="s">
        <v>324</v>
      </c>
      <c r="B1759" t="s">
        <v>325</v>
      </c>
      <c r="C1759" s="1">
        <v>45352</v>
      </c>
      <c r="D1759" s="2">
        <v>2024</v>
      </c>
      <c r="E1759" s="2" t="str">
        <f t="shared" si="163"/>
        <v>marzo</v>
      </c>
      <c r="F1759" t="s">
        <v>327</v>
      </c>
      <c r="G1759" t="s">
        <v>220</v>
      </c>
      <c r="H1759" t="s">
        <v>98</v>
      </c>
      <c r="I1759" s="3">
        <v>1</v>
      </c>
      <c r="J1759" s="3">
        <v>249</v>
      </c>
      <c r="K1759" s="3">
        <v>0.35</v>
      </c>
      <c r="L1759" t="s">
        <v>130</v>
      </c>
      <c r="M1759" t="s">
        <v>605</v>
      </c>
      <c r="N1759" t="s">
        <v>491</v>
      </c>
      <c r="O1759" s="15">
        <f t="shared" si="164"/>
        <v>4</v>
      </c>
      <c r="P1759" s="16" t="str">
        <f t="shared" si="165"/>
        <v>0,</v>
      </c>
      <c r="Q1759" s="16" t="str">
        <f t="shared" si="166"/>
        <v>35</v>
      </c>
      <c r="R1759" s="17">
        <f t="shared" si="167"/>
        <v>35</v>
      </c>
      <c r="S1759" s="17">
        <f t="shared" si="168"/>
        <v>0.58333333333333337</v>
      </c>
    </row>
    <row r="1760" spans="1:19">
      <c r="A1760" t="s">
        <v>324</v>
      </c>
      <c r="B1760" t="s">
        <v>325</v>
      </c>
      <c r="C1760" s="1">
        <v>45352</v>
      </c>
      <c r="D1760" s="2">
        <v>2024</v>
      </c>
      <c r="E1760" s="2" t="str">
        <f t="shared" si="163"/>
        <v>marzo</v>
      </c>
      <c r="F1760" t="s">
        <v>327</v>
      </c>
      <c r="G1760" t="s">
        <v>220</v>
      </c>
      <c r="H1760" t="s">
        <v>98</v>
      </c>
      <c r="I1760" s="3">
        <v>1</v>
      </c>
      <c r="J1760" s="3">
        <v>249</v>
      </c>
      <c r="K1760" s="3">
        <v>0.4</v>
      </c>
      <c r="L1760" t="s">
        <v>132</v>
      </c>
      <c r="M1760" t="s">
        <v>133</v>
      </c>
      <c r="N1760" t="s">
        <v>509</v>
      </c>
      <c r="O1760" s="15">
        <f t="shared" si="164"/>
        <v>3</v>
      </c>
      <c r="P1760" s="16" t="str">
        <f t="shared" si="165"/>
        <v>0,</v>
      </c>
      <c r="Q1760" s="16" t="str">
        <f t="shared" si="166"/>
        <v>4</v>
      </c>
      <c r="R1760" s="17">
        <f t="shared" si="167"/>
        <v>4</v>
      </c>
      <c r="S1760" s="17">
        <f t="shared" si="168"/>
        <v>6.6666666666666666E-2</v>
      </c>
    </row>
    <row r="1761" spans="1:19">
      <c r="A1761" t="s">
        <v>324</v>
      </c>
      <c r="B1761" t="s">
        <v>325</v>
      </c>
      <c r="C1761" s="1">
        <v>45352</v>
      </c>
      <c r="D1761" s="2">
        <v>2024</v>
      </c>
      <c r="E1761" s="2" t="str">
        <f t="shared" si="163"/>
        <v>marzo</v>
      </c>
      <c r="F1761" t="s">
        <v>327</v>
      </c>
      <c r="G1761" t="s">
        <v>220</v>
      </c>
      <c r="H1761" t="s">
        <v>98</v>
      </c>
      <c r="I1761" s="3">
        <v>1</v>
      </c>
      <c r="J1761" s="3">
        <v>416</v>
      </c>
      <c r="K1761" s="3">
        <v>1.1499999999999999</v>
      </c>
      <c r="L1761" t="s">
        <v>122</v>
      </c>
      <c r="M1761" t="s">
        <v>123</v>
      </c>
      <c r="N1761" t="s">
        <v>512</v>
      </c>
      <c r="O1761" s="15">
        <f t="shared" si="164"/>
        <v>4</v>
      </c>
      <c r="P1761" s="16" t="str">
        <f t="shared" si="165"/>
        <v>1,</v>
      </c>
      <c r="Q1761" s="16" t="str">
        <f t="shared" si="166"/>
        <v>15</v>
      </c>
      <c r="R1761" s="17">
        <f t="shared" si="167"/>
        <v>75</v>
      </c>
      <c r="S1761" s="17">
        <f t="shared" si="168"/>
        <v>1.25</v>
      </c>
    </row>
    <row r="1762" spans="1:19">
      <c r="A1762" t="s">
        <v>324</v>
      </c>
      <c r="B1762" t="s">
        <v>325</v>
      </c>
      <c r="C1762" s="1">
        <v>45352</v>
      </c>
      <c r="D1762" s="2">
        <v>2024</v>
      </c>
      <c r="E1762" s="2" t="str">
        <f t="shared" si="163"/>
        <v>marzo</v>
      </c>
      <c r="F1762" t="s">
        <v>327</v>
      </c>
      <c r="G1762" t="s">
        <v>220</v>
      </c>
      <c r="H1762" t="s">
        <v>98</v>
      </c>
      <c r="I1762" s="3">
        <v>1</v>
      </c>
      <c r="J1762" s="3">
        <v>416</v>
      </c>
      <c r="K1762" s="3">
        <v>1.05</v>
      </c>
      <c r="L1762" t="s">
        <v>19</v>
      </c>
      <c r="M1762" t="s">
        <v>587</v>
      </c>
      <c r="N1762" t="s">
        <v>495</v>
      </c>
      <c r="O1762" s="15">
        <f t="shared" si="164"/>
        <v>4</v>
      </c>
      <c r="P1762" s="16" t="str">
        <f t="shared" si="165"/>
        <v>1,</v>
      </c>
      <c r="Q1762" s="16" t="str">
        <f t="shared" si="166"/>
        <v>05</v>
      </c>
      <c r="R1762" s="17">
        <f t="shared" si="167"/>
        <v>65</v>
      </c>
      <c r="S1762" s="17">
        <f t="shared" si="168"/>
        <v>1.0833333333333333</v>
      </c>
    </row>
    <row r="1763" spans="1:19">
      <c r="A1763" t="s">
        <v>324</v>
      </c>
      <c r="B1763" t="s">
        <v>325</v>
      </c>
      <c r="C1763" s="1">
        <v>45352</v>
      </c>
      <c r="D1763" s="2">
        <v>2024</v>
      </c>
      <c r="E1763" s="2" t="str">
        <f t="shared" si="163"/>
        <v>marzo</v>
      </c>
      <c r="F1763" t="s">
        <v>327</v>
      </c>
      <c r="G1763" t="s">
        <v>220</v>
      </c>
      <c r="H1763" t="s">
        <v>98</v>
      </c>
      <c r="I1763" s="3">
        <v>4</v>
      </c>
      <c r="J1763" s="3">
        <v>1165</v>
      </c>
      <c r="K1763" s="3">
        <v>3.25</v>
      </c>
      <c r="L1763" t="s">
        <v>108</v>
      </c>
      <c r="M1763" t="s">
        <v>597</v>
      </c>
      <c r="N1763" t="s">
        <v>494</v>
      </c>
      <c r="O1763" s="15">
        <f t="shared" si="164"/>
        <v>4</v>
      </c>
      <c r="P1763" s="16" t="str">
        <f t="shared" si="165"/>
        <v>3,</v>
      </c>
      <c r="Q1763" s="16" t="str">
        <f t="shared" si="166"/>
        <v>25</v>
      </c>
      <c r="R1763" s="17">
        <f t="shared" si="167"/>
        <v>205</v>
      </c>
      <c r="S1763" s="17">
        <f t="shared" si="168"/>
        <v>3.4166666666666665</v>
      </c>
    </row>
    <row r="1764" spans="1:19">
      <c r="A1764" t="s">
        <v>324</v>
      </c>
      <c r="B1764" t="s">
        <v>325</v>
      </c>
      <c r="C1764" s="1">
        <v>45352</v>
      </c>
      <c r="D1764" s="2">
        <v>2024</v>
      </c>
      <c r="E1764" s="2" t="str">
        <f t="shared" si="163"/>
        <v>marzo</v>
      </c>
      <c r="F1764" t="s">
        <v>327</v>
      </c>
      <c r="G1764" t="s">
        <v>220</v>
      </c>
      <c r="H1764" t="s">
        <v>98</v>
      </c>
      <c r="I1764" s="3">
        <v>11</v>
      </c>
      <c r="J1764" s="3">
        <v>5160</v>
      </c>
      <c r="K1764" s="3">
        <v>14.85</v>
      </c>
      <c r="L1764" t="s">
        <v>21</v>
      </c>
      <c r="M1764" t="s">
        <v>584</v>
      </c>
      <c r="N1764" t="s">
        <v>504</v>
      </c>
      <c r="O1764" s="15">
        <f t="shared" si="164"/>
        <v>5</v>
      </c>
      <c r="P1764" s="16" t="str">
        <f t="shared" si="165"/>
        <v>14</v>
      </c>
      <c r="Q1764" s="16" t="str">
        <f t="shared" si="166"/>
        <v>,85</v>
      </c>
      <c r="R1764" s="17">
        <f t="shared" si="167"/>
        <v>840.85</v>
      </c>
      <c r="S1764" s="17">
        <f t="shared" si="168"/>
        <v>14.014166666666666</v>
      </c>
    </row>
    <row r="1765" spans="1:19">
      <c r="A1765" t="s">
        <v>324</v>
      </c>
      <c r="B1765" t="s">
        <v>325</v>
      </c>
      <c r="C1765" s="1">
        <v>45352</v>
      </c>
      <c r="D1765" s="2">
        <v>2024</v>
      </c>
      <c r="E1765" s="2" t="str">
        <f t="shared" si="163"/>
        <v>marzo</v>
      </c>
      <c r="F1765" t="s">
        <v>327</v>
      </c>
      <c r="G1765" t="s">
        <v>220</v>
      </c>
      <c r="H1765" t="s">
        <v>98</v>
      </c>
      <c r="I1765" s="3">
        <v>1</v>
      </c>
      <c r="J1765" s="3">
        <v>666</v>
      </c>
      <c r="K1765" s="3">
        <v>1.55</v>
      </c>
      <c r="L1765" t="s">
        <v>102</v>
      </c>
      <c r="M1765" t="s">
        <v>103</v>
      </c>
      <c r="N1765" t="s">
        <v>501</v>
      </c>
      <c r="O1765" s="15">
        <f t="shared" si="164"/>
        <v>4</v>
      </c>
      <c r="P1765" s="16" t="str">
        <f t="shared" si="165"/>
        <v>1,</v>
      </c>
      <c r="Q1765" s="16" t="str">
        <f t="shared" si="166"/>
        <v>55</v>
      </c>
      <c r="R1765" s="17">
        <f t="shared" si="167"/>
        <v>115</v>
      </c>
      <c r="S1765" s="17">
        <f t="shared" si="168"/>
        <v>1.9166666666666667</v>
      </c>
    </row>
    <row r="1766" spans="1:19">
      <c r="A1766" t="s">
        <v>324</v>
      </c>
      <c r="B1766" t="s">
        <v>325</v>
      </c>
      <c r="C1766" s="1">
        <v>45352</v>
      </c>
      <c r="D1766" s="2">
        <v>2024</v>
      </c>
      <c r="E1766" s="2" t="str">
        <f t="shared" si="163"/>
        <v>marzo</v>
      </c>
      <c r="F1766" t="s">
        <v>327</v>
      </c>
      <c r="G1766" t="s">
        <v>220</v>
      </c>
      <c r="H1766" t="s">
        <v>98</v>
      </c>
      <c r="I1766" s="3">
        <v>1</v>
      </c>
      <c r="J1766" s="3">
        <v>416</v>
      </c>
      <c r="K1766" s="3">
        <v>1.1499999999999999</v>
      </c>
      <c r="L1766" t="s">
        <v>99</v>
      </c>
      <c r="M1766" t="s">
        <v>558</v>
      </c>
      <c r="N1766" t="s">
        <v>502</v>
      </c>
      <c r="O1766" s="15">
        <f t="shared" si="164"/>
        <v>4</v>
      </c>
      <c r="P1766" s="16" t="str">
        <f t="shared" si="165"/>
        <v>1,</v>
      </c>
      <c r="Q1766" s="16" t="str">
        <f t="shared" si="166"/>
        <v>15</v>
      </c>
      <c r="R1766" s="17">
        <f t="shared" si="167"/>
        <v>75</v>
      </c>
      <c r="S1766" s="17">
        <f t="shared" si="168"/>
        <v>1.25</v>
      </c>
    </row>
    <row r="1767" spans="1:19">
      <c r="A1767" t="s">
        <v>324</v>
      </c>
      <c r="B1767" t="s">
        <v>325</v>
      </c>
      <c r="C1767" s="1">
        <v>45352</v>
      </c>
      <c r="D1767" s="2">
        <v>2024</v>
      </c>
      <c r="E1767" s="2" t="str">
        <f t="shared" si="163"/>
        <v>marzo</v>
      </c>
      <c r="F1767" t="s">
        <v>327</v>
      </c>
      <c r="G1767" t="s">
        <v>220</v>
      </c>
      <c r="H1767" t="s">
        <v>98</v>
      </c>
      <c r="I1767" s="3">
        <v>4</v>
      </c>
      <c r="J1767" s="3">
        <v>666</v>
      </c>
      <c r="K1767" s="3">
        <v>1.55</v>
      </c>
      <c r="L1767" t="s">
        <v>70</v>
      </c>
      <c r="M1767" t="s">
        <v>71</v>
      </c>
      <c r="N1767" t="s">
        <v>504</v>
      </c>
      <c r="O1767" s="15">
        <f t="shared" si="164"/>
        <v>4</v>
      </c>
      <c r="P1767" s="16" t="str">
        <f t="shared" si="165"/>
        <v>1,</v>
      </c>
      <c r="Q1767" s="16" t="str">
        <f t="shared" si="166"/>
        <v>55</v>
      </c>
      <c r="R1767" s="17">
        <f t="shared" si="167"/>
        <v>115</v>
      </c>
      <c r="S1767" s="17">
        <f t="shared" si="168"/>
        <v>1.9166666666666667</v>
      </c>
    </row>
    <row r="1768" spans="1:19">
      <c r="A1768" t="s">
        <v>324</v>
      </c>
      <c r="B1768" t="s">
        <v>325</v>
      </c>
      <c r="C1768" s="1">
        <v>45352</v>
      </c>
      <c r="D1768" s="2">
        <v>2024</v>
      </c>
      <c r="E1768" s="2" t="str">
        <f t="shared" si="163"/>
        <v>marzo</v>
      </c>
      <c r="F1768" t="s">
        <v>327</v>
      </c>
      <c r="G1768" t="s">
        <v>220</v>
      </c>
      <c r="H1768" t="s">
        <v>98</v>
      </c>
      <c r="I1768" s="3">
        <v>4</v>
      </c>
      <c r="J1768" s="3">
        <v>999</v>
      </c>
      <c r="K1768" s="3">
        <v>2.5499999999999998</v>
      </c>
      <c r="L1768" t="s">
        <v>35</v>
      </c>
      <c r="M1768" t="s">
        <v>36</v>
      </c>
      <c r="N1768" t="s">
        <v>507</v>
      </c>
      <c r="O1768" s="15">
        <f t="shared" si="164"/>
        <v>4</v>
      </c>
      <c r="P1768" s="16" t="str">
        <f t="shared" si="165"/>
        <v>2,</v>
      </c>
      <c r="Q1768" s="16" t="str">
        <f t="shared" si="166"/>
        <v>55</v>
      </c>
      <c r="R1768" s="17">
        <f t="shared" si="167"/>
        <v>175</v>
      </c>
      <c r="S1768" s="17">
        <f t="shared" si="168"/>
        <v>2.9166666666666665</v>
      </c>
    </row>
    <row r="1769" spans="1:19">
      <c r="A1769" t="s">
        <v>324</v>
      </c>
      <c r="B1769" t="s">
        <v>325</v>
      </c>
      <c r="C1769" s="1">
        <v>45352</v>
      </c>
      <c r="D1769" s="2">
        <v>2024</v>
      </c>
      <c r="E1769" s="2" t="str">
        <f t="shared" si="163"/>
        <v>marzo</v>
      </c>
      <c r="F1769" t="s">
        <v>327</v>
      </c>
      <c r="G1769" t="s">
        <v>220</v>
      </c>
      <c r="H1769" t="s">
        <v>98</v>
      </c>
      <c r="I1769" s="3">
        <v>1</v>
      </c>
      <c r="J1769" s="3">
        <v>249</v>
      </c>
      <c r="K1769" s="3">
        <v>0.45</v>
      </c>
      <c r="L1769" t="s">
        <v>241</v>
      </c>
      <c r="M1769" t="s">
        <v>601</v>
      </c>
      <c r="N1769" t="s">
        <v>500</v>
      </c>
      <c r="O1769" s="15">
        <f t="shared" si="164"/>
        <v>4</v>
      </c>
      <c r="P1769" s="16" t="str">
        <f t="shared" si="165"/>
        <v>0,</v>
      </c>
      <c r="Q1769" s="16" t="str">
        <f t="shared" si="166"/>
        <v>45</v>
      </c>
      <c r="R1769" s="17">
        <f t="shared" si="167"/>
        <v>45</v>
      </c>
      <c r="S1769" s="17">
        <f t="shared" si="168"/>
        <v>0.75</v>
      </c>
    </row>
    <row r="1770" spans="1:19">
      <c r="A1770" t="s">
        <v>324</v>
      </c>
      <c r="B1770" t="s">
        <v>325</v>
      </c>
      <c r="C1770" s="1">
        <v>45352</v>
      </c>
      <c r="D1770" s="2">
        <v>2024</v>
      </c>
      <c r="E1770" s="2" t="str">
        <f t="shared" si="163"/>
        <v>marzo</v>
      </c>
      <c r="F1770" t="s">
        <v>327</v>
      </c>
      <c r="G1770" t="s">
        <v>220</v>
      </c>
      <c r="H1770" t="s">
        <v>98</v>
      </c>
      <c r="I1770" s="3">
        <v>5</v>
      </c>
      <c r="J1770" s="3">
        <v>3330</v>
      </c>
      <c r="K1770" s="3">
        <v>10.35</v>
      </c>
      <c r="L1770" t="s">
        <v>100</v>
      </c>
      <c r="M1770" t="s">
        <v>101</v>
      </c>
      <c r="N1770" t="s">
        <v>488</v>
      </c>
      <c r="O1770" s="15">
        <f t="shared" si="164"/>
        <v>5</v>
      </c>
      <c r="P1770" s="16" t="str">
        <f t="shared" si="165"/>
        <v>10</v>
      </c>
      <c r="Q1770" s="16" t="str">
        <f t="shared" si="166"/>
        <v>,35</v>
      </c>
      <c r="R1770" s="17">
        <f t="shared" si="167"/>
        <v>600.35</v>
      </c>
      <c r="S1770" s="17">
        <f t="shared" si="168"/>
        <v>10.005833333333333</v>
      </c>
    </row>
    <row r="1771" spans="1:19">
      <c r="A1771" t="s">
        <v>324</v>
      </c>
      <c r="B1771" t="s">
        <v>325</v>
      </c>
      <c r="C1771" s="1">
        <v>45352</v>
      </c>
      <c r="D1771" s="2">
        <v>2024</v>
      </c>
      <c r="E1771" s="2" t="str">
        <f t="shared" si="163"/>
        <v>marzo</v>
      </c>
      <c r="F1771" t="s">
        <v>327</v>
      </c>
      <c r="G1771" t="s">
        <v>220</v>
      </c>
      <c r="H1771" t="s">
        <v>98</v>
      </c>
      <c r="I1771" s="3">
        <v>1</v>
      </c>
      <c r="J1771" s="3">
        <v>416</v>
      </c>
      <c r="K1771" s="3">
        <v>1.1499999999999999</v>
      </c>
      <c r="L1771" t="s">
        <v>109</v>
      </c>
      <c r="M1771" t="s">
        <v>535</v>
      </c>
      <c r="N1771" t="s">
        <v>535</v>
      </c>
      <c r="O1771" s="15">
        <f t="shared" si="164"/>
        <v>4</v>
      </c>
      <c r="P1771" s="16" t="str">
        <f t="shared" si="165"/>
        <v>1,</v>
      </c>
      <c r="Q1771" s="16" t="str">
        <f t="shared" si="166"/>
        <v>15</v>
      </c>
      <c r="R1771" s="17">
        <f t="shared" si="167"/>
        <v>75</v>
      </c>
      <c r="S1771" s="17">
        <f t="shared" si="168"/>
        <v>1.25</v>
      </c>
    </row>
    <row r="1772" spans="1:19">
      <c r="A1772" t="s">
        <v>324</v>
      </c>
      <c r="B1772" t="s">
        <v>325</v>
      </c>
      <c r="C1772" s="1">
        <v>45352</v>
      </c>
      <c r="D1772" s="2">
        <v>2024</v>
      </c>
      <c r="E1772" s="2" t="str">
        <f t="shared" si="163"/>
        <v>marzo</v>
      </c>
      <c r="F1772" t="s">
        <v>327</v>
      </c>
      <c r="G1772" t="s">
        <v>220</v>
      </c>
      <c r="H1772" t="s">
        <v>98</v>
      </c>
      <c r="I1772" s="3">
        <v>8</v>
      </c>
      <c r="J1772" s="3">
        <v>2830</v>
      </c>
      <c r="K1772" s="3">
        <v>8.3000000000000007</v>
      </c>
      <c r="L1772" t="s">
        <v>114</v>
      </c>
      <c r="M1772" t="s">
        <v>115</v>
      </c>
      <c r="N1772" t="s">
        <v>535</v>
      </c>
      <c r="O1772" s="15">
        <f t="shared" si="164"/>
        <v>3</v>
      </c>
      <c r="P1772" s="16" t="str">
        <f t="shared" si="165"/>
        <v>8,</v>
      </c>
      <c r="Q1772" s="16" t="str">
        <f t="shared" si="166"/>
        <v>3</v>
      </c>
      <c r="R1772" s="17">
        <f t="shared" si="167"/>
        <v>483</v>
      </c>
      <c r="S1772" s="17">
        <f t="shared" si="168"/>
        <v>8.0500000000000007</v>
      </c>
    </row>
    <row r="1773" spans="1:19">
      <c r="A1773" t="s">
        <v>324</v>
      </c>
      <c r="B1773" t="s">
        <v>325</v>
      </c>
      <c r="C1773" s="1">
        <v>45352</v>
      </c>
      <c r="D1773" s="2">
        <v>2024</v>
      </c>
      <c r="E1773" s="2" t="str">
        <f t="shared" si="163"/>
        <v>marzo</v>
      </c>
      <c r="F1773" t="s">
        <v>327</v>
      </c>
      <c r="G1773" t="s">
        <v>220</v>
      </c>
      <c r="H1773" t="s">
        <v>98</v>
      </c>
      <c r="I1773" s="3">
        <v>1</v>
      </c>
      <c r="J1773" s="3">
        <v>249</v>
      </c>
      <c r="K1773" s="3">
        <v>0.4</v>
      </c>
      <c r="L1773" t="s">
        <v>25</v>
      </c>
      <c r="M1773" t="s">
        <v>26</v>
      </c>
      <c r="N1773" t="s">
        <v>506</v>
      </c>
      <c r="O1773" s="15">
        <f t="shared" si="164"/>
        <v>3</v>
      </c>
      <c r="P1773" s="16" t="str">
        <f t="shared" si="165"/>
        <v>0,</v>
      </c>
      <c r="Q1773" s="16" t="str">
        <f t="shared" si="166"/>
        <v>4</v>
      </c>
      <c r="R1773" s="17">
        <f t="shared" si="167"/>
        <v>4</v>
      </c>
      <c r="S1773" s="17">
        <f t="shared" si="168"/>
        <v>6.6666666666666666E-2</v>
      </c>
    </row>
    <row r="1774" spans="1:19">
      <c r="A1774" t="s">
        <v>324</v>
      </c>
      <c r="B1774" t="s">
        <v>325</v>
      </c>
      <c r="C1774" s="1">
        <v>45352</v>
      </c>
      <c r="D1774" s="2">
        <v>2024</v>
      </c>
      <c r="E1774" s="2" t="str">
        <f t="shared" si="163"/>
        <v>marzo</v>
      </c>
      <c r="F1774" t="s">
        <v>327</v>
      </c>
      <c r="G1774" t="s">
        <v>220</v>
      </c>
      <c r="H1774" t="s">
        <v>98</v>
      </c>
      <c r="I1774" s="3">
        <v>6</v>
      </c>
      <c r="J1774" s="3">
        <v>3330</v>
      </c>
      <c r="K1774" s="3">
        <v>15.25</v>
      </c>
      <c r="L1774" t="s">
        <v>116</v>
      </c>
      <c r="M1774" t="s">
        <v>117</v>
      </c>
      <c r="N1774" t="s">
        <v>561</v>
      </c>
      <c r="O1774" s="15">
        <f t="shared" si="164"/>
        <v>5</v>
      </c>
      <c r="P1774" s="16" t="str">
        <f t="shared" si="165"/>
        <v>15</v>
      </c>
      <c r="Q1774" s="16" t="str">
        <f t="shared" si="166"/>
        <v>,25</v>
      </c>
      <c r="R1774" s="17">
        <f t="shared" si="167"/>
        <v>900.25</v>
      </c>
      <c r="S1774" s="17">
        <f t="shared" si="168"/>
        <v>15.004166666666666</v>
      </c>
    </row>
    <row r="1775" spans="1:19">
      <c r="A1775" t="s">
        <v>324</v>
      </c>
      <c r="B1775" t="s">
        <v>325</v>
      </c>
      <c r="C1775" s="1">
        <v>45352</v>
      </c>
      <c r="D1775" s="2">
        <v>2024</v>
      </c>
      <c r="E1775" s="2" t="str">
        <f t="shared" si="163"/>
        <v>marzo</v>
      </c>
      <c r="F1775" t="s">
        <v>327</v>
      </c>
      <c r="G1775" t="s">
        <v>220</v>
      </c>
      <c r="H1775" t="s">
        <v>98</v>
      </c>
      <c r="I1775" s="3">
        <v>5</v>
      </c>
      <c r="J1775" s="3">
        <v>3330</v>
      </c>
      <c r="K1775" s="3">
        <v>13.3</v>
      </c>
      <c r="L1775" t="s">
        <v>118</v>
      </c>
      <c r="M1775" t="s">
        <v>119</v>
      </c>
      <c r="N1775" t="s">
        <v>490</v>
      </c>
      <c r="O1775" s="15">
        <f t="shared" si="164"/>
        <v>4</v>
      </c>
      <c r="P1775" s="16" t="str">
        <f t="shared" si="165"/>
        <v>13</v>
      </c>
      <c r="Q1775" s="16" t="str">
        <f t="shared" si="166"/>
        <v>,3</v>
      </c>
      <c r="R1775" s="17">
        <f t="shared" si="167"/>
        <v>780.3</v>
      </c>
      <c r="S1775" s="17">
        <f t="shared" si="168"/>
        <v>13.004999999999999</v>
      </c>
    </row>
    <row r="1776" spans="1:19">
      <c r="A1776" t="s">
        <v>324</v>
      </c>
      <c r="B1776" t="s">
        <v>325</v>
      </c>
      <c r="C1776" s="1">
        <v>45352</v>
      </c>
      <c r="D1776" s="2">
        <v>2024</v>
      </c>
      <c r="E1776" s="2" t="str">
        <f t="shared" si="163"/>
        <v>marzo</v>
      </c>
      <c r="F1776" t="s">
        <v>327</v>
      </c>
      <c r="G1776" t="s">
        <v>220</v>
      </c>
      <c r="H1776" t="s">
        <v>98</v>
      </c>
      <c r="I1776" s="3">
        <v>1</v>
      </c>
      <c r="J1776" s="3">
        <v>582</v>
      </c>
      <c r="K1776" s="3">
        <v>1.35</v>
      </c>
      <c r="L1776" t="s">
        <v>167</v>
      </c>
      <c r="M1776" t="s">
        <v>168</v>
      </c>
      <c r="N1776" t="s">
        <v>490</v>
      </c>
      <c r="O1776" s="15">
        <f t="shared" si="164"/>
        <v>4</v>
      </c>
      <c r="P1776" s="16" t="str">
        <f t="shared" si="165"/>
        <v>1,</v>
      </c>
      <c r="Q1776" s="16" t="str">
        <f t="shared" si="166"/>
        <v>35</v>
      </c>
      <c r="R1776" s="17">
        <f t="shared" si="167"/>
        <v>95</v>
      </c>
      <c r="S1776" s="17">
        <f t="shared" si="168"/>
        <v>1.5833333333333333</v>
      </c>
    </row>
    <row r="1777" spans="1:19">
      <c r="A1777" t="s">
        <v>324</v>
      </c>
      <c r="B1777" t="s">
        <v>325</v>
      </c>
      <c r="C1777" s="1">
        <v>45352</v>
      </c>
      <c r="D1777" s="2">
        <v>2024</v>
      </c>
      <c r="E1777" s="2" t="str">
        <f t="shared" si="163"/>
        <v>marzo</v>
      </c>
      <c r="F1777" t="s">
        <v>327</v>
      </c>
      <c r="G1777" t="s">
        <v>220</v>
      </c>
      <c r="H1777" t="s">
        <v>98</v>
      </c>
      <c r="I1777" s="3">
        <v>2</v>
      </c>
      <c r="J1777" s="3">
        <v>749</v>
      </c>
      <c r="K1777" s="3">
        <v>2.15</v>
      </c>
      <c r="L1777" t="s">
        <v>173</v>
      </c>
      <c r="M1777" t="s">
        <v>598</v>
      </c>
      <c r="N1777" t="s">
        <v>497</v>
      </c>
      <c r="O1777" s="15">
        <f t="shared" si="164"/>
        <v>4</v>
      </c>
      <c r="P1777" s="16" t="str">
        <f t="shared" si="165"/>
        <v>2,</v>
      </c>
      <c r="Q1777" s="16" t="str">
        <f t="shared" si="166"/>
        <v>15</v>
      </c>
      <c r="R1777" s="17">
        <f t="shared" si="167"/>
        <v>135</v>
      </c>
      <c r="S1777" s="17">
        <f t="shared" si="168"/>
        <v>2.25</v>
      </c>
    </row>
    <row r="1778" spans="1:19">
      <c r="A1778" t="s">
        <v>324</v>
      </c>
      <c r="B1778" t="s">
        <v>325</v>
      </c>
      <c r="C1778" s="1">
        <v>45352</v>
      </c>
      <c r="D1778" s="2">
        <v>2024</v>
      </c>
      <c r="E1778" s="2" t="str">
        <f t="shared" si="163"/>
        <v>marzo</v>
      </c>
      <c r="F1778" t="s">
        <v>327</v>
      </c>
      <c r="G1778" t="s">
        <v>220</v>
      </c>
      <c r="H1778" t="s">
        <v>98</v>
      </c>
      <c r="I1778" s="3">
        <v>3</v>
      </c>
      <c r="J1778" s="3">
        <v>1998</v>
      </c>
      <c r="K1778" s="3">
        <v>5.5</v>
      </c>
      <c r="L1778" t="s">
        <v>111</v>
      </c>
      <c r="M1778" t="s">
        <v>593</v>
      </c>
      <c r="N1778" t="s">
        <v>511</v>
      </c>
      <c r="O1778" s="15">
        <f t="shared" si="164"/>
        <v>3</v>
      </c>
      <c r="P1778" s="16" t="str">
        <f t="shared" si="165"/>
        <v>5,</v>
      </c>
      <c r="Q1778" s="16" t="str">
        <f t="shared" si="166"/>
        <v>5</v>
      </c>
      <c r="R1778" s="17">
        <f t="shared" si="167"/>
        <v>305</v>
      </c>
      <c r="S1778" s="17">
        <f t="shared" si="168"/>
        <v>5.083333333333333</v>
      </c>
    </row>
    <row r="1779" spans="1:19">
      <c r="A1779" t="s">
        <v>324</v>
      </c>
      <c r="B1779" t="s">
        <v>325</v>
      </c>
      <c r="C1779" s="1">
        <v>45352</v>
      </c>
      <c r="D1779" s="2">
        <v>2024</v>
      </c>
      <c r="E1779" s="2" t="str">
        <f t="shared" si="163"/>
        <v>marzo</v>
      </c>
      <c r="F1779" t="s">
        <v>327</v>
      </c>
      <c r="G1779" t="s">
        <v>220</v>
      </c>
      <c r="H1779" t="s">
        <v>98</v>
      </c>
      <c r="I1779" s="3">
        <v>1</v>
      </c>
      <c r="J1779" s="3">
        <v>416</v>
      </c>
      <c r="K1779" s="3">
        <v>1.1499999999999999</v>
      </c>
      <c r="L1779" t="s">
        <v>128</v>
      </c>
      <c r="M1779" t="s">
        <v>129</v>
      </c>
      <c r="N1779" t="s">
        <v>511</v>
      </c>
      <c r="O1779" s="15">
        <f t="shared" si="164"/>
        <v>4</v>
      </c>
      <c r="P1779" s="16" t="str">
        <f t="shared" si="165"/>
        <v>1,</v>
      </c>
      <c r="Q1779" s="16" t="str">
        <f t="shared" si="166"/>
        <v>15</v>
      </c>
      <c r="R1779" s="17">
        <f t="shared" si="167"/>
        <v>75</v>
      </c>
      <c r="S1779" s="17">
        <f t="shared" si="168"/>
        <v>1.25</v>
      </c>
    </row>
    <row r="1780" spans="1:19">
      <c r="A1780" t="s">
        <v>324</v>
      </c>
      <c r="B1780" t="s">
        <v>325</v>
      </c>
      <c r="C1780" s="1">
        <v>45352</v>
      </c>
      <c r="D1780" s="2">
        <v>2024</v>
      </c>
      <c r="E1780" s="2" t="str">
        <f t="shared" si="163"/>
        <v>marzo</v>
      </c>
      <c r="F1780" t="s">
        <v>328</v>
      </c>
      <c r="G1780" t="s">
        <v>220</v>
      </c>
      <c r="H1780" t="s">
        <v>98</v>
      </c>
      <c r="I1780" s="3">
        <v>31</v>
      </c>
      <c r="J1780" s="3">
        <v>3330</v>
      </c>
      <c r="K1780" s="3">
        <v>51.45</v>
      </c>
      <c r="L1780" t="s">
        <v>39</v>
      </c>
      <c r="M1780" t="s">
        <v>553</v>
      </c>
      <c r="N1780" t="s">
        <v>553</v>
      </c>
      <c r="O1780" s="15">
        <f t="shared" si="164"/>
        <v>5</v>
      </c>
      <c r="P1780" s="16" t="str">
        <f t="shared" si="165"/>
        <v>51</v>
      </c>
      <c r="Q1780" s="16" t="str">
        <f t="shared" si="166"/>
        <v>,45</v>
      </c>
      <c r="R1780" s="17">
        <f t="shared" si="167"/>
        <v>3060.45</v>
      </c>
      <c r="S1780" s="17">
        <f t="shared" si="168"/>
        <v>51.0075</v>
      </c>
    </row>
    <row r="1781" spans="1:19">
      <c r="A1781" t="s">
        <v>324</v>
      </c>
      <c r="B1781" t="s">
        <v>325</v>
      </c>
      <c r="C1781" s="1">
        <v>45352</v>
      </c>
      <c r="D1781" s="2">
        <v>2024</v>
      </c>
      <c r="E1781" s="2" t="str">
        <f t="shared" si="163"/>
        <v>marzo</v>
      </c>
      <c r="F1781" t="s">
        <v>328</v>
      </c>
      <c r="G1781" t="s">
        <v>220</v>
      </c>
      <c r="H1781" t="s">
        <v>98</v>
      </c>
      <c r="I1781" s="3">
        <v>1</v>
      </c>
      <c r="J1781" s="3">
        <v>582</v>
      </c>
      <c r="K1781" s="3">
        <v>1.45</v>
      </c>
      <c r="L1781" t="s">
        <v>33</v>
      </c>
      <c r="M1781" t="s">
        <v>34</v>
      </c>
      <c r="N1781" t="s">
        <v>508</v>
      </c>
      <c r="O1781" s="15">
        <f t="shared" si="164"/>
        <v>4</v>
      </c>
      <c r="P1781" s="16" t="str">
        <f t="shared" si="165"/>
        <v>1,</v>
      </c>
      <c r="Q1781" s="16" t="str">
        <f t="shared" si="166"/>
        <v>45</v>
      </c>
      <c r="R1781" s="17">
        <f t="shared" si="167"/>
        <v>105</v>
      </c>
      <c r="S1781" s="17">
        <f t="shared" si="168"/>
        <v>1.75</v>
      </c>
    </row>
    <row r="1782" spans="1:19">
      <c r="A1782" t="s">
        <v>324</v>
      </c>
      <c r="B1782" t="s">
        <v>325</v>
      </c>
      <c r="C1782" s="1">
        <v>45352</v>
      </c>
      <c r="D1782" s="2">
        <v>2024</v>
      </c>
      <c r="E1782" s="2" t="str">
        <f t="shared" si="163"/>
        <v>marzo</v>
      </c>
      <c r="F1782" t="s">
        <v>328</v>
      </c>
      <c r="G1782" t="s">
        <v>220</v>
      </c>
      <c r="H1782" t="s">
        <v>98</v>
      </c>
      <c r="I1782" s="3">
        <v>1</v>
      </c>
      <c r="J1782" s="3">
        <v>499</v>
      </c>
      <c r="K1782" s="3">
        <v>1.25</v>
      </c>
      <c r="L1782" t="s">
        <v>19</v>
      </c>
      <c r="M1782" t="s">
        <v>587</v>
      </c>
      <c r="N1782" t="s">
        <v>495</v>
      </c>
      <c r="O1782" s="15">
        <f t="shared" si="164"/>
        <v>4</v>
      </c>
      <c r="P1782" s="16" t="str">
        <f t="shared" si="165"/>
        <v>1,</v>
      </c>
      <c r="Q1782" s="16" t="str">
        <f t="shared" si="166"/>
        <v>25</v>
      </c>
      <c r="R1782" s="17">
        <f t="shared" si="167"/>
        <v>85</v>
      </c>
      <c r="S1782" s="17">
        <f t="shared" si="168"/>
        <v>1.4166666666666667</v>
      </c>
    </row>
    <row r="1783" spans="1:19">
      <c r="A1783" t="s">
        <v>324</v>
      </c>
      <c r="B1783" t="s">
        <v>325</v>
      </c>
      <c r="C1783" s="1">
        <v>45352</v>
      </c>
      <c r="D1783" s="2">
        <v>2024</v>
      </c>
      <c r="E1783" s="2" t="str">
        <f t="shared" si="163"/>
        <v>marzo</v>
      </c>
      <c r="F1783" t="s">
        <v>328</v>
      </c>
      <c r="G1783" t="s">
        <v>220</v>
      </c>
      <c r="H1783" t="s">
        <v>98</v>
      </c>
      <c r="I1783" s="3">
        <v>4</v>
      </c>
      <c r="J1783" s="3">
        <v>1082</v>
      </c>
      <c r="K1783" s="3">
        <v>3.05</v>
      </c>
      <c r="L1783" t="s">
        <v>108</v>
      </c>
      <c r="M1783" t="s">
        <v>597</v>
      </c>
      <c r="N1783" t="s">
        <v>494</v>
      </c>
      <c r="O1783" s="15">
        <f t="shared" si="164"/>
        <v>4</v>
      </c>
      <c r="P1783" s="16" t="str">
        <f t="shared" si="165"/>
        <v>3,</v>
      </c>
      <c r="Q1783" s="16" t="str">
        <f t="shared" si="166"/>
        <v>05</v>
      </c>
      <c r="R1783" s="17">
        <f t="shared" si="167"/>
        <v>185</v>
      </c>
      <c r="S1783" s="17">
        <f t="shared" si="168"/>
        <v>3.0833333333333335</v>
      </c>
    </row>
    <row r="1784" spans="1:19">
      <c r="A1784" t="s">
        <v>324</v>
      </c>
      <c r="B1784" t="s">
        <v>325</v>
      </c>
      <c r="C1784" s="1">
        <v>45352</v>
      </c>
      <c r="D1784" s="2">
        <v>2024</v>
      </c>
      <c r="E1784" s="2" t="str">
        <f t="shared" si="163"/>
        <v>marzo</v>
      </c>
      <c r="F1784" t="s">
        <v>328</v>
      </c>
      <c r="G1784" t="s">
        <v>220</v>
      </c>
      <c r="H1784" t="s">
        <v>98</v>
      </c>
      <c r="I1784" s="3">
        <v>10</v>
      </c>
      <c r="J1784" s="3">
        <v>3662</v>
      </c>
      <c r="K1784" s="3">
        <v>10.45</v>
      </c>
      <c r="L1784" t="s">
        <v>21</v>
      </c>
      <c r="M1784" t="s">
        <v>584</v>
      </c>
      <c r="N1784" t="s">
        <v>504</v>
      </c>
      <c r="O1784" s="15">
        <f t="shared" si="164"/>
        <v>5</v>
      </c>
      <c r="P1784" s="16" t="str">
        <f t="shared" si="165"/>
        <v>10</v>
      </c>
      <c r="Q1784" s="16" t="str">
        <f t="shared" si="166"/>
        <v>,45</v>
      </c>
      <c r="R1784" s="17">
        <f t="shared" si="167"/>
        <v>600.45000000000005</v>
      </c>
      <c r="S1784" s="17">
        <f t="shared" si="168"/>
        <v>10.0075</v>
      </c>
    </row>
    <row r="1785" spans="1:19">
      <c r="A1785" t="s">
        <v>324</v>
      </c>
      <c r="B1785" t="s">
        <v>325</v>
      </c>
      <c r="C1785" s="1">
        <v>45352</v>
      </c>
      <c r="D1785" s="2">
        <v>2024</v>
      </c>
      <c r="E1785" s="2" t="str">
        <f t="shared" si="163"/>
        <v>marzo</v>
      </c>
      <c r="F1785" t="s">
        <v>328</v>
      </c>
      <c r="G1785" t="s">
        <v>220</v>
      </c>
      <c r="H1785" t="s">
        <v>98</v>
      </c>
      <c r="I1785" s="3">
        <v>1</v>
      </c>
      <c r="J1785" s="3">
        <v>416</v>
      </c>
      <c r="K1785" s="3">
        <v>1.1000000000000001</v>
      </c>
      <c r="L1785" t="s">
        <v>99</v>
      </c>
      <c r="M1785" t="s">
        <v>558</v>
      </c>
      <c r="N1785" t="s">
        <v>502</v>
      </c>
      <c r="O1785" s="15">
        <f t="shared" si="164"/>
        <v>3</v>
      </c>
      <c r="P1785" s="16" t="str">
        <f t="shared" si="165"/>
        <v>1,</v>
      </c>
      <c r="Q1785" s="16" t="str">
        <f t="shared" si="166"/>
        <v>1</v>
      </c>
      <c r="R1785" s="17">
        <f t="shared" si="167"/>
        <v>61</v>
      </c>
      <c r="S1785" s="17">
        <f t="shared" si="168"/>
        <v>1.0166666666666666</v>
      </c>
    </row>
    <row r="1786" spans="1:19">
      <c r="A1786" t="s">
        <v>324</v>
      </c>
      <c r="B1786" t="s">
        <v>325</v>
      </c>
      <c r="C1786" s="1">
        <v>45352</v>
      </c>
      <c r="D1786" s="2">
        <v>2024</v>
      </c>
      <c r="E1786" s="2" t="str">
        <f t="shared" si="163"/>
        <v>marzo</v>
      </c>
      <c r="F1786" t="s">
        <v>328</v>
      </c>
      <c r="G1786" t="s">
        <v>220</v>
      </c>
      <c r="H1786" t="s">
        <v>98</v>
      </c>
      <c r="I1786" s="3">
        <v>3</v>
      </c>
      <c r="J1786" s="3">
        <v>1082</v>
      </c>
      <c r="K1786" s="3">
        <v>3.05</v>
      </c>
      <c r="L1786" t="s">
        <v>35</v>
      </c>
      <c r="M1786" t="s">
        <v>36</v>
      </c>
      <c r="N1786" t="s">
        <v>507</v>
      </c>
      <c r="O1786" s="15">
        <f t="shared" si="164"/>
        <v>4</v>
      </c>
      <c r="P1786" s="16" t="str">
        <f t="shared" si="165"/>
        <v>3,</v>
      </c>
      <c r="Q1786" s="16" t="str">
        <f t="shared" si="166"/>
        <v>05</v>
      </c>
      <c r="R1786" s="17">
        <f t="shared" si="167"/>
        <v>185</v>
      </c>
      <c r="S1786" s="17">
        <f t="shared" si="168"/>
        <v>3.0833333333333335</v>
      </c>
    </row>
    <row r="1787" spans="1:19">
      <c r="A1787" t="s">
        <v>324</v>
      </c>
      <c r="B1787" t="s">
        <v>325</v>
      </c>
      <c r="C1787" s="1">
        <v>45352</v>
      </c>
      <c r="D1787" s="2">
        <v>2024</v>
      </c>
      <c r="E1787" s="2" t="str">
        <f t="shared" si="163"/>
        <v>marzo</v>
      </c>
      <c r="F1787" t="s">
        <v>328</v>
      </c>
      <c r="G1787" t="s">
        <v>220</v>
      </c>
      <c r="H1787" t="s">
        <v>98</v>
      </c>
      <c r="I1787" s="3">
        <v>1</v>
      </c>
      <c r="J1787" s="3">
        <v>416</v>
      </c>
      <c r="K1787" s="3">
        <v>1.05</v>
      </c>
      <c r="L1787" t="s">
        <v>138</v>
      </c>
      <c r="M1787" t="s">
        <v>139</v>
      </c>
      <c r="N1787" t="s">
        <v>499</v>
      </c>
      <c r="O1787" s="15">
        <f t="shared" si="164"/>
        <v>4</v>
      </c>
      <c r="P1787" s="16" t="str">
        <f t="shared" si="165"/>
        <v>1,</v>
      </c>
      <c r="Q1787" s="16" t="str">
        <f t="shared" si="166"/>
        <v>05</v>
      </c>
      <c r="R1787" s="17">
        <f t="shared" si="167"/>
        <v>65</v>
      </c>
      <c r="S1787" s="17">
        <f t="shared" si="168"/>
        <v>1.0833333333333333</v>
      </c>
    </row>
    <row r="1788" spans="1:19">
      <c r="A1788" t="s">
        <v>324</v>
      </c>
      <c r="B1788" t="s">
        <v>325</v>
      </c>
      <c r="C1788" s="1">
        <v>45352</v>
      </c>
      <c r="D1788" s="2">
        <v>2024</v>
      </c>
      <c r="E1788" s="2" t="str">
        <f t="shared" si="163"/>
        <v>marzo</v>
      </c>
      <c r="F1788" t="s">
        <v>328</v>
      </c>
      <c r="G1788" t="s">
        <v>220</v>
      </c>
      <c r="H1788" t="s">
        <v>98</v>
      </c>
      <c r="I1788" s="3">
        <v>10</v>
      </c>
      <c r="J1788" s="3">
        <v>5078</v>
      </c>
      <c r="K1788" s="3">
        <v>14.6</v>
      </c>
      <c r="L1788" t="s">
        <v>109</v>
      </c>
      <c r="M1788" t="s">
        <v>535</v>
      </c>
      <c r="N1788" t="s">
        <v>535</v>
      </c>
      <c r="O1788" s="15">
        <f t="shared" si="164"/>
        <v>4</v>
      </c>
      <c r="P1788" s="16" t="str">
        <f t="shared" si="165"/>
        <v>14</v>
      </c>
      <c r="Q1788" s="16" t="str">
        <f t="shared" si="166"/>
        <v>,6</v>
      </c>
      <c r="R1788" s="17">
        <f t="shared" si="167"/>
        <v>840.6</v>
      </c>
      <c r="S1788" s="17">
        <f t="shared" si="168"/>
        <v>14.01</v>
      </c>
    </row>
    <row r="1789" spans="1:19">
      <c r="A1789" t="s">
        <v>324</v>
      </c>
      <c r="B1789" t="s">
        <v>325</v>
      </c>
      <c r="C1789" s="1">
        <v>45352</v>
      </c>
      <c r="D1789" s="2">
        <v>2024</v>
      </c>
      <c r="E1789" s="2" t="str">
        <f t="shared" si="163"/>
        <v>marzo</v>
      </c>
      <c r="F1789" t="s">
        <v>328</v>
      </c>
      <c r="G1789" t="s">
        <v>220</v>
      </c>
      <c r="H1789" t="s">
        <v>98</v>
      </c>
      <c r="I1789" s="3">
        <v>10</v>
      </c>
      <c r="J1789" s="3">
        <v>3330</v>
      </c>
      <c r="K1789" s="3">
        <v>10</v>
      </c>
      <c r="L1789" t="s">
        <v>114</v>
      </c>
      <c r="M1789" t="s">
        <v>115</v>
      </c>
      <c r="N1789" t="s">
        <v>535</v>
      </c>
      <c r="O1789" s="15">
        <f t="shared" si="164"/>
        <v>2</v>
      </c>
      <c r="P1789" s="16" t="str">
        <f t="shared" si="165"/>
        <v>10</v>
      </c>
      <c r="Q1789" s="16">
        <f t="shared" si="166"/>
        <v>0</v>
      </c>
      <c r="R1789" s="17">
        <f t="shared" si="167"/>
        <v>600</v>
      </c>
      <c r="S1789" s="17">
        <f t="shared" si="168"/>
        <v>10</v>
      </c>
    </row>
    <row r="1790" spans="1:19">
      <c r="A1790" t="s">
        <v>324</v>
      </c>
      <c r="B1790" t="s">
        <v>325</v>
      </c>
      <c r="C1790" s="1">
        <v>45352</v>
      </c>
      <c r="D1790" s="2">
        <v>2024</v>
      </c>
      <c r="E1790" s="2" t="str">
        <f t="shared" si="163"/>
        <v>marzo</v>
      </c>
      <c r="F1790" t="s">
        <v>328</v>
      </c>
      <c r="G1790" t="s">
        <v>220</v>
      </c>
      <c r="H1790" t="s">
        <v>98</v>
      </c>
      <c r="I1790" s="3">
        <v>2</v>
      </c>
      <c r="J1790" s="3">
        <v>499</v>
      </c>
      <c r="K1790" s="3">
        <v>1.2</v>
      </c>
      <c r="L1790" t="s">
        <v>25</v>
      </c>
      <c r="M1790" t="s">
        <v>26</v>
      </c>
      <c r="N1790" t="s">
        <v>506</v>
      </c>
      <c r="O1790" s="15">
        <f t="shared" si="164"/>
        <v>3</v>
      </c>
      <c r="P1790" s="16" t="str">
        <f t="shared" si="165"/>
        <v>1,</v>
      </c>
      <c r="Q1790" s="16" t="str">
        <f t="shared" si="166"/>
        <v>2</v>
      </c>
      <c r="R1790" s="17">
        <f t="shared" si="167"/>
        <v>62</v>
      </c>
      <c r="S1790" s="17">
        <f t="shared" si="168"/>
        <v>1.0333333333333334</v>
      </c>
    </row>
    <row r="1791" spans="1:19">
      <c r="A1791" t="s">
        <v>324</v>
      </c>
      <c r="B1791" t="s">
        <v>325</v>
      </c>
      <c r="C1791" s="1">
        <v>45352</v>
      </c>
      <c r="D1791" s="2">
        <v>2024</v>
      </c>
      <c r="E1791" s="2" t="str">
        <f t="shared" si="163"/>
        <v>marzo</v>
      </c>
      <c r="F1791" t="s">
        <v>328</v>
      </c>
      <c r="G1791" t="s">
        <v>220</v>
      </c>
      <c r="H1791" t="s">
        <v>98</v>
      </c>
      <c r="I1791" s="3">
        <v>5</v>
      </c>
      <c r="J1791" s="3">
        <v>3163</v>
      </c>
      <c r="K1791" s="3">
        <v>9.1999999999999993</v>
      </c>
      <c r="L1791" t="s">
        <v>116</v>
      </c>
      <c r="M1791" t="s">
        <v>117</v>
      </c>
      <c r="N1791" t="s">
        <v>561</v>
      </c>
      <c r="O1791" s="15">
        <f t="shared" si="164"/>
        <v>3</v>
      </c>
      <c r="P1791" s="16" t="str">
        <f t="shared" si="165"/>
        <v>9,</v>
      </c>
      <c r="Q1791" s="16" t="str">
        <f t="shared" si="166"/>
        <v>2</v>
      </c>
      <c r="R1791" s="17">
        <f t="shared" si="167"/>
        <v>542</v>
      </c>
      <c r="S1791" s="17">
        <f t="shared" si="168"/>
        <v>9.0333333333333332</v>
      </c>
    </row>
    <row r="1792" spans="1:19">
      <c r="A1792" t="s">
        <v>324</v>
      </c>
      <c r="B1792" t="s">
        <v>325</v>
      </c>
      <c r="C1792" s="1">
        <v>45352</v>
      </c>
      <c r="D1792" s="2">
        <v>2024</v>
      </c>
      <c r="E1792" s="2" t="str">
        <f t="shared" si="163"/>
        <v>marzo</v>
      </c>
      <c r="F1792" t="s">
        <v>328</v>
      </c>
      <c r="G1792" t="s">
        <v>220</v>
      </c>
      <c r="H1792" t="s">
        <v>98</v>
      </c>
      <c r="I1792" s="3">
        <v>2</v>
      </c>
      <c r="J1792" s="3">
        <v>1332</v>
      </c>
      <c r="K1792" s="3">
        <v>3.55</v>
      </c>
      <c r="L1792" t="s">
        <v>148</v>
      </c>
      <c r="M1792" t="s">
        <v>149</v>
      </c>
      <c r="N1792" t="s">
        <v>561</v>
      </c>
      <c r="O1792" s="15">
        <f t="shared" si="164"/>
        <v>4</v>
      </c>
      <c r="P1792" s="16" t="str">
        <f t="shared" si="165"/>
        <v>3,</v>
      </c>
      <c r="Q1792" s="16" t="str">
        <f t="shared" si="166"/>
        <v>55</v>
      </c>
      <c r="R1792" s="17">
        <f t="shared" si="167"/>
        <v>235</v>
      </c>
      <c r="S1792" s="17">
        <f t="shared" si="168"/>
        <v>3.9166666666666665</v>
      </c>
    </row>
    <row r="1793" spans="1:19">
      <c r="A1793" t="s">
        <v>324</v>
      </c>
      <c r="B1793" t="s">
        <v>325</v>
      </c>
      <c r="C1793" s="1">
        <v>45352</v>
      </c>
      <c r="D1793" s="2">
        <v>2024</v>
      </c>
      <c r="E1793" s="2" t="str">
        <f t="shared" si="163"/>
        <v>marzo</v>
      </c>
      <c r="F1793" t="s">
        <v>328</v>
      </c>
      <c r="G1793" t="s">
        <v>220</v>
      </c>
      <c r="H1793" t="s">
        <v>98</v>
      </c>
      <c r="I1793" s="3">
        <v>8</v>
      </c>
      <c r="J1793" s="3">
        <v>3330</v>
      </c>
      <c r="K1793" s="3">
        <v>21</v>
      </c>
      <c r="L1793" t="s">
        <v>118</v>
      </c>
      <c r="M1793" t="s">
        <v>119</v>
      </c>
      <c r="N1793" t="s">
        <v>490</v>
      </c>
      <c r="O1793" s="15">
        <f t="shared" si="164"/>
        <v>2</v>
      </c>
      <c r="P1793" s="16" t="str">
        <f t="shared" si="165"/>
        <v>21</v>
      </c>
      <c r="Q1793" s="16">
        <f t="shared" si="166"/>
        <v>0</v>
      </c>
      <c r="R1793" s="17">
        <f t="shared" si="167"/>
        <v>1260</v>
      </c>
      <c r="S1793" s="17">
        <f t="shared" si="168"/>
        <v>21</v>
      </c>
    </row>
    <row r="1794" spans="1:19">
      <c r="A1794" t="s">
        <v>324</v>
      </c>
      <c r="B1794" t="s">
        <v>325</v>
      </c>
      <c r="C1794" s="1">
        <v>45352</v>
      </c>
      <c r="D1794" s="2">
        <v>2024</v>
      </c>
      <c r="E1794" s="2" t="str">
        <f t="shared" ref="E1794:E1857" si="169">TEXT(C1794,"mmmm")</f>
        <v>marzo</v>
      </c>
      <c r="F1794" t="s">
        <v>328</v>
      </c>
      <c r="G1794" t="s">
        <v>220</v>
      </c>
      <c r="H1794" t="s">
        <v>98</v>
      </c>
      <c r="I1794" s="3">
        <v>1</v>
      </c>
      <c r="J1794" s="3">
        <v>666</v>
      </c>
      <c r="K1794" s="3">
        <v>2</v>
      </c>
      <c r="L1794" t="s">
        <v>150</v>
      </c>
      <c r="M1794" t="s">
        <v>607</v>
      </c>
      <c r="N1794" t="s">
        <v>612</v>
      </c>
      <c r="O1794" s="15">
        <f t="shared" si="164"/>
        <v>1</v>
      </c>
      <c r="P1794" s="16" t="str">
        <f t="shared" si="165"/>
        <v>2</v>
      </c>
      <c r="Q1794" s="16">
        <f t="shared" si="166"/>
        <v>0</v>
      </c>
      <c r="R1794" s="17">
        <f t="shared" si="167"/>
        <v>120</v>
      </c>
      <c r="S1794" s="17">
        <f t="shared" si="168"/>
        <v>2</v>
      </c>
    </row>
    <row r="1795" spans="1:19">
      <c r="A1795" t="s">
        <v>324</v>
      </c>
      <c r="B1795" t="s">
        <v>325</v>
      </c>
      <c r="C1795" s="1">
        <v>45352</v>
      </c>
      <c r="D1795" s="2">
        <v>2024</v>
      </c>
      <c r="E1795" s="2" t="str">
        <f t="shared" si="169"/>
        <v>marzo</v>
      </c>
      <c r="F1795" t="s">
        <v>328</v>
      </c>
      <c r="G1795" t="s">
        <v>220</v>
      </c>
      <c r="H1795" t="s">
        <v>98</v>
      </c>
      <c r="I1795" s="3">
        <v>2</v>
      </c>
      <c r="J1795" s="3">
        <v>915</v>
      </c>
      <c r="K1795" s="3">
        <v>2.4</v>
      </c>
      <c r="L1795" t="s">
        <v>173</v>
      </c>
      <c r="M1795" t="s">
        <v>598</v>
      </c>
      <c r="N1795" t="s">
        <v>497</v>
      </c>
      <c r="O1795" s="15">
        <f t="shared" ref="O1795:O1858" si="170">LEN($K1795)</f>
        <v>3</v>
      </c>
      <c r="P1795" s="16" t="str">
        <f t="shared" ref="P1795:P1858" si="171">IF(O1795="1",$K1795,IF(O1795=2,LEFT($K1795,2),LEFT($K1795,2)))</f>
        <v>2,</v>
      </c>
      <c r="Q1795" s="16" t="str">
        <f t="shared" ref="Q1795:Q1858" si="172">IF(O1795&lt;=2,0,MID($K1795,3,3))</f>
        <v>4</v>
      </c>
      <c r="R1795" s="17">
        <f t="shared" ref="R1795:R1858" si="173">+(P1795*60)+Q1795</f>
        <v>124</v>
      </c>
      <c r="S1795" s="17">
        <f t="shared" ref="S1795:S1858" si="174">+R1795/60</f>
        <v>2.0666666666666669</v>
      </c>
    </row>
    <row r="1796" spans="1:19">
      <c r="A1796" t="s">
        <v>324</v>
      </c>
      <c r="B1796" t="s">
        <v>325</v>
      </c>
      <c r="C1796" s="1">
        <v>45352</v>
      </c>
      <c r="D1796" s="2">
        <v>2024</v>
      </c>
      <c r="E1796" s="2" t="str">
        <f t="shared" si="169"/>
        <v>marzo</v>
      </c>
      <c r="F1796" t="s">
        <v>328</v>
      </c>
      <c r="G1796" t="s">
        <v>220</v>
      </c>
      <c r="H1796" t="s">
        <v>98</v>
      </c>
      <c r="I1796" s="3">
        <v>1</v>
      </c>
      <c r="J1796" s="3">
        <v>585</v>
      </c>
      <c r="K1796" s="3">
        <v>1.4</v>
      </c>
      <c r="L1796" t="s">
        <v>110</v>
      </c>
      <c r="M1796" t="s">
        <v>586</v>
      </c>
      <c r="N1796" t="s">
        <v>503</v>
      </c>
      <c r="O1796" s="15">
        <f t="shared" si="170"/>
        <v>3</v>
      </c>
      <c r="P1796" s="16" t="str">
        <f t="shared" si="171"/>
        <v>1,</v>
      </c>
      <c r="Q1796" s="16" t="str">
        <f t="shared" si="172"/>
        <v>4</v>
      </c>
      <c r="R1796" s="17">
        <f t="shared" si="173"/>
        <v>64</v>
      </c>
      <c r="S1796" s="17">
        <f t="shared" si="174"/>
        <v>1.0666666666666667</v>
      </c>
    </row>
    <row r="1797" spans="1:19">
      <c r="A1797" t="s">
        <v>324</v>
      </c>
      <c r="B1797" t="s">
        <v>325</v>
      </c>
      <c r="C1797" s="1">
        <v>45352</v>
      </c>
      <c r="D1797" s="2">
        <v>2024</v>
      </c>
      <c r="E1797" s="2" t="str">
        <f t="shared" si="169"/>
        <v>marzo</v>
      </c>
      <c r="F1797" t="s">
        <v>328</v>
      </c>
      <c r="G1797" t="s">
        <v>220</v>
      </c>
      <c r="H1797" t="s">
        <v>98</v>
      </c>
      <c r="I1797" s="3">
        <v>5</v>
      </c>
      <c r="J1797" s="3">
        <v>3330</v>
      </c>
      <c r="K1797" s="3">
        <v>9.5500000000000007</v>
      </c>
      <c r="L1797" t="s">
        <v>111</v>
      </c>
      <c r="M1797" t="s">
        <v>593</v>
      </c>
      <c r="N1797" t="s">
        <v>511</v>
      </c>
      <c r="O1797" s="15">
        <f t="shared" si="170"/>
        <v>4</v>
      </c>
      <c r="P1797" s="16" t="str">
        <f t="shared" si="171"/>
        <v>9,</v>
      </c>
      <c r="Q1797" s="16" t="str">
        <f t="shared" si="172"/>
        <v>55</v>
      </c>
      <c r="R1797" s="17">
        <f t="shared" si="173"/>
        <v>595</v>
      </c>
      <c r="S1797" s="17">
        <f t="shared" si="174"/>
        <v>9.9166666666666661</v>
      </c>
    </row>
    <row r="1798" spans="1:19">
      <c r="A1798" t="s">
        <v>324</v>
      </c>
      <c r="B1798" t="s">
        <v>325</v>
      </c>
      <c r="C1798" s="1">
        <v>45352</v>
      </c>
      <c r="D1798" s="2">
        <v>2024</v>
      </c>
      <c r="E1798" s="2" t="str">
        <f t="shared" si="169"/>
        <v>marzo</v>
      </c>
      <c r="F1798" t="s">
        <v>329</v>
      </c>
      <c r="G1798" t="s">
        <v>220</v>
      </c>
      <c r="H1798" t="s">
        <v>98</v>
      </c>
      <c r="I1798" s="3">
        <v>19</v>
      </c>
      <c r="J1798" s="3">
        <v>3330</v>
      </c>
      <c r="K1798" s="3">
        <v>32.15</v>
      </c>
      <c r="L1798" t="s">
        <v>39</v>
      </c>
      <c r="M1798" t="s">
        <v>553</v>
      </c>
      <c r="N1798" t="s">
        <v>553</v>
      </c>
      <c r="O1798" s="15">
        <f t="shared" si="170"/>
        <v>5</v>
      </c>
      <c r="P1798" s="16" t="str">
        <f t="shared" si="171"/>
        <v>32</v>
      </c>
      <c r="Q1798" s="16" t="str">
        <f t="shared" si="172"/>
        <v>,15</v>
      </c>
      <c r="R1798" s="17">
        <f t="shared" si="173"/>
        <v>1920.15</v>
      </c>
      <c r="S1798" s="17">
        <f t="shared" si="174"/>
        <v>32.002500000000005</v>
      </c>
    </row>
    <row r="1799" spans="1:19">
      <c r="A1799" t="s">
        <v>324</v>
      </c>
      <c r="B1799" t="s">
        <v>325</v>
      </c>
      <c r="C1799" s="1">
        <v>45352</v>
      </c>
      <c r="D1799" s="2">
        <v>2024</v>
      </c>
      <c r="E1799" s="2" t="str">
        <f t="shared" si="169"/>
        <v>marzo</v>
      </c>
      <c r="F1799" t="s">
        <v>329</v>
      </c>
      <c r="G1799" t="s">
        <v>220</v>
      </c>
      <c r="H1799" t="s">
        <v>98</v>
      </c>
      <c r="I1799" s="3">
        <v>3</v>
      </c>
      <c r="J1799" s="3">
        <v>499</v>
      </c>
      <c r="K1799" s="3">
        <v>1.2</v>
      </c>
      <c r="L1799" t="s">
        <v>108</v>
      </c>
      <c r="M1799" t="s">
        <v>597</v>
      </c>
      <c r="N1799" t="s">
        <v>494</v>
      </c>
      <c r="O1799" s="15">
        <f t="shared" si="170"/>
        <v>3</v>
      </c>
      <c r="P1799" s="16" t="str">
        <f t="shared" si="171"/>
        <v>1,</v>
      </c>
      <c r="Q1799" s="16" t="str">
        <f t="shared" si="172"/>
        <v>2</v>
      </c>
      <c r="R1799" s="17">
        <f t="shared" si="173"/>
        <v>62</v>
      </c>
      <c r="S1799" s="17">
        <f t="shared" si="174"/>
        <v>1.0333333333333334</v>
      </c>
    </row>
    <row r="1800" spans="1:19">
      <c r="A1800" t="s">
        <v>324</v>
      </c>
      <c r="B1800" t="s">
        <v>325</v>
      </c>
      <c r="C1800" s="1">
        <v>45352</v>
      </c>
      <c r="D1800" s="2">
        <v>2024</v>
      </c>
      <c r="E1800" s="2" t="str">
        <f t="shared" si="169"/>
        <v>marzo</v>
      </c>
      <c r="F1800" t="s">
        <v>329</v>
      </c>
      <c r="G1800" t="s">
        <v>220</v>
      </c>
      <c r="H1800" t="s">
        <v>98</v>
      </c>
      <c r="I1800" s="3">
        <v>4</v>
      </c>
      <c r="J1800" s="3">
        <v>2664</v>
      </c>
      <c r="K1800" s="3">
        <v>8</v>
      </c>
      <c r="L1800" t="s">
        <v>146</v>
      </c>
      <c r="M1800" t="s">
        <v>147</v>
      </c>
      <c r="N1800" t="s">
        <v>514</v>
      </c>
      <c r="O1800" s="15">
        <f t="shared" si="170"/>
        <v>1</v>
      </c>
      <c r="P1800" s="16" t="str">
        <f t="shared" si="171"/>
        <v>8</v>
      </c>
      <c r="Q1800" s="16">
        <f t="shared" si="172"/>
        <v>0</v>
      </c>
      <c r="R1800" s="17">
        <f t="shared" si="173"/>
        <v>480</v>
      </c>
      <c r="S1800" s="17">
        <f t="shared" si="174"/>
        <v>8</v>
      </c>
    </row>
    <row r="1801" spans="1:19">
      <c r="A1801" t="s">
        <v>324</v>
      </c>
      <c r="B1801" t="s">
        <v>325</v>
      </c>
      <c r="C1801" s="1">
        <v>45352</v>
      </c>
      <c r="D1801" s="2">
        <v>2024</v>
      </c>
      <c r="E1801" s="2" t="str">
        <f t="shared" si="169"/>
        <v>marzo</v>
      </c>
      <c r="F1801" t="s">
        <v>329</v>
      </c>
      <c r="G1801" t="s">
        <v>220</v>
      </c>
      <c r="H1801" t="s">
        <v>98</v>
      </c>
      <c r="I1801" s="3">
        <v>1</v>
      </c>
      <c r="J1801" s="3">
        <v>249</v>
      </c>
      <c r="K1801" s="3">
        <v>0.35</v>
      </c>
      <c r="L1801" t="s">
        <v>21</v>
      </c>
      <c r="M1801" t="s">
        <v>584</v>
      </c>
      <c r="N1801" t="s">
        <v>504</v>
      </c>
      <c r="O1801" s="15">
        <f t="shared" si="170"/>
        <v>4</v>
      </c>
      <c r="P1801" s="16" t="str">
        <f t="shared" si="171"/>
        <v>0,</v>
      </c>
      <c r="Q1801" s="16" t="str">
        <f t="shared" si="172"/>
        <v>35</v>
      </c>
      <c r="R1801" s="17">
        <f t="shared" si="173"/>
        <v>35</v>
      </c>
      <c r="S1801" s="17">
        <f t="shared" si="174"/>
        <v>0.58333333333333337</v>
      </c>
    </row>
    <row r="1802" spans="1:19">
      <c r="A1802" t="s">
        <v>324</v>
      </c>
      <c r="B1802" t="s">
        <v>325</v>
      </c>
      <c r="C1802" s="1">
        <v>45352</v>
      </c>
      <c r="D1802" s="2">
        <v>2024</v>
      </c>
      <c r="E1802" s="2" t="str">
        <f t="shared" si="169"/>
        <v>marzo</v>
      </c>
      <c r="F1802" t="s">
        <v>329</v>
      </c>
      <c r="G1802" t="s">
        <v>220</v>
      </c>
      <c r="H1802" t="s">
        <v>98</v>
      </c>
      <c r="I1802" s="3">
        <v>2</v>
      </c>
      <c r="J1802" s="3">
        <v>832</v>
      </c>
      <c r="K1802" s="3">
        <v>2.25</v>
      </c>
      <c r="L1802" t="s">
        <v>99</v>
      </c>
      <c r="M1802" t="s">
        <v>558</v>
      </c>
      <c r="N1802" t="s">
        <v>502</v>
      </c>
      <c r="O1802" s="15">
        <f t="shared" si="170"/>
        <v>4</v>
      </c>
      <c r="P1802" s="16" t="str">
        <f t="shared" si="171"/>
        <v>2,</v>
      </c>
      <c r="Q1802" s="16" t="str">
        <f t="shared" si="172"/>
        <v>25</v>
      </c>
      <c r="R1802" s="17">
        <f t="shared" si="173"/>
        <v>145</v>
      </c>
      <c r="S1802" s="17">
        <f t="shared" si="174"/>
        <v>2.4166666666666665</v>
      </c>
    </row>
    <row r="1803" spans="1:19">
      <c r="A1803" t="s">
        <v>324</v>
      </c>
      <c r="B1803" t="s">
        <v>325</v>
      </c>
      <c r="C1803" s="1">
        <v>45352</v>
      </c>
      <c r="D1803" s="2">
        <v>2024</v>
      </c>
      <c r="E1803" s="2" t="str">
        <f t="shared" si="169"/>
        <v>marzo</v>
      </c>
      <c r="F1803" t="s">
        <v>329</v>
      </c>
      <c r="G1803" t="s">
        <v>220</v>
      </c>
      <c r="H1803" t="s">
        <v>98</v>
      </c>
      <c r="I1803" s="3">
        <v>3</v>
      </c>
      <c r="J1803" s="3">
        <v>582</v>
      </c>
      <c r="K1803" s="3">
        <v>1.4</v>
      </c>
      <c r="L1803" t="s">
        <v>70</v>
      </c>
      <c r="M1803" t="s">
        <v>71</v>
      </c>
      <c r="N1803" t="s">
        <v>504</v>
      </c>
      <c r="O1803" s="15">
        <f t="shared" si="170"/>
        <v>3</v>
      </c>
      <c r="P1803" s="16" t="str">
        <f t="shared" si="171"/>
        <v>1,</v>
      </c>
      <c r="Q1803" s="16" t="str">
        <f t="shared" si="172"/>
        <v>4</v>
      </c>
      <c r="R1803" s="17">
        <f t="shared" si="173"/>
        <v>64</v>
      </c>
      <c r="S1803" s="17">
        <f t="shared" si="174"/>
        <v>1.0666666666666667</v>
      </c>
    </row>
    <row r="1804" spans="1:19">
      <c r="A1804" t="s">
        <v>324</v>
      </c>
      <c r="B1804" t="s">
        <v>325</v>
      </c>
      <c r="C1804" s="1">
        <v>45352</v>
      </c>
      <c r="D1804" s="2">
        <v>2024</v>
      </c>
      <c r="E1804" s="2" t="str">
        <f t="shared" si="169"/>
        <v>marzo</v>
      </c>
      <c r="F1804" t="s">
        <v>329</v>
      </c>
      <c r="G1804" t="s">
        <v>220</v>
      </c>
      <c r="H1804" t="s">
        <v>98</v>
      </c>
      <c r="I1804" s="3">
        <v>1</v>
      </c>
      <c r="J1804" s="3">
        <v>249</v>
      </c>
      <c r="K1804" s="3">
        <v>0.35</v>
      </c>
      <c r="L1804" t="s">
        <v>35</v>
      </c>
      <c r="M1804" t="s">
        <v>36</v>
      </c>
      <c r="N1804" t="s">
        <v>507</v>
      </c>
      <c r="O1804" s="15">
        <f t="shared" si="170"/>
        <v>4</v>
      </c>
      <c r="P1804" s="16" t="str">
        <f t="shared" si="171"/>
        <v>0,</v>
      </c>
      <c r="Q1804" s="16" t="str">
        <f t="shared" si="172"/>
        <v>35</v>
      </c>
      <c r="R1804" s="17">
        <f t="shared" si="173"/>
        <v>35</v>
      </c>
      <c r="S1804" s="17">
        <f t="shared" si="174"/>
        <v>0.58333333333333337</v>
      </c>
    </row>
    <row r="1805" spans="1:19">
      <c r="A1805" t="s">
        <v>324</v>
      </c>
      <c r="B1805" t="s">
        <v>325</v>
      </c>
      <c r="C1805" s="1">
        <v>45352</v>
      </c>
      <c r="D1805" s="2">
        <v>2024</v>
      </c>
      <c r="E1805" s="2" t="str">
        <f t="shared" si="169"/>
        <v>marzo</v>
      </c>
      <c r="F1805" t="s">
        <v>329</v>
      </c>
      <c r="G1805" t="s">
        <v>220</v>
      </c>
      <c r="H1805" t="s">
        <v>98</v>
      </c>
      <c r="I1805" s="3">
        <v>2</v>
      </c>
      <c r="J1805" s="3">
        <v>1415</v>
      </c>
      <c r="K1805" s="3">
        <v>4.05</v>
      </c>
      <c r="L1805" t="s">
        <v>100</v>
      </c>
      <c r="M1805" t="s">
        <v>101</v>
      </c>
      <c r="N1805" t="s">
        <v>488</v>
      </c>
      <c r="O1805" s="15">
        <f t="shared" si="170"/>
        <v>4</v>
      </c>
      <c r="P1805" s="16" t="str">
        <f t="shared" si="171"/>
        <v>4,</v>
      </c>
      <c r="Q1805" s="16" t="str">
        <f t="shared" si="172"/>
        <v>05</v>
      </c>
      <c r="R1805" s="17">
        <f t="shared" si="173"/>
        <v>245</v>
      </c>
      <c r="S1805" s="17">
        <f t="shared" si="174"/>
        <v>4.083333333333333</v>
      </c>
    </row>
    <row r="1806" spans="1:19">
      <c r="A1806" t="s">
        <v>324</v>
      </c>
      <c r="B1806" t="s">
        <v>325</v>
      </c>
      <c r="C1806" s="1">
        <v>45352</v>
      </c>
      <c r="D1806" s="2">
        <v>2024</v>
      </c>
      <c r="E1806" s="2" t="str">
        <f t="shared" si="169"/>
        <v>marzo</v>
      </c>
      <c r="F1806" t="s">
        <v>329</v>
      </c>
      <c r="G1806" t="s">
        <v>220</v>
      </c>
      <c r="H1806" t="s">
        <v>98</v>
      </c>
      <c r="I1806" s="3">
        <v>1</v>
      </c>
      <c r="J1806" s="3">
        <v>499</v>
      </c>
      <c r="K1806" s="3">
        <v>1.2</v>
      </c>
      <c r="L1806" t="s">
        <v>109</v>
      </c>
      <c r="M1806" t="s">
        <v>535</v>
      </c>
      <c r="N1806" t="s">
        <v>535</v>
      </c>
      <c r="O1806" s="15">
        <f t="shared" si="170"/>
        <v>3</v>
      </c>
      <c r="P1806" s="16" t="str">
        <f t="shared" si="171"/>
        <v>1,</v>
      </c>
      <c r="Q1806" s="16" t="str">
        <f t="shared" si="172"/>
        <v>2</v>
      </c>
      <c r="R1806" s="17">
        <f t="shared" si="173"/>
        <v>62</v>
      </c>
      <c r="S1806" s="17">
        <f t="shared" si="174"/>
        <v>1.0333333333333334</v>
      </c>
    </row>
    <row r="1807" spans="1:19">
      <c r="A1807" t="s">
        <v>324</v>
      </c>
      <c r="B1807" t="s">
        <v>325</v>
      </c>
      <c r="C1807" s="1">
        <v>45352</v>
      </c>
      <c r="D1807" s="2">
        <v>2024</v>
      </c>
      <c r="E1807" s="2" t="str">
        <f t="shared" si="169"/>
        <v>marzo</v>
      </c>
      <c r="F1807" t="s">
        <v>329</v>
      </c>
      <c r="G1807" t="s">
        <v>220</v>
      </c>
      <c r="H1807" t="s">
        <v>98</v>
      </c>
      <c r="I1807" s="3">
        <v>1</v>
      </c>
      <c r="J1807" s="3">
        <v>416</v>
      </c>
      <c r="K1807" s="3">
        <v>1.05</v>
      </c>
      <c r="L1807" t="s">
        <v>114</v>
      </c>
      <c r="M1807" t="s">
        <v>115</v>
      </c>
      <c r="N1807" t="s">
        <v>535</v>
      </c>
      <c r="O1807" s="15">
        <f t="shared" si="170"/>
        <v>4</v>
      </c>
      <c r="P1807" s="16" t="str">
        <f t="shared" si="171"/>
        <v>1,</v>
      </c>
      <c r="Q1807" s="16" t="str">
        <f t="shared" si="172"/>
        <v>05</v>
      </c>
      <c r="R1807" s="17">
        <f t="shared" si="173"/>
        <v>65</v>
      </c>
      <c r="S1807" s="17">
        <f t="shared" si="174"/>
        <v>1.0833333333333333</v>
      </c>
    </row>
    <row r="1808" spans="1:19">
      <c r="A1808" t="s">
        <v>324</v>
      </c>
      <c r="B1808" t="s">
        <v>325</v>
      </c>
      <c r="C1808" s="1">
        <v>45352</v>
      </c>
      <c r="D1808" s="2">
        <v>2024</v>
      </c>
      <c r="E1808" s="2" t="str">
        <f t="shared" si="169"/>
        <v>marzo</v>
      </c>
      <c r="F1808" t="s">
        <v>329</v>
      </c>
      <c r="G1808" t="s">
        <v>220</v>
      </c>
      <c r="H1808" t="s">
        <v>98</v>
      </c>
      <c r="I1808" s="3">
        <v>2</v>
      </c>
      <c r="J1808" s="3">
        <v>582</v>
      </c>
      <c r="K1808" s="3">
        <v>1.4</v>
      </c>
      <c r="L1808" t="s">
        <v>25</v>
      </c>
      <c r="M1808" t="s">
        <v>26</v>
      </c>
      <c r="N1808" t="s">
        <v>506</v>
      </c>
      <c r="O1808" s="15">
        <f t="shared" si="170"/>
        <v>3</v>
      </c>
      <c r="P1808" s="16" t="str">
        <f t="shared" si="171"/>
        <v>1,</v>
      </c>
      <c r="Q1808" s="16" t="str">
        <f t="shared" si="172"/>
        <v>4</v>
      </c>
      <c r="R1808" s="17">
        <f t="shared" si="173"/>
        <v>64</v>
      </c>
      <c r="S1808" s="17">
        <f t="shared" si="174"/>
        <v>1.0666666666666667</v>
      </c>
    </row>
    <row r="1809" spans="1:19">
      <c r="A1809" t="s">
        <v>324</v>
      </c>
      <c r="B1809" t="s">
        <v>325</v>
      </c>
      <c r="C1809" s="1">
        <v>45352</v>
      </c>
      <c r="D1809" s="2">
        <v>2024</v>
      </c>
      <c r="E1809" s="2" t="str">
        <f t="shared" si="169"/>
        <v>marzo</v>
      </c>
      <c r="F1809" t="s">
        <v>329</v>
      </c>
      <c r="G1809" t="s">
        <v>220</v>
      </c>
      <c r="H1809" t="s">
        <v>98</v>
      </c>
      <c r="I1809" s="3">
        <v>4</v>
      </c>
      <c r="J1809" s="3">
        <v>3330</v>
      </c>
      <c r="K1809" s="3">
        <v>12.35</v>
      </c>
      <c r="L1809" t="s">
        <v>116</v>
      </c>
      <c r="M1809" t="s">
        <v>117</v>
      </c>
      <c r="N1809" t="s">
        <v>561</v>
      </c>
      <c r="O1809" s="15">
        <f t="shared" si="170"/>
        <v>5</v>
      </c>
      <c r="P1809" s="16" t="str">
        <f t="shared" si="171"/>
        <v>12</v>
      </c>
      <c r="Q1809" s="16" t="str">
        <f t="shared" si="172"/>
        <v>,35</v>
      </c>
      <c r="R1809" s="17">
        <f t="shared" si="173"/>
        <v>720.35</v>
      </c>
      <c r="S1809" s="17">
        <f t="shared" si="174"/>
        <v>12.005833333333333</v>
      </c>
    </row>
    <row r="1810" spans="1:19">
      <c r="A1810" t="s">
        <v>324</v>
      </c>
      <c r="B1810" t="s">
        <v>325</v>
      </c>
      <c r="C1810" s="1">
        <v>45352</v>
      </c>
      <c r="D1810" s="2">
        <v>2024</v>
      </c>
      <c r="E1810" s="2" t="str">
        <f t="shared" si="169"/>
        <v>marzo</v>
      </c>
      <c r="F1810" t="s">
        <v>329</v>
      </c>
      <c r="G1810" t="s">
        <v>220</v>
      </c>
      <c r="H1810" t="s">
        <v>98</v>
      </c>
      <c r="I1810" s="3">
        <v>5</v>
      </c>
      <c r="J1810" s="3">
        <v>3246</v>
      </c>
      <c r="K1810" s="3">
        <v>9.35</v>
      </c>
      <c r="L1810" t="s">
        <v>118</v>
      </c>
      <c r="M1810" t="s">
        <v>119</v>
      </c>
      <c r="N1810" t="s">
        <v>490</v>
      </c>
      <c r="O1810" s="15">
        <f t="shared" si="170"/>
        <v>4</v>
      </c>
      <c r="P1810" s="16" t="str">
        <f t="shared" si="171"/>
        <v>9,</v>
      </c>
      <c r="Q1810" s="16" t="str">
        <f t="shared" si="172"/>
        <v>35</v>
      </c>
      <c r="R1810" s="17">
        <f t="shared" si="173"/>
        <v>575</v>
      </c>
      <c r="S1810" s="17">
        <f t="shared" si="174"/>
        <v>9.5833333333333339</v>
      </c>
    </row>
    <row r="1811" spans="1:19">
      <c r="A1811" t="s">
        <v>324</v>
      </c>
      <c r="B1811" t="s">
        <v>325</v>
      </c>
      <c r="C1811" s="1">
        <v>45352</v>
      </c>
      <c r="D1811" s="2">
        <v>2024</v>
      </c>
      <c r="E1811" s="2" t="str">
        <f t="shared" si="169"/>
        <v>marzo</v>
      </c>
      <c r="F1811" t="s">
        <v>329</v>
      </c>
      <c r="G1811" t="s">
        <v>220</v>
      </c>
      <c r="H1811" t="s">
        <v>98</v>
      </c>
      <c r="I1811" s="3">
        <v>2</v>
      </c>
      <c r="J1811" s="3">
        <v>1498</v>
      </c>
      <c r="K1811" s="3">
        <v>4.25</v>
      </c>
      <c r="L1811" t="s">
        <v>167</v>
      </c>
      <c r="M1811" t="s">
        <v>168</v>
      </c>
      <c r="N1811" t="s">
        <v>490</v>
      </c>
      <c r="O1811" s="15">
        <f t="shared" si="170"/>
        <v>4</v>
      </c>
      <c r="P1811" s="16" t="str">
        <f t="shared" si="171"/>
        <v>4,</v>
      </c>
      <c r="Q1811" s="16" t="str">
        <f t="shared" si="172"/>
        <v>25</v>
      </c>
      <c r="R1811" s="17">
        <f t="shared" si="173"/>
        <v>265</v>
      </c>
      <c r="S1811" s="17">
        <f t="shared" si="174"/>
        <v>4.416666666666667</v>
      </c>
    </row>
    <row r="1812" spans="1:19">
      <c r="A1812" t="s">
        <v>324</v>
      </c>
      <c r="B1812" t="s">
        <v>325</v>
      </c>
      <c r="C1812" s="1">
        <v>45352</v>
      </c>
      <c r="D1812" s="2">
        <v>2024</v>
      </c>
      <c r="E1812" s="2" t="str">
        <f t="shared" si="169"/>
        <v>marzo</v>
      </c>
      <c r="F1812" t="s">
        <v>329</v>
      </c>
      <c r="G1812" t="s">
        <v>220</v>
      </c>
      <c r="H1812" t="s">
        <v>98</v>
      </c>
      <c r="I1812" s="3">
        <v>1</v>
      </c>
      <c r="J1812" s="3">
        <v>333</v>
      </c>
      <c r="K1812" s="3">
        <v>0.5</v>
      </c>
      <c r="L1812" t="s">
        <v>173</v>
      </c>
      <c r="M1812" t="s">
        <v>598</v>
      </c>
      <c r="N1812" t="s">
        <v>497</v>
      </c>
      <c r="O1812" s="15">
        <f t="shared" si="170"/>
        <v>3</v>
      </c>
      <c r="P1812" s="16" t="str">
        <f t="shared" si="171"/>
        <v>0,</v>
      </c>
      <c r="Q1812" s="16" t="str">
        <f t="shared" si="172"/>
        <v>5</v>
      </c>
      <c r="R1812" s="17">
        <f t="shared" si="173"/>
        <v>5</v>
      </c>
      <c r="S1812" s="17">
        <f t="shared" si="174"/>
        <v>8.3333333333333329E-2</v>
      </c>
    </row>
    <row r="1813" spans="1:19">
      <c r="A1813" t="s">
        <v>324</v>
      </c>
      <c r="B1813" t="s">
        <v>325</v>
      </c>
      <c r="C1813" s="1">
        <v>45352</v>
      </c>
      <c r="D1813" s="2">
        <v>2024</v>
      </c>
      <c r="E1813" s="2" t="str">
        <f t="shared" si="169"/>
        <v>marzo</v>
      </c>
      <c r="F1813" t="s">
        <v>329</v>
      </c>
      <c r="G1813" t="s">
        <v>220</v>
      </c>
      <c r="H1813" t="s">
        <v>98</v>
      </c>
      <c r="I1813" s="3">
        <v>3</v>
      </c>
      <c r="J1813" s="3">
        <v>2081</v>
      </c>
      <c r="K1813" s="3">
        <v>6.05</v>
      </c>
      <c r="L1813" t="s">
        <v>111</v>
      </c>
      <c r="M1813" t="s">
        <v>593</v>
      </c>
      <c r="N1813" t="s">
        <v>511</v>
      </c>
      <c r="O1813" s="15">
        <f t="shared" si="170"/>
        <v>4</v>
      </c>
      <c r="P1813" s="16" t="str">
        <f t="shared" si="171"/>
        <v>6,</v>
      </c>
      <c r="Q1813" s="16" t="str">
        <f t="shared" si="172"/>
        <v>05</v>
      </c>
      <c r="R1813" s="17">
        <f t="shared" si="173"/>
        <v>365</v>
      </c>
      <c r="S1813" s="17">
        <f t="shared" si="174"/>
        <v>6.083333333333333</v>
      </c>
    </row>
    <row r="1814" spans="1:19">
      <c r="A1814" t="s">
        <v>324</v>
      </c>
      <c r="B1814" t="s">
        <v>325</v>
      </c>
      <c r="C1814" s="1">
        <v>45352</v>
      </c>
      <c r="D1814" s="2">
        <v>2024</v>
      </c>
      <c r="E1814" s="2" t="str">
        <f t="shared" si="169"/>
        <v>marzo</v>
      </c>
      <c r="F1814" t="s">
        <v>329</v>
      </c>
      <c r="G1814" t="s">
        <v>220</v>
      </c>
      <c r="H1814" t="s">
        <v>98</v>
      </c>
      <c r="I1814" s="3">
        <v>2</v>
      </c>
      <c r="J1814" s="3">
        <v>832</v>
      </c>
      <c r="K1814" s="3">
        <v>2.2000000000000002</v>
      </c>
      <c r="L1814" t="s">
        <v>128</v>
      </c>
      <c r="M1814" t="s">
        <v>129</v>
      </c>
      <c r="N1814" t="s">
        <v>511</v>
      </c>
      <c r="O1814" s="15">
        <f t="shared" si="170"/>
        <v>3</v>
      </c>
      <c r="P1814" s="16" t="str">
        <f t="shared" si="171"/>
        <v>2,</v>
      </c>
      <c r="Q1814" s="16" t="str">
        <f t="shared" si="172"/>
        <v>2</v>
      </c>
      <c r="R1814" s="17">
        <f t="shared" si="173"/>
        <v>122</v>
      </c>
      <c r="S1814" s="17">
        <f t="shared" si="174"/>
        <v>2.0333333333333332</v>
      </c>
    </row>
    <row r="1815" spans="1:19">
      <c r="A1815" t="s">
        <v>324</v>
      </c>
      <c r="B1815" t="s">
        <v>325</v>
      </c>
      <c r="C1815" s="1">
        <v>45352</v>
      </c>
      <c r="D1815" s="2">
        <v>2024</v>
      </c>
      <c r="E1815" s="2" t="str">
        <f t="shared" si="169"/>
        <v>marzo</v>
      </c>
      <c r="F1815" t="s">
        <v>330</v>
      </c>
      <c r="G1815" t="s">
        <v>331</v>
      </c>
      <c r="H1815" t="s">
        <v>98</v>
      </c>
      <c r="I1815" s="3">
        <v>20</v>
      </c>
      <c r="J1815" s="3">
        <v>3330</v>
      </c>
      <c r="K1815" s="3">
        <v>57.07</v>
      </c>
      <c r="L1815" t="s">
        <v>39</v>
      </c>
      <c r="M1815" t="s">
        <v>553</v>
      </c>
      <c r="N1815" t="s">
        <v>553</v>
      </c>
      <c r="O1815" s="15">
        <f t="shared" si="170"/>
        <v>5</v>
      </c>
      <c r="P1815" s="16" t="str">
        <f t="shared" si="171"/>
        <v>57</v>
      </c>
      <c r="Q1815" s="16" t="str">
        <f t="shared" si="172"/>
        <v>,07</v>
      </c>
      <c r="R1815" s="17">
        <f t="shared" si="173"/>
        <v>3420.07</v>
      </c>
      <c r="S1815" s="17">
        <f t="shared" si="174"/>
        <v>57.00116666666667</v>
      </c>
    </row>
    <row r="1816" spans="1:19">
      <c r="A1816" t="s">
        <v>324</v>
      </c>
      <c r="B1816" t="s">
        <v>325</v>
      </c>
      <c r="C1816" s="1">
        <v>45352</v>
      </c>
      <c r="D1816" s="2">
        <v>2024</v>
      </c>
      <c r="E1816" s="2" t="str">
        <f t="shared" si="169"/>
        <v>marzo</v>
      </c>
      <c r="F1816" t="s">
        <v>330</v>
      </c>
      <c r="G1816" t="s">
        <v>331</v>
      </c>
      <c r="H1816" t="s">
        <v>98</v>
      </c>
      <c r="I1816" s="3">
        <v>1</v>
      </c>
      <c r="J1816" s="3">
        <v>333</v>
      </c>
      <c r="K1816" s="3">
        <v>0.47</v>
      </c>
      <c r="L1816" t="s">
        <v>33</v>
      </c>
      <c r="M1816" t="s">
        <v>34</v>
      </c>
      <c r="N1816" t="s">
        <v>508</v>
      </c>
      <c r="O1816" s="15">
        <f t="shared" si="170"/>
        <v>4</v>
      </c>
      <c r="P1816" s="16" t="str">
        <f t="shared" si="171"/>
        <v>0,</v>
      </c>
      <c r="Q1816" s="16" t="str">
        <f t="shared" si="172"/>
        <v>47</v>
      </c>
      <c r="R1816" s="17">
        <f t="shared" si="173"/>
        <v>47</v>
      </c>
      <c r="S1816" s="17">
        <f t="shared" si="174"/>
        <v>0.78333333333333333</v>
      </c>
    </row>
    <row r="1817" spans="1:19">
      <c r="A1817" t="s">
        <v>324</v>
      </c>
      <c r="B1817" t="s">
        <v>325</v>
      </c>
      <c r="C1817" s="1">
        <v>45352</v>
      </c>
      <c r="D1817" s="2">
        <v>2024</v>
      </c>
      <c r="E1817" s="2" t="str">
        <f t="shared" si="169"/>
        <v>marzo</v>
      </c>
      <c r="F1817" t="s">
        <v>330</v>
      </c>
      <c r="G1817" t="s">
        <v>331</v>
      </c>
      <c r="H1817" t="s">
        <v>98</v>
      </c>
      <c r="I1817" s="3">
        <v>5</v>
      </c>
      <c r="J1817" s="3">
        <v>1415</v>
      </c>
      <c r="K1817" s="3">
        <v>4.03</v>
      </c>
      <c r="L1817" t="s">
        <v>108</v>
      </c>
      <c r="M1817" t="s">
        <v>597</v>
      </c>
      <c r="N1817" t="s">
        <v>494</v>
      </c>
      <c r="O1817" s="15">
        <f t="shared" si="170"/>
        <v>4</v>
      </c>
      <c r="P1817" s="16" t="str">
        <f t="shared" si="171"/>
        <v>4,</v>
      </c>
      <c r="Q1817" s="16" t="str">
        <f t="shared" si="172"/>
        <v>03</v>
      </c>
      <c r="R1817" s="17">
        <f t="shared" si="173"/>
        <v>243</v>
      </c>
      <c r="S1817" s="17">
        <f t="shared" si="174"/>
        <v>4.05</v>
      </c>
    </row>
    <row r="1818" spans="1:19">
      <c r="A1818" t="s">
        <v>324</v>
      </c>
      <c r="B1818" t="s">
        <v>325</v>
      </c>
      <c r="C1818" s="1">
        <v>45352</v>
      </c>
      <c r="D1818" s="2">
        <v>2024</v>
      </c>
      <c r="E1818" s="2" t="str">
        <f t="shared" si="169"/>
        <v>marzo</v>
      </c>
      <c r="F1818" t="s">
        <v>330</v>
      </c>
      <c r="G1818" t="s">
        <v>331</v>
      </c>
      <c r="H1818" t="s">
        <v>98</v>
      </c>
      <c r="I1818" s="3">
        <v>2</v>
      </c>
      <c r="J1818" s="3">
        <v>749</v>
      </c>
      <c r="K1818" s="3">
        <v>2.0499999999999998</v>
      </c>
      <c r="L1818" t="s">
        <v>140</v>
      </c>
      <c r="M1818" t="s">
        <v>141</v>
      </c>
      <c r="N1818" t="s">
        <v>513</v>
      </c>
      <c r="O1818" s="15">
        <f t="shared" si="170"/>
        <v>4</v>
      </c>
      <c r="P1818" s="16" t="str">
        <f t="shared" si="171"/>
        <v>2,</v>
      </c>
      <c r="Q1818" s="16" t="str">
        <f t="shared" si="172"/>
        <v>05</v>
      </c>
      <c r="R1818" s="17">
        <f t="shared" si="173"/>
        <v>125</v>
      </c>
      <c r="S1818" s="17">
        <f t="shared" si="174"/>
        <v>2.0833333333333335</v>
      </c>
    </row>
    <row r="1819" spans="1:19">
      <c r="A1819" t="s">
        <v>324</v>
      </c>
      <c r="B1819" t="s">
        <v>325</v>
      </c>
      <c r="C1819" s="1">
        <v>45352</v>
      </c>
      <c r="D1819" s="2">
        <v>2024</v>
      </c>
      <c r="E1819" s="2" t="str">
        <f t="shared" si="169"/>
        <v>marzo</v>
      </c>
      <c r="F1819" t="s">
        <v>330</v>
      </c>
      <c r="G1819" t="s">
        <v>331</v>
      </c>
      <c r="H1819" t="s">
        <v>98</v>
      </c>
      <c r="I1819" s="3">
        <v>2</v>
      </c>
      <c r="J1819" s="3">
        <v>1248</v>
      </c>
      <c r="K1819" s="3">
        <v>3.35</v>
      </c>
      <c r="L1819" t="s">
        <v>146</v>
      </c>
      <c r="M1819" t="s">
        <v>147</v>
      </c>
      <c r="N1819" t="s">
        <v>514</v>
      </c>
      <c r="O1819" s="15">
        <f t="shared" si="170"/>
        <v>4</v>
      </c>
      <c r="P1819" s="16" t="str">
        <f t="shared" si="171"/>
        <v>3,</v>
      </c>
      <c r="Q1819" s="16" t="str">
        <f t="shared" si="172"/>
        <v>35</v>
      </c>
      <c r="R1819" s="17">
        <f t="shared" si="173"/>
        <v>215</v>
      </c>
      <c r="S1819" s="17">
        <f t="shared" si="174"/>
        <v>3.5833333333333335</v>
      </c>
    </row>
    <row r="1820" spans="1:19">
      <c r="A1820" t="s">
        <v>324</v>
      </c>
      <c r="B1820" t="s">
        <v>325</v>
      </c>
      <c r="C1820" s="1">
        <v>45352</v>
      </c>
      <c r="D1820" s="2">
        <v>2024</v>
      </c>
      <c r="E1820" s="2" t="str">
        <f t="shared" si="169"/>
        <v>marzo</v>
      </c>
      <c r="F1820" t="s">
        <v>330</v>
      </c>
      <c r="G1820" t="s">
        <v>331</v>
      </c>
      <c r="H1820" t="s">
        <v>98</v>
      </c>
      <c r="I1820" s="3">
        <v>2</v>
      </c>
      <c r="J1820" s="3">
        <v>666</v>
      </c>
      <c r="K1820" s="3">
        <v>1.59</v>
      </c>
      <c r="L1820" t="s">
        <v>21</v>
      </c>
      <c r="M1820" t="s">
        <v>584</v>
      </c>
      <c r="N1820" t="s">
        <v>504</v>
      </c>
      <c r="O1820" s="15">
        <f t="shared" si="170"/>
        <v>4</v>
      </c>
      <c r="P1820" s="16" t="str">
        <f t="shared" si="171"/>
        <v>1,</v>
      </c>
      <c r="Q1820" s="16" t="str">
        <f t="shared" si="172"/>
        <v>59</v>
      </c>
      <c r="R1820" s="17">
        <f t="shared" si="173"/>
        <v>119</v>
      </c>
      <c r="S1820" s="17">
        <f t="shared" si="174"/>
        <v>1.9833333333333334</v>
      </c>
    </row>
    <row r="1821" spans="1:19">
      <c r="A1821" t="s">
        <v>324</v>
      </c>
      <c r="B1821" t="s">
        <v>325</v>
      </c>
      <c r="C1821" s="1">
        <v>45352</v>
      </c>
      <c r="D1821" s="2">
        <v>2024</v>
      </c>
      <c r="E1821" s="2" t="str">
        <f t="shared" si="169"/>
        <v>marzo</v>
      </c>
      <c r="F1821" t="s">
        <v>330</v>
      </c>
      <c r="G1821" t="s">
        <v>331</v>
      </c>
      <c r="H1821" t="s">
        <v>98</v>
      </c>
      <c r="I1821" s="3">
        <v>6</v>
      </c>
      <c r="J1821" s="3">
        <v>2997</v>
      </c>
      <c r="K1821" s="3">
        <v>8.5399999999999991</v>
      </c>
      <c r="L1821" t="s">
        <v>70</v>
      </c>
      <c r="M1821" t="s">
        <v>71</v>
      </c>
      <c r="N1821" t="s">
        <v>504</v>
      </c>
      <c r="O1821" s="15">
        <f t="shared" si="170"/>
        <v>4</v>
      </c>
      <c r="P1821" s="16" t="str">
        <f t="shared" si="171"/>
        <v>8,</v>
      </c>
      <c r="Q1821" s="16" t="str">
        <f t="shared" si="172"/>
        <v>54</v>
      </c>
      <c r="R1821" s="17">
        <f t="shared" si="173"/>
        <v>534</v>
      </c>
      <c r="S1821" s="17">
        <f t="shared" si="174"/>
        <v>8.9</v>
      </c>
    </row>
    <row r="1822" spans="1:19">
      <c r="A1822" t="s">
        <v>324</v>
      </c>
      <c r="B1822" t="s">
        <v>325</v>
      </c>
      <c r="C1822" s="1">
        <v>45352</v>
      </c>
      <c r="D1822" s="2">
        <v>2024</v>
      </c>
      <c r="E1822" s="2" t="str">
        <f t="shared" si="169"/>
        <v>marzo</v>
      </c>
      <c r="F1822" t="s">
        <v>330</v>
      </c>
      <c r="G1822" t="s">
        <v>331</v>
      </c>
      <c r="H1822" t="s">
        <v>98</v>
      </c>
      <c r="I1822" s="3">
        <v>6</v>
      </c>
      <c r="J1822" s="3">
        <v>3246</v>
      </c>
      <c r="K1822" s="3">
        <v>9.34</v>
      </c>
      <c r="L1822" t="s">
        <v>100</v>
      </c>
      <c r="M1822" t="s">
        <v>101</v>
      </c>
      <c r="N1822" t="s">
        <v>488</v>
      </c>
      <c r="O1822" s="15">
        <f t="shared" si="170"/>
        <v>4</v>
      </c>
      <c r="P1822" s="16" t="str">
        <f t="shared" si="171"/>
        <v>9,</v>
      </c>
      <c r="Q1822" s="16" t="str">
        <f t="shared" si="172"/>
        <v>34</v>
      </c>
      <c r="R1822" s="17">
        <f t="shared" si="173"/>
        <v>574</v>
      </c>
      <c r="S1822" s="17">
        <f t="shared" si="174"/>
        <v>9.5666666666666664</v>
      </c>
    </row>
    <row r="1823" spans="1:19">
      <c r="A1823" t="s">
        <v>324</v>
      </c>
      <c r="B1823" t="s">
        <v>325</v>
      </c>
      <c r="C1823" s="1">
        <v>45352</v>
      </c>
      <c r="D1823" s="2">
        <v>2024</v>
      </c>
      <c r="E1823" s="2" t="str">
        <f t="shared" si="169"/>
        <v>marzo</v>
      </c>
      <c r="F1823" t="s">
        <v>330</v>
      </c>
      <c r="G1823" t="s">
        <v>331</v>
      </c>
      <c r="H1823" t="s">
        <v>98</v>
      </c>
      <c r="I1823" s="3">
        <v>3</v>
      </c>
      <c r="J1823" s="3">
        <v>1165</v>
      </c>
      <c r="K1823" s="3">
        <v>3.21</v>
      </c>
      <c r="L1823" t="s">
        <v>114</v>
      </c>
      <c r="M1823" t="s">
        <v>115</v>
      </c>
      <c r="N1823" t="s">
        <v>535</v>
      </c>
      <c r="O1823" s="15">
        <f t="shared" si="170"/>
        <v>4</v>
      </c>
      <c r="P1823" s="16" t="str">
        <f t="shared" si="171"/>
        <v>3,</v>
      </c>
      <c r="Q1823" s="16" t="str">
        <f t="shared" si="172"/>
        <v>21</v>
      </c>
      <c r="R1823" s="17">
        <f t="shared" si="173"/>
        <v>201</v>
      </c>
      <c r="S1823" s="17">
        <f t="shared" si="174"/>
        <v>3.35</v>
      </c>
    </row>
    <row r="1824" spans="1:19">
      <c r="A1824" t="s">
        <v>324</v>
      </c>
      <c r="B1824" t="s">
        <v>325</v>
      </c>
      <c r="C1824" s="1">
        <v>45352</v>
      </c>
      <c r="D1824" s="2">
        <v>2024</v>
      </c>
      <c r="E1824" s="2" t="str">
        <f t="shared" si="169"/>
        <v>marzo</v>
      </c>
      <c r="F1824" t="s">
        <v>330</v>
      </c>
      <c r="G1824" t="s">
        <v>331</v>
      </c>
      <c r="H1824" t="s">
        <v>98</v>
      </c>
      <c r="I1824" s="3">
        <v>1</v>
      </c>
      <c r="J1824" s="3">
        <v>499</v>
      </c>
      <c r="K1824" s="3">
        <v>1.25</v>
      </c>
      <c r="L1824" t="s">
        <v>25</v>
      </c>
      <c r="M1824" t="s">
        <v>26</v>
      </c>
      <c r="N1824" t="s">
        <v>506</v>
      </c>
      <c r="O1824" s="15">
        <f t="shared" si="170"/>
        <v>4</v>
      </c>
      <c r="P1824" s="16" t="str">
        <f t="shared" si="171"/>
        <v>1,</v>
      </c>
      <c r="Q1824" s="16" t="str">
        <f t="shared" si="172"/>
        <v>25</v>
      </c>
      <c r="R1824" s="17">
        <f t="shared" si="173"/>
        <v>85</v>
      </c>
      <c r="S1824" s="17">
        <f t="shared" si="174"/>
        <v>1.4166666666666667</v>
      </c>
    </row>
    <row r="1825" spans="1:19">
      <c r="A1825" t="s">
        <v>324</v>
      </c>
      <c r="B1825" t="s">
        <v>325</v>
      </c>
      <c r="C1825" s="1">
        <v>45352</v>
      </c>
      <c r="D1825" s="2">
        <v>2024</v>
      </c>
      <c r="E1825" s="2" t="str">
        <f t="shared" si="169"/>
        <v>marzo</v>
      </c>
      <c r="F1825" t="s">
        <v>330</v>
      </c>
      <c r="G1825" t="s">
        <v>331</v>
      </c>
      <c r="H1825" t="s">
        <v>98</v>
      </c>
      <c r="I1825" s="3">
        <v>10</v>
      </c>
      <c r="J1825" s="3">
        <v>3746</v>
      </c>
      <c r="K1825" s="3">
        <v>21.33</v>
      </c>
      <c r="L1825" t="s">
        <v>116</v>
      </c>
      <c r="M1825" t="s">
        <v>117</v>
      </c>
      <c r="N1825" t="s">
        <v>561</v>
      </c>
      <c r="O1825" s="15">
        <f t="shared" si="170"/>
        <v>5</v>
      </c>
      <c r="P1825" s="16" t="str">
        <f t="shared" si="171"/>
        <v>21</v>
      </c>
      <c r="Q1825" s="16" t="str">
        <f t="shared" si="172"/>
        <v>,33</v>
      </c>
      <c r="R1825" s="17">
        <f t="shared" si="173"/>
        <v>1260.33</v>
      </c>
      <c r="S1825" s="17">
        <f t="shared" si="174"/>
        <v>21.005499999999998</v>
      </c>
    </row>
    <row r="1826" spans="1:19">
      <c r="A1826" t="s">
        <v>324</v>
      </c>
      <c r="B1826" t="s">
        <v>325</v>
      </c>
      <c r="C1826" s="1">
        <v>45352</v>
      </c>
      <c r="D1826" s="2">
        <v>2024</v>
      </c>
      <c r="E1826" s="2" t="str">
        <f t="shared" si="169"/>
        <v>marzo</v>
      </c>
      <c r="F1826" t="s">
        <v>330</v>
      </c>
      <c r="G1826" t="s">
        <v>331</v>
      </c>
      <c r="H1826" t="s">
        <v>98</v>
      </c>
      <c r="I1826" s="3">
        <v>1</v>
      </c>
      <c r="J1826" s="3">
        <v>666</v>
      </c>
      <c r="K1826" s="3">
        <v>1.52</v>
      </c>
      <c r="L1826" t="s">
        <v>148</v>
      </c>
      <c r="M1826" t="s">
        <v>149</v>
      </c>
      <c r="N1826" t="s">
        <v>561</v>
      </c>
      <c r="O1826" s="15">
        <f t="shared" si="170"/>
        <v>4</v>
      </c>
      <c r="P1826" s="16" t="str">
        <f t="shared" si="171"/>
        <v>1,</v>
      </c>
      <c r="Q1826" s="16" t="str">
        <f t="shared" si="172"/>
        <v>52</v>
      </c>
      <c r="R1826" s="17">
        <f t="shared" si="173"/>
        <v>112</v>
      </c>
      <c r="S1826" s="17">
        <f t="shared" si="174"/>
        <v>1.8666666666666667</v>
      </c>
    </row>
    <row r="1827" spans="1:19">
      <c r="A1827" t="s">
        <v>324</v>
      </c>
      <c r="B1827" t="s">
        <v>325</v>
      </c>
      <c r="C1827" s="1">
        <v>45352</v>
      </c>
      <c r="D1827" s="2">
        <v>2024</v>
      </c>
      <c r="E1827" s="2" t="str">
        <f t="shared" si="169"/>
        <v>marzo</v>
      </c>
      <c r="F1827" t="s">
        <v>330</v>
      </c>
      <c r="G1827" t="s">
        <v>331</v>
      </c>
      <c r="H1827" t="s">
        <v>98</v>
      </c>
      <c r="I1827" s="3">
        <v>8</v>
      </c>
      <c r="J1827" s="3">
        <v>3330</v>
      </c>
      <c r="K1827" s="3">
        <v>18.2</v>
      </c>
      <c r="L1827" t="s">
        <v>118</v>
      </c>
      <c r="M1827" t="s">
        <v>119</v>
      </c>
      <c r="N1827" t="s">
        <v>490</v>
      </c>
      <c r="O1827" s="15">
        <f t="shared" si="170"/>
        <v>4</v>
      </c>
      <c r="P1827" s="16" t="str">
        <f t="shared" si="171"/>
        <v>18</v>
      </c>
      <c r="Q1827" s="16" t="str">
        <f t="shared" si="172"/>
        <v>,2</v>
      </c>
      <c r="R1827" s="17">
        <f t="shared" si="173"/>
        <v>1080.2</v>
      </c>
      <c r="S1827" s="17">
        <f t="shared" si="174"/>
        <v>18.003333333333334</v>
      </c>
    </row>
    <row r="1828" spans="1:19">
      <c r="A1828" t="s">
        <v>324</v>
      </c>
      <c r="B1828" t="s">
        <v>325</v>
      </c>
      <c r="C1828" s="1">
        <v>45352</v>
      </c>
      <c r="D1828" s="2">
        <v>2024</v>
      </c>
      <c r="E1828" s="2" t="str">
        <f t="shared" si="169"/>
        <v>marzo</v>
      </c>
      <c r="F1828" t="s">
        <v>330</v>
      </c>
      <c r="G1828" t="s">
        <v>331</v>
      </c>
      <c r="H1828" t="s">
        <v>98</v>
      </c>
      <c r="I1828" s="3">
        <v>1</v>
      </c>
      <c r="J1828" s="3">
        <v>999</v>
      </c>
      <c r="K1828" s="3">
        <v>2.5499999999999998</v>
      </c>
      <c r="L1828" t="s">
        <v>110</v>
      </c>
      <c r="M1828" t="s">
        <v>586</v>
      </c>
      <c r="N1828" t="s">
        <v>503</v>
      </c>
      <c r="O1828" s="15">
        <f t="shared" si="170"/>
        <v>4</v>
      </c>
      <c r="P1828" s="16" t="str">
        <f t="shared" si="171"/>
        <v>2,</v>
      </c>
      <c r="Q1828" s="16" t="str">
        <f t="shared" si="172"/>
        <v>55</v>
      </c>
      <c r="R1828" s="17">
        <f t="shared" si="173"/>
        <v>175</v>
      </c>
      <c r="S1828" s="17">
        <f t="shared" si="174"/>
        <v>2.9166666666666665</v>
      </c>
    </row>
    <row r="1829" spans="1:19">
      <c r="A1829" t="s">
        <v>324</v>
      </c>
      <c r="B1829" t="s">
        <v>325</v>
      </c>
      <c r="C1829" s="1">
        <v>45383</v>
      </c>
      <c r="D1829" s="2">
        <v>2024</v>
      </c>
      <c r="E1829" s="2" t="str">
        <f t="shared" si="169"/>
        <v>abril</v>
      </c>
      <c r="F1829" t="s">
        <v>326</v>
      </c>
      <c r="G1829" t="s">
        <v>30</v>
      </c>
      <c r="H1829" t="s">
        <v>98</v>
      </c>
      <c r="I1829" s="3">
        <v>16</v>
      </c>
      <c r="J1829" s="3">
        <v>3330</v>
      </c>
      <c r="K1829" s="3">
        <v>32.24</v>
      </c>
      <c r="L1829" t="s">
        <v>146</v>
      </c>
      <c r="M1829" t="s">
        <v>147</v>
      </c>
      <c r="N1829" t="s">
        <v>514</v>
      </c>
      <c r="O1829" s="15">
        <f t="shared" si="170"/>
        <v>5</v>
      </c>
      <c r="P1829" s="16" t="str">
        <f t="shared" si="171"/>
        <v>32</v>
      </c>
      <c r="Q1829" s="16" t="str">
        <f t="shared" si="172"/>
        <v>,24</v>
      </c>
      <c r="R1829" s="17">
        <f t="shared" si="173"/>
        <v>1920.24</v>
      </c>
      <c r="S1829" s="17">
        <f t="shared" si="174"/>
        <v>32.003999999999998</v>
      </c>
    </row>
    <row r="1830" spans="1:19">
      <c r="A1830" t="s">
        <v>324</v>
      </c>
      <c r="B1830" t="s">
        <v>325</v>
      </c>
      <c r="C1830" s="1">
        <v>45383</v>
      </c>
      <c r="D1830" s="2">
        <v>2024</v>
      </c>
      <c r="E1830" s="2" t="str">
        <f t="shared" si="169"/>
        <v>abril</v>
      </c>
      <c r="F1830" t="s">
        <v>326</v>
      </c>
      <c r="G1830" t="s">
        <v>30</v>
      </c>
      <c r="H1830" t="s">
        <v>98</v>
      </c>
      <c r="I1830" s="3">
        <v>2</v>
      </c>
      <c r="J1830" s="3">
        <v>749</v>
      </c>
      <c r="K1830" s="3">
        <v>2.0299999999999998</v>
      </c>
      <c r="L1830" t="s">
        <v>142</v>
      </c>
      <c r="M1830" t="s">
        <v>143</v>
      </c>
      <c r="N1830" t="s">
        <v>514</v>
      </c>
      <c r="O1830" s="15">
        <f t="shared" si="170"/>
        <v>4</v>
      </c>
      <c r="P1830" s="16" t="str">
        <f t="shared" si="171"/>
        <v>2,</v>
      </c>
      <c r="Q1830" s="16" t="str">
        <f t="shared" si="172"/>
        <v>03</v>
      </c>
      <c r="R1830" s="17">
        <f t="shared" si="173"/>
        <v>123</v>
      </c>
      <c r="S1830" s="17">
        <f t="shared" si="174"/>
        <v>2.0499999999999998</v>
      </c>
    </row>
    <row r="1831" spans="1:19">
      <c r="A1831" t="s">
        <v>324</v>
      </c>
      <c r="B1831" t="s">
        <v>325</v>
      </c>
      <c r="C1831" s="1">
        <v>45383</v>
      </c>
      <c r="D1831" s="2">
        <v>2024</v>
      </c>
      <c r="E1831" s="2" t="str">
        <f t="shared" si="169"/>
        <v>abril</v>
      </c>
      <c r="F1831" t="s">
        <v>326</v>
      </c>
      <c r="G1831" t="s">
        <v>30</v>
      </c>
      <c r="H1831" t="s">
        <v>98</v>
      </c>
      <c r="I1831" s="3">
        <v>1</v>
      </c>
      <c r="J1831" s="3">
        <v>832</v>
      </c>
      <c r="K1831" s="3">
        <v>2.2000000000000002</v>
      </c>
      <c r="L1831" t="s">
        <v>109</v>
      </c>
      <c r="M1831" t="s">
        <v>535</v>
      </c>
      <c r="N1831" t="s">
        <v>535</v>
      </c>
      <c r="O1831" s="15">
        <f t="shared" si="170"/>
        <v>3</v>
      </c>
      <c r="P1831" s="16" t="str">
        <f t="shared" si="171"/>
        <v>2,</v>
      </c>
      <c r="Q1831" s="16" t="str">
        <f t="shared" si="172"/>
        <v>2</v>
      </c>
      <c r="R1831" s="17">
        <f t="shared" si="173"/>
        <v>122</v>
      </c>
      <c r="S1831" s="17">
        <f t="shared" si="174"/>
        <v>2.0333333333333332</v>
      </c>
    </row>
    <row r="1832" spans="1:19">
      <c r="A1832" t="s">
        <v>324</v>
      </c>
      <c r="B1832" t="s">
        <v>325</v>
      </c>
      <c r="C1832" s="1">
        <v>45383</v>
      </c>
      <c r="D1832" s="2">
        <v>2024</v>
      </c>
      <c r="E1832" s="2" t="str">
        <f t="shared" si="169"/>
        <v>abril</v>
      </c>
      <c r="F1832" t="s">
        <v>326</v>
      </c>
      <c r="G1832" t="s">
        <v>30</v>
      </c>
      <c r="H1832" t="s">
        <v>98</v>
      </c>
      <c r="I1832" s="3">
        <v>4</v>
      </c>
      <c r="J1832" s="3">
        <v>2331</v>
      </c>
      <c r="K1832" s="3">
        <v>6.53</v>
      </c>
      <c r="L1832" t="s">
        <v>114</v>
      </c>
      <c r="M1832" t="s">
        <v>115</v>
      </c>
      <c r="N1832" t="s">
        <v>535</v>
      </c>
      <c r="O1832" s="15">
        <f t="shared" si="170"/>
        <v>4</v>
      </c>
      <c r="P1832" s="16" t="str">
        <f t="shared" si="171"/>
        <v>6,</v>
      </c>
      <c r="Q1832" s="16" t="str">
        <f t="shared" si="172"/>
        <v>53</v>
      </c>
      <c r="R1832" s="17">
        <f t="shared" si="173"/>
        <v>413</v>
      </c>
      <c r="S1832" s="17">
        <f t="shared" si="174"/>
        <v>6.8833333333333337</v>
      </c>
    </row>
    <row r="1833" spans="1:19">
      <c r="A1833" t="s">
        <v>324</v>
      </c>
      <c r="B1833" t="s">
        <v>325</v>
      </c>
      <c r="C1833" s="1">
        <v>45383</v>
      </c>
      <c r="D1833" s="2">
        <v>2024</v>
      </c>
      <c r="E1833" s="2" t="str">
        <f t="shared" si="169"/>
        <v>abril</v>
      </c>
      <c r="F1833" t="s">
        <v>326</v>
      </c>
      <c r="G1833" t="s">
        <v>30</v>
      </c>
      <c r="H1833" t="s">
        <v>98</v>
      </c>
      <c r="I1833" s="3">
        <v>1</v>
      </c>
      <c r="J1833" s="3">
        <v>666</v>
      </c>
      <c r="K1833" s="3">
        <v>2</v>
      </c>
      <c r="L1833" t="s">
        <v>336</v>
      </c>
      <c r="M1833" t="s">
        <v>337</v>
      </c>
      <c r="N1833" t="s">
        <v>535</v>
      </c>
      <c r="O1833" s="15">
        <f t="shared" si="170"/>
        <v>1</v>
      </c>
      <c r="P1833" s="16" t="str">
        <f t="shared" si="171"/>
        <v>2</v>
      </c>
      <c r="Q1833" s="16">
        <f t="shared" si="172"/>
        <v>0</v>
      </c>
      <c r="R1833" s="17">
        <f t="shared" si="173"/>
        <v>120</v>
      </c>
      <c r="S1833" s="17">
        <f t="shared" si="174"/>
        <v>2</v>
      </c>
    </row>
    <row r="1834" spans="1:19">
      <c r="A1834" t="s">
        <v>324</v>
      </c>
      <c r="B1834" t="s">
        <v>325</v>
      </c>
      <c r="C1834" s="1">
        <v>45383</v>
      </c>
      <c r="D1834" s="2">
        <v>2024</v>
      </c>
      <c r="E1834" s="2" t="str">
        <f t="shared" si="169"/>
        <v>abril</v>
      </c>
      <c r="F1834" t="s">
        <v>326</v>
      </c>
      <c r="G1834" t="s">
        <v>30</v>
      </c>
      <c r="H1834" t="s">
        <v>98</v>
      </c>
      <c r="I1834" s="3">
        <v>1</v>
      </c>
      <c r="J1834" s="3">
        <v>666</v>
      </c>
      <c r="K1834" s="3">
        <v>1.5</v>
      </c>
      <c r="L1834" t="s">
        <v>25</v>
      </c>
      <c r="M1834" t="s">
        <v>26</v>
      </c>
      <c r="N1834" t="s">
        <v>506</v>
      </c>
      <c r="O1834" s="15">
        <f t="shared" si="170"/>
        <v>3</v>
      </c>
      <c r="P1834" s="16" t="str">
        <f t="shared" si="171"/>
        <v>1,</v>
      </c>
      <c r="Q1834" s="16" t="str">
        <f t="shared" si="172"/>
        <v>5</v>
      </c>
      <c r="R1834" s="17">
        <f t="shared" si="173"/>
        <v>65</v>
      </c>
      <c r="S1834" s="17">
        <f t="shared" si="174"/>
        <v>1.0833333333333333</v>
      </c>
    </row>
    <row r="1835" spans="1:19">
      <c r="A1835" t="s">
        <v>324</v>
      </c>
      <c r="B1835" t="s">
        <v>325</v>
      </c>
      <c r="C1835" s="1">
        <v>45383</v>
      </c>
      <c r="D1835" s="2">
        <v>2024</v>
      </c>
      <c r="E1835" s="2" t="str">
        <f t="shared" si="169"/>
        <v>abril</v>
      </c>
      <c r="F1835" t="s">
        <v>326</v>
      </c>
      <c r="G1835" t="s">
        <v>30</v>
      </c>
      <c r="H1835" t="s">
        <v>98</v>
      </c>
      <c r="I1835" s="3">
        <v>1</v>
      </c>
      <c r="J1835" s="3">
        <v>1165</v>
      </c>
      <c r="K1835" s="3">
        <v>3.2</v>
      </c>
      <c r="L1835" t="s">
        <v>131</v>
      </c>
      <c r="M1835" t="s">
        <v>578</v>
      </c>
      <c r="N1835" t="s">
        <v>612</v>
      </c>
      <c r="O1835" s="15">
        <f t="shared" si="170"/>
        <v>3</v>
      </c>
      <c r="P1835" s="16" t="str">
        <f t="shared" si="171"/>
        <v>3,</v>
      </c>
      <c r="Q1835" s="16" t="str">
        <f t="shared" si="172"/>
        <v>2</v>
      </c>
      <c r="R1835" s="17">
        <f t="shared" si="173"/>
        <v>182</v>
      </c>
      <c r="S1835" s="17">
        <f t="shared" si="174"/>
        <v>3.0333333333333332</v>
      </c>
    </row>
    <row r="1836" spans="1:19">
      <c r="A1836" t="s">
        <v>324</v>
      </c>
      <c r="B1836" t="s">
        <v>325</v>
      </c>
      <c r="C1836" s="1">
        <v>45383</v>
      </c>
      <c r="D1836" s="2">
        <v>2024</v>
      </c>
      <c r="E1836" s="2" t="str">
        <f t="shared" si="169"/>
        <v>abril</v>
      </c>
      <c r="F1836" t="s">
        <v>326</v>
      </c>
      <c r="G1836" t="s">
        <v>30</v>
      </c>
      <c r="H1836" t="s">
        <v>98</v>
      </c>
      <c r="I1836" s="3">
        <v>2</v>
      </c>
      <c r="J1836" s="3">
        <v>1581</v>
      </c>
      <c r="K1836" s="3">
        <v>4.3499999999999996</v>
      </c>
      <c r="L1836" t="s">
        <v>150</v>
      </c>
      <c r="M1836" t="s">
        <v>607</v>
      </c>
      <c r="N1836" t="s">
        <v>612</v>
      </c>
      <c r="O1836" s="15">
        <f t="shared" si="170"/>
        <v>4</v>
      </c>
      <c r="P1836" s="16" t="str">
        <f t="shared" si="171"/>
        <v>4,</v>
      </c>
      <c r="Q1836" s="16" t="str">
        <f t="shared" si="172"/>
        <v>35</v>
      </c>
      <c r="R1836" s="17">
        <f t="shared" si="173"/>
        <v>275</v>
      </c>
      <c r="S1836" s="17">
        <f t="shared" si="174"/>
        <v>4.583333333333333</v>
      </c>
    </row>
    <row r="1837" spans="1:19">
      <c r="A1837" t="s">
        <v>324</v>
      </c>
      <c r="B1837" t="s">
        <v>325</v>
      </c>
      <c r="C1837" s="1">
        <v>45383</v>
      </c>
      <c r="D1837" s="2">
        <v>2024</v>
      </c>
      <c r="E1837" s="2" t="str">
        <f t="shared" si="169"/>
        <v>abril</v>
      </c>
      <c r="F1837" t="s">
        <v>326</v>
      </c>
      <c r="G1837" t="s">
        <v>30</v>
      </c>
      <c r="H1837" t="s">
        <v>98</v>
      </c>
      <c r="I1837" s="3">
        <v>1</v>
      </c>
      <c r="J1837" s="3">
        <v>582</v>
      </c>
      <c r="K1837" s="3">
        <v>1.4</v>
      </c>
      <c r="L1837" t="s">
        <v>173</v>
      </c>
      <c r="M1837" t="s">
        <v>598</v>
      </c>
      <c r="N1837" t="s">
        <v>497</v>
      </c>
      <c r="O1837" s="15">
        <f t="shared" si="170"/>
        <v>3</v>
      </c>
      <c r="P1837" s="16" t="str">
        <f t="shared" si="171"/>
        <v>1,</v>
      </c>
      <c r="Q1837" s="16" t="str">
        <f t="shared" si="172"/>
        <v>4</v>
      </c>
      <c r="R1837" s="17">
        <f t="shared" si="173"/>
        <v>64</v>
      </c>
      <c r="S1837" s="17">
        <f t="shared" si="174"/>
        <v>1.0666666666666667</v>
      </c>
    </row>
    <row r="1838" spans="1:19">
      <c r="A1838" t="s">
        <v>324</v>
      </c>
      <c r="B1838" t="s">
        <v>325</v>
      </c>
      <c r="C1838" s="1">
        <v>45383</v>
      </c>
      <c r="D1838" s="2">
        <v>2024</v>
      </c>
      <c r="E1838" s="2" t="str">
        <f t="shared" si="169"/>
        <v>abril</v>
      </c>
      <c r="F1838" t="s">
        <v>326</v>
      </c>
      <c r="G1838" t="s">
        <v>30</v>
      </c>
      <c r="H1838" t="s">
        <v>98</v>
      </c>
      <c r="I1838" s="3">
        <v>3</v>
      </c>
      <c r="J1838" s="3">
        <v>2247</v>
      </c>
      <c r="K1838" s="3">
        <v>6.38</v>
      </c>
      <c r="L1838" t="s">
        <v>110</v>
      </c>
      <c r="M1838" t="s">
        <v>586</v>
      </c>
      <c r="N1838" t="s">
        <v>503</v>
      </c>
      <c r="O1838" s="15">
        <f t="shared" si="170"/>
        <v>4</v>
      </c>
      <c r="P1838" s="16" t="str">
        <f t="shared" si="171"/>
        <v>6,</v>
      </c>
      <c r="Q1838" s="16" t="str">
        <f t="shared" si="172"/>
        <v>38</v>
      </c>
      <c r="R1838" s="17">
        <f t="shared" si="173"/>
        <v>398</v>
      </c>
      <c r="S1838" s="17">
        <f t="shared" si="174"/>
        <v>6.6333333333333337</v>
      </c>
    </row>
    <row r="1839" spans="1:19">
      <c r="A1839" t="s">
        <v>324</v>
      </c>
      <c r="B1839" t="s">
        <v>325</v>
      </c>
      <c r="C1839" s="1">
        <v>45383</v>
      </c>
      <c r="D1839" s="2">
        <v>2024</v>
      </c>
      <c r="E1839" s="2" t="str">
        <f t="shared" si="169"/>
        <v>abril</v>
      </c>
      <c r="F1839" t="s">
        <v>326</v>
      </c>
      <c r="G1839" t="s">
        <v>30</v>
      </c>
      <c r="H1839" t="s">
        <v>98</v>
      </c>
      <c r="I1839" s="3">
        <v>1</v>
      </c>
      <c r="J1839" s="3">
        <v>1165</v>
      </c>
      <c r="K1839" s="3">
        <v>3.23</v>
      </c>
      <c r="L1839" t="s">
        <v>111</v>
      </c>
      <c r="M1839" t="s">
        <v>593</v>
      </c>
      <c r="N1839" t="s">
        <v>511</v>
      </c>
      <c r="O1839" s="15">
        <f t="shared" si="170"/>
        <v>4</v>
      </c>
      <c r="P1839" s="16" t="str">
        <f t="shared" si="171"/>
        <v>3,</v>
      </c>
      <c r="Q1839" s="16" t="str">
        <f t="shared" si="172"/>
        <v>23</v>
      </c>
      <c r="R1839" s="17">
        <f t="shared" si="173"/>
        <v>203</v>
      </c>
      <c r="S1839" s="17">
        <f t="shared" si="174"/>
        <v>3.3833333333333333</v>
      </c>
    </row>
    <row r="1840" spans="1:19">
      <c r="A1840" t="s">
        <v>324</v>
      </c>
      <c r="B1840" t="s">
        <v>325</v>
      </c>
      <c r="C1840" s="1">
        <v>45383</v>
      </c>
      <c r="D1840" s="2">
        <v>2024</v>
      </c>
      <c r="E1840" s="2" t="str">
        <f t="shared" si="169"/>
        <v>abril</v>
      </c>
      <c r="F1840" t="s">
        <v>326</v>
      </c>
      <c r="G1840" t="s">
        <v>30</v>
      </c>
      <c r="H1840" t="s">
        <v>98</v>
      </c>
      <c r="I1840" s="3">
        <v>1</v>
      </c>
      <c r="J1840" s="3">
        <v>416</v>
      </c>
      <c r="K1840" s="3">
        <v>1.08</v>
      </c>
      <c r="L1840" t="s">
        <v>128</v>
      </c>
      <c r="M1840" t="s">
        <v>129</v>
      </c>
      <c r="N1840" t="s">
        <v>511</v>
      </c>
      <c r="O1840" s="15">
        <f t="shared" si="170"/>
        <v>4</v>
      </c>
      <c r="P1840" s="16" t="str">
        <f t="shared" si="171"/>
        <v>1,</v>
      </c>
      <c r="Q1840" s="16" t="str">
        <f t="shared" si="172"/>
        <v>08</v>
      </c>
      <c r="R1840" s="17">
        <f t="shared" si="173"/>
        <v>68</v>
      </c>
      <c r="S1840" s="17">
        <f t="shared" si="174"/>
        <v>1.1333333333333333</v>
      </c>
    </row>
    <row r="1841" spans="1:19">
      <c r="A1841" t="s">
        <v>324</v>
      </c>
      <c r="B1841" t="s">
        <v>325</v>
      </c>
      <c r="C1841" s="1">
        <v>45383</v>
      </c>
      <c r="D1841" s="2">
        <v>2024</v>
      </c>
      <c r="E1841" s="2" t="str">
        <f t="shared" si="169"/>
        <v>abril</v>
      </c>
      <c r="F1841" t="s">
        <v>327</v>
      </c>
      <c r="G1841" t="s">
        <v>220</v>
      </c>
      <c r="H1841" t="s">
        <v>98</v>
      </c>
      <c r="I1841" s="3">
        <v>17</v>
      </c>
      <c r="J1841" s="3">
        <v>3330</v>
      </c>
      <c r="K1841" s="3">
        <v>32</v>
      </c>
      <c r="L1841" t="s">
        <v>39</v>
      </c>
      <c r="M1841" t="s">
        <v>553</v>
      </c>
      <c r="N1841" t="s">
        <v>553</v>
      </c>
      <c r="O1841" s="15">
        <f t="shared" si="170"/>
        <v>2</v>
      </c>
      <c r="P1841" s="16" t="str">
        <f t="shared" si="171"/>
        <v>32</v>
      </c>
      <c r="Q1841" s="16">
        <f t="shared" si="172"/>
        <v>0</v>
      </c>
      <c r="R1841" s="17">
        <f t="shared" si="173"/>
        <v>1920</v>
      </c>
      <c r="S1841" s="17">
        <f t="shared" si="174"/>
        <v>32</v>
      </c>
    </row>
    <row r="1842" spans="1:19">
      <c r="A1842" t="s">
        <v>324</v>
      </c>
      <c r="B1842" t="s">
        <v>325</v>
      </c>
      <c r="C1842" s="1">
        <v>45383</v>
      </c>
      <c r="D1842" s="2">
        <v>2024</v>
      </c>
      <c r="E1842" s="2" t="str">
        <f t="shared" si="169"/>
        <v>abril</v>
      </c>
      <c r="F1842" t="s">
        <v>327</v>
      </c>
      <c r="G1842" t="s">
        <v>220</v>
      </c>
      <c r="H1842" t="s">
        <v>98</v>
      </c>
      <c r="I1842" s="3">
        <v>1</v>
      </c>
      <c r="J1842" s="3">
        <v>166</v>
      </c>
      <c r="K1842" s="3">
        <v>0.3</v>
      </c>
      <c r="L1842" t="s">
        <v>161</v>
      </c>
      <c r="M1842" t="s">
        <v>591</v>
      </c>
      <c r="N1842" t="s">
        <v>512</v>
      </c>
      <c r="O1842" s="15">
        <f t="shared" si="170"/>
        <v>3</v>
      </c>
      <c r="P1842" s="16" t="str">
        <f t="shared" si="171"/>
        <v>0,</v>
      </c>
      <c r="Q1842" s="16" t="str">
        <f t="shared" si="172"/>
        <v>3</v>
      </c>
      <c r="R1842" s="17">
        <f t="shared" si="173"/>
        <v>3</v>
      </c>
      <c r="S1842" s="17">
        <f t="shared" si="174"/>
        <v>0.05</v>
      </c>
    </row>
    <row r="1843" spans="1:19">
      <c r="A1843" t="s">
        <v>324</v>
      </c>
      <c r="B1843" t="s">
        <v>325</v>
      </c>
      <c r="C1843" s="1">
        <v>45383</v>
      </c>
      <c r="D1843" s="2">
        <v>2024</v>
      </c>
      <c r="E1843" s="2" t="str">
        <f t="shared" si="169"/>
        <v>abril</v>
      </c>
      <c r="F1843" t="s">
        <v>327</v>
      </c>
      <c r="G1843" t="s">
        <v>220</v>
      </c>
      <c r="H1843" t="s">
        <v>98</v>
      </c>
      <c r="I1843" s="3">
        <v>1</v>
      </c>
      <c r="J1843" s="3">
        <v>416</v>
      </c>
      <c r="K1843" s="3">
        <v>1.1499999999999999</v>
      </c>
      <c r="L1843" t="s">
        <v>122</v>
      </c>
      <c r="M1843" t="s">
        <v>123</v>
      </c>
      <c r="N1843" t="s">
        <v>512</v>
      </c>
      <c r="O1843" s="15">
        <f t="shared" si="170"/>
        <v>4</v>
      </c>
      <c r="P1843" s="16" t="str">
        <f t="shared" si="171"/>
        <v>1,</v>
      </c>
      <c r="Q1843" s="16" t="str">
        <f t="shared" si="172"/>
        <v>15</v>
      </c>
      <c r="R1843" s="17">
        <f t="shared" si="173"/>
        <v>75</v>
      </c>
      <c r="S1843" s="17">
        <f t="shared" si="174"/>
        <v>1.25</v>
      </c>
    </row>
    <row r="1844" spans="1:19">
      <c r="A1844" t="s">
        <v>324</v>
      </c>
      <c r="B1844" t="s">
        <v>325</v>
      </c>
      <c r="C1844" s="1">
        <v>45383</v>
      </c>
      <c r="D1844" s="2">
        <v>2024</v>
      </c>
      <c r="E1844" s="2" t="str">
        <f t="shared" si="169"/>
        <v>abril</v>
      </c>
      <c r="F1844" t="s">
        <v>327</v>
      </c>
      <c r="G1844" t="s">
        <v>220</v>
      </c>
      <c r="H1844" t="s">
        <v>98</v>
      </c>
      <c r="I1844" s="3">
        <v>2</v>
      </c>
      <c r="J1844" s="3">
        <v>1248</v>
      </c>
      <c r="K1844" s="3">
        <v>3.45</v>
      </c>
      <c r="L1844" t="s">
        <v>146</v>
      </c>
      <c r="M1844" t="s">
        <v>147</v>
      </c>
      <c r="N1844" t="s">
        <v>514</v>
      </c>
      <c r="O1844" s="15">
        <f t="shared" si="170"/>
        <v>4</v>
      </c>
      <c r="P1844" s="16" t="str">
        <f t="shared" si="171"/>
        <v>3,</v>
      </c>
      <c r="Q1844" s="16" t="str">
        <f t="shared" si="172"/>
        <v>45</v>
      </c>
      <c r="R1844" s="17">
        <f t="shared" si="173"/>
        <v>225</v>
      </c>
      <c r="S1844" s="17">
        <f t="shared" si="174"/>
        <v>3.75</v>
      </c>
    </row>
    <row r="1845" spans="1:19">
      <c r="A1845" t="s">
        <v>324</v>
      </c>
      <c r="B1845" t="s">
        <v>325</v>
      </c>
      <c r="C1845" s="1">
        <v>45383</v>
      </c>
      <c r="D1845" s="2">
        <v>2024</v>
      </c>
      <c r="E1845" s="2" t="str">
        <f t="shared" si="169"/>
        <v>abril</v>
      </c>
      <c r="F1845" t="s">
        <v>327</v>
      </c>
      <c r="G1845" t="s">
        <v>220</v>
      </c>
      <c r="H1845" t="s">
        <v>98</v>
      </c>
      <c r="I1845" s="3">
        <v>1</v>
      </c>
      <c r="J1845" s="3">
        <v>582</v>
      </c>
      <c r="K1845" s="3">
        <v>1.45</v>
      </c>
      <c r="L1845" t="s">
        <v>137</v>
      </c>
      <c r="M1845" t="s">
        <v>566</v>
      </c>
      <c r="N1845" t="s">
        <v>502</v>
      </c>
      <c r="O1845" s="15">
        <f t="shared" si="170"/>
        <v>4</v>
      </c>
      <c r="P1845" s="16" t="str">
        <f t="shared" si="171"/>
        <v>1,</v>
      </c>
      <c r="Q1845" s="16" t="str">
        <f t="shared" si="172"/>
        <v>45</v>
      </c>
      <c r="R1845" s="17">
        <f t="shared" si="173"/>
        <v>105</v>
      </c>
      <c r="S1845" s="17">
        <f t="shared" si="174"/>
        <v>1.75</v>
      </c>
    </row>
    <row r="1846" spans="1:19">
      <c r="A1846" t="s">
        <v>324</v>
      </c>
      <c r="B1846" t="s">
        <v>325</v>
      </c>
      <c r="C1846" s="1">
        <v>45383</v>
      </c>
      <c r="D1846" s="2">
        <v>2024</v>
      </c>
      <c r="E1846" s="2" t="str">
        <f t="shared" si="169"/>
        <v>abril</v>
      </c>
      <c r="F1846" t="s">
        <v>327</v>
      </c>
      <c r="G1846" t="s">
        <v>220</v>
      </c>
      <c r="H1846" t="s">
        <v>98</v>
      </c>
      <c r="I1846" s="3">
        <v>3</v>
      </c>
      <c r="J1846" s="3">
        <v>1831</v>
      </c>
      <c r="K1846" s="3">
        <v>5.2</v>
      </c>
      <c r="L1846" t="s">
        <v>241</v>
      </c>
      <c r="M1846" t="s">
        <v>601</v>
      </c>
      <c r="N1846" t="s">
        <v>500</v>
      </c>
      <c r="O1846" s="15">
        <f t="shared" si="170"/>
        <v>3</v>
      </c>
      <c r="P1846" s="16" t="str">
        <f t="shared" si="171"/>
        <v>5,</v>
      </c>
      <c r="Q1846" s="16" t="str">
        <f t="shared" si="172"/>
        <v>2</v>
      </c>
      <c r="R1846" s="17">
        <f t="shared" si="173"/>
        <v>302</v>
      </c>
      <c r="S1846" s="17">
        <f t="shared" si="174"/>
        <v>5.0333333333333332</v>
      </c>
    </row>
    <row r="1847" spans="1:19">
      <c r="A1847" t="s">
        <v>324</v>
      </c>
      <c r="B1847" t="s">
        <v>325</v>
      </c>
      <c r="C1847" s="1">
        <v>45383</v>
      </c>
      <c r="D1847" s="2">
        <v>2024</v>
      </c>
      <c r="E1847" s="2" t="str">
        <f t="shared" si="169"/>
        <v>abril</v>
      </c>
      <c r="F1847" t="s">
        <v>327</v>
      </c>
      <c r="G1847" t="s">
        <v>220</v>
      </c>
      <c r="H1847" t="s">
        <v>98</v>
      </c>
      <c r="I1847" s="3">
        <v>2</v>
      </c>
      <c r="J1847" s="3">
        <v>1332</v>
      </c>
      <c r="K1847" s="3">
        <v>3.55</v>
      </c>
      <c r="L1847" t="s">
        <v>100</v>
      </c>
      <c r="M1847" t="s">
        <v>101</v>
      </c>
      <c r="N1847" t="s">
        <v>488</v>
      </c>
      <c r="O1847" s="15">
        <f t="shared" si="170"/>
        <v>4</v>
      </c>
      <c r="P1847" s="16" t="str">
        <f t="shared" si="171"/>
        <v>3,</v>
      </c>
      <c r="Q1847" s="16" t="str">
        <f t="shared" si="172"/>
        <v>55</v>
      </c>
      <c r="R1847" s="17">
        <f t="shared" si="173"/>
        <v>235</v>
      </c>
      <c r="S1847" s="17">
        <f t="shared" si="174"/>
        <v>3.9166666666666665</v>
      </c>
    </row>
    <row r="1848" spans="1:19">
      <c r="A1848" t="s">
        <v>324</v>
      </c>
      <c r="B1848" t="s">
        <v>325</v>
      </c>
      <c r="C1848" s="1">
        <v>45383</v>
      </c>
      <c r="D1848" s="2">
        <v>2024</v>
      </c>
      <c r="E1848" s="2" t="str">
        <f t="shared" si="169"/>
        <v>abril</v>
      </c>
      <c r="F1848" t="s">
        <v>327</v>
      </c>
      <c r="G1848" t="s">
        <v>220</v>
      </c>
      <c r="H1848" t="s">
        <v>98</v>
      </c>
      <c r="I1848" s="3">
        <v>1</v>
      </c>
      <c r="J1848" s="3">
        <v>416</v>
      </c>
      <c r="K1848" s="3">
        <v>1.1499999999999999</v>
      </c>
      <c r="L1848" t="s">
        <v>109</v>
      </c>
      <c r="M1848" t="s">
        <v>535</v>
      </c>
      <c r="N1848" t="s">
        <v>535</v>
      </c>
      <c r="O1848" s="15">
        <f t="shared" si="170"/>
        <v>4</v>
      </c>
      <c r="P1848" s="16" t="str">
        <f t="shared" si="171"/>
        <v>1,</v>
      </c>
      <c r="Q1848" s="16" t="str">
        <f t="shared" si="172"/>
        <v>15</v>
      </c>
      <c r="R1848" s="17">
        <f t="shared" si="173"/>
        <v>75</v>
      </c>
      <c r="S1848" s="17">
        <f t="shared" si="174"/>
        <v>1.25</v>
      </c>
    </row>
    <row r="1849" spans="1:19">
      <c r="A1849" t="s">
        <v>324</v>
      </c>
      <c r="B1849" t="s">
        <v>325</v>
      </c>
      <c r="C1849" s="1">
        <v>45383</v>
      </c>
      <c r="D1849" s="2">
        <v>2024</v>
      </c>
      <c r="E1849" s="2" t="str">
        <f t="shared" si="169"/>
        <v>abril</v>
      </c>
      <c r="F1849" t="s">
        <v>327</v>
      </c>
      <c r="G1849" t="s">
        <v>220</v>
      </c>
      <c r="H1849" t="s">
        <v>98</v>
      </c>
      <c r="I1849" s="3">
        <v>3</v>
      </c>
      <c r="J1849" s="3">
        <v>999</v>
      </c>
      <c r="K1849" s="3">
        <v>3</v>
      </c>
      <c r="L1849" t="s">
        <v>114</v>
      </c>
      <c r="M1849" t="s">
        <v>115</v>
      </c>
      <c r="N1849" t="s">
        <v>535</v>
      </c>
      <c r="O1849" s="15">
        <f t="shared" si="170"/>
        <v>1</v>
      </c>
      <c r="P1849" s="16" t="str">
        <f t="shared" si="171"/>
        <v>3</v>
      </c>
      <c r="Q1849" s="16">
        <f t="shared" si="172"/>
        <v>0</v>
      </c>
      <c r="R1849" s="17">
        <f t="shared" si="173"/>
        <v>180</v>
      </c>
      <c r="S1849" s="17">
        <f t="shared" si="174"/>
        <v>3</v>
      </c>
    </row>
    <row r="1850" spans="1:19">
      <c r="A1850" t="s">
        <v>324</v>
      </c>
      <c r="B1850" t="s">
        <v>325</v>
      </c>
      <c r="C1850" s="1">
        <v>45383</v>
      </c>
      <c r="D1850" s="2">
        <v>2024</v>
      </c>
      <c r="E1850" s="2" t="str">
        <f t="shared" si="169"/>
        <v>abril</v>
      </c>
      <c r="F1850" t="s">
        <v>327</v>
      </c>
      <c r="G1850" t="s">
        <v>220</v>
      </c>
      <c r="H1850" t="s">
        <v>98</v>
      </c>
      <c r="I1850" s="3">
        <v>4</v>
      </c>
      <c r="J1850" s="3">
        <v>2913</v>
      </c>
      <c r="K1850" s="3">
        <v>8.4</v>
      </c>
      <c r="L1850" t="s">
        <v>116</v>
      </c>
      <c r="M1850" t="s">
        <v>117</v>
      </c>
      <c r="N1850" t="s">
        <v>561</v>
      </c>
      <c r="O1850" s="15">
        <f t="shared" si="170"/>
        <v>3</v>
      </c>
      <c r="P1850" s="16" t="str">
        <f t="shared" si="171"/>
        <v>8,</v>
      </c>
      <c r="Q1850" s="16" t="str">
        <f t="shared" si="172"/>
        <v>4</v>
      </c>
      <c r="R1850" s="17">
        <f t="shared" si="173"/>
        <v>484</v>
      </c>
      <c r="S1850" s="17">
        <f t="shared" si="174"/>
        <v>8.0666666666666664</v>
      </c>
    </row>
    <row r="1851" spans="1:19">
      <c r="A1851" t="s">
        <v>324</v>
      </c>
      <c r="B1851" t="s">
        <v>325</v>
      </c>
      <c r="C1851" s="1">
        <v>45383</v>
      </c>
      <c r="D1851" s="2">
        <v>2024</v>
      </c>
      <c r="E1851" s="2" t="str">
        <f t="shared" si="169"/>
        <v>abril</v>
      </c>
      <c r="F1851" t="s">
        <v>327</v>
      </c>
      <c r="G1851" t="s">
        <v>220</v>
      </c>
      <c r="H1851" t="s">
        <v>98</v>
      </c>
      <c r="I1851" s="3">
        <v>1</v>
      </c>
      <c r="J1851" s="3">
        <v>1082</v>
      </c>
      <c r="K1851" s="3">
        <v>3.1</v>
      </c>
      <c r="L1851" t="s">
        <v>148</v>
      </c>
      <c r="M1851" t="s">
        <v>149</v>
      </c>
      <c r="N1851" t="s">
        <v>561</v>
      </c>
      <c r="O1851" s="15">
        <f t="shared" si="170"/>
        <v>3</v>
      </c>
      <c r="P1851" s="16" t="str">
        <f t="shared" si="171"/>
        <v>3,</v>
      </c>
      <c r="Q1851" s="16" t="str">
        <f t="shared" si="172"/>
        <v>1</v>
      </c>
      <c r="R1851" s="17">
        <f t="shared" si="173"/>
        <v>181</v>
      </c>
      <c r="S1851" s="17">
        <f t="shared" si="174"/>
        <v>3.0166666666666666</v>
      </c>
    </row>
    <row r="1852" spans="1:19">
      <c r="A1852" t="s">
        <v>324</v>
      </c>
      <c r="B1852" t="s">
        <v>325</v>
      </c>
      <c r="C1852" s="1">
        <v>45383</v>
      </c>
      <c r="D1852" s="2">
        <v>2024</v>
      </c>
      <c r="E1852" s="2" t="str">
        <f t="shared" si="169"/>
        <v>abril</v>
      </c>
      <c r="F1852" t="s">
        <v>327</v>
      </c>
      <c r="G1852" t="s">
        <v>220</v>
      </c>
      <c r="H1852" t="s">
        <v>98</v>
      </c>
      <c r="I1852" s="3">
        <v>3</v>
      </c>
      <c r="J1852" s="3">
        <v>1998</v>
      </c>
      <c r="K1852" s="3">
        <v>5.55</v>
      </c>
      <c r="L1852" t="s">
        <v>118</v>
      </c>
      <c r="M1852" t="s">
        <v>119</v>
      </c>
      <c r="N1852" t="s">
        <v>490</v>
      </c>
      <c r="O1852" s="15">
        <f t="shared" si="170"/>
        <v>4</v>
      </c>
      <c r="P1852" s="16" t="str">
        <f t="shared" si="171"/>
        <v>5,</v>
      </c>
      <c r="Q1852" s="16" t="str">
        <f t="shared" si="172"/>
        <v>55</v>
      </c>
      <c r="R1852" s="17">
        <f t="shared" si="173"/>
        <v>355</v>
      </c>
      <c r="S1852" s="17">
        <f t="shared" si="174"/>
        <v>5.916666666666667</v>
      </c>
    </row>
    <row r="1853" spans="1:19">
      <c r="A1853" t="s">
        <v>324</v>
      </c>
      <c r="B1853" t="s">
        <v>325</v>
      </c>
      <c r="C1853" s="1">
        <v>45383</v>
      </c>
      <c r="D1853" s="2">
        <v>2024</v>
      </c>
      <c r="E1853" s="2" t="str">
        <f t="shared" si="169"/>
        <v>abril</v>
      </c>
      <c r="F1853" t="s">
        <v>327</v>
      </c>
      <c r="G1853" t="s">
        <v>220</v>
      </c>
      <c r="H1853" t="s">
        <v>98</v>
      </c>
      <c r="I1853" s="3">
        <v>1</v>
      </c>
      <c r="J1853" s="3">
        <v>999</v>
      </c>
      <c r="K1853" s="3">
        <v>2.5</v>
      </c>
      <c r="L1853" t="s">
        <v>169</v>
      </c>
      <c r="M1853" t="s">
        <v>170</v>
      </c>
      <c r="N1853" t="s">
        <v>490</v>
      </c>
      <c r="O1853" s="15">
        <f t="shared" si="170"/>
        <v>3</v>
      </c>
      <c r="P1853" s="16" t="str">
        <f t="shared" si="171"/>
        <v>2,</v>
      </c>
      <c r="Q1853" s="16" t="str">
        <f t="shared" si="172"/>
        <v>5</v>
      </c>
      <c r="R1853" s="17">
        <f t="shared" si="173"/>
        <v>125</v>
      </c>
      <c r="S1853" s="17">
        <f t="shared" si="174"/>
        <v>2.0833333333333335</v>
      </c>
    </row>
    <row r="1854" spans="1:19">
      <c r="A1854" t="s">
        <v>324</v>
      </c>
      <c r="B1854" t="s">
        <v>325</v>
      </c>
      <c r="C1854" s="1">
        <v>45383</v>
      </c>
      <c r="D1854" s="2">
        <v>2024</v>
      </c>
      <c r="E1854" s="2" t="str">
        <f t="shared" si="169"/>
        <v>abril</v>
      </c>
      <c r="F1854" t="s">
        <v>327</v>
      </c>
      <c r="G1854" t="s">
        <v>220</v>
      </c>
      <c r="H1854" t="s">
        <v>98</v>
      </c>
      <c r="I1854" s="3">
        <v>1</v>
      </c>
      <c r="J1854" s="3">
        <v>499</v>
      </c>
      <c r="K1854" s="3">
        <v>1.25</v>
      </c>
      <c r="L1854" t="s">
        <v>150</v>
      </c>
      <c r="M1854" t="s">
        <v>607</v>
      </c>
      <c r="N1854" t="s">
        <v>612</v>
      </c>
      <c r="O1854" s="15">
        <f t="shared" si="170"/>
        <v>4</v>
      </c>
      <c r="P1854" s="16" t="str">
        <f t="shared" si="171"/>
        <v>1,</v>
      </c>
      <c r="Q1854" s="16" t="str">
        <f t="shared" si="172"/>
        <v>25</v>
      </c>
      <c r="R1854" s="17">
        <f t="shared" si="173"/>
        <v>85</v>
      </c>
      <c r="S1854" s="17">
        <f t="shared" si="174"/>
        <v>1.4166666666666667</v>
      </c>
    </row>
    <row r="1855" spans="1:19">
      <c r="A1855" t="s">
        <v>324</v>
      </c>
      <c r="B1855" t="s">
        <v>325</v>
      </c>
      <c r="C1855" s="1">
        <v>45383</v>
      </c>
      <c r="D1855" s="2">
        <v>2024</v>
      </c>
      <c r="E1855" s="2" t="str">
        <f t="shared" si="169"/>
        <v>abril</v>
      </c>
      <c r="F1855" t="s">
        <v>327</v>
      </c>
      <c r="G1855" t="s">
        <v>220</v>
      </c>
      <c r="H1855" t="s">
        <v>98</v>
      </c>
      <c r="I1855" s="3">
        <v>6</v>
      </c>
      <c r="J1855" s="3">
        <v>3828</v>
      </c>
      <c r="K1855" s="3">
        <v>8.6999999999999993</v>
      </c>
      <c r="L1855" t="s">
        <v>110</v>
      </c>
      <c r="M1855" t="s">
        <v>586</v>
      </c>
      <c r="N1855" t="s">
        <v>503</v>
      </c>
      <c r="O1855" s="15">
        <f t="shared" si="170"/>
        <v>3</v>
      </c>
      <c r="P1855" s="16" t="str">
        <f t="shared" si="171"/>
        <v>8,</v>
      </c>
      <c r="Q1855" s="16" t="str">
        <f t="shared" si="172"/>
        <v>7</v>
      </c>
      <c r="R1855" s="17">
        <f t="shared" si="173"/>
        <v>487</v>
      </c>
      <c r="S1855" s="17">
        <f t="shared" si="174"/>
        <v>8.1166666666666671</v>
      </c>
    </row>
    <row r="1856" spans="1:19">
      <c r="A1856" t="s">
        <v>324</v>
      </c>
      <c r="B1856" t="s">
        <v>325</v>
      </c>
      <c r="C1856" s="1">
        <v>45383</v>
      </c>
      <c r="D1856" s="2">
        <v>2024</v>
      </c>
      <c r="E1856" s="2" t="str">
        <f t="shared" si="169"/>
        <v>abril</v>
      </c>
      <c r="F1856" t="s">
        <v>327</v>
      </c>
      <c r="G1856" t="s">
        <v>220</v>
      </c>
      <c r="H1856" t="s">
        <v>98</v>
      </c>
      <c r="I1856" s="3">
        <v>1</v>
      </c>
      <c r="J1856" s="3">
        <v>666</v>
      </c>
      <c r="K1856" s="3">
        <v>2</v>
      </c>
      <c r="L1856" t="s">
        <v>111</v>
      </c>
      <c r="M1856" t="s">
        <v>593</v>
      </c>
      <c r="N1856" t="s">
        <v>511</v>
      </c>
      <c r="O1856" s="15">
        <f t="shared" si="170"/>
        <v>1</v>
      </c>
      <c r="P1856" s="16" t="str">
        <f t="shared" si="171"/>
        <v>2</v>
      </c>
      <c r="Q1856" s="16">
        <f t="shared" si="172"/>
        <v>0</v>
      </c>
      <c r="R1856" s="17">
        <f t="shared" si="173"/>
        <v>120</v>
      </c>
      <c r="S1856" s="17">
        <f t="shared" si="174"/>
        <v>2</v>
      </c>
    </row>
    <row r="1857" spans="1:19">
      <c r="A1857" t="s">
        <v>324</v>
      </c>
      <c r="B1857" t="s">
        <v>325</v>
      </c>
      <c r="C1857" s="1">
        <v>45383</v>
      </c>
      <c r="D1857" s="2">
        <v>2024</v>
      </c>
      <c r="E1857" s="2" t="str">
        <f t="shared" si="169"/>
        <v>abril</v>
      </c>
      <c r="F1857" t="s">
        <v>328</v>
      </c>
      <c r="G1857" t="s">
        <v>220</v>
      </c>
      <c r="H1857" t="s">
        <v>98</v>
      </c>
      <c r="I1857" s="3">
        <v>16</v>
      </c>
      <c r="J1857" s="3">
        <v>3330</v>
      </c>
      <c r="K1857" s="3">
        <v>28.25</v>
      </c>
      <c r="L1857" t="s">
        <v>39</v>
      </c>
      <c r="M1857" t="s">
        <v>553</v>
      </c>
      <c r="N1857" t="s">
        <v>553</v>
      </c>
      <c r="O1857" s="15">
        <f t="shared" si="170"/>
        <v>5</v>
      </c>
      <c r="P1857" s="16" t="str">
        <f t="shared" si="171"/>
        <v>28</v>
      </c>
      <c r="Q1857" s="16" t="str">
        <f t="shared" si="172"/>
        <v>,25</v>
      </c>
      <c r="R1857" s="17">
        <f t="shared" si="173"/>
        <v>1680.25</v>
      </c>
      <c r="S1857" s="17">
        <f t="shared" si="174"/>
        <v>28.004166666666666</v>
      </c>
    </row>
    <row r="1858" spans="1:19">
      <c r="A1858" t="s">
        <v>324</v>
      </c>
      <c r="B1858" t="s">
        <v>325</v>
      </c>
      <c r="C1858" s="1">
        <v>45383</v>
      </c>
      <c r="D1858" s="2">
        <v>2024</v>
      </c>
      <c r="E1858" s="2" t="str">
        <f t="shared" ref="E1858:E1921" si="175">TEXT(C1858,"mmmm")</f>
        <v>abril</v>
      </c>
      <c r="F1858" t="s">
        <v>328</v>
      </c>
      <c r="G1858" t="s">
        <v>220</v>
      </c>
      <c r="H1858" t="s">
        <v>98</v>
      </c>
      <c r="I1858" s="3">
        <v>3</v>
      </c>
      <c r="J1858" s="3">
        <v>915</v>
      </c>
      <c r="K1858" s="3">
        <v>2.35</v>
      </c>
      <c r="L1858" t="s">
        <v>108</v>
      </c>
      <c r="M1858" t="s">
        <v>597</v>
      </c>
      <c r="N1858" t="s">
        <v>494</v>
      </c>
      <c r="O1858" s="15">
        <f t="shared" si="170"/>
        <v>4</v>
      </c>
      <c r="P1858" s="16" t="str">
        <f t="shared" si="171"/>
        <v>2,</v>
      </c>
      <c r="Q1858" s="16" t="str">
        <f t="shared" si="172"/>
        <v>35</v>
      </c>
      <c r="R1858" s="17">
        <f t="shared" si="173"/>
        <v>155</v>
      </c>
      <c r="S1858" s="17">
        <f t="shared" si="174"/>
        <v>2.5833333333333335</v>
      </c>
    </row>
    <row r="1859" spans="1:19">
      <c r="A1859" t="s">
        <v>324</v>
      </c>
      <c r="B1859" t="s">
        <v>325</v>
      </c>
      <c r="C1859" s="1">
        <v>45383</v>
      </c>
      <c r="D1859" s="2">
        <v>2024</v>
      </c>
      <c r="E1859" s="2" t="str">
        <f t="shared" si="175"/>
        <v>abril</v>
      </c>
      <c r="F1859" t="s">
        <v>328</v>
      </c>
      <c r="G1859" t="s">
        <v>220</v>
      </c>
      <c r="H1859" t="s">
        <v>98</v>
      </c>
      <c r="I1859" s="3">
        <v>1</v>
      </c>
      <c r="J1859" s="3">
        <v>582</v>
      </c>
      <c r="K1859" s="3">
        <v>1.45</v>
      </c>
      <c r="L1859" t="s">
        <v>146</v>
      </c>
      <c r="M1859" t="s">
        <v>147</v>
      </c>
      <c r="N1859" t="s">
        <v>514</v>
      </c>
      <c r="O1859" s="15">
        <f t="shared" ref="O1859:O1922" si="176">LEN($K1859)</f>
        <v>4</v>
      </c>
      <c r="P1859" s="16" t="str">
        <f t="shared" ref="P1859:P1922" si="177">IF(O1859="1",$K1859,IF(O1859=2,LEFT($K1859,2),LEFT($K1859,2)))</f>
        <v>1,</v>
      </c>
      <c r="Q1859" s="16" t="str">
        <f t="shared" ref="Q1859:Q1922" si="178">IF(O1859&lt;=2,0,MID($K1859,3,3))</f>
        <v>45</v>
      </c>
      <c r="R1859" s="17">
        <f t="shared" ref="R1859:R1922" si="179">+(P1859*60)+Q1859</f>
        <v>105</v>
      </c>
      <c r="S1859" s="17">
        <f t="shared" ref="S1859:S1922" si="180">+R1859/60</f>
        <v>1.75</v>
      </c>
    </row>
    <row r="1860" spans="1:19">
      <c r="A1860" t="s">
        <v>324</v>
      </c>
      <c r="B1860" t="s">
        <v>325</v>
      </c>
      <c r="C1860" s="1">
        <v>45383</v>
      </c>
      <c r="D1860" s="2">
        <v>2024</v>
      </c>
      <c r="E1860" s="2" t="str">
        <f t="shared" si="175"/>
        <v>abril</v>
      </c>
      <c r="F1860" t="s">
        <v>328</v>
      </c>
      <c r="G1860" t="s">
        <v>220</v>
      </c>
      <c r="H1860" t="s">
        <v>98</v>
      </c>
      <c r="I1860" s="3">
        <v>3</v>
      </c>
      <c r="J1860" s="3">
        <v>2747</v>
      </c>
      <c r="K1860" s="3">
        <v>8.0500000000000007</v>
      </c>
      <c r="L1860" t="s">
        <v>21</v>
      </c>
      <c r="M1860" t="s">
        <v>584</v>
      </c>
      <c r="N1860" t="s">
        <v>504</v>
      </c>
      <c r="O1860" s="15">
        <f t="shared" si="176"/>
        <v>4</v>
      </c>
      <c r="P1860" s="16" t="str">
        <f t="shared" si="177"/>
        <v>8,</v>
      </c>
      <c r="Q1860" s="16" t="str">
        <f t="shared" si="178"/>
        <v>05</v>
      </c>
      <c r="R1860" s="17">
        <f t="shared" si="179"/>
        <v>485</v>
      </c>
      <c r="S1860" s="17">
        <f t="shared" si="180"/>
        <v>8.0833333333333339</v>
      </c>
    </row>
    <row r="1861" spans="1:19">
      <c r="A1861" t="s">
        <v>324</v>
      </c>
      <c r="B1861" t="s">
        <v>325</v>
      </c>
      <c r="C1861" s="1">
        <v>45383</v>
      </c>
      <c r="D1861" s="2">
        <v>2024</v>
      </c>
      <c r="E1861" s="2" t="str">
        <f t="shared" si="175"/>
        <v>abril</v>
      </c>
      <c r="F1861" t="s">
        <v>328</v>
      </c>
      <c r="G1861" t="s">
        <v>220</v>
      </c>
      <c r="H1861" t="s">
        <v>98</v>
      </c>
      <c r="I1861" s="3">
        <v>3</v>
      </c>
      <c r="J1861" s="3">
        <v>1165</v>
      </c>
      <c r="K1861" s="3">
        <v>3.25</v>
      </c>
      <c r="L1861" t="s">
        <v>70</v>
      </c>
      <c r="M1861" t="s">
        <v>71</v>
      </c>
      <c r="N1861" t="s">
        <v>504</v>
      </c>
      <c r="O1861" s="15">
        <f t="shared" si="176"/>
        <v>4</v>
      </c>
      <c r="P1861" s="16" t="str">
        <f t="shared" si="177"/>
        <v>3,</v>
      </c>
      <c r="Q1861" s="16" t="str">
        <f t="shared" si="178"/>
        <v>25</v>
      </c>
      <c r="R1861" s="17">
        <f t="shared" si="179"/>
        <v>205</v>
      </c>
      <c r="S1861" s="17">
        <f t="shared" si="180"/>
        <v>3.4166666666666665</v>
      </c>
    </row>
    <row r="1862" spans="1:19">
      <c r="A1862" t="s">
        <v>324</v>
      </c>
      <c r="B1862" t="s">
        <v>325</v>
      </c>
      <c r="C1862" s="1">
        <v>45383</v>
      </c>
      <c r="D1862" s="2">
        <v>2024</v>
      </c>
      <c r="E1862" s="2" t="str">
        <f t="shared" si="175"/>
        <v>abril</v>
      </c>
      <c r="F1862" t="s">
        <v>328</v>
      </c>
      <c r="G1862" t="s">
        <v>220</v>
      </c>
      <c r="H1862" t="s">
        <v>98</v>
      </c>
      <c r="I1862" s="3">
        <v>1</v>
      </c>
      <c r="J1862" s="3">
        <v>249</v>
      </c>
      <c r="K1862" s="3">
        <v>0.45</v>
      </c>
      <c r="L1862" t="s">
        <v>35</v>
      </c>
      <c r="M1862" t="s">
        <v>36</v>
      </c>
      <c r="N1862" t="s">
        <v>507</v>
      </c>
      <c r="O1862" s="15">
        <f t="shared" si="176"/>
        <v>4</v>
      </c>
      <c r="P1862" s="16" t="str">
        <f t="shared" si="177"/>
        <v>0,</v>
      </c>
      <c r="Q1862" s="16" t="str">
        <f t="shared" si="178"/>
        <v>45</v>
      </c>
      <c r="R1862" s="17">
        <f t="shared" si="179"/>
        <v>45</v>
      </c>
      <c r="S1862" s="17">
        <f t="shared" si="180"/>
        <v>0.75</v>
      </c>
    </row>
    <row r="1863" spans="1:19">
      <c r="A1863" t="s">
        <v>324</v>
      </c>
      <c r="B1863" t="s">
        <v>325</v>
      </c>
      <c r="C1863" s="1">
        <v>45383</v>
      </c>
      <c r="D1863" s="2">
        <v>2024</v>
      </c>
      <c r="E1863" s="2" t="str">
        <f t="shared" si="175"/>
        <v>abril</v>
      </c>
      <c r="F1863" t="s">
        <v>328</v>
      </c>
      <c r="G1863" t="s">
        <v>220</v>
      </c>
      <c r="H1863" t="s">
        <v>98</v>
      </c>
      <c r="I1863" s="3">
        <v>1</v>
      </c>
      <c r="J1863" s="3">
        <v>416</v>
      </c>
      <c r="K1863" s="3">
        <v>1.1000000000000001</v>
      </c>
      <c r="L1863" t="s">
        <v>241</v>
      </c>
      <c r="M1863" t="s">
        <v>601</v>
      </c>
      <c r="N1863" t="s">
        <v>500</v>
      </c>
      <c r="O1863" s="15">
        <f t="shared" si="176"/>
        <v>3</v>
      </c>
      <c r="P1863" s="16" t="str">
        <f t="shared" si="177"/>
        <v>1,</v>
      </c>
      <c r="Q1863" s="16" t="str">
        <f t="shared" si="178"/>
        <v>1</v>
      </c>
      <c r="R1863" s="17">
        <f t="shared" si="179"/>
        <v>61</v>
      </c>
      <c r="S1863" s="17">
        <f t="shared" si="180"/>
        <v>1.0166666666666666</v>
      </c>
    </row>
    <row r="1864" spans="1:19">
      <c r="A1864" t="s">
        <v>324</v>
      </c>
      <c r="B1864" t="s">
        <v>325</v>
      </c>
      <c r="C1864" s="1">
        <v>45383</v>
      </c>
      <c r="D1864" s="2">
        <v>2024</v>
      </c>
      <c r="E1864" s="2" t="str">
        <f t="shared" si="175"/>
        <v>abril</v>
      </c>
      <c r="F1864" t="s">
        <v>328</v>
      </c>
      <c r="G1864" t="s">
        <v>220</v>
      </c>
      <c r="H1864" t="s">
        <v>98</v>
      </c>
      <c r="I1864" s="3">
        <v>6</v>
      </c>
      <c r="J1864" s="3">
        <v>3330</v>
      </c>
      <c r="K1864" s="3">
        <v>12.1</v>
      </c>
      <c r="L1864" t="s">
        <v>100</v>
      </c>
      <c r="M1864" t="s">
        <v>101</v>
      </c>
      <c r="N1864" t="s">
        <v>488</v>
      </c>
      <c r="O1864" s="15">
        <f t="shared" si="176"/>
        <v>4</v>
      </c>
      <c r="P1864" s="16" t="str">
        <f t="shared" si="177"/>
        <v>12</v>
      </c>
      <c r="Q1864" s="16" t="str">
        <f t="shared" si="178"/>
        <v>,1</v>
      </c>
      <c r="R1864" s="17">
        <f t="shared" si="179"/>
        <v>720.1</v>
      </c>
      <c r="S1864" s="17">
        <f t="shared" si="180"/>
        <v>12.001666666666667</v>
      </c>
    </row>
    <row r="1865" spans="1:19">
      <c r="A1865" t="s">
        <v>324</v>
      </c>
      <c r="B1865" t="s">
        <v>325</v>
      </c>
      <c r="C1865" s="1">
        <v>45383</v>
      </c>
      <c r="D1865" s="2">
        <v>2024</v>
      </c>
      <c r="E1865" s="2" t="str">
        <f t="shared" si="175"/>
        <v>abril</v>
      </c>
      <c r="F1865" t="s">
        <v>328</v>
      </c>
      <c r="G1865" t="s">
        <v>220</v>
      </c>
      <c r="H1865" t="s">
        <v>98</v>
      </c>
      <c r="I1865" s="3">
        <v>1</v>
      </c>
      <c r="J1865" s="3">
        <v>416</v>
      </c>
      <c r="K1865" s="3">
        <v>1.1000000000000001</v>
      </c>
      <c r="L1865" t="s">
        <v>109</v>
      </c>
      <c r="M1865" t="s">
        <v>535</v>
      </c>
      <c r="N1865" t="s">
        <v>535</v>
      </c>
      <c r="O1865" s="15">
        <f t="shared" si="176"/>
        <v>3</v>
      </c>
      <c r="P1865" s="16" t="str">
        <f t="shared" si="177"/>
        <v>1,</v>
      </c>
      <c r="Q1865" s="16" t="str">
        <f t="shared" si="178"/>
        <v>1</v>
      </c>
      <c r="R1865" s="17">
        <f t="shared" si="179"/>
        <v>61</v>
      </c>
      <c r="S1865" s="17">
        <f t="shared" si="180"/>
        <v>1.0166666666666666</v>
      </c>
    </row>
    <row r="1866" spans="1:19">
      <c r="A1866" t="s">
        <v>324</v>
      </c>
      <c r="B1866" t="s">
        <v>325</v>
      </c>
      <c r="C1866" s="1">
        <v>45383</v>
      </c>
      <c r="D1866" s="2">
        <v>2024</v>
      </c>
      <c r="E1866" s="2" t="str">
        <f t="shared" si="175"/>
        <v>abril</v>
      </c>
      <c r="F1866" t="s">
        <v>328</v>
      </c>
      <c r="G1866" t="s">
        <v>220</v>
      </c>
      <c r="H1866" t="s">
        <v>98</v>
      </c>
      <c r="I1866" s="3">
        <v>1</v>
      </c>
      <c r="J1866" s="3">
        <v>333</v>
      </c>
      <c r="K1866" s="3">
        <v>1</v>
      </c>
      <c r="L1866" t="s">
        <v>114</v>
      </c>
      <c r="M1866" t="s">
        <v>115</v>
      </c>
      <c r="N1866" t="s">
        <v>535</v>
      </c>
      <c r="O1866" s="15">
        <f t="shared" si="176"/>
        <v>1</v>
      </c>
      <c r="P1866" s="16" t="str">
        <f t="shared" si="177"/>
        <v>1</v>
      </c>
      <c r="Q1866" s="16">
        <f t="shared" si="178"/>
        <v>0</v>
      </c>
      <c r="R1866" s="17">
        <f t="shared" si="179"/>
        <v>60</v>
      </c>
      <c r="S1866" s="17">
        <f t="shared" si="180"/>
        <v>1</v>
      </c>
    </row>
    <row r="1867" spans="1:19">
      <c r="A1867" t="s">
        <v>324</v>
      </c>
      <c r="B1867" t="s">
        <v>325</v>
      </c>
      <c r="C1867" s="1">
        <v>45383</v>
      </c>
      <c r="D1867" s="2">
        <v>2024</v>
      </c>
      <c r="E1867" s="2" t="str">
        <f t="shared" si="175"/>
        <v>abril</v>
      </c>
      <c r="F1867" t="s">
        <v>328</v>
      </c>
      <c r="G1867" t="s">
        <v>220</v>
      </c>
      <c r="H1867" t="s">
        <v>98</v>
      </c>
      <c r="I1867" s="3">
        <v>2</v>
      </c>
      <c r="J1867" s="3">
        <v>416</v>
      </c>
      <c r="K1867" s="3">
        <v>1.1499999999999999</v>
      </c>
      <c r="L1867" t="s">
        <v>25</v>
      </c>
      <c r="M1867" t="s">
        <v>26</v>
      </c>
      <c r="N1867" t="s">
        <v>506</v>
      </c>
      <c r="O1867" s="15">
        <f t="shared" si="176"/>
        <v>4</v>
      </c>
      <c r="P1867" s="16" t="str">
        <f t="shared" si="177"/>
        <v>1,</v>
      </c>
      <c r="Q1867" s="16" t="str">
        <f t="shared" si="178"/>
        <v>15</v>
      </c>
      <c r="R1867" s="17">
        <f t="shared" si="179"/>
        <v>75</v>
      </c>
      <c r="S1867" s="17">
        <f t="shared" si="180"/>
        <v>1.25</v>
      </c>
    </row>
    <row r="1868" spans="1:19">
      <c r="A1868" t="s">
        <v>324</v>
      </c>
      <c r="B1868" t="s">
        <v>325</v>
      </c>
      <c r="C1868" s="1">
        <v>45383</v>
      </c>
      <c r="D1868" s="2">
        <v>2024</v>
      </c>
      <c r="E1868" s="2" t="str">
        <f t="shared" si="175"/>
        <v>abril</v>
      </c>
      <c r="F1868" t="s">
        <v>328</v>
      </c>
      <c r="G1868" t="s">
        <v>220</v>
      </c>
      <c r="H1868" t="s">
        <v>98</v>
      </c>
      <c r="I1868" s="3">
        <v>13</v>
      </c>
      <c r="J1868" s="3">
        <v>3330</v>
      </c>
      <c r="K1868" s="3">
        <v>25.25</v>
      </c>
      <c r="L1868" t="s">
        <v>116</v>
      </c>
      <c r="M1868" t="s">
        <v>117</v>
      </c>
      <c r="N1868" t="s">
        <v>561</v>
      </c>
      <c r="O1868" s="15">
        <f t="shared" si="176"/>
        <v>5</v>
      </c>
      <c r="P1868" s="16" t="str">
        <f t="shared" si="177"/>
        <v>25</v>
      </c>
      <c r="Q1868" s="16" t="str">
        <f t="shared" si="178"/>
        <v>,25</v>
      </c>
      <c r="R1868" s="17">
        <f t="shared" si="179"/>
        <v>1500.25</v>
      </c>
      <c r="S1868" s="17">
        <f t="shared" si="180"/>
        <v>25.004166666666666</v>
      </c>
    </row>
    <row r="1869" spans="1:19">
      <c r="A1869" t="s">
        <v>324</v>
      </c>
      <c r="B1869" t="s">
        <v>325</v>
      </c>
      <c r="C1869" s="1">
        <v>45383</v>
      </c>
      <c r="D1869" s="2">
        <v>2024</v>
      </c>
      <c r="E1869" s="2" t="str">
        <f t="shared" si="175"/>
        <v>abril</v>
      </c>
      <c r="F1869" t="s">
        <v>328</v>
      </c>
      <c r="G1869" t="s">
        <v>220</v>
      </c>
      <c r="H1869" t="s">
        <v>98</v>
      </c>
      <c r="I1869" s="3">
        <v>4</v>
      </c>
      <c r="J1869" s="3">
        <v>3330</v>
      </c>
      <c r="K1869" s="3">
        <v>10.4</v>
      </c>
      <c r="L1869" t="s">
        <v>148</v>
      </c>
      <c r="M1869" t="s">
        <v>149</v>
      </c>
      <c r="N1869" t="s">
        <v>561</v>
      </c>
      <c r="O1869" s="15">
        <f t="shared" si="176"/>
        <v>4</v>
      </c>
      <c r="P1869" s="16" t="str">
        <f t="shared" si="177"/>
        <v>10</v>
      </c>
      <c r="Q1869" s="16" t="str">
        <f t="shared" si="178"/>
        <v>,4</v>
      </c>
      <c r="R1869" s="17">
        <f t="shared" si="179"/>
        <v>600.4</v>
      </c>
      <c r="S1869" s="17">
        <f t="shared" si="180"/>
        <v>10.006666666666666</v>
      </c>
    </row>
    <row r="1870" spans="1:19">
      <c r="A1870" t="s">
        <v>324</v>
      </c>
      <c r="B1870" t="s">
        <v>325</v>
      </c>
      <c r="C1870" s="1">
        <v>45383</v>
      </c>
      <c r="D1870" s="2">
        <v>2024</v>
      </c>
      <c r="E1870" s="2" t="str">
        <f t="shared" si="175"/>
        <v>abril</v>
      </c>
      <c r="F1870" t="s">
        <v>328</v>
      </c>
      <c r="G1870" t="s">
        <v>220</v>
      </c>
      <c r="H1870" t="s">
        <v>98</v>
      </c>
      <c r="I1870" s="3">
        <v>1</v>
      </c>
      <c r="J1870" s="3">
        <v>749</v>
      </c>
      <c r="K1870" s="3">
        <v>2.0499999999999998</v>
      </c>
      <c r="L1870" t="s">
        <v>118</v>
      </c>
      <c r="M1870" t="s">
        <v>119</v>
      </c>
      <c r="N1870" t="s">
        <v>490</v>
      </c>
      <c r="O1870" s="15">
        <f t="shared" si="176"/>
        <v>4</v>
      </c>
      <c r="P1870" s="16" t="str">
        <f t="shared" si="177"/>
        <v>2,</v>
      </c>
      <c r="Q1870" s="16" t="str">
        <f t="shared" si="178"/>
        <v>05</v>
      </c>
      <c r="R1870" s="17">
        <f t="shared" si="179"/>
        <v>125</v>
      </c>
      <c r="S1870" s="17">
        <f t="shared" si="180"/>
        <v>2.0833333333333335</v>
      </c>
    </row>
    <row r="1871" spans="1:19">
      <c r="A1871" t="s">
        <v>324</v>
      </c>
      <c r="B1871" t="s">
        <v>325</v>
      </c>
      <c r="C1871" s="1">
        <v>45383</v>
      </c>
      <c r="D1871" s="2">
        <v>2024</v>
      </c>
      <c r="E1871" s="2" t="str">
        <f t="shared" si="175"/>
        <v>abril</v>
      </c>
      <c r="F1871" t="s">
        <v>328</v>
      </c>
      <c r="G1871" t="s">
        <v>220</v>
      </c>
      <c r="H1871" t="s">
        <v>98</v>
      </c>
      <c r="I1871" s="3">
        <v>1</v>
      </c>
      <c r="J1871" s="3">
        <v>499</v>
      </c>
      <c r="K1871" s="3">
        <v>1.2</v>
      </c>
      <c r="L1871" t="s">
        <v>150</v>
      </c>
      <c r="M1871" t="s">
        <v>607</v>
      </c>
      <c r="N1871" t="s">
        <v>612</v>
      </c>
      <c r="O1871" s="15">
        <f t="shared" si="176"/>
        <v>3</v>
      </c>
      <c r="P1871" s="16" t="str">
        <f t="shared" si="177"/>
        <v>1,</v>
      </c>
      <c r="Q1871" s="16" t="str">
        <f t="shared" si="178"/>
        <v>2</v>
      </c>
      <c r="R1871" s="17">
        <f t="shared" si="179"/>
        <v>62</v>
      </c>
      <c r="S1871" s="17">
        <f t="shared" si="180"/>
        <v>1.0333333333333334</v>
      </c>
    </row>
    <row r="1872" spans="1:19">
      <c r="A1872" t="s">
        <v>324</v>
      </c>
      <c r="B1872" t="s">
        <v>325</v>
      </c>
      <c r="C1872" s="1">
        <v>45383</v>
      </c>
      <c r="D1872" s="2">
        <v>2024</v>
      </c>
      <c r="E1872" s="2" t="str">
        <f t="shared" si="175"/>
        <v>abril</v>
      </c>
      <c r="F1872" t="s">
        <v>328</v>
      </c>
      <c r="G1872" t="s">
        <v>220</v>
      </c>
      <c r="H1872" t="s">
        <v>98</v>
      </c>
      <c r="I1872" s="3">
        <v>2</v>
      </c>
      <c r="J1872" s="3">
        <v>666</v>
      </c>
      <c r="K1872" s="3">
        <v>1.55</v>
      </c>
      <c r="L1872" t="s">
        <v>173</v>
      </c>
      <c r="M1872" t="s">
        <v>598</v>
      </c>
      <c r="N1872" t="s">
        <v>497</v>
      </c>
      <c r="O1872" s="15">
        <f t="shared" si="176"/>
        <v>4</v>
      </c>
      <c r="P1872" s="16" t="str">
        <f t="shared" si="177"/>
        <v>1,</v>
      </c>
      <c r="Q1872" s="16" t="str">
        <f t="shared" si="178"/>
        <v>55</v>
      </c>
      <c r="R1872" s="17">
        <f t="shared" si="179"/>
        <v>115</v>
      </c>
      <c r="S1872" s="17">
        <f t="shared" si="180"/>
        <v>1.9166666666666667</v>
      </c>
    </row>
    <row r="1873" spans="1:19">
      <c r="A1873" t="s">
        <v>324</v>
      </c>
      <c r="B1873" t="s">
        <v>325</v>
      </c>
      <c r="C1873" s="1">
        <v>45383</v>
      </c>
      <c r="D1873" s="2">
        <v>2024</v>
      </c>
      <c r="E1873" s="2" t="str">
        <f t="shared" si="175"/>
        <v>abril</v>
      </c>
      <c r="F1873" t="s">
        <v>328</v>
      </c>
      <c r="G1873" t="s">
        <v>220</v>
      </c>
      <c r="H1873" t="s">
        <v>98</v>
      </c>
      <c r="I1873" s="3">
        <v>1</v>
      </c>
      <c r="J1873" s="3">
        <v>582</v>
      </c>
      <c r="K1873" s="3">
        <v>1.4</v>
      </c>
      <c r="L1873" t="s">
        <v>110</v>
      </c>
      <c r="M1873" t="s">
        <v>586</v>
      </c>
      <c r="N1873" t="s">
        <v>503</v>
      </c>
      <c r="O1873" s="15">
        <f t="shared" si="176"/>
        <v>3</v>
      </c>
      <c r="P1873" s="16" t="str">
        <f t="shared" si="177"/>
        <v>1,</v>
      </c>
      <c r="Q1873" s="16" t="str">
        <f t="shared" si="178"/>
        <v>4</v>
      </c>
      <c r="R1873" s="17">
        <f t="shared" si="179"/>
        <v>64</v>
      </c>
      <c r="S1873" s="17">
        <f t="shared" si="180"/>
        <v>1.0666666666666667</v>
      </c>
    </row>
    <row r="1874" spans="1:19">
      <c r="A1874" t="s">
        <v>324</v>
      </c>
      <c r="B1874" t="s">
        <v>325</v>
      </c>
      <c r="C1874" s="1">
        <v>45383</v>
      </c>
      <c r="D1874" s="2">
        <v>2024</v>
      </c>
      <c r="E1874" s="2" t="str">
        <f t="shared" si="175"/>
        <v>abril</v>
      </c>
      <c r="F1874" t="s">
        <v>328</v>
      </c>
      <c r="G1874" t="s">
        <v>220</v>
      </c>
      <c r="H1874" t="s">
        <v>98</v>
      </c>
      <c r="I1874" s="3">
        <v>3</v>
      </c>
      <c r="J1874" s="3">
        <v>1831</v>
      </c>
      <c r="K1874" s="3">
        <v>5.3</v>
      </c>
      <c r="L1874" t="s">
        <v>111</v>
      </c>
      <c r="M1874" t="s">
        <v>593</v>
      </c>
      <c r="N1874" t="s">
        <v>511</v>
      </c>
      <c r="O1874" s="15">
        <f t="shared" si="176"/>
        <v>3</v>
      </c>
      <c r="P1874" s="16" t="str">
        <f t="shared" si="177"/>
        <v>5,</v>
      </c>
      <c r="Q1874" s="16" t="str">
        <f t="shared" si="178"/>
        <v>3</v>
      </c>
      <c r="R1874" s="17">
        <f t="shared" si="179"/>
        <v>303</v>
      </c>
      <c r="S1874" s="17">
        <f t="shared" si="180"/>
        <v>5.05</v>
      </c>
    </row>
    <row r="1875" spans="1:19">
      <c r="A1875" t="s">
        <v>324</v>
      </c>
      <c r="B1875" t="s">
        <v>325</v>
      </c>
      <c r="C1875" s="1">
        <v>45383</v>
      </c>
      <c r="D1875" s="2">
        <v>2024</v>
      </c>
      <c r="E1875" s="2" t="str">
        <f t="shared" si="175"/>
        <v>abril</v>
      </c>
      <c r="F1875" t="s">
        <v>329</v>
      </c>
      <c r="G1875" t="s">
        <v>220</v>
      </c>
      <c r="H1875" t="s">
        <v>98</v>
      </c>
      <c r="I1875" s="3">
        <v>21</v>
      </c>
      <c r="J1875" s="3">
        <v>3330</v>
      </c>
      <c r="K1875" s="3">
        <v>37.1</v>
      </c>
      <c r="L1875" t="s">
        <v>39</v>
      </c>
      <c r="M1875" t="s">
        <v>553</v>
      </c>
      <c r="N1875" t="s">
        <v>553</v>
      </c>
      <c r="O1875" s="15">
        <f t="shared" si="176"/>
        <v>4</v>
      </c>
      <c r="P1875" s="16" t="str">
        <f t="shared" si="177"/>
        <v>37</v>
      </c>
      <c r="Q1875" s="16" t="str">
        <f t="shared" si="178"/>
        <v>,1</v>
      </c>
      <c r="R1875" s="17">
        <f t="shared" si="179"/>
        <v>2220.1</v>
      </c>
      <c r="S1875" s="17">
        <f t="shared" si="180"/>
        <v>37.001666666666665</v>
      </c>
    </row>
    <row r="1876" spans="1:19">
      <c r="A1876" t="s">
        <v>324</v>
      </c>
      <c r="B1876" t="s">
        <v>325</v>
      </c>
      <c r="C1876" s="1">
        <v>45383</v>
      </c>
      <c r="D1876" s="2">
        <v>2024</v>
      </c>
      <c r="E1876" s="2" t="str">
        <f t="shared" si="175"/>
        <v>abril</v>
      </c>
      <c r="F1876" t="s">
        <v>329</v>
      </c>
      <c r="G1876" t="s">
        <v>220</v>
      </c>
      <c r="H1876" t="s">
        <v>98</v>
      </c>
      <c r="I1876" s="3">
        <v>3</v>
      </c>
      <c r="J1876" s="3">
        <v>915</v>
      </c>
      <c r="K1876" s="3">
        <v>3.35</v>
      </c>
      <c r="L1876" t="s">
        <v>108</v>
      </c>
      <c r="M1876" t="s">
        <v>597</v>
      </c>
      <c r="N1876" t="s">
        <v>494</v>
      </c>
      <c r="O1876" s="15">
        <f t="shared" si="176"/>
        <v>4</v>
      </c>
      <c r="P1876" s="16" t="str">
        <f t="shared" si="177"/>
        <v>3,</v>
      </c>
      <c r="Q1876" s="16" t="str">
        <f t="shared" si="178"/>
        <v>35</v>
      </c>
      <c r="R1876" s="17">
        <f t="shared" si="179"/>
        <v>215</v>
      </c>
      <c r="S1876" s="17">
        <f t="shared" si="180"/>
        <v>3.5833333333333335</v>
      </c>
    </row>
    <row r="1877" spans="1:19">
      <c r="A1877" t="s">
        <v>324</v>
      </c>
      <c r="B1877" t="s">
        <v>325</v>
      </c>
      <c r="C1877" s="1">
        <v>45383</v>
      </c>
      <c r="D1877" s="2">
        <v>2024</v>
      </c>
      <c r="E1877" s="2" t="str">
        <f t="shared" si="175"/>
        <v>abril</v>
      </c>
      <c r="F1877" t="s">
        <v>329</v>
      </c>
      <c r="G1877" t="s">
        <v>220</v>
      </c>
      <c r="H1877" t="s">
        <v>98</v>
      </c>
      <c r="I1877" s="3">
        <v>2</v>
      </c>
      <c r="J1877" s="3">
        <v>416</v>
      </c>
      <c r="K1877" s="3">
        <v>1.1000000000000001</v>
      </c>
      <c r="L1877" t="s">
        <v>21</v>
      </c>
      <c r="M1877" t="s">
        <v>584</v>
      </c>
      <c r="N1877" t="s">
        <v>504</v>
      </c>
      <c r="O1877" s="15">
        <f t="shared" si="176"/>
        <v>3</v>
      </c>
      <c r="P1877" s="16" t="str">
        <f t="shared" si="177"/>
        <v>1,</v>
      </c>
      <c r="Q1877" s="16" t="str">
        <f t="shared" si="178"/>
        <v>1</v>
      </c>
      <c r="R1877" s="17">
        <f t="shared" si="179"/>
        <v>61</v>
      </c>
      <c r="S1877" s="17">
        <f t="shared" si="180"/>
        <v>1.0166666666666666</v>
      </c>
    </row>
    <row r="1878" spans="1:19">
      <c r="A1878" t="s">
        <v>324</v>
      </c>
      <c r="B1878" t="s">
        <v>325</v>
      </c>
      <c r="C1878" s="1">
        <v>45383</v>
      </c>
      <c r="D1878" s="2">
        <v>2024</v>
      </c>
      <c r="E1878" s="2" t="str">
        <f t="shared" si="175"/>
        <v>abril</v>
      </c>
      <c r="F1878" t="s">
        <v>329</v>
      </c>
      <c r="G1878" t="s">
        <v>220</v>
      </c>
      <c r="H1878" t="s">
        <v>98</v>
      </c>
      <c r="I1878" s="3">
        <v>1</v>
      </c>
      <c r="J1878" s="3">
        <v>499</v>
      </c>
      <c r="K1878" s="3">
        <v>1.2</v>
      </c>
      <c r="L1878" t="s">
        <v>102</v>
      </c>
      <c r="M1878" t="s">
        <v>103</v>
      </c>
      <c r="N1878" t="s">
        <v>501</v>
      </c>
      <c r="O1878" s="15">
        <f t="shared" si="176"/>
        <v>3</v>
      </c>
      <c r="P1878" s="16" t="str">
        <f t="shared" si="177"/>
        <v>1,</v>
      </c>
      <c r="Q1878" s="16" t="str">
        <f t="shared" si="178"/>
        <v>2</v>
      </c>
      <c r="R1878" s="17">
        <f t="shared" si="179"/>
        <v>62</v>
      </c>
      <c r="S1878" s="17">
        <f t="shared" si="180"/>
        <v>1.0333333333333334</v>
      </c>
    </row>
    <row r="1879" spans="1:19">
      <c r="A1879" t="s">
        <v>324</v>
      </c>
      <c r="B1879" t="s">
        <v>325</v>
      </c>
      <c r="C1879" s="1">
        <v>45383</v>
      </c>
      <c r="D1879" s="2">
        <v>2024</v>
      </c>
      <c r="E1879" s="2" t="str">
        <f t="shared" si="175"/>
        <v>abril</v>
      </c>
      <c r="F1879" t="s">
        <v>329</v>
      </c>
      <c r="G1879" t="s">
        <v>220</v>
      </c>
      <c r="H1879" t="s">
        <v>98</v>
      </c>
      <c r="I1879" s="3">
        <v>1</v>
      </c>
      <c r="J1879" s="3">
        <v>249</v>
      </c>
      <c r="K1879" s="3">
        <v>0.4</v>
      </c>
      <c r="L1879" t="s">
        <v>241</v>
      </c>
      <c r="M1879" t="s">
        <v>601</v>
      </c>
      <c r="N1879" t="s">
        <v>500</v>
      </c>
      <c r="O1879" s="15">
        <f t="shared" si="176"/>
        <v>3</v>
      </c>
      <c r="P1879" s="16" t="str">
        <f t="shared" si="177"/>
        <v>0,</v>
      </c>
      <c r="Q1879" s="16" t="str">
        <f t="shared" si="178"/>
        <v>4</v>
      </c>
      <c r="R1879" s="17">
        <f t="shared" si="179"/>
        <v>4</v>
      </c>
      <c r="S1879" s="17">
        <f t="shared" si="180"/>
        <v>6.6666666666666666E-2</v>
      </c>
    </row>
    <row r="1880" spans="1:19">
      <c r="A1880" t="s">
        <v>324</v>
      </c>
      <c r="B1880" t="s">
        <v>325</v>
      </c>
      <c r="C1880" s="1">
        <v>45383</v>
      </c>
      <c r="D1880" s="2">
        <v>2024</v>
      </c>
      <c r="E1880" s="2" t="str">
        <f t="shared" si="175"/>
        <v>abril</v>
      </c>
      <c r="F1880" t="s">
        <v>329</v>
      </c>
      <c r="G1880" t="s">
        <v>220</v>
      </c>
      <c r="H1880" t="s">
        <v>98</v>
      </c>
      <c r="I1880" s="3">
        <v>1</v>
      </c>
      <c r="J1880" s="3">
        <v>749</v>
      </c>
      <c r="K1880" s="3">
        <v>2.1</v>
      </c>
      <c r="L1880" t="s">
        <v>100</v>
      </c>
      <c r="M1880" t="s">
        <v>101</v>
      </c>
      <c r="N1880" t="s">
        <v>488</v>
      </c>
      <c r="O1880" s="15">
        <f t="shared" si="176"/>
        <v>3</v>
      </c>
      <c r="P1880" s="16" t="str">
        <f t="shared" si="177"/>
        <v>2,</v>
      </c>
      <c r="Q1880" s="16" t="str">
        <f t="shared" si="178"/>
        <v>1</v>
      </c>
      <c r="R1880" s="17">
        <f t="shared" si="179"/>
        <v>121</v>
      </c>
      <c r="S1880" s="17">
        <f t="shared" si="180"/>
        <v>2.0166666666666666</v>
      </c>
    </row>
    <row r="1881" spans="1:19">
      <c r="A1881" t="s">
        <v>324</v>
      </c>
      <c r="B1881" t="s">
        <v>325</v>
      </c>
      <c r="C1881" s="1">
        <v>45383</v>
      </c>
      <c r="D1881" s="2">
        <v>2024</v>
      </c>
      <c r="E1881" s="2" t="str">
        <f t="shared" si="175"/>
        <v>abril</v>
      </c>
      <c r="F1881" t="s">
        <v>329</v>
      </c>
      <c r="G1881" t="s">
        <v>220</v>
      </c>
      <c r="H1881" t="s">
        <v>98</v>
      </c>
      <c r="I1881" s="3">
        <v>2</v>
      </c>
      <c r="J1881" s="3">
        <v>832</v>
      </c>
      <c r="K1881" s="3">
        <v>2.2000000000000002</v>
      </c>
      <c r="L1881" t="s">
        <v>114</v>
      </c>
      <c r="M1881" t="s">
        <v>115</v>
      </c>
      <c r="N1881" t="s">
        <v>535</v>
      </c>
      <c r="O1881" s="15">
        <f t="shared" si="176"/>
        <v>3</v>
      </c>
      <c r="P1881" s="16" t="str">
        <f t="shared" si="177"/>
        <v>2,</v>
      </c>
      <c r="Q1881" s="16" t="str">
        <f t="shared" si="178"/>
        <v>2</v>
      </c>
      <c r="R1881" s="17">
        <f t="shared" si="179"/>
        <v>122</v>
      </c>
      <c r="S1881" s="17">
        <f t="shared" si="180"/>
        <v>2.0333333333333332</v>
      </c>
    </row>
    <row r="1882" spans="1:19">
      <c r="A1882" t="s">
        <v>324</v>
      </c>
      <c r="B1882" t="s">
        <v>325</v>
      </c>
      <c r="C1882" s="1">
        <v>45383</v>
      </c>
      <c r="D1882" s="2">
        <v>2024</v>
      </c>
      <c r="E1882" s="2" t="str">
        <f t="shared" si="175"/>
        <v>abril</v>
      </c>
      <c r="F1882" t="s">
        <v>329</v>
      </c>
      <c r="G1882" t="s">
        <v>220</v>
      </c>
      <c r="H1882" t="s">
        <v>98</v>
      </c>
      <c r="I1882" s="3">
        <v>2</v>
      </c>
      <c r="J1882" s="3">
        <v>1498</v>
      </c>
      <c r="K1882" s="3">
        <v>4.2</v>
      </c>
      <c r="L1882" t="s">
        <v>116</v>
      </c>
      <c r="M1882" t="s">
        <v>117</v>
      </c>
      <c r="N1882" t="s">
        <v>561</v>
      </c>
      <c r="O1882" s="15">
        <f t="shared" si="176"/>
        <v>3</v>
      </c>
      <c r="P1882" s="16" t="str">
        <f t="shared" si="177"/>
        <v>4,</v>
      </c>
      <c r="Q1882" s="16" t="str">
        <f t="shared" si="178"/>
        <v>2</v>
      </c>
      <c r="R1882" s="17">
        <f t="shared" si="179"/>
        <v>242</v>
      </c>
      <c r="S1882" s="17">
        <f t="shared" si="180"/>
        <v>4.0333333333333332</v>
      </c>
    </row>
    <row r="1883" spans="1:19">
      <c r="A1883" t="s">
        <v>324</v>
      </c>
      <c r="B1883" t="s">
        <v>325</v>
      </c>
      <c r="C1883" s="1">
        <v>45383</v>
      </c>
      <c r="D1883" s="2">
        <v>2024</v>
      </c>
      <c r="E1883" s="2" t="str">
        <f t="shared" si="175"/>
        <v>abril</v>
      </c>
      <c r="F1883" t="s">
        <v>329</v>
      </c>
      <c r="G1883" t="s">
        <v>220</v>
      </c>
      <c r="H1883" t="s">
        <v>98</v>
      </c>
      <c r="I1883" s="3">
        <v>4</v>
      </c>
      <c r="J1883" s="3">
        <v>3330</v>
      </c>
      <c r="K1883" s="3">
        <v>11.2</v>
      </c>
      <c r="L1883" t="s">
        <v>118</v>
      </c>
      <c r="M1883" t="s">
        <v>119</v>
      </c>
      <c r="N1883" t="s">
        <v>490</v>
      </c>
      <c r="O1883" s="15">
        <f t="shared" si="176"/>
        <v>4</v>
      </c>
      <c r="P1883" s="16" t="str">
        <f t="shared" si="177"/>
        <v>11</v>
      </c>
      <c r="Q1883" s="16" t="str">
        <f t="shared" si="178"/>
        <v>,2</v>
      </c>
      <c r="R1883" s="17">
        <f t="shared" si="179"/>
        <v>660.2</v>
      </c>
      <c r="S1883" s="17">
        <f t="shared" si="180"/>
        <v>11.003333333333334</v>
      </c>
    </row>
    <row r="1884" spans="1:19">
      <c r="A1884" t="s">
        <v>324</v>
      </c>
      <c r="B1884" t="s">
        <v>325</v>
      </c>
      <c r="C1884" s="1">
        <v>45383</v>
      </c>
      <c r="D1884" s="2">
        <v>2024</v>
      </c>
      <c r="E1884" s="2" t="str">
        <f t="shared" si="175"/>
        <v>abril</v>
      </c>
      <c r="F1884" t="s">
        <v>329</v>
      </c>
      <c r="G1884" t="s">
        <v>220</v>
      </c>
      <c r="H1884" t="s">
        <v>98</v>
      </c>
      <c r="I1884" s="3">
        <v>1</v>
      </c>
      <c r="J1884" s="3">
        <v>666</v>
      </c>
      <c r="K1884" s="3">
        <v>2</v>
      </c>
      <c r="L1884" t="s">
        <v>131</v>
      </c>
      <c r="M1884" t="s">
        <v>578</v>
      </c>
      <c r="N1884" t="s">
        <v>612</v>
      </c>
      <c r="O1884" s="15">
        <f t="shared" si="176"/>
        <v>1</v>
      </c>
      <c r="P1884" s="16" t="str">
        <f t="shared" si="177"/>
        <v>2</v>
      </c>
      <c r="Q1884" s="16">
        <f t="shared" si="178"/>
        <v>0</v>
      </c>
      <c r="R1884" s="17">
        <f t="shared" si="179"/>
        <v>120</v>
      </c>
      <c r="S1884" s="17">
        <f t="shared" si="180"/>
        <v>2</v>
      </c>
    </row>
    <row r="1885" spans="1:19">
      <c r="A1885" t="s">
        <v>324</v>
      </c>
      <c r="B1885" t="s">
        <v>325</v>
      </c>
      <c r="C1885" s="1">
        <v>45383</v>
      </c>
      <c r="D1885" s="2">
        <v>2024</v>
      </c>
      <c r="E1885" s="2" t="str">
        <f t="shared" si="175"/>
        <v>abril</v>
      </c>
      <c r="F1885" t="s">
        <v>329</v>
      </c>
      <c r="G1885" t="s">
        <v>220</v>
      </c>
      <c r="H1885" t="s">
        <v>98</v>
      </c>
      <c r="I1885" s="3">
        <v>1</v>
      </c>
      <c r="J1885" s="3">
        <v>582</v>
      </c>
      <c r="K1885" s="3">
        <v>1.4</v>
      </c>
      <c r="L1885" t="s">
        <v>110</v>
      </c>
      <c r="M1885" t="s">
        <v>586</v>
      </c>
      <c r="N1885" t="s">
        <v>503</v>
      </c>
      <c r="O1885" s="15">
        <f t="shared" si="176"/>
        <v>3</v>
      </c>
      <c r="P1885" s="16" t="str">
        <f t="shared" si="177"/>
        <v>1,</v>
      </c>
      <c r="Q1885" s="16" t="str">
        <f t="shared" si="178"/>
        <v>4</v>
      </c>
      <c r="R1885" s="17">
        <f t="shared" si="179"/>
        <v>64</v>
      </c>
      <c r="S1885" s="17">
        <f t="shared" si="180"/>
        <v>1.0666666666666667</v>
      </c>
    </row>
    <row r="1886" spans="1:19">
      <c r="A1886" t="s">
        <v>324</v>
      </c>
      <c r="B1886" t="s">
        <v>325</v>
      </c>
      <c r="C1886" s="1">
        <v>45383</v>
      </c>
      <c r="D1886" s="2">
        <v>2024</v>
      </c>
      <c r="E1886" s="2" t="str">
        <f t="shared" si="175"/>
        <v>abril</v>
      </c>
      <c r="F1886" t="s">
        <v>329</v>
      </c>
      <c r="G1886" t="s">
        <v>220</v>
      </c>
      <c r="H1886" t="s">
        <v>98</v>
      </c>
      <c r="I1886" s="3">
        <v>6</v>
      </c>
      <c r="J1886" s="3">
        <v>3330</v>
      </c>
      <c r="K1886" s="3">
        <v>12.05</v>
      </c>
      <c r="L1886" t="s">
        <v>111</v>
      </c>
      <c r="M1886" t="s">
        <v>593</v>
      </c>
      <c r="N1886" t="s">
        <v>511</v>
      </c>
      <c r="O1886" s="15">
        <f t="shared" si="176"/>
        <v>5</v>
      </c>
      <c r="P1886" s="16" t="str">
        <f t="shared" si="177"/>
        <v>12</v>
      </c>
      <c r="Q1886" s="16" t="str">
        <f t="shared" si="178"/>
        <v>,05</v>
      </c>
      <c r="R1886" s="17">
        <f t="shared" si="179"/>
        <v>720.05</v>
      </c>
      <c r="S1886" s="17">
        <f t="shared" si="180"/>
        <v>12.000833333333333</v>
      </c>
    </row>
    <row r="1887" spans="1:19">
      <c r="A1887" t="s">
        <v>324</v>
      </c>
      <c r="B1887" t="s">
        <v>325</v>
      </c>
      <c r="C1887" s="1">
        <v>45383</v>
      </c>
      <c r="D1887" s="2">
        <v>2024</v>
      </c>
      <c r="E1887" s="2" t="str">
        <f t="shared" si="175"/>
        <v>abril</v>
      </c>
      <c r="F1887" t="s">
        <v>329</v>
      </c>
      <c r="G1887" t="s">
        <v>220</v>
      </c>
      <c r="H1887" t="s">
        <v>98</v>
      </c>
      <c r="I1887" s="3">
        <v>3</v>
      </c>
      <c r="J1887" s="3">
        <v>1165</v>
      </c>
      <c r="K1887" s="3">
        <v>3.3</v>
      </c>
      <c r="L1887" t="s">
        <v>128</v>
      </c>
      <c r="M1887" t="s">
        <v>129</v>
      </c>
      <c r="N1887" t="s">
        <v>511</v>
      </c>
      <c r="O1887" s="15">
        <f t="shared" si="176"/>
        <v>3</v>
      </c>
      <c r="P1887" s="16" t="str">
        <f t="shared" si="177"/>
        <v>3,</v>
      </c>
      <c r="Q1887" s="16" t="str">
        <f t="shared" si="178"/>
        <v>3</v>
      </c>
      <c r="R1887" s="17">
        <f t="shared" si="179"/>
        <v>183</v>
      </c>
      <c r="S1887" s="17">
        <f t="shared" si="180"/>
        <v>3.05</v>
      </c>
    </row>
    <row r="1888" spans="1:19">
      <c r="A1888" t="s">
        <v>324</v>
      </c>
      <c r="B1888" t="s">
        <v>325</v>
      </c>
      <c r="C1888" s="1">
        <v>45383</v>
      </c>
      <c r="D1888" s="2">
        <v>2024</v>
      </c>
      <c r="E1888" s="2" t="str">
        <f t="shared" si="175"/>
        <v>abril</v>
      </c>
      <c r="F1888" t="s">
        <v>330</v>
      </c>
      <c r="G1888" t="s">
        <v>331</v>
      </c>
      <c r="H1888" t="s">
        <v>98</v>
      </c>
      <c r="I1888" s="3">
        <v>21</v>
      </c>
      <c r="J1888" s="3">
        <v>3330</v>
      </c>
      <c r="K1888" s="3">
        <v>23.55</v>
      </c>
      <c r="L1888" t="s">
        <v>39</v>
      </c>
      <c r="M1888" t="s">
        <v>553</v>
      </c>
      <c r="N1888" t="s">
        <v>553</v>
      </c>
      <c r="O1888" s="15">
        <f t="shared" si="176"/>
        <v>5</v>
      </c>
      <c r="P1888" s="16" t="str">
        <f t="shared" si="177"/>
        <v>23</v>
      </c>
      <c r="Q1888" s="16" t="str">
        <f t="shared" si="178"/>
        <v>,55</v>
      </c>
      <c r="R1888" s="17">
        <f t="shared" si="179"/>
        <v>1380.55</v>
      </c>
      <c r="S1888" s="17">
        <f t="shared" si="180"/>
        <v>23.009166666666665</v>
      </c>
    </row>
    <row r="1889" spans="1:19">
      <c r="A1889" t="s">
        <v>324</v>
      </c>
      <c r="B1889" t="s">
        <v>325</v>
      </c>
      <c r="C1889" s="1">
        <v>45383</v>
      </c>
      <c r="D1889" s="2">
        <v>2024</v>
      </c>
      <c r="E1889" s="2" t="str">
        <f t="shared" si="175"/>
        <v>abril</v>
      </c>
      <c r="F1889" t="s">
        <v>330</v>
      </c>
      <c r="G1889" t="s">
        <v>331</v>
      </c>
      <c r="H1889" t="s">
        <v>98</v>
      </c>
      <c r="I1889" s="3">
        <v>5</v>
      </c>
      <c r="J1889" s="3">
        <v>1581</v>
      </c>
      <c r="K1889" s="3">
        <v>4.3600000000000003</v>
      </c>
      <c r="L1889" t="s">
        <v>108</v>
      </c>
      <c r="M1889" t="s">
        <v>597</v>
      </c>
      <c r="N1889" t="s">
        <v>494</v>
      </c>
      <c r="O1889" s="15">
        <f t="shared" si="176"/>
        <v>4</v>
      </c>
      <c r="P1889" s="16" t="str">
        <f t="shared" si="177"/>
        <v>4,</v>
      </c>
      <c r="Q1889" s="16" t="str">
        <f t="shared" si="178"/>
        <v>36</v>
      </c>
      <c r="R1889" s="17">
        <f t="shared" si="179"/>
        <v>276</v>
      </c>
      <c r="S1889" s="17">
        <f t="shared" si="180"/>
        <v>4.5999999999999996</v>
      </c>
    </row>
    <row r="1890" spans="1:19">
      <c r="A1890" t="s">
        <v>324</v>
      </c>
      <c r="B1890" t="s">
        <v>325</v>
      </c>
      <c r="C1890" s="1">
        <v>45383</v>
      </c>
      <c r="D1890" s="2">
        <v>2024</v>
      </c>
      <c r="E1890" s="2" t="str">
        <f t="shared" si="175"/>
        <v>abril</v>
      </c>
      <c r="F1890" t="s">
        <v>330</v>
      </c>
      <c r="G1890" t="s">
        <v>331</v>
      </c>
      <c r="H1890" t="s">
        <v>98</v>
      </c>
      <c r="I1890" s="3">
        <v>1</v>
      </c>
      <c r="J1890" s="3">
        <v>749</v>
      </c>
      <c r="K1890" s="3">
        <v>2.0699999999999998</v>
      </c>
      <c r="L1890" t="s">
        <v>140</v>
      </c>
      <c r="M1890" t="s">
        <v>141</v>
      </c>
      <c r="N1890" t="s">
        <v>513</v>
      </c>
      <c r="O1890" s="15">
        <f t="shared" si="176"/>
        <v>4</v>
      </c>
      <c r="P1890" s="16" t="str">
        <f t="shared" si="177"/>
        <v>2,</v>
      </c>
      <c r="Q1890" s="16" t="str">
        <f t="shared" si="178"/>
        <v>07</v>
      </c>
      <c r="R1890" s="17">
        <f t="shared" si="179"/>
        <v>127</v>
      </c>
      <c r="S1890" s="17">
        <f t="shared" si="180"/>
        <v>2.1166666666666667</v>
      </c>
    </row>
    <row r="1891" spans="1:19">
      <c r="A1891" t="s">
        <v>324</v>
      </c>
      <c r="B1891" t="s">
        <v>325</v>
      </c>
      <c r="C1891" s="1">
        <v>45383</v>
      </c>
      <c r="D1891" s="2">
        <v>2024</v>
      </c>
      <c r="E1891" s="2" t="str">
        <f t="shared" si="175"/>
        <v>abril</v>
      </c>
      <c r="F1891" t="s">
        <v>330</v>
      </c>
      <c r="G1891" t="s">
        <v>331</v>
      </c>
      <c r="H1891" t="s">
        <v>98</v>
      </c>
      <c r="I1891" s="3">
        <v>5</v>
      </c>
      <c r="J1891" s="3">
        <v>2331</v>
      </c>
      <c r="K1891" s="3">
        <v>6.57</v>
      </c>
      <c r="L1891" t="s">
        <v>146</v>
      </c>
      <c r="M1891" t="s">
        <v>147</v>
      </c>
      <c r="N1891" t="s">
        <v>514</v>
      </c>
      <c r="O1891" s="15">
        <f t="shared" si="176"/>
        <v>4</v>
      </c>
      <c r="P1891" s="16" t="str">
        <f t="shared" si="177"/>
        <v>6,</v>
      </c>
      <c r="Q1891" s="16" t="str">
        <f t="shared" si="178"/>
        <v>57</v>
      </c>
      <c r="R1891" s="17">
        <f t="shared" si="179"/>
        <v>417</v>
      </c>
      <c r="S1891" s="17">
        <f t="shared" si="180"/>
        <v>6.95</v>
      </c>
    </row>
    <row r="1892" spans="1:19">
      <c r="A1892" t="s">
        <v>324</v>
      </c>
      <c r="B1892" t="s">
        <v>325</v>
      </c>
      <c r="C1892" s="1">
        <v>45383</v>
      </c>
      <c r="D1892" s="2">
        <v>2024</v>
      </c>
      <c r="E1892" s="2" t="str">
        <f t="shared" si="175"/>
        <v>abril</v>
      </c>
      <c r="F1892" t="s">
        <v>330</v>
      </c>
      <c r="G1892" t="s">
        <v>331</v>
      </c>
      <c r="H1892" t="s">
        <v>98</v>
      </c>
      <c r="I1892" s="3">
        <v>4</v>
      </c>
      <c r="J1892" s="3">
        <v>1332</v>
      </c>
      <c r="K1892" s="3">
        <v>3.5</v>
      </c>
      <c r="L1892" t="s">
        <v>21</v>
      </c>
      <c r="M1892" t="s">
        <v>584</v>
      </c>
      <c r="N1892" t="s">
        <v>504</v>
      </c>
      <c r="O1892" s="15">
        <f t="shared" si="176"/>
        <v>3</v>
      </c>
      <c r="P1892" s="16" t="str">
        <f t="shared" si="177"/>
        <v>3,</v>
      </c>
      <c r="Q1892" s="16" t="str">
        <f t="shared" si="178"/>
        <v>5</v>
      </c>
      <c r="R1892" s="17">
        <f t="shared" si="179"/>
        <v>185</v>
      </c>
      <c r="S1892" s="17">
        <f t="shared" si="180"/>
        <v>3.0833333333333335</v>
      </c>
    </row>
    <row r="1893" spans="1:19">
      <c r="A1893" t="s">
        <v>324</v>
      </c>
      <c r="B1893" t="s">
        <v>325</v>
      </c>
      <c r="C1893" s="1">
        <v>45383</v>
      </c>
      <c r="D1893" s="2">
        <v>2024</v>
      </c>
      <c r="E1893" s="2" t="str">
        <f t="shared" si="175"/>
        <v>abril</v>
      </c>
      <c r="F1893" t="s">
        <v>330</v>
      </c>
      <c r="G1893" t="s">
        <v>331</v>
      </c>
      <c r="H1893" t="s">
        <v>98</v>
      </c>
      <c r="I1893" s="3">
        <v>1</v>
      </c>
      <c r="J1893" s="3">
        <v>416</v>
      </c>
      <c r="K1893" s="3">
        <v>1.05</v>
      </c>
      <c r="L1893" t="s">
        <v>99</v>
      </c>
      <c r="M1893" t="s">
        <v>558</v>
      </c>
      <c r="N1893" t="s">
        <v>502</v>
      </c>
      <c r="O1893" s="15">
        <f t="shared" si="176"/>
        <v>4</v>
      </c>
      <c r="P1893" s="16" t="str">
        <f t="shared" si="177"/>
        <v>1,</v>
      </c>
      <c r="Q1893" s="16" t="str">
        <f t="shared" si="178"/>
        <v>05</v>
      </c>
      <c r="R1893" s="17">
        <f t="shared" si="179"/>
        <v>65</v>
      </c>
      <c r="S1893" s="17">
        <f t="shared" si="180"/>
        <v>1.0833333333333333</v>
      </c>
    </row>
    <row r="1894" spans="1:19">
      <c r="A1894" t="s">
        <v>324</v>
      </c>
      <c r="B1894" t="s">
        <v>325</v>
      </c>
      <c r="C1894" s="1">
        <v>45383</v>
      </c>
      <c r="D1894" s="2">
        <v>2024</v>
      </c>
      <c r="E1894" s="2" t="str">
        <f t="shared" si="175"/>
        <v>abril</v>
      </c>
      <c r="F1894" t="s">
        <v>330</v>
      </c>
      <c r="G1894" t="s">
        <v>331</v>
      </c>
      <c r="H1894" t="s">
        <v>98</v>
      </c>
      <c r="I1894" s="3">
        <v>3</v>
      </c>
      <c r="J1894" s="3">
        <v>1082</v>
      </c>
      <c r="K1894" s="3">
        <v>3.13</v>
      </c>
      <c r="L1894" t="s">
        <v>70</v>
      </c>
      <c r="M1894" t="s">
        <v>71</v>
      </c>
      <c r="N1894" t="s">
        <v>504</v>
      </c>
      <c r="O1894" s="15">
        <f t="shared" si="176"/>
        <v>4</v>
      </c>
      <c r="P1894" s="16" t="str">
        <f t="shared" si="177"/>
        <v>3,</v>
      </c>
      <c r="Q1894" s="16" t="str">
        <f t="shared" si="178"/>
        <v>13</v>
      </c>
      <c r="R1894" s="17">
        <f t="shared" si="179"/>
        <v>193</v>
      </c>
      <c r="S1894" s="17">
        <f t="shared" si="180"/>
        <v>3.2166666666666668</v>
      </c>
    </row>
    <row r="1895" spans="1:19">
      <c r="A1895" t="s">
        <v>324</v>
      </c>
      <c r="B1895" t="s">
        <v>325</v>
      </c>
      <c r="C1895" s="1">
        <v>45383</v>
      </c>
      <c r="D1895" s="2">
        <v>2024</v>
      </c>
      <c r="E1895" s="2" t="str">
        <f t="shared" si="175"/>
        <v>abril</v>
      </c>
      <c r="F1895" t="s">
        <v>330</v>
      </c>
      <c r="G1895" t="s">
        <v>331</v>
      </c>
      <c r="H1895" t="s">
        <v>98</v>
      </c>
      <c r="I1895" s="3">
        <v>4</v>
      </c>
      <c r="J1895" s="3">
        <v>999</v>
      </c>
      <c r="K1895" s="3">
        <v>2.57</v>
      </c>
      <c r="L1895" t="s">
        <v>35</v>
      </c>
      <c r="M1895" t="s">
        <v>36</v>
      </c>
      <c r="N1895" t="s">
        <v>507</v>
      </c>
      <c r="O1895" s="15">
        <f t="shared" si="176"/>
        <v>4</v>
      </c>
      <c r="P1895" s="16" t="str">
        <f t="shared" si="177"/>
        <v>2,</v>
      </c>
      <c r="Q1895" s="16" t="str">
        <f t="shared" si="178"/>
        <v>57</v>
      </c>
      <c r="R1895" s="17">
        <f t="shared" si="179"/>
        <v>177</v>
      </c>
      <c r="S1895" s="17">
        <f t="shared" si="180"/>
        <v>2.95</v>
      </c>
    </row>
    <row r="1896" spans="1:19">
      <c r="A1896" t="s">
        <v>324</v>
      </c>
      <c r="B1896" t="s">
        <v>325</v>
      </c>
      <c r="C1896" s="1">
        <v>45383</v>
      </c>
      <c r="D1896" s="2">
        <v>2024</v>
      </c>
      <c r="E1896" s="2" t="str">
        <f t="shared" si="175"/>
        <v>abril</v>
      </c>
      <c r="F1896" t="s">
        <v>330</v>
      </c>
      <c r="G1896" t="s">
        <v>331</v>
      </c>
      <c r="H1896" t="s">
        <v>98</v>
      </c>
      <c r="I1896" s="3">
        <v>1</v>
      </c>
      <c r="J1896" s="3">
        <v>915</v>
      </c>
      <c r="K1896" s="3">
        <v>2.42</v>
      </c>
      <c r="L1896" t="s">
        <v>83</v>
      </c>
      <c r="M1896" t="s">
        <v>577</v>
      </c>
      <c r="N1896" t="s">
        <v>505</v>
      </c>
      <c r="O1896" s="15">
        <f t="shared" si="176"/>
        <v>4</v>
      </c>
      <c r="P1896" s="16" t="str">
        <f t="shared" si="177"/>
        <v>2,</v>
      </c>
      <c r="Q1896" s="16" t="str">
        <f t="shared" si="178"/>
        <v>42</v>
      </c>
      <c r="R1896" s="17">
        <f t="shared" si="179"/>
        <v>162</v>
      </c>
      <c r="S1896" s="17">
        <f t="shared" si="180"/>
        <v>2.7</v>
      </c>
    </row>
    <row r="1897" spans="1:19">
      <c r="A1897" t="s">
        <v>324</v>
      </c>
      <c r="B1897" t="s">
        <v>325</v>
      </c>
      <c r="C1897" s="1">
        <v>45383</v>
      </c>
      <c r="D1897" s="2">
        <v>2024</v>
      </c>
      <c r="E1897" s="2" t="str">
        <f t="shared" si="175"/>
        <v>abril</v>
      </c>
      <c r="F1897" t="s">
        <v>330</v>
      </c>
      <c r="G1897" t="s">
        <v>331</v>
      </c>
      <c r="H1897" t="s">
        <v>98</v>
      </c>
      <c r="I1897" s="3">
        <v>1</v>
      </c>
      <c r="J1897" s="3">
        <v>333</v>
      </c>
      <c r="K1897" s="3">
        <v>0.54</v>
      </c>
      <c r="L1897" t="s">
        <v>241</v>
      </c>
      <c r="M1897" t="s">
        <v>601</v>
      </c>
      <c r="N1897" t="s">
        <v>500</v>
      </c>
      <c r="O1897" s="15">
        <f t="shared" si="176"/>
        <v>4</v>
      </c>
      <c r="P1897" s="16" t="str">
        <f t="shared" si="177"/>
        <v>0,</v>
      </c>
      <c r="Q1897" s="16" t="str">
        <f t="shared" si="178"/>
        <v>54</v>
      </c>
      <c r="R1897" s="17">
        <f t="shared" si="179"/>
        <v>54</v>
      </c>
      <c r="S1897" s="17">
        <f t="shared" si="180"/>
        <v>0.9</v>
      </c>
    </row>
    <row r="1898" spans="1:19">
      <c r="A1898" t="s">
        <v>324</v>
      </c>
      <c r="B1898" t="s">
        <v>325</v>
      </c>
      <c r="C1898" s="1">
        <v>45383</v>
      </c>
      <c r="D1898" s="2">
        <v>2024</v>
      </c>
      <c r="E1898" s="2" t="str">
        <f t="shared" si="175"/>
        <v>abril</v>
      </c>
      <c r="F1898" t="s">
        <v>330</v>
      </c>
      <c r="G1898" t="s">
        <v>331</v>
      </c>
      <c r="H1898" t="s">
        <v>98</v>
      </c>
      <c r="I1898" s="3">
        <v>1</v>
      </c>
      <c r="J1898" s="3">
        <v>666</v>
      </c>
      <c r="K1898" s="3">
        <v>1.56</v>
      </c>
      <c r="L1898" t="s">
        <v>100</v>
      </c>
      <c r="M1898" t="s">
        <v>101</v>
      </c>
      <c r="N1898" t="s">
        <v>488</v>
      </c>
      <c r="O1898" s="15">
        <f t="shared" si="176"/>
        <v>4</v>
      </c>
      <c r="P1898" s="16" t="str">
        <f t="shared" si="177"/>
        <v>1,</v>
      </c>
      <c r="Q1898" s="16" t="str">
        <f t="shared" si="178"/>
        <v>56</v>
      </c>
      <c r="R1898" s="17">
        <f t="shared" si="179"/>
        <v>116</v>
      </c>
      <c r="S1898" s="17">
        <f t="shared" si="180"/>
        <v>1.9333333333333333</v>
      </c>
    </row>
    <row r="1899" spans="1:19">
      <c r="A1899" t="s">
        <v>324</v>
      </c>
      <c r="B1899" t="s">
        <v>325</v>
      </c>
      <c r="C1899" s="1">
        <v>45383</v>
      </c>
      <c r="D1899" s="2">
        <v>2024</v>
      </c>
      <c r="E1899" s="2" t="str">
        <f t="shared" si="175"/>
        <v>abril</v>
      </c>
      <c r="F1899" t="s">
        <v>330</v>
      </c>
      <c r="G1899" t="s">
        <v>331</v>
      </c>
      <c r="H1899" t="s">
        <v>98</v>
      </c>
      <c r="I1899" s="3">
        <v>1</v>
      </c>
      <c r="J1899" s="3">
        <v>333</v>
      </c>
      <c r="K1899" s="3">
        <v>0.49</v>
      </c>
      <c r="L1899" t="s">
        <v>109</v>
      </c>
      <c r="M1899" t="s">
        <v>535</v>
      </c>
      <c r="N1899" t="s">
        <v>535</v>
      </c>
      <c r="O1899" s="15">
        <f t="shared" si="176"/>
        <v>4</v>
      </c>
      <c r="P1899" s="16" t="str">
        <f t="shared" si="177"/>
        <v>0,</v>
      </c>
      <c r="Q1899" s="16" t="str">
        <f t="shared" si="178"/>
        <v>49</v>
      </c>
      <c r="R1899" s="17">
        <f t="shared" si="179"/>
        <v>49</v>
      </c>
      <c r="S1899" s="17">
        <f t="shared" si="180"/>
        <v>0.81666666666666665</v>
      </c>
    </row>
    <row r="1900" spans="1:19">
      <c r="A1900" t="s">
        <v>324</v>
      </c>
      <c r="B1900" t="s">
        <v>325</v>
      </c>
      <c r="C1900" s="1">
        <v>45383</v>
      </c>
      <c r="D1900" s="2">
        <v>2024</v>
      </c>
      <c r="E1900" s="2" t="str">
        <f t="shared" si="175"/>
        <v>abril</v>
      </c>
      <c r="F1900" t="s">
        <v>330</v>
      </c>
      <c r="G1900" t="s">
        <v>331</v>
      </c>
      <c r="H1900" t="s">
        <v>98</v>
      </c>
      <c r="I1900" s="3">
        <v>5</v>
      </c>
      <c r="J1900" s="3">
        <v>1831</v>
      </c>
      <c r="K1900" s="3">
        <v>5.2</v>
      </c>
      <c r="L1900" t="s">
        <v>114</v>
      </c>
      <c r="M1900" t="s">
        <v>115</v>
      </c>
      <c r="N1900" t="s">
        <v>535</v>
      </c>
      <c r="O1900" s="15">
        <f t="shared" si="176"/>
        <v>3</v>
      </c>
      <c r="P1900" s="16" t="str">
        <f t="shared" si="177"/>
        <v>5,</v>
      </c>
      <c r="Q1900" s="16" t="str">
        <f t="shared" si="178"/>
        <v>2</v>
      </c>
      <c r="R1900" s="17">
        <f t="shared" si="179"/>
        <v>302</v>
      </c>
      <c r="S1900" s="17">
        <f t="shared" si="180"/>
        <v>5.0333333333333332</v>
      </c>
    </row>
    <row r="1901" spans="1:19">
      <c r="A1901" t="s">
        <v>324</v>
      </c>
      <c r="B1901" t="s">
        <v>325</v>
      </c>
      <c r="C1901" s="1">
        <v>45383</v>
      </c>
      <c r="D1901" s="2">
        <v>2024</v>
      </c>
      <c r="E1901" s="2" t="str">
        <f t="shared" si="175"/>
        <v>abril</v>
      </c>
      <c r="F1901" t="s">
        <v>330</v>
      </c>
      <c r="G1901" t="s">
        <v>331</v>
      </c>
      <c r="H1901" t="s">
        <v>98</v>
      </c>
      <c r="I1901" s="3">
        <v>4</v>
      </c>
      <c r="J1901" s="3">
        <v>2664</v>
      </c>
      <c r="K1901" s="3">
        <v>7.52</v>
      </c>
      <c r="L1901" t="s">
        <v>116</v>
      </c>
      <c r="M1901" t="s">
        <v>117</v>
      </c>
      <c r="N1901" t="s">
        <v>561</v>
      </c>
      <c r="O1901" s="15">
        <f t="shared" si="176"/>
        <v>4</v>
      </c>
      <c r="P1901" s="16" t="str">
        <f t="shared" si="177"/>
        <v>7,</v>
      </c>
      <c r="Q1901" s="16" t="str">
        <f t="shared" si="178"/>
        <v>52</v>
      </c>
      <c r="R1901" s="17">
        <f t="shared" si="179"/>
        <v>472</v>
      </c>
      <c r="S1901" s="17">
        <f t="shared" si="180"/>
        <v>7.8666666666666663</v>
      </c>
    </row>
    <row r="1902" spans="1:19">
      <c r="A1902" t="s">
        <v>324</v>
      </c>
      <c r="B1902" t="s">
        <v>325</v>
      </c>
      <c r="C1902" s="1">
        <v>45383</v>
      </c>
      <c r="D1902" s="2">
        <v>2024</v>
      </c>
      <c r="E1902" s="2" t="str">
        <f t="shared" si="175"/>
        <v>abril</v>
      </c>
      <c r="F1902" t="s">
        <v>330</v>
      </c>
      <c r="G1902" t="s">
        <v>331</v>
      </c>
      <c r="H1902" t="s">
        <v>98</v>
      </c>
      <c r="I1902" s="3">
        <v>1</v>
      </c>
      <c r="J1902" s="3">
        <v>1082</v>
      </c>
      <c r="K1902" s="3">
        <v>3.01</v>
      </c>
      <c r="L1902" t="s">
        <v>148</v>
      </c>
      <c r="M1902" t="s">
        <v>149</v>
      </c>
      <c r="N1902" t="s">
        <v>561</v>
      </c>
      <c r="O1902" s="15">
        <f t="shared" si="176"/>
        <v>4</v>
      </c>
      <c r="P1902" s="16" t="str">
        <f t="shared" si="177"/>
        <v>3,</v>
      </c>
      <c r="Q1902" s="16" t="str">
        <f t="shared" si="178"/>
        <v>01</v>
      </c>
      <c r="R1902" s="17">
        <f t="shared" si="179"/>
        <v>181</v>
      </c>
      <c r="S1902" s="17">
        <f t="shared" si="180"/>
        <v>3.0166666666666666</v>
      </c>
    </row>
    <row r="1903" spans="1:19">
      <c r="A1903" t="s">
        <v>324</v>
      </c>
      <c r="B1903" t="s">
        <v>325</v>
      </c>
      <c r="C1903" s="1">
        <v>45383</v>
      </c>
      <c r="D1903" s="2">
        <v>2024</v>
      </c>
      <c r="E1903" s="2" t="str">
        <f t="shared" si="175"/>
        <v>abril</v>
      </c>
      <c r="F1903" t="s">
        <v>330</v>
      </c>
      <c r="G1903" t="s">
        <v>331</v>
      </c>
      <c r="H1903" t="s">
        <v>98</v>
      </c>
      <c r="I1903" s="3">
        <v>4</v>
      </c>
      <c r="J1903" s="3">
        <v>3246</v>
      </c>
      <c r="K1903" s="3">
        <v>9.39</v>
      </c>
      <c r="L1903" t="s">
        <v>118</v>
      </c>
      <c r="M1903" t="s">
        <v>119</v>
      </c>
      <c r="N1903" t="s">
        <v>490</v>
      </c>
      <c r="O1903" s="15">
        <f t="shared" si="176"/>
        <v>4</v>
      </c>
      <c r="P1903" s="16" t="str">
        <f t="shared" si="177"/>
        <v>9,</v>
      </c>
      <c r="Q1903" s="16" t="str">
        <f t="shared" si="178"/>
        <v>39</v>
      </c>
      <c r="R1903" s="17">
        <f t="shared" si="179"/>
        <v>579</v>
      </c>
      <c r="S1903" s="17">
        <f t="shared" si="180"/>
        <v>9.65</v>
      </c>
    </row>
    <row r="1904" spans="1:19">
      <c r="A1904" t="s">
        <v>324</v>
      </c>
      <c r="B1904" t="s">
        <v>325</v>
      </c>
      <c r="C1904" s="1">
        <v>45383</v>
      </c>
      <c r="D1904" s="2">
        <v>2024</v>
      </c>
      <c r="E1904" s="2" t="str">
        <f t="shared" si="175"/>
        <v>abril</v>
      </c>
      <c r="F1904" t="s">
        <v>330</v>
      </c>
      <c r="G1904" t="s">
        <v>331</v>
      </c>
      <c r="H1904" t="s">
        <v>98</v>
      </c>
      <c r="I1904" s="3">
        <v>1</v>
      </c>
      <c r="J1904" s="3">
        <v>333</v>
      </c>
      <c r="K1904" s="3">
        <v>0.47</v>
      </c>
      <c r="L1904" t="s">
        <v>173</v>
      </c>
      <c r="M1904" t="s">
        <v>598</v>
      </c>
      <c r="N1904" t="s">
        <v>497</v>
      </c>
      <c r="O1904" s="15">
        <f t="shared" si="176"/>
        <v>4</v>
      </c>
      <c r="P1904" s="16" t="str">
        <f t="shared" si="177"/>
        <v>0,</v>
      </c>
      <c r="Q1904" s="16" t="str">
        <f t="shared" si="178"/>
        <v>47</v>
      </c>
      <c r="R1904" s="17">
        <f t="shared" si="179"/>
        <v>47</v>
      </c>
      <c r="S1904" s="17">
        <f t="shared" si="180"/>
        <v>0.78333333333333333</v>
      </c>
    </row>
    <row r="1905" spans="1:19">
      <c r="A1905" t="s">
        <v>324</v>
      </c>
      <c r="B1905" t="s">
        <v>325</v>
      </c>
      <c r="C1905" s="1">
        <v>45383</v>
      </c>
      <c r="D1905" s="2">
        <v>2024</v>
      </c>
      <c r="E1905" s="2" t="str">
        <f t="shared" si="175"/>
        <v>abril</v>
      </c>
      <c r="F1905" t="s">
        <v>330</v>
      </c>
      <c r="G1905" t="s">
        <v>331</v>
      </c>
      <c r="H1905" t="s">
        <v>98</v>
      </c>
      <c r="I1905" s="3">
        <v>1</v>
      </c>
      <c r="J1905" s="3">
        <v>499</v>
      </c>
      <c r="K1905" s="3">
        <v>1.3</v>
      </c>
      <c r="L1905" t="s">
        <v>110</v>
      </c>
      <c r="M1905" t="s">
        <v>586</v>
      </c>
      <c r="N1905" t="s">
        <v>503</v>
      </c>
      <c r="O1905" s="15">
        <f t="shared" si="176"/>
        <v>3</v>
      </c>
      <c r="P1905" s="16" t="str">
        <f t="shared" si="177"/>
        <v>1,</v>
      </c>
      <c r="Q1905" s="16" t="str">
        <f t="shared" si="178"/>
        <v>3</v>
      </c>
      <c r="R1905" s="17">
        <f t="shared" si="179"/>
        <v>63</v>
      </c>
      <c r="S1905" s="17">
        <f t="shared" si="180"/>
        <v>1.05</v>
      </c>
    </row>
    <row r="1906" spans="1:19">
      <c r="A1906" t="s">
        <v>324</v>
      </c>
      <c r="B1906" t="s">
        <v>325</v>
      </c>
      <c r="C1906" s="1">
        <v>45383</v>
      </c>
      <c r="D1906" s="2">
        <v>2024</v>
      </c>
      <c r="E1906" s="2" t="str">
        <f t="shared" si="175"/>
        <v>abril</v>
      </c>
      <c r="F1906" t="s">
        <v>330</v>
      </c>
      <c r="G1906" t="s">
        <v>331</v>
      </c>
      <c r="H1906" t="s">
        <v>98</v>
      </c>
      <c r="I1906" s="3">
        <v>3</v>
      </c>
      <c r="J1906" s="3">
        <v>1914</v>
      </c>
      <c r="K1906" s="3">
        <v>5.4</v>
      </c>
      <c r="L1906" t="s">
        <v>111</v>
      </c>
      <c r="M1906" t="s">
        <v>593</v>
      </c>
      <c r="N1906" t="s">
        <v>511</v>
      </c>
      <c r="O1906" s="15">
        <f t="shared" si="176"/>
        <v>3</v>
      </c>
      <c r="P1906" s="16" t="str">
        <f t="shared" si="177"/>
        <v>5,</v>
      </c>
      <c r="Q1906" s="16" t="str">
        <f t="shared" si="178"/>
        <v>4</v>
      </c>
      <c r="R1906" s="17">
        <f t="shared" si="179"/>
        <v>304</v>
      </c>
      <c r="S1906" s="17">
        <f t="shared" si="180"/>
        <v>5.0666666666666664</v>
      </c>
    </row>
    <row r="1907" spans="1:19">
      <c r="A1907" t="s">
        <v>324</v>
      </c>
      <c r="B1907" t="s">
        <v>325</v>
      </c>
      <c r="C1907" s="1">
        <v>45413</v>
      </c>
      <c r="D1907" s="2">
        <v>2024</v>
      </c>
      <c r="E1907" s="2" t="str">
        <f t="shared" si="175"/>
        <v>mayo</v>
      </c>
      <c r="F1907" t="s">
        <v>326</v>
      </c>
      <c r="G1907" t="s">
        <v>30</v>
      </c>
      <c r="H1907" t="s">
        <v>98</v>
      </c>
      <c r="I1907" s="3">
        <v>18</v>
      </c>
      <c r="J1907" s="3">
        <v>3330</v>
      </c>
      <c r="K1907" s="3">
        <v>29.48</v>
      </c>
      <c r="L1907" t="s">
        <v>146</v>
      </c>
      <c r="M1907" t="s">
        <v>147</v>
      </c>
      <c r="N1907" t="s">
        <v>514</v>
      </c>
      <c r="O1907" s="15">
        <f t="shared" si="176"/>
        <v>5</v>
      </c>
      <c r="P1907" s="16" t="str">
        <f t="shared" si="177"/>
        <v>29</v>
      </c>
      <c r="Q1907" s="16" t="str">
        <f t="shared" si="178"/>
        <v>,48</v>
      </c>
      <c r="R1907" s="17">
        <f t="shared" si="179"/>
        <v>1740.48</v>
      </c>
      <c r="S1907" s="17">
        <f t="shared" si="180"/>
        <v>29.007999999999999</v>
      </c>
    </row>
    <row r="1908" spans="1:19">
      <c r="A1908" t="s">
        <v>324</v>
      </c>
      <c r="B1908" t="s">
        <v>325</v>
      </c>
      <c r="C1908" s="1">
        <v>45413</v>
      </c>
      <c r="D1908" s="2">
        <v>2024</v>
      </c>
      <c r="E1908" s="2" t="str">
        <f t="shared" si="175"/>
        <v>mayo</v>
      </c>
      <c r="F1908" t="s">
        <v>326</v>
      </c>
      <c r="G1908" t="s">
        <v>30</v>
      </c>
      <c r="H1908" t="s">
        <v>98</v>
      </c>
      <c r="I1908" s="3">
        <v>1</v>
      </c>
      <c r="J1908" s="3">
        <v>416</v>
      </c>
      <c r="K1908" s="3">
        <v>1.04</v>
      </c>
      <c r="L1908" t="s">
        <v>142</v>
      </c>
      <c r="M1908" t="s">
        <v>143</v>
      </c>
      <c r="N1908" t="s">
        <v>514</v>
      </c>
      <c r="O1908" s="15">
        <f t="shared" si="176"/>
        <v>4</v>
      </c>
      <c r="P1908" s="16" t="str">
        <f t="shared" si="177"/>
        <v>1,</v>
      </c>
      <c r="Q1908" s="16" t="str">
        <f t="shared" si="178"/>
        <v>04</v>
      </c>
      <c r="R1908" s="17">
        <f t="shared" si="179"/>
        <v>64</v>
      </c>
      <c r="S1908" s="17">
        <f t="shared" si="180"/>
        <v>1.0666666666666667</v>
      </c>
    </row>
    <row r="1909" spans="1:19">
      <c r="A1909" t="s">
        <v>324</v>
      </c>
      <c r="B1909" t="s">
        <v>325</v>
      </c>
      <c r="C1909" s="1">
        <v>45413</v>
      </c>
      <c r="D1909" s="2">
        <v>2024</v>
      </c>
      <c r="E1909" s="2" t="str">
        <f t="shared" si="175"/>
        <v>mayo</v>
      </c>
      <c r="F1909" t="s">
        <v>326</v>
      </c>
      <c r="G1909" t="s">
        <v>30</v>
      </c>
      <c r="H1909" t="s">
        <v>98</v>
      </c>
      <c r="I1909" s="3">
        <v>2</v>
      </c>
      <c r="J1909" s="3">
        <v>1581</v>
      </c>
      <c r="K1909" s="3">
        <v>4.34</v>
      </c>
      <c r="L1909" t="s">
        <v>109</v>
      </c>
      <c r="M1909" t="s">
        <v>535</v>
      </c>
      <c r="N1909" t="s">
        <v>535</v>
      </c>
      <c r="O1909" s="15">
        <f t="shared" si="176"/>
        <v>4</v>
      </c>
      <c r="P1909" s="16" t="str">
        <f t="shared" si="177"/>
        <v>4,</v>
      </c>
      <c r="Q1909" s="16" t="str">
        <f t="shared" si="178"/>
        <v>34</v>
      </c>
      <c r="R1909" s="17">
        <f t="shared" si="179"/>
        <v>274</v>
      </c>
      <c r="S1909" s="17">
        <f t="shared" si="180"/>
        <v>4.5666666666666664</v>
      </c>
    </row>
    <row r="1910" spans="1:19">
      <c r="A1910" t="s">
        <v>324</v>
      </c>
      <c r="B1910" t="s">
        <v>325</v>
      </c>
      <c r="C1910" s="1">
        <v>45413</v>
      </c>
      <c r="D1910" s="2">
        <v>2024</v>
      </c>
      <c r="E1910" s="2" t="str">
        <f t="shared" si="175"/>
        <v>mayo</v>
      </c>
      <c r="F1910" t="s">
        <v>326</v>
      </c>
      <c r="G1910" t="s">
        <v>30</v>
      </c>
      <c r="H1910" t="s">
        <v>98</v>
      </c>
      <c r="I1910" s="3">
        <v>6</v>
      </c>
      <c r="J1910" s="3">
        <v>3330</v>
      </c>
      <c r="K1910" s="3">
        <v>11.32</v>
      </c>
      <c r="L1910" t="s">
        <v>114</v>
      </c>
      <c r="M1910" t="s">
        <v>115</v>
      </c>
      <c r="N1910" t="s">
        <v>535</v>
      </c>
      <c r="O1910" s="15">
        <f t="shared" si="176"/>
        <v>5</v>
      </c>
      <c r="P1910" s="16" t="str">
        <f t="shared" si="177"/>
        <v>11</v>
      </c>
      <c r="Q1910" s="16" t="str">
        <f t="shared" si="178"/>
        <v>,32</v>
      </c>
      <c r="R1910" s="17">
        <f t="shared" si="179"/>
        <v>660.32</v>
      </c>
      <c r="S1910" s="17">
        <f t="shared" si="180"/>
        <v>11.005333333333335</v>
      </c>
    </row>
    <row r="1911" spans="1:19">
      <c r="A1911" t="s">
        <v>324</v>
      </c>
      <c r="B1911" t="s">
        <v>325</v>
      </c>
      <c r="C1911" s="1">
        <v>45413</v>
      </c>
      <c r="D1911" s="2">
        <v>2024</v>
      </c>
      <c r="E1911" s="2" t="str">
        <f t="shared" si="175"/>
        <v>mayo</v>
      </c>
      <c r="F1911" t="s">
        <v>326</v>
      </c>
      <c r="G1911" t="s">
        <v>30</v>
      </c>
      <c r="H1911" t="s">
        <v>98</v>
      </c>
      <c r="I1911" s="3">
        <v>1</v>
      </c>
      <c r="J1911" s="3">
        <v>499</v>
      </c>
      <c r="K1911" s="3">
        <v>1.19</v>
      </c>
      <c r="L1911" t="s">
        <v>25</v>
      </c>
      <c r="M1911" t="s">
        <v>26</v>
      </c>
      <c r="N1911" t="s">
        <v>506</v>
      </c>
      <c r="O1911" s="15">
        <f t="shared" si="176"/>
        <v>4</v>
      </c>
      <c r="P1911" s="16" t="str">
        <f t="shared" si="177"/>
        <v>1,</v>
      </c>
      <c r="Q1911" s="16" t="str">
        <f t="shared" si="178"/>
        <v>19</v>
      </c>
      <c r="R1911" s="17">
        <f t="shared" si="179"/>
        <v>79</v>
      </c>
      <c r="S1911" s="17">
        <f t="shared" si="180"/>
        <v>1.3166666666666667</v>
      </c>
    </row>
    <row r="1912" spans="1:19">
      <c r="A1912" t="s">
        <v>324</v>
      </c>
      <c r="B1912" t="s">
        <v>325</v>
      </c>
      <c r="C1912" s="1">
        <v>45413</v>
      </c>
      <c r="D1912" s="2">
        <v>2024</v>
      </c>
      <c r="E1912" s="2" t="str">
        <f t="shared" si="175"/>
        <v>mayo</v>
      </c>
      <c r="F1912" t="s">
        <v>326</v>
      </c>
      <c r="G1912" t="s">
        <v>30</v>
      </c>
      <c r="H1912" t="s">
        <v>98</v>
      </c>
      <c r="I1912" s="3">
        <v>1</v>
      </c>
      <c r="J1912" s="3">
        <v>582</v>
      </c>
      <c r="K1912" s="3">
        <v>1.45</v>
      </c>
      <c r="L1912" t="s">
        <v>340</v>
      </c>
      <c r="M1912" t="s">
        <v>590</v>
      </c>
      <c r="N1912" t="s">
        <v>506</v>
      </c>
      <c r="O1912" s="15">
        <f t="shared" si="176"/>
        <v>4</v>
      </c>
      <c r="P1912" s="16" t="str">
        <f t="shared" si="177"/>
        <v>1,</v>
      </c>
      <c r="Q1912" s="16" t="str">
        <f t="shared" si="178"/>
        <v>45</v>
      </c>
      <c r="R1912" s="17">
        <f t="shared" si="179"/>
        <v>105</v>
      </c>
      <c r="S1912" s="17">
        <f t="shared" si="180"/>
        <v>1.75</v>
      </c>
    </row>
    <row r="1913" spans="1:19">
      <c r="A1913" t="s">
        <v>324</v>
      </c>
      <c r="B1913" t="s">
        <v>325</v>
      </c>
      <c r="C1913" s="1">
        <v>45413</v>
      </c>
      <c r="D1913" s="2">
        <v>2024</v>
      </c>
      <c r="E1913" s="2" t="str">
        <f t="shared" si="175"/>
        <v>mayo</v>
      </c>
      <c r="F1913" t="s">
        <v>326</v>
      </c>
      <c r="G1913" t="s">
        <v>30</v>
      </c>
      <c r="H1913" t="s">
        <v>98</v>
      </c>
      <c r="I1913" s="3">
        <v>1</v>
      </c>
      <c r="J1913" s="3">
        <v>499</v>
      </c>
      <c r="K1913" s="3">
        <v>1.23</v>
      </c>
      <c r="L1913" t="s">
        <v>341</v>
      </c>
      <c r="M1913" t="s">
        <v>603</v>
      </c>
      <c r="N1913" t="s">
        <v>506</v>
      </c>
      <c r="O1913" s="15">
        <f t="shared" si="176"/>
        <v>4</v>
      </c>
      <c r="P1913" s="16" t="str">
        <f t="shared" si="177"/>
        <v>1,</v>
      </c>
      <c r="Q1913" s="16" t="str">
        <f t="shared" si="178"/>
        <v>23</v>
      </c>
      <c r="R1913" s="17">
        <f t="shared" si="179"/>
        <v>83</v>
      </c>
      <c r="S1913" s="17">
        <f t="shared" si="180"/>
        <v>1.3833333333333333</v>
      </c>
    </row>
    <row r="1914" spans="1:19">
      <c r="A1914" t="s">
        <v>324</v>
      </c>
      <c r="B1914" t="s">
        <v>325</v>
      </c>
      <c r="C1914" s="1">
        <v>45413</v>
      </c>
      <c r="D1914" s="2">
        <v>2024</v>
      </c>
      <c r="E1914" s="2" t="str">
        <f t="shared" si="175"/>
        <v>mayo</v>
      </c>
      <c r="F1914" t="s">
        <v>326</v>
      </c>
      <c r="G1914" t="s">
        <v>30</v>
      </c>
      <c r="H1914" t="s">
        <v>98</v>
      </c>
      <c r="I1914" s="3">
        <v>1</v>
      </c>
      <c r="J1914" s="3">
        <v>249</v>
      </c>
      <c r="K1914" s="3">
        <v>0.33</v>
      </c>
      <c r="L1914" t="s">
        <v>150</v>
      </c>
      <c r="M1914" t="s">
        <v>607</v>
      </c>
      <c r="N1914" t="s">
        <v>612</v>
      </c>
      <c r="O1914" s="15">
        <f t="shared" si="176"/>
        <v>4</v>
      </c>
      <c r="P1914" s="16" t="str">
        <f t="shared" si="177"/>
        <v>0,</v>
      </c>
      <c r="Q1914" s="16" t="str">
        <f t="shared" si="178"/>
        <v>33</v>
      </c>
      <c r="R1914" s="17">
        <f t="shared" si="179"/>
        <v>33</v>
      </c>
      <c r="S1914" s="17">
        <f t="shared" si="180"/>
        <v>0.55000000000000004</v>
      </c>
    </row>
    <row r="1915" spans="1:19">
      <c r="A1915" t="s">
        <v>324</v>
      </c>
      <c r="B1915" t="s">
        <v>325</v>
      </c>
      <c r="C1915" s="1">
        <v>45413</v>
      </c>
      <c r="D1915" s="2">
        <v>2024</v>
      </c>
      <c r="E1915" s="2" t="str">
        <f t="shared" si="175"/>
        <v>mayo</v>
      </c>
      <c r="F1915" t="s">
        <v>326</v>
      </c>
      <c r="G1915" t="s">
        <v>30</v>
      </c>
      <c r="H1915" t="s">
        <v>98</v>
      </c>
      <c r="I1915" s="3">
        <v>1</v>
      </c>
      <c r="J1915" s="3">
        <v>1248</v>
      </c>
      <c r="K1915" s="3">
        <v>3.36</v>
      </c>
      <c r="L1915" t="s">
        <v>111</v>
      </c>
      <c r="M1915" t="s">
        <v>593</v>
      </c>
      <c r="N1915" t="s">
        <v>511</v>
      </c>
      <c r="O1915" s="15">
        <f t="shared" si="176"/>
        <v>4</v>
      </c>
      <c r="P1915" s="16" t="str">
        <f t="shared" si="177"/>
        <v>3,</v>
      </c>
      <c r="Q1915" s="16" t="str">
        <f t="shared" si="178"/>
        <v>36</v>
      </c>
      <c r="R1915" s="17">
        <f t="shared" si="179"/>
        <v>216</v>
      </c>
      <c r="S1915" s="17">
        <f t="shared" si="180"/>
        <v>3.6</v>
      </c>
    </row>
    <row r="1916" spans="1:19">
      <c r="A1916" t="s">
        <v>324</v>
      </c>
      <c r="B1916" t="s">
        <v>325</v>
      </c>
      <c r="C1916" s="1">
        <v>45413</v>
      </c>
      <c r="D1916" s="2">
        <v>2024</v>
      </c>
      <c r="E1916" s="2" t="str">
        <f t="shared" si="175"/>
        <v>mayo</v>
      </c>
      <c r="F1916" t="s">
        <v>326</v>
      </c>
      <c r="G1916" t="s">
        <v>30</v>
      </c>
      <c r="H1916" t="s">
        <v>98</v>
      </c>
      <c r="I1916" s="3">
        <v>2</v>
      </c>
      <c r="J1916" s="3">
        <v>1332</v>
      </c>
      <c r="K1916" s="3">
        <v>3.56</v>
      </c>
      <c r="L1916" t="s">
        <v>128</v>
      </c>
      <c r="M1916" t="s">
        <v>129</v>
      </c>
      <c r="N1916" t="s">
        <v>511</v>
      </c>
      <c r="O1916" s="15">
        <f t="shared" si="176"/>
        <v>4</v>
      </c>
      <c r="P1916" s="16" t="str">
        <f t="shared" si="177"/>
        <v>3,</v>
      </c>
      <c r="Q1916" s="16" t="str">
        <f t="shared" si="178"/>
        <v>56</v>
      </c>
      <c r="R1916" s="17">
        <f t="shared" si="179"/>
        <v>236</v>
      </c>
      <c r="S1916" s="17">
        <f t="shared" si="180"/>
        <v>3.9333333333333331</v>
      </c>
    </row>
    <row r="1917" spans="1:19">
      <c r="A1917" t="s">
        <v>324</v>
      </c>
      <c r="B1917" t="s">
        <v>325</v>
      </c>
      <c r="C1917" s="1">
        <v>45413</v>
      </c>
      <c r="D1917" s="2">
        <v>2024</v>
      </c>
      <c r="E1917" s="2" t="str">
        <f t="shared" si="175"/>
        <v>mayo</v>
      </c>
      <c r="F1917" t="s">
        <v>326</v>
      </c>
      <c r="G1917" t="s">
        <v>30</v>
      </c>
      <c r="H1917" t="s">
        <v>98</v>
      </c>
      <c r="I1917" s="3">
        <v>2</v>
      </c>
      <c r="J1917" s="3">
        <v>999</v>
      </c>
      <c r="K1917" s="3">
        <v>3</v>
      </c>
      <c r="L1917" t="s">
        <v>135</v>
      </c>
      <c r="M1917" t="s">
        <v>136</v>
      </c>
      <c r="N1917" t="s">
        <v>511</v>
      </c>
      <c r="O1917" s="15">
        <f t="shared" si="176"/>
        <v>1</v>
      </c>
      <c r="P1917" s="16" t="str">
        <f t="shared" si="177"/>
        <v>3</v>
      </c>
      <c r="Q1917" s="16">
        <f t="shared" si="178"/>
        <v>0</v>
      </c>
      <c r="R1917" s="17">
        <f t="shared" si="179"/>
        <v>180</v>
      </c>
      <c r="S1917" s="17">
        <f t="shared" si="180"/>
        <v>3</v>
      </c>
    </row>
    <row r="1918" spans="1:19">
      <c r="A1918" t="s">
        <v>324</v>
      </c>
      <c r="B1918" t="s">
        <v>325</v>
      </c>
      <c r="C1918" s="1">
        <v>45413</v>
      </c>
      <c r="D1918" s="2">
        <v>2024</v>
      </c>
      <c r="E1918" s="2" t="str">
        <f t="shared" si="175"/>
        <v>mayo</v>
      </c>
      <c r="F1918" t="s">
        <v>328</v>
      </c>
      <c r="G1918" t="s">
        <v>220</v>
      </c>
      <c r="H1918" t="s">
        <v>98</v>
      </c>
      <c r="I1918" s="3">
        <v>29</v>
      </c>
      <c r="J1918" s="3">
        <v>3330</v>
      </c>
      <c r="K1918" s="3">
        <v>49.18</v>
      </c>
      <c r="L1918" t="s">
        <v>39</v>
      </c>
      <c r="M1918" t="s">
        <v>553</v>
      </c>
      <c r="N1918" t="s">
        <v>553</v>
      </c>
      <c r="O1918" s="15">
        <f t="shared" si="176"/>
        <v>5</v>
      </c>
      <c r="P1918" s="16" t="str">
        <f t="shared" si="177"/>
        <v>49</v>
      </c>
      <c r="Q1918" s="16" t="str">
        <f t="shared" si="178"/>
        <v>,18</v>
      </c>
      <c r="R1918" s="17">
        <f t="shared" si="179"/>
        <v>2940.18</v>
      </c>
      <c r="S1918" s="17">
        <f t="shared" si="180"/>
        <v>49.003</v>
      </c>
    </row>
    <row r="1919" spans="1:19">
      <c r="A1919" t="s">
        <v>324</v>
      </c>
      <c r="B1919" t="s">
        <v>325</v>
      </c>
      <c r="C1919" s="1">
        <v>45413</v>
      </c>
      <c r="D1919" s="2">
        <v>2024</v>
      </c>
      <c r="E1919" s="2" t="str">
        <f t="shared" si="175"/>
        <v>mayo</v>
      </c>
      <c r="F1919" t="s">
        <v>328</v>
      </c>
      <c r="G1919" t="s">
        <v>220</v>
      </c>
      <c r="H1919" t="s">
        <v>98</v>
      </c>
      <c r="I1919" s="3">
        <v>1</v>
      </c>
      <c r="J1919" s="3">
        <v>582</v>
      </c>
      <c r="K1919" s="3">
        <v>1.45</v>
      </c>
      <c r="L1919" t="s">
        <v>130</v>
      </c>
      <c r="M1919" t="s">
        <v>605</v>
      </c>
      <c r="N1919" t="s">
        <v>491</v>
      </c>
      <c r="O1919" s="15">
        <f t="shared" si="176"/>
        <v>4</v>
      </c>
      <c r="P1919" s="16" t="str">
        <f t="shared" si="177"/>
        <v>1,</v>
      </c>
      <c r="Q1919" s="16" t="str">
        <f t="shared" si="178"/>
        <v>45</v>
      </c>
      <c r="R1919" s="17">
        <f t="shared" si="179"/>
        <v>105</v>
      </c>
      <c r="S1919" s="17">
        <f t="shared" si="180"/>
        <v>1.75</v>
      </c>
    </row>
    <row r="1920" spans="1:19">
      <c r="A1920" t="s">
        <v>324</v>
      </c>
      <c r="B1920" t="s">
        <v>325</v>
      </c>
      <c r="C1920" s="1">
        <v>45413</v>
      </c>
      <c r="D1920" s="2">
        <v>2024</v>
      </c>
      <c r="E1920" s="2" t="str">
        <f t="shared" si="175"/>
        <v>mayo</v>
      </c>
      <c r="F1920" t="s">
        <v>328</v>
      </c>
      <c r="G1920" t="s">
        <v>220</v>
      </c>
      <c r="H1920" t="s">
        <v>98</v>
      </c>
      <c r="I1920" s="3">
        <v>2</v>
      </c>
      <c r="J1920" s="3">
        <v>1165</v>
      </c>
      <c r="K1920" s="3">
        <v>3.25</v>
      </c>
      <c r="L1920" t="s">
        <v>19</v>
      </c>
      <c r="M1920" t="s">
        <v>587</v>
      </c>
      <c r="N1920" t="s">
        <v>495</v>
      </c>
      <c r="O1920" s="15">
        <f t="shared" si="176"/>
        <v>4</v>
      </c>
      <c r="P1920" s="16" t="str">
        <f t="shared" si="177"/>
        <v>3,</v>
      </c>
      <c r="Q1920" s="16" t="str">
        <f t="shared" si="178"/>
        <v>25</v>
      </c>
      <c r="R1920" s="17">
        <f t="shared" si="179"/>
        <v>205</v>
      </c>
      <c r="S1920" s="17">
        <f t="shared" si="180"/>
        <v>3.4166666666666665</v>
      </c>
    </row>
    <row r="1921" spans="1:19">
      <c r="A1921" t="s">
        <v>324</v>
      </c>
      <c r="B1921" t="s">
        <v>325</v>
      </c>
      <c r="C1921" s="1">
        <v>45413</v>
      </c>
      <c r="D1921" s="2">
        <v>2024</v>
      </c>
      <c r="E1921" s="2" t="str">
        <f t="shared" si="175"/>
        <v>mayo</v>
      </c>
      <c r="F1921" t="s">
        <v>328</v>
      </c>
      <c r="G1921" t="s">
        <v>220</v>
      </c>
      <c r="H1921" t="s">
        <v>98</v>
      </c>
      <c r="I1921" s="3">
        <v>1</v>
      </c>
      <c r="J1921" s="3">
        <v>333</v>
      </c>
      <c r="K1921" s="3">
        <v>1</v>
      </c>
      <c r="L1921" t="s">
        <v>134</v>
      </c>
      <c r="M1921" t="s">
        <v>589</v>
      </c>
      <c r="N1921" t="s">
        <v>494</v>
      </c>
      <c r="O1921" s="15">
        <f t="shared" si="176"/>
        <v>1</v>
      </c>
      <c r="P1921" s="16" t="str">
        <f t="shared" si="177"/>
        <v>1</v>
      </c>
      <c r="Q1921" s="16">
        <f t="shared" si="178"/>
        <v>0</v>
      </c>
      <c r="R1921" s="17">
        <f t="shared" si="179"/>
        <v>60</v>
      </c>
      <c r="S1921" s="17">
        <f t="shared" si="180"/>
        <v>1</v>
      </c>
    </row>
    <row r="1922" spans="1:19">
      <c r="A1922" t="s">
        <v>324</v>
      </c>
      <c r="B1922" t="s">
        <v>325</v>
      </c>
      <c r="C1922" s="1">
        <v>45413</v>
      </c>
      <c r="D1922" s="2">
        <v>2024</v>
      </c>
      <c r="E1922" s="2" t="str">
        <f t="shared" ref="E1922:E1985" si="181">TEXT(C1922,"mmmm")</f>
        <v>mayo</v>
      </c>
      <c r="F1922" t="s">
        <v>328</v>
      </c>
      <c r="G1922" t="s">
        <v>220</v>
      </c>
      <c r="H1922" t="s">
        <v>98</v>
      </c>
      <c r="I1922" s="3">
        <v>3</v>
      </c>
      <c r="J1922" s="3">
        <v>1581</v>
      </c>
      <c r="K1922" s="3">
        <v>4.45</v>
      </c>
      <c r="L1922" t="s">
        <v>21</v>
      </c>
      <c r="M1922" t="s">
        <v>584</v>
      </c>
      <c r="N1922" t="s">
        <v>504</v>
      </c>
      <c r="O1922" s="15">
        <f t="shared" si="176"/>
        <v>4</v>
      </c>
      <c r="P1922" s="16" t="str">
        <f t="shared" si="177"/>
        <v>4,</v>
      </c>
      <c r="Q1922" s="16" t="str">
        <f t="shared" si="178"/>
        <v>45</v>
      </c>
      <c r="R1922" s="17">
        <f t="shared" si="179"/>
        <v>285</v>
      </c>
      <c r="S1922" s="17">
        <f t="shared" si="180"/>
        <v>4.75</v>
      </c>
    </row>
    <row r="1923" spans="1:19">
      <c r="A1923" t="s">
        <v>324</v>
      </c>
      <c r="B1923" t="s">
        <v>325</v>
      </c>
      <c r="C1923" s="1">
        <v>45413</v>
      </c>
      <c r="D1923" s="2">
        <v>2024</v>
      </c>
      <c r="E1923" s="2" t="str">
        <f t="shared" si="181"/>
        <v>mayo</v>
      </c>
      <c r="F1923" t="s">
        <v>328</v>
      </c>
      <c r="G1923" t="s">
        <v>220</v>
      </c>
      <c r="H1923" t="s">
        <v>98</v>
      </c>
      <c r="I1923" s="3">
        <v>2</v>
      </c>
      <c r="J1923" s="3">
        <v>416</v>
      </c>
      <c r="K1923" s="3">
        <v>1.05</v>
      </c>
      <c r="L1923" t="s">
        <v>70</v>
      </c>
      <c r="M1923" t="s">
        <v>71</v>
      </c>
      <c r="N1923" t="s">
        <v>504</v>
      </c>
      <c r="O1923" s="15">
        <f t="shared" ref="O1923:O1986" si="182">LEN($K1923)</f>
        <v>4</v>
      </c>
      <c r="P1923" s="16" t="str">
        <f t="shared" ref="P1923:P1942" si="183">IF(O1923="1",$K1923,IF(O1923=2,LEFT($K1923,2),LEFT($K1923,2)))</f>
        <v>1,</v>
      </c>
      <c r="Q1923" s="16" t="str">
        <f t="shared" ref="Q1923:Q1942" si="184">IF(O1923&lt;=2,0,MID($K1923,3,3))</f>
        <v>05</v>
      </c>
      <c r="R1923" s="17">
        <f t="shared" ref="R1923:R1942" si="185">+(P1923*60)+Q1923</f>
        <v>65</v>
      </c>
      <c r="S1923" s="17">
        <f t="shared" ref="S1923:S1942" si="186">+R1923/60</f>
        <v>1.0833333333333333</v>
      </c>
    </row>
    <row r="1924" spans="1:19">
      <c r="A1924" t="s">
        <v>324</v>
      </c>
      <c r="B1924" t="s">
        <v>325</v>
      </c>
      <c r="C1924" s="1">
        <v>45413</v>
      </c>
      <c r="D1924" s="2">
        <v>2024</v>
      </c>
      <c r="E1924" s="2" t="str">
        <f t="shared" si="181"/>
        <v>mayo</v>
      </c>
      <c r="F1924" t="s">
        <v>328</v>
      </c>
      <c r="G1924" t="s">
        <v>220</v>
      </c>
      <c r="H1924" t="s">
        <v>98</v>
      </c>
      <c r="I1924" s="3">
        <v>3</v>
      </c>
      <c r="J1924" s="3">
        <v>832</v>
      </c>
      <c r="K1924" s="3">
        <v>2.2999999999999998</v>
      </c>
      <c r="L1924" t="s">
        <v>35</v>
      </c>
      <c r="M1924" t="s">
        <v>36</v>
      </c>
      <c r="N1924" t="s">
        <v>507</v>
      </c>
      <c r="O1924" s="15">
        <f t="shared" si="182"/>
        <v>3</v>
      </c>
      <c r="P1924" s="16" t="str">
        <f t="shared" si="183"/>
        <v>2,</v>
      </c>
      <c r="Q1924" s="16" t="str">
        <f t="shared" si="184"/>
        <v>3</v>
      </c>
      <c r="R1924" s="17">
        <f t="shared" si="185"/>
        <v>123</v>
      </c>
      <c r="S1924" s="17">
        <f t="shared" si="186"/>
        <v>2.0499999999999998</v>
      </c>
    </row>
    <row r="1925" spans="1:19">
      <c r="A1925" t="s">
        <v>324</v>
      </c>
      <c r="B1925" t="s">
        <v>325</v>
      </c>
      <c r="C1925" s="1">
        <v>45413</v>
      </c>
      <c r="D1925" s="2">
        <v>2024</v>
      </c>
      <c r="E1925" s="2" t="str">
        <f t="shared" si="181"/>
        <v>mayo</v>
      </c>
      <c r="F1925" t="s">
        <v>328</v>
      </c>
      <c r="G1925" t="s">
        <v>220</v>
      </c>
      <c r="H1925" t="s">
        <v>98</v>
      </c>
      <c r="I1925" s="3">
        <v>1</v>
      </c>
      <c r="J1925" s="3">
        <v>333</v>
      </c>
      <c r="K1925" s="3">
        <v>0.55000000000000004</v>
      </c>
      <c r="L1925" t="s">
        <v>83</v>
      </c>
      <c r="M1925" t="s">
        <v>577</v>
      </c>
      <c r="N1925" t="s">
        <v>505</v>
      </c>
      <c r="O1925" s="15">
        <f t="shared" si="182"/>
        <v>4</v>
      </c>
      <c r="P1925" s="16" t="str">
        <f t="shared" si="183"/>
        <v>0,</v>
      </c>
      <c r="Q1925" s="16" t="str">
        <f t="shared" si="184"/>
        <v>55</v>
      </c>
      <c r="R1925" s="17">
        <f t="shared" si="185"/>
        <v>55</v>
      </c>
      <c r="S1925" s="17">
        <f t="shared" si="186"/>
        <v>0.91666666666666663</v>
      </c>
    </row>
    <row r="1926" spans="1:19">
      <c r="A1926" t="s">
        <v>324</v>
      </c>
      <c r="B1926" t="s">
        <v>325</v>
      </c>
      <c r="C1926" s="1">
        <v>45413</v>
      </c>
      <c r="D1926" s="2">
        <v>2024</v>
      </c>
      <c r="E1926" s="2" t="str">
        <f t="shared" si="181"/>
        <v>mayo</v>
      </c>
      <c r="F1926" t="s">
        <v>328</v>
      </c>
      <c r="G1926" t="s">
        <v>220</v>
      </c>
      <c r="H1926" t="s">
        <v>98</v>
      </c>
      <c r="I1926" s="3">
        <v>1</v>
      </c>
      <c r="J1926" s="3">
        <v>666</v>
      </c>
      <c r="K1926" s="3">
        <v>1.55</v>
      </c>
      <c r="L1926" t="s">
        <v>100</v>
      </c>
      <c r="M1926" t="s">
        <v>101</v>
      </c>
      <c r="N1926" t="s">
        <v>488</v>
      </c>
      <c r="O1926" s="15">
        <f t="shared" si="182"/>
        <v>4</v>
      </c>
      <c r="P1926" s="16" t="str">
        <f t="shared" si="183"/>
        <v>1,</v>
      </c>
      <c r="Q1926" s="16" t="str">
        <f t="shared" si="184"/>
        <v>55</v>
      </c>
      <c r="R1926" s="17">
        <f t="shared" si="185"/>
        <v>115</v>
      </c>
      <c r="S1926" s="17">
        <f t="shared" si="186"/>
        <v>1.9166666666666667</v>
      </c>
    </row>
    <row r="1927" spans="1:19">
      <c r="A1927" t="s">
        <v>324</v>
      </c>
      <c r="B1927" t="s">
        <v>325</v>
      </c>
      <c r="C1927" s="1">
        <v>45413</v>
      </c>
      <c r="D1927" s="2">
        <v>2024</v>
      </c>
      <c r="E1927" s="2" t="str">
        <f t="shared" si="181"/>
        <v>mayo</v>
      </c>
      <c r="F1927" t="s">
        <v>328</v>
      </c>
      <c r="G1927" t="s">
        <v>220</v>
      </c>
      <c r="H1927" t="s">
        <v>98</v>
      </c>
      <c r="I1927" s="3">
        <v>5</v>
      </c>
      <c r="J1927" s="3">
        <v>2247</v>
      </c>
      <c r="K1927" s="3">
        <v>6.45</v>
      </c>
      <c r="L1927" t="s">
        <v>109</v>
      </c>
      <c r="M1927" t="s">
        <v>535</v>
      </c>
      <c r="N1927" t="s">
        <v>535</v>
      </c>
      <c r="O1927" s="15">
        <f t="shared" si="182"/>
        <v>4</v>
      </c>
      <c r="P1927" s="16" t="str">
        <f t="shared" si="183"/>
        <v>6,</v>
      </c>
      <c r="Q1927" s="16" t="str">
        <f t="shared" si="184"/>
        <v>45</v>
      </c>
      <c r="R1927" s="17">
        <f t="shared" si="185"/>
        <v>405</v>
      </c>
      <c r="S1927" s="17">
        <f t="shared" si="186"/>
        <v>6.75</v>
      </c>
    </row>
    <row r="1928" spans="1:19">
      <c r="A1928" t="s">
        <v>324</v>
      </c>
      <c r="B1928" t="s">
        <v>325</v>
      </c>
      <c r="C1928" s="1">
        <v>45413</v>
      </c>
      <c r="D1928" s="2">
        <v>2024</v>
      </c>
      <c r="E1928" s="2" t="str">
        <f t="shared" si="181"/>
        <v>mayo</v>
      </c>
      <c r="F1928" t="s">
        <v>328</v>
      </c>
      <c r="G1928" t="s">
        <v>220</v>
      </c>
      <c r="H1928" t="s">
        <v>98</v>
      </c>
      <c r="I1928" s="3">
        <v>3</v>
      </c>
      <c r="J1928" s="3">
        <v>1831</v>
      </c>
      <c r="K1928" s="3">
        <v>5.2</v>
      </c>
      <c r="L1928" t="s">
        <v>116</v>
      </c>
      <c r="M1928" t="s">
        <v>117</v>
      </c>
      <c r="N1928" t="s">
        <v>561</v>
      </c>
      <c r="O1928" s="15">
        <f t="shared" si="182"/>
        <v>3</v>
      </c>
      <c r="P1928" s="16" t="str">
        <f t="shared" si="183"/>
        <v>5,</v>
      </c>
      <c r="Q1928" s="16" t="str">
        <f t="shared" si="184"/>
        <v>2</v>
      </c>
      <c r="R1928" s="17">
        <f t="shared" si="185"/>
        <v>302</v>
      </c>
      <c r="S1928" s="17">
        <f t="shared" si="186"/>
        <v>5.0333333333333332</v>
      </c>
    </row>
    <row r="1929" spans="1:19">
      <c r="A1929" t="s">
        <v>324</v>
      </c>
      <c r="B1929" t="s">
        <v>325</v>
      </c>
      <c r="C1929" s="1">
        <v>45413</v>
      </c>
      <c r="D1929" s="2">
        <v>2024</v>
      </c>
      <c r="E1929" s="2" t="str">
        <f t="shared" si="181"/>
        <v>mayo</v>
      </c>
      <c r="F1929" t="s">
        <v>328</v>
      </c>
      <c r="G1929" t="s">
        <v>220</v>
      </c>
      <c r="H1929" t="s">
        <v>98</v>
      </c>
      <c r="I1929" s="3">
        <v>1</v>
      </c>
      <c r="J1929" s="3">
        <v>999</v>
      </c>
      <c r="K1929" s="3">
        <v>2.5499999999999998</v>
      </c>
      <c r="L1929" t="s">
        <v>148</v>
      </c>
      <c r="M1929" t="s">
        <v>149</v>
      </c>
      <c r="N1929" t="s">
        <v>561</v>
      </c>
      <c r="O1929" s="15">
        <f t="shared" si="182"/>
        <v>4</v>
      </c>
      <c r="P1929" s="16" t="str">
        <f t="shared" si="183"/>
        <v>2,</v>
      </c>
      <c r="Q1929" s="16" t="str">
        <f t="shared" si="184"/>
        <v>55</v>
      </c>
      <c r="R1929" s="17">
        <f t="shared" si="185"/>
        <v>175</v>
      </c>
      <c r="S1929" s="17">
        <f t="shared" si="186"/>
        <v>2.9166666666666665</v>
      </c>
    </row>
    <row r="1930" spans="1:19">
      <c r="A1930" t="s">
        <v>324</v>
      </c>
      <c r="B1930" t="s">
        <v>325</v>
      </c>
      <c r="C1930" s="1">
        <v>45413</v>
      </c>
      <c r="D1930" s="2">
        <v>2024</v>
      </c>
      <c r="E1930" s="2" t="str">
        <f t="shared" si="181"/>
        <v>mayo</v>
      </c>
      <c r="F1930" t="s">
        <v>328</v>
      </c>
      <c r="G1930" t="s">
        <v>220</v>
      </c>
      <c r="H1930" t="s">
        <v>98</v>
      </c>
      <c r="I1930" s="3">
        <v>9</v>
      </c>
      <c r="J1930" s="3">
        <v>3330</v>
      </c>
      <c r="K1930" s="3">
        <v>17.55</v>
      </c>
      <c r="L1930" t="s">
        <v>118</v>
      </c>
      <c r="M1930" t="s">
        <v>119</v>
      </c>
      <c r="N1930" t="s">
        <v>490</v>
      </c>
      <c r="O1930" s="15">
        <f t="shared" si="182"/>
        <v>5</v>
      </c>
      <c r="P1930" s="16" t="str">
        <f t="shared" si="183"/>
        <v>17</v>
      </c>
      <c r="Q1930" s="16" t="str">
        <f t="shared" si="184"/>
        <v>,55</v>
      </c>
      <c r="R1930" s="17">
        <f t="shared" si="185"/>
        <v>1020.55</v>
      </c>
      <c r="S1930" s="17">
        <f t="shared" si="186"/>
        <v>17.009166666666665</v>
      </c>
    </row>
    <row r="1931" spans="1:19">
      <c r="A1931" t="s">
        <v>324</v>
      </c>
      <c r="B1931" t="s">
        <v>325</v>
      </c>
      <c r="C1931" s="1">
        <v>45413</v>
      </c>
      <c r="D1931" s="2">
        <v>2024</v>
      </c>
      <c r="E1931" s="2" t="str">
        <f t="shared" si="181"/>
        <v>mayo</v>
      </c>
      <c r="F1931" t="s">
        <v>328</v>
      </c>
      <c r="G1931" t="s">
        <v>220</v>
      </c>
      <c r="H1931" t="s">
        <v>98</v>
      </c>
      <c r="I1931" s="3">
        <v>1</v>
      </c>
      <c r="J1931" s="3">
        <v>666</v>
      </c>
      <c r="K1931" s="3">
        <v>1.55</v>
      </c>
      <c r="L1931" t="s">
        <v>195</v>
      </c>
      <c r="M1931" t="s">
        <v>196</v>
      </c>
      <c r="N1931" t="s">
        <v>490</v>
      </c>
      <c r="O1931" s="15">
        <f t="shared" si="182"/>
        <v>4</v>
      </c>
      <c r="P1931" s="16" t="str">
        <f t="shared" si="183"/>
        <v>1,</v>
      </c>
      <c r="Q1931" s="16" t="str">
        <f t="shared" si="184"/>
        <v>55</v>
      </c>
      <c r="R1931" s="17">
        <f t="shared" si="185"/>
        <v>115</v>
      </c>
      <c r="S1931" s="17">
        <f t="shared" si="186"/>
        <v>1.9166666666666667</v>
      </c>
    </row>
    <row r="1932" spans="1:19">
      <c r="A1932" t="s">
        <v>324</v>
      </c>
      <c r="B1932" t="s">
        <v>325</v>
      </c>
      <c r="C1932" s="1">
        <v>45413</v>
      </c>
      <c r="D1932" s="2">
        <v>2024</v>
      </c>
      <c r="E1932" s="2" t="str">
        <f t="shared" si="181"/>
        <v>mayo</v>
      </c>
      <c r="F1932" t="s">
        <v>328</v>
      </c>
      <c r="G1932" t="s">
        <v>220</v>
      </c>
      <c r="H1932" t="s">
        <v>98</v>
      </c>
      <c r="I1932" s="3">
        <v>1</v>
      </c>
      <c r="J1932" s="3">
        <v>499</v>
      </c>
      <c r="K1932" s="3">
        <v>1.25</v>
      </c>
      <c r="L1932" t="s">
        <v>179</v>
      </c>
      <c r="M1932" t="s">
        <v>180</v>
      </c>
      <c r="N1932" t="s">
        <v>490</v>
      </c>
      <c r="O1932" s="15">
        <f t="shared" si="182"/>
        <v>4</v>
      </c>
      <c r="P1932" s="16" t="str">
        <f t="shared" si="183"/>
        <v>1,</v>
      </c>
      <c r="Q1932" s="16" t="str">
        <f t="shared" si="184"/>
        <v>25</v>
      </c>
      <c r="R1932" s="17">
        <f t="shared" si="185"/>
        <v>85</v>
      </c>
      <c r="S1932" s="17">
        <f t="shared" si="186"/>
        <v>1.4166666666666667</v>
      </c>
    </row>
    <row r="1933" spans="1:19">
      <c r="A1933" t="s">
        <v>324</v>
      </c>
      <c r="B1933" t="s">
        <v>325</v>
      </c>
      <c r="C1933" s="1">
        <v>45413</v>
      </c>
      <c r="D1933" s="2">
        <v>2024</v>
      </c>
      <c r="E1933" s="2" t="str">
        <f t="shared" si="181"/>
        <v>mayo</v>
      </c>
      <c r="F1933" t="s">
        <v>328</v>
      </c>
      <c r="G1933" t="s">
        <v>220</v>
      </c>
      <c r="H1933" t="s">
        <v>98</v>
      </c>
      <c r="I1933" s="3">
        <v>1</v>
      </c>
      <c r="J1933" s="3">
        <v>749</v>
      </c>
      <c r="K1933" s="3">
        <v>2.15</v>
      </c>
      <c r="L1933" t="s">
        <v>167</v>
      </c>
      <c r="M1933" t="s">
        <v>168</v>
      </c>
      <c r="N1933" t="s">
        <v>490</v>
      </c>
      <c r="O1933" s="15">
        <f t="shared" si="182"/>
        <v>4</v>
      </c>
      <c r="P1933" s="16" t="str">
        <f t="shared" si="183"/>
        <v>2,</v>
      </c>
      <c r="Q1933" s="16" t="str">
        <f t="shared" si="184"/>
        <v>15</v>
      </c>
      <c r="R1933" s="17">
        <f t="shared" si="185"/>
        <v>135</v>
      </c>
      <c r="S1933" s="17">
        <f t="shared" si="186"/>
        <v>2.25</v>
      </c>
    </row>
    <row r="1934" spans="1:19">
      <c r="A1934" t="s">
        <v>324</v>
      </c>
      <c r="B1934" t="s">
        <v>325</v>
      </c>
      <c r="C1934" s="1">
        <v>45413</v>
      </c>
      <c r="D1934" s="2">
        <v>2024</v>
      </c>
      <c r="E1934" s="2" t="str">
        <f t="shared" si="181"/>
        <v>mayo</v>
      </c>
      <c r="F1934" t="s">
        <v>328</v>
      </c>
      <c r="G1934" t="s">
        <v>220</v>
      </c>
      <c r="H1934" t="s">
        <v>98</v>
      </c>
      <c r="I1934" s="3">
        <v>1</v>
      </c>
      <c r="J1934" s="3">
        <v>249</v>
      </c>
      <c r="K1934" s="3">
        <v>0.4</v>
      </c>
      <c r="L1934" t="s">
        <v>131</v>
      </c>
      <c r="M1934" t="s">
        <v>578</v>
      </c>
      <c r="N1934" t="s">
        <v>612</v>
      </c>
      <c r="O1934" s="15">
        <f t="shared" si="182"/>
        <v>3</v>
      </c>
      <c r="P1934" s="16" t="str">
        <f t="shared" si="183"/>
        <v>0,</v>
      </c>
      <c r="Q1934" s="16" t="str">
        <f t="shared" si="184"/>
        <v>4</v>
      </c>
      <c r="R1934" s="17">
        <f t="shared" si="185"/>
        <v>4</v>
      </c>
      <c r="S1934" s="17">
        <f t="shared" si="186"/>
        <v>6.6666666666666666E-2</v>
      </c>
    </row>
    <row r="1935" spans="1:19">
      <c r="A1935" t="s">
        <v>324</v>
      </c>
      <c r="B1935" t="s">
        <v>325</v>
      </c>
      <c r="C1935" s="1">
        <v>45413</v>
      </c>
      <c r="D1935" s="2">
        <v>2024</v>
      </c>
      <c r="E1935" s="2" t="str">
        <f t="shared" si="181"/>
        <v>mayo</v>
      </c>
      <c r="F1935" t="s">
        <v>328</v>
      </c>
      <c r="G1935" t="s">
        <v>220</v>
      </c>
      <c r="H1935" t="s">
        <v>98</v>
      </c>
      <c r="I1935" s="3">
        <v>1</v>
      </c>
      <c r="J1935" s="3">
        <v>666</v>
      </c>
      <c r="K1935" s="3">
        <v>1.5</v>
      </c>
      <c r="L1935" t="s">
        <v>150</v>
      </c>
      <c r="M1935" t="s">
        <v>607</v>
      </c>
      <c r="N1935" t="s">
        <v>612</v>
      </c>
      <c r="O1935" s="15">
        <f t="shared" si="182"/>
        <v>3</v>
      </c>
      <c r="P1935" s="16" t="str">
        <f t="shared" si="183"/>
        <v>1,</v>
      </c>
      <c r="Q1935" s="16" t="str">
        <f t="shared" si="184"/>
        <v>5</v>
      </c>
      <c r="R1935" s="17">
        <f t="shared" si="185"/>
        <v>65</v>
      </c>
      <c r="S1935" s="17">
        <f t="shared" si="186"/>
        <v>1.0833333333333333</v>
      </c>
    </row>
    <row r="1936" spans="1:19">
      <c r="A1936" t="s">
        <v>324</v>
      </c>
      <c r="B1936" t="s">
        <v>325</v>
      </c>
      <c r="C1936" s="1">
        <v>45413</v>
      </c>
      <c r="D1936" s="2">
        <v>2024</v>
      </c>
      <c r="E1936" s="2" t="str">
        <f t="shared" si="181"/>
        <v>mayo</v>
      </c>
      <c r="F1936" t="s">
        <v>328</v>
      </c>
      <c r="G1936" t="s">
        <v>220</v>
      </c>
      <c r="H1936" t="s">
        <v>98</v>
      </c>
      <c r="I1936" s="3">
        <v>1</v>
      </c>
      <c r="J1936" s="3">
        <v>832</v>
      </c>
      <c r="K1936" s="3">
        <v>2.25</v>
      </c>
      <c r="L1936" t="s">
        <v>171</v>
      </c>
      <c r="M1936" t="s">
        <v>172</v>
      </c>
      <c r="N1936" t="s">
        <v>612</v>
      </c>
      <c r="O1936" s="15">
        <f t="shared" si="182"/>
        <v>4</v>
      </c>
      <c r="P1936" s="16" t="str">
        <f t="shared" si="183"/>
        <v>2,</v>
      </c>
      <c r="Q1936" s="16" t="str">
        <f t="shared" si="184"/>
        <v>25</v>
      </c>
      <c r="R1936" s="17">
        <f t="shared" si="185"/>
        <v>145</v>
      </c>
      <c r="S1936" s="17">
        <f t="shared" si="186"/>
        <v>2.4166666666666665</v>
      </c>
    </row>
    <row r="1937" spans="1:19">
      <c r="A1937" t="s">
        <v>324</v>
      </c>
      <c r="B1937" t="s">
        <v>325</v>
      </c>
      <c r="C1937" s="1">
        <v>45413</v>
      </c>
      <c r="D1937" s="2">
        <v>2024</v>
      </c>
      <c r="E1937" s="2" t="str">
        <f t="shared" si="181"/>
        <v>mayo</v>
      </c>
      <c r="F1937" t="s">
        <v>328</v>
      </c>
      <c r="G1937" t="s">
        <v>220</v>
      </c>
      <c r="H1937" t="s">
        <v>98</v>
      </c>
      <c r="I1937" s="3">
        <v>4</v>
      </c>
      <c r="J1937" s="3">
        <v>2164</v>
      </c>
      <c r="K1937" s="3">
        <v>6.3</v>
      </c>
      <c r="L1937" t="s">
        <v>111</v>
      </c>
      <c r="M1937" t="s">
        <v>593</v>
      </c>
      <c r="N1937" t="s">
        <v>511</v>
      </c>
      <c r="O1937" s="15">
        <f t="shared" si="182"/>
        <v>3</v>
      </c>
      <c r="P1937" s="16" t="str">
        <f t="shared" si="183"/>
        <v>6,</v>
      </c>
      <c r="Q1937" s="16" t="str">
        <f t="shared" si="184"/>
        <v>3</v>
      </c>
      <c r="R1937" s="17">
        <f t="shared" si="185"/>
        <v>363</v>
      </c>
      <c r="S1937" s="17">
        <f t="shared" si="186"/>
        <v>6.05</v>
      </c>
    </row>
    <row r="1938" spans="1:19">
      <c r="A1938" t="s">
        <v>324</v>
      </c>
      <c r="B1938" t="s">
        <v>325</v>
      </c>
      <c r="C1938" s="1">
        <v>45413</v>
      </c>
      <c r="D1938" s="2">
        <v>2024</v>
      </c>
      <c r="E1938" s="2" t="str">
        <f t="shared" si="181"/>
        <v>mayo</v>
      </c>
      <c r="F1938" t="s">
        <v>328</v>
      </c>
      <c r="G1938" t="s">
        <v>220</v>
      </c>
      <c r="H1938" t="s">
        <v>98</v>
      </c>
      <c r="I1938" s="3">
        <v>1</v>
      </c>
      <c r="J1938" s="3">
        <v>249</v>
      </c>
      <c r="K1938" s="3">
        <v>0.4</v>
      </c>
      <c r="L1938" t="s">
        <v>128</v>
      </c>
      <c r="M1938" t="s">
        <v>129</v>
      </c>
      <c r="N1938" t="s">
        <v>511</v>
      </c>
      <c r="O1938" s="15">
        <f t="shared" si="182"/>
        <v>3</v>
      </c>
      <c r="P1938" s="16" t="str">
        <f t="shared" si="183"/>
        <v>0,</v>
      </c>
      <c r="Q1938" s="16" t="str">
        <f t="shared" si="184"/>
        <v>4</v>
      </c>
      <c r="R1938" s="17">
        <f t="shared" si="185"/>
        <v>4</v>
      </c>
      <c r="S1938" s="17">
        <f t="shared" si="186"/>
        <v>6.6666666666666666E-2</v>
      </c>
    </row>
    <row r="1939" spans="1:19">
      <c r="A1939" t="s">
        <v>324</v>
      </c>
      <c r="B1939" t="s">
        <v>325</v>
      </c>
      <c r="C1939" s="1">
        <v>45413</v>
      </c>
      <c r="D1939" s="2">
        <v>2024</v>
      </c>
      <c r="E1939" s="2" t="str">
        <f t="shared" si="181"/>
        <v>mayo</v>
      </c>
      <c r="F1939" t="s">
        <v>328</v>
      </c>
      <c r="G1939" t="s">
        <v>220</v>
      </c>
      <c r="H1939" t="s">
        <v>98</v>
      </c>
      <c r="I1939" s="3">
        <v>1</v>
      </c>
      <c r="J1939" s="3">
        <v>499</v>
      </c>
      <c r="K1939" s="3">
        <v>1.25</v>
      </c>
      <c r="L1939" t="s">
        <v>135</v>
      </c>
      <c r="M1939" t="s">
        <v>136</v>
      </c>
      <c r="N1939" t="s">
        <v>511</v>
      </c>
      <c r="O1939" s="15">
        <f t="shared" si="182"/>
        <v>4</v>
      </c>
      <c r="P1939" s="16" t="str">
        <f t="shared" si="183"/>
        <v>1,</v>
      </c>
      <c r="Q1939" s="16" t="str">
        <f t="shared" si="184"/>
        <v>25</v>
      </c>
      <c r="R1939" s="17">
        <f t="shared" si="185"/>
        <v>85</v>
      </c>
      <c r="S1939" s="17">
        <f t="shared" si="186"/>
        <v>1.4166666666666667</v>
      </c>
    </row>
    <row r="1940" spans="1:19">
      <c r="A1940" t="s">
        <v>324</v>
      </c>
      <c r="B1940" t="s">
        <v>325</v>
      </c>
      <c r="C1940" s="1">
        <v>45413</v>
      </c>
      <c r="D1940" s="2">
        <v>2024</v>
      </c>
      <c r="E1940" s="2" t="str">
        <f t="shared" si="181"/>
        <v>mayo</v>
      </c>
      <c r="F1940" t="s">
        <v>329</v>
      </c>
      <c r="G1940" t="s">
        <v>220</v>
      </c>
      <c r="H1940" t="s">
        <v>98</v>
      </c>
      <c r="I1940" s="3">
        <v>33</v>
      </c>
      <c r="J1940" s="3">
        <v>3330</v>
      </c>
      <c r="K1940" s="3">
        <v>57.1</v>
      </c>
      <c r="L1940" t="s">
        <v>39</v>
      </c>
      <c r="M1940" t="s">
        <v>553</v>
      </c>
      <c r="N1940" t="s">
        <v>553</v>
      </c>
      <c r="O1940" s="15">
        <f t="shared" si="182"/>
        <v>4</v>
      </c>
      <c r="P1940" s="16" t="str">
        <f t="shared" si="183"/>
        <v>57</v>
      </c>
      <c r="Q1940" s="16" t="str">
        <f t="shared" si="184"/>
        <v>,1</v>
      </c>
      <c r="R1940" s="17">
        <f t="shared" si="185"/>
        <v>3420.1</v>
      </c>
      <c r="S1940" s="17">
        <f t="shared" si="186"/>
        <v>57.001666666666665</v>
      </c>
    </row>
    <row r="1941" spans="1:19">
      <c r="A1941" t="s">
        <v>324</v>
      </c>
      <c r="B1941" t="s">
        <v>325</v>
      </c>
      <c r="C1941" s="1">
        <v>45413</v>
      </c>
      <c r="D1941" s="2">
        <v>2024</v>
      </c>
      <c r="E1941" s="2" t="str">
        <f t="shared" si="181"/>
        <v>mayo</v>
      </c>
      <c r="F1941" t="s">
        <v>329</v>
      </c>
      <c r="G1941" t="s">
        <v>220</v>
      </c>
      <c r="H1941" t="s">
        <v>98</v>
      </c>
      <c r="I1941" s="3">
        <v>1</v>
      </c>
      <c r="J1941" s="3">
        <v>416</v>
      </c>
      <c r="K1941" s="3">
        <v>1.05</v>
      </c>
      <c r="L1941" t="s">
        <v>209</v>
      </c>
      <c r="M1941" t="s">
        <v>210</v>
      </c>
      <c r="N1941" t="s">
        <v>493</v>
      </c>
      <c r="O1941" s="15">
        <f t="shared" si="182"/>
        <v>4</v>
      </c>
      <c r="P1941" s="16" t="str">
        <f t="shared" si="183"/>
        <v>1,</v>
      </c>
      <c r="Q1941" s="16" t="str">
        <f t="shared" si="184"/>
        <v>05</v>
      </c>
      <c r="R1941" s="17">
        <f t="shared" si="185"/>
        <v>65</v>
      </c>
      <c r="S1941" s="17">
        <f t="shared" si="186"/>
        <v>1.0833333333333333</v>
      </c>
    </row>
    <row r="1942" spans="1:19" ht="13.5" thickBot="1">
      <c r="A1942" t="s">
        <v>324</v>
      </c>
      <c r="B1942" t="s">
        <v>325</v>
      </c>
      <c r="C1942" s="1">
        <v>45413</v>
      </c>
      <c r="D1942" s="2">
        <v>2024</v>
      </c>
      <c r="E1942" s="2" t="str">
        <f t="shared" si="181"/>
        <v>mayo</v>
      </c>
      <c r="F1942" t="s">
        <v>329</v>
      </c>
      <c r="G1942" t="s">
        <v>220</v>
      </c>
      <c r="H1942" t="s">
        <v>98</v>
      </c>
      <c r="I1942" s="3">
        <v>1</v>
      </c>
      <c r="J1942" s="3">
        <v>582</v>
      </c>
      <c r="K1942" s="3">
        <v>1.35</v>
      </c>
      <c r="L1942" t="s">
        <v>33</v>
      </c>
      <c r="M1942" t="s">
        <v>34</v>
      </c>
      <c r="N1942" t="s">
        <v>508</v>
      </c>
      <c r="O1942" s="15">
        <f t="shared" si="182"/>
        <v>4</v>
      </c>
      <c r="P1942" s="16" t="str">
        <f t="shared" si="183"/>
        <v>1,</v>
      </c>
      <c r="Q1942" s="16" t="str">
        <f t="shared" si="184"/>
        <v>35</v>
      </c>
      <c r="R1942" s="17">
        <f t="shared" si="185"/>
        <v>95</v>
      </c>
      <c r="S1942" s="17">
        <f t="shared" si="186"/>
        <v>1.5833333333333333</v>
      </c>
    </row>
    <row r="1943" spans="1:19" ht="13.5" thickBot="1">
      <c r="A1943" t="s">
        <v>324</v>
      </c>
      <c r="B1943" t="s">
        <v>325</v>
      </c>
      <c r="C1943" s="1">
        <v>45413</v>
      </c>
      <c r="D1943" s="44">
        <v>2024</v>
      </c>
      <c r="E1943" s="2" t="str">
        <f t="shared" si="181"/>
        <v>mayo</v>
      </c>
      <c r="F1943" t="s">
        <v>329</v>
      </c>
      <c r="G1943" t="s">
        <v>220</v>
      </c>
      <c r="H1943" t="s">
        <v>98</v>
      </c>
      <c r="I1943" s="3">
        <v>1</v>
      </c>
      <c r="J1943" s="3">
        <v>333</v>
      </c>
      <c r="K1943" s="3">
        <v>1</v>
      </c>
      <c r="L1943" t="s">
        <v>19</v>
      </c>
      <c r="M1943" t="s">
        <v>587</v>
      </c>
      <c r="N1943" t="s">
        <v>495</v>
      </c>
      <c r="O1943" s="15">
        <f t="shared" si="182"/>
        <v>1</v>
      </c>
      <c r="P1943" s="16" t="str">
        <f t="shared" ref="P1943:P2006" si="187">IF(O1943="1",$K1943,IF(O1943=2,LEFT($K1943,2),LEFT($K1943,2)))</f>
        <v>1</v>
      </c>
      <c r="Q1943" s="16">
        <f t="shared" ref="Q1943:Q2006" si="188">IF(O1943&lt;=2,0,MID($K1943,3,3))</f>
        <v>0</v>
      </c>
      <c r="R1943" s="17">
        <f t="shared" ref="R1943:R2006" si="189">+(P1943*60)+Q1943</f>
        <v>60</v>
      </c>
      <c r="S1943" s="17">
        <f t="shared" ref="S1943:S2006" si="190">+R1943/60</f>
        <v>1</v>
      </c>
    </row>
    <row r="1944" spans="1:19" ht="13.5" thickBot="1">
      <c r="A1944" t="s">
        <v>324</v>
      </c>
      <c r="B1944" t="s">
        <v>325</v>
      </c>
      <c r="C1944" s="1">
        <v>45413</v>
      </c>
      <c r="D1944" s="44">
        <v>2024</v>
      </c>
      <c r="E1944" s="2" t="str">
        <f t="shared" si="181"/>
        <v>mayo</v>
      </c>
      <c r="F1944" t="s">
        <v>329</v>
      </c>
      <c r="G1944" t="s">
        <v>220</v>
      </c>
      <c r="H1944" t="s">
        <v>98</v>
      </c>
      <c r="I1944" s="3">
        <v>5</v>
      </c>
      <c r="J1944" s="3">
        <v>1831</v>
      </c>
      <c r="K1944" s="3">
        <v>5.25</v>
      </c>
      <c r="L1944" t="s">
        <v>108</v>
      </c>
      <c r="M1944" t="s">
        <v>597</v>
      </c>
      <c r="N1944" t="s">
        <v>494</v>
      </c>
      <c r="O1944" s="15">
        <f t="shared" si="182"/>
        <v>4</v>
      </c>
      <c r="P1944" s="16" t="str">
        <f t="shared" si="187"/>
        <v>5,</v>
      </c>
      <c r="Q1944" s="16" t="str">
        <f t="shared" si="188"/>
        <v>25</v>
      </c>
      <c r="R1944" s="17">
        <f t="shared" si="189"/>
        <v>325</v>
      </c>
      <c r="S1944" s="17">
        <f t="shared" si="190"/>
        <v>5.416666666666667</v>
      </c>
    </row>
    <row r="1945" spans="1:19" ht="13.5" thickBot="1">
      <c r="A1945" t="s">
        <v>324</v>
      </c>
      <c r="B1945" t="s">
        <v>325</v>
      </c>
      <c r="C1945" s="1">
        <v>45413</v>
      </c>
      <c r="D1945" s="44">
        <v>2024</v>
      </c>
      <c r="E1945" s="2" t="str">
        <f t="shared" si="181"/>
        <v>mayo</v>
      </c>
      <c r="F1945" t="s">
        <v>329</v>
      </c>
      <c r="G1945" t="s">
        <v>220</v>
      </c>
      <c r="H1945" t="s">
        <v>98</v>
      </c>
      <c r="I1945" s="3">
        <v>1</v>
      </c>
      <c r="J1945" s="3">
        <v>249</v>
      </c>
      <c r="K1945" s="3">
        <v>0.4</v>
      </c>
      <c r="L1945" t="s">
        <v>88</v>
      </c>
      <c r="M1945" t="s">
        <v>89</v>
      </c>
      <c r="N1945" t="s">
        <v>510</v>
      </c>
      <c r="O1945" s="15">
        <f t="shared" si="182"/>
        <v>3</v>
      </c>
      <c r="P1945" s="16" t="str">
        <f t="shared" si="187"/>
        <v>0,</v>
      </c>
      <c r="Q1945" s="16" t="str">
        <f t="shared" si="188"/>
        <v>4</v>
      </c>
      <c r="R1945" s="17">
        <f t="shared" si="189"/>
        <v>4</v>
      </c>
      <c r="S1945" s="17">
        <f t="shared" si="190"/>
        <v>6.6666666666666666E-2</v>
      </c>
    </row>
    <row r="1946" spans="1:19" ht="13.5" thickBot="1">
      <c r="A1946" t="s">
        <v>324</v>
      </c>
      <c r="B1946" t="s">
        <v>325</v>
      </c>
      <c r="C1946" s="1">
        <v>45413</v>
      </c>
      <c r="D1946" s="44">
        <v>2024</v>
      </c>
      <c r="E1946" s="2" t="str">
        <f t="shared" si="181"/>
        <v>mayo</v>
      </c>
      <c r="F1946" t="s">
        <v>329</v>
      </c>
      <c r="G1946" t="s">
        <v>220</v>
      </c>
      <c r="H1946" t="s">
        <v>98</v>
      </c>
      <c r="I1946" s="3">
        <v>1</v>
      </c>
      <c r="J1946" s="3">
        <v>83</v>
      </c>
      <c r="K1946" s="3">
        <v>0.15</v>
      </c>
      <c r="L1946" t="s">
        <v>140</v>
      </c>
      <c r="M1946" t="s">
        <v>141</v>
      </c>
      <c r="N1946" t="s">
        <v>513</v>
      </c>
      <c r="O1946" s="15">
        <f t="shared" si="182"/>
        <v>4</v>
      </c>
      <c r="P1946" s="16" t="str">
        <f t="shared" si="187"/>
        <v>0,</v>
      </c>
      <c r="Q1946" s="16" t="str">
        <f t="shared" si="188"/>
        <v>15</v>
      </c>
      <c r="R1946" s="17">
        <f t="shared" si="189"/>
        <v>15</v>
      </c>
      <c r="S1946" s="17">
        <f t="shared" si="190"/>
        <v>0.25</v>
      </c>
    </row>
    <row r="1947" spans="1:19" ht="13.5" thickBot="1">
      <c r="A1947" t="s">
        <v>324</v>
      </c>
      <c r="B1947" t="s">
        <v>325</v>
      </c>
      <c r="C1947" s="1">
        <v>45413</v>
      </c>
      <c r="D1947" s="44">
        <v>2024</v>
      </c>
      <c r="E1947" s="2" t="str">
        <f t="shared" si="181"/>
        <v>mayo</v>
      </c>
      <c r="F1947" t="s">
        <v>329</v>
      </c>
      <c r="G1947" t="s">
        <v>220</v>
      </c>
      <c r="H1947" t="s">
        <v>98</v>
      </c>
      <c r="I1947" s="3">
        <v>3</v>
      </c>
      <c r="J1947" s="3">
        <v>1498</v>
      </c>
      <c r="K1947" s="3">
        <v>4.2</v>
      </c>
      <c r="L1947" t="s">
        <v>146</v>
      </c>
      <c r="M1947" t="s">
        <v>147</v>
      </c>
      <c r="N1947" t="s">
        <v>514</v>
      </c>
      <c r="O1947" s="15">
        <f t="shared" si="182"/>
        <v>3</v>
      </c>
      <c r="P1947" s="16" t="str">
        <f t="shared" si="187"/>
        <v>4,</v>
      </c>
      <c r="Q1947" s="16" t="str">
        <f t="shared" si="188"/>
        <v>2</v>
      </c>
      <c r="R1947" s="17">
        <f t="shared" si="189"/>
        <v>242</v>
      </c>
      <c r="S1947" s="17">
        <f t="shared" si="190"/>
        <v>4.0333333333333332</v>
      </c>
    </row>
    <row r="1948" spans="1:19" ht="13.5" thickBot="1">
      <c r="A1948" t="s">
        <v>324</v>
      </c>
      <c r="B1948" t="s">
        <v>325</v>
      </c>
      <c r="C1948" s="1">
        <v>45413</v>
      </c>
      <c r="D1948" s="44">
        <v>2024</v>
      </c>
      <c r="E1948" s="2" t="str">
        <f t="shared" si="181"/>
        <v>mayo</v>
      </c>
      <c r="F1948" t="s">
        <v>329</v>
      </c>
      <c r="G1948" t="s">
        <v>220</v>
      </c>
      <c r="H1948" t="s">
        <v>98</v>
      </c>
      <c r="I1948" s="3">
        <v>5</v>
      </c>
      <c r="J1948" s="3">
        <v>1998</v>
      </c>
      <c r="K1948" s="3">
        <v>5.5</v>
      </c>
      <c r="L1948" t="s">
        <v>21</v>
      </c>
      <c r="M1948" t="s">
        <v>584</v>
      </c>
      <c r="N1948" t="s">
        <v>504</v>
      </c>
      <c r="O1948" s="15">
        <f t="shared" si="182"/>
        <v>3</v>
      </c>
      <c r="P1948" s="16" t="str">
        <f t="shared" si="187"/>
        <v>5,</v>
      </c>
      <c r="Q1948" s="16" t="str">
        <f t="shared" si="188"/>
        <v>5</v>
      </c>
      <c r="R1948" s="17">
        <f t="shared" si="189"/>
        <v>305</v>
      </c>
      <c r="S1948" s="17">
        <f t="shared" si="190"/>
        <v>5.083333333333333</v>
      </c>
    </row>
    <row r="1949" spans="1:19" ht="13.5" thickBot="1">
      <c r="A1949" t="s">
        <v>324</v>
      </c>
      <c r="B1949" t="s">
        <v>325</v>
      </c>
      <c r="C1949" s="1">
        <v>45413</v>
      </c>
      <c r="D1949" s="44">
        <v>2024</v>
      </c>
      <c r="E1949" s="2" t="str">
        <f t="shared" si="181"/>
        <v>mayo</v>
      </c>
      <c r="F1949" t="s">
        <v>329</v>
      </c>
      <c r="G1949" t="s">
        <v>220</v>
      </c>
      <c r="H1949" t="s">
        <v>98</v>
      </c>
      <c r="I1949" s="3">
        <v>1</v>
      </c>
      <c r="J1949" s="3">
        <v>249</v>
      </c>
      <c r="K1949" s="3">
        <v>0.35</v>
      </c>
      <c r="L1949" t="s">
        <v>342</v>
      </c>
      <c r="M1949" t="s">
        <v>343</v>
      </c>
      <c r="N1949" t="s">
        <v>504</v>
      </c>
      <c r="O1949" s="15">
        <f t="shared" si="182"/>
        <v>4</v>
      </c>
      <c r="P1949" s="16" t="str">
        <f t="shared" si="187"/>
        <v>0,</v>
      </c>
      <c r="Q1949" s="16" t="str">
        <f t="shared" si="188"/>
        <v>35</v>
      </c>
      <c r="R1949" s="17">
        <f t="shared" si="189"/>
        <v>35</v>
      </c>
      <c r="S1949" s="17">
        <f t="shared" si="190"/>
        <v>0.58333333333333337</v>
      </c>
    </row>
    <row r="1950" spans="1:19" ht="13.5" thickBot="1">
      <c r="A1950" t="s">
        <v>324</v>
      </c>
      <c r="B1950" t="s">
        <v>325</v>
      </c>
      <c r="C1950" s="1">
        <v>45413</v>
      </c>
      <c r="D1950" s="44">
        <v>2024</v>
      </c>
      <c r="E1950" s="2" t="str">
        <f t="shared" si="181"/>
        <v>mayo</v>
      </c>
      <c r="F1950" t="s">
        <v>329</v>
      </c>
      <c r="G1950" t="s">
        <v>220</v>
      </c>
      <c r="H1950" t="s">
        <v>98</v>
      </c>
      <c r="I1950" s="3">
        <v>1</v>
      </c>
      <c r="J1950" s="3">
        <v>166</v>
      </c>
      <c r="K1950" s="3">
        <v>0.3</v>
      </c>
      <c r="L1950" t="s">
        <v>99</v>
      </c>
      <c r="M1950" t="s">
        <v>558</v>
      </c>
      <c r="N1950" t="s">
        <v>502</v>
      </c>
      <c r="O1950" s="15">
        <f t="shared" si="182"/>
        <v>3</v>
      </c>
      <c r="P1950" s="16" t="str">
        <f t="shared" si="187"/>
        <v>0,</v>
      </c>
      <c r="Q1950" s="16" t="str">
        <f t="shared" si="188"/>
        <v>3</v>
      </c>
      <c r="R1950" s="17">
        <f t="shared" si="189"/>
        <v>3</v>
      </c>
      <c r="S1950" s="17">
        <f t="shared" si="190"/>
        <v>0.05</v>
      </c>
    </row>
    <row r="1951" spans="1:19" ht="13.5" thickBot="1">
      <c r="A1951" t="s">
        <v>324</v>
      </c>
      <c r="B1951" t="s">
        <v>325</v>
      </c>
      <c r="C1951" s="1">
        <v>45413</v>
      </c>
      <c r="D1951" s="44">
        <v>2024</v>
      </c>
      <c r="E1951" s="2" t="str">
        <f t="shared" si="181"/>
        <v>mayo</v>
      </c>
      <c r="F1951" t="s">
        <v>329</v>
      </c>
      <c r="G1951" t="s">
        <v>220</v>
      </c>
      <c r="H1951" t="s">
        <v>98</v>
      </c>
      <c r="I1951" s="3">
        <v>1</v>
      </c>
      <c r="J1951" s="3">
        <v>249</v>
      </c>
      <c r="K1951" s="3">
        <v>0.45</v>
      </c>
      <c r="L1951" t="s">
        <v>70</v>
      </c>
      <c r="M1951" t="s">
        <v>71</v>
      </c>
      <c r="N1951" t="s">
        <v>504</v>
      </c>
      <c r="O1951" s="15">
        <f t="shared" si="182"/>
        <v>4</v>
      </c>
      <c r="P1951" s="16" t="str">
        <f t="shared" si="187"/>
        <v>0,</v>
      </c>
      <c r="Q1951" s="16" t="str">
        <f t="shared" si="188"/>
        <v>45</v>
      </c>
      <c r="R1951" s="17">
        <f t="shared" si="189"/>
        <v>45</v>
      </c>
      <c r="S1951" s="17">
        <f t="shared" si="190"/>
        <v>0.75</v>
      </c>
    </row>
    <row r="1952" spans="1:19" ht="13.5" thickBot="1">
      <c r="A1952" t="s">
        <v>324</v>
      </c>
      <c r="B1952" t="s">
        <v>325</v>
      </c>
      <c r="C1952" s="1">
        <v>45413</v>
      </c>
      <c r="D1952" s="44">
        <v>2024</v>
      </c>
      <c r="E1952" s="2" t="str">
        <f t="shared" si="181"/>
        <v>mayo</v>
      </c>
      <c r="F1952" t="s">
        <v>329</v>
      </c>
      <c r="G1952" t="s">
        <v>220</v>
      </c>
      <c r="H1952" t="s">
        <v>98</v>
      </c>
      <c r="I1952" s="3">
        <v>1</v>
      </c>
      <c r="J1952" s="3">
        <v>249</v>
      </c>
      <c r="K1952" s="3">
        <v>0.4</v>
      </c>
      <c r="L1952" t="s">
        <v>197</v>
      </c>
      <c r="M1952" t="s">
        <v>198</v>
      </c>
      <c r="N1952" t="s">
        <v>516</v>
      </c>
      <c r="O1952" s="15">
        <f t="shared" si="182"/>
        <v>3</v>
      </c>
      <c r="P1952" s="16" t="str">
        <f t="shared" si="187"/>
        <v>0,</v>
      </c>
      <c r="Q1952" s="16" t="str">
        <f t="shared" si="188"/>
        <v>4</v>
      </c>
      <c r="R1952" s="17">
        <f t="shared" si="189"/>
        <v>4</v>
      </c>
      <c r="S1952" s="17">
        <f t="shared" si="190"/>
        <v>6.6666666666666666E-2</v>
      </c>
    </row>
    <row r="1953" spans="1:19" ht="13.5" thickBot="1">
      <c r="A1953" t="s">
        <v>324</v>
      </c>
      <c r="B1953" t="s">
        <v>325</v>
      </c>
      <c r="C1953" s="1">
        <v>45413</v>
      </c>
      <c r="D1953" s="44">
        <v>2024</v>
      </c>
      <c r="E1953" s="2" t="str">
        <f t="shared" si="181"/>
        <v>mayo</v>
      </c>
      <c r="F1953" t="s">
        <v>329</v>
      </c>
      <c r="G1953" t="s">
        <v>220</v>
      </c>
      <c r="H1953" t="s">
        <v>98</v>
      </c>
      <c r="I1953" s="3">
        <v>3</v>
      </c>
      <c r="J1953" s="3">
        <v>1415</v>
      </c>
      <c r="K1953" s="3">
        <v>4.05</v>
      </c>
      <c r="L1953" t="s">
        <v>35</v>
      </c>
      <c r="M1953" t="s">
        <v>36</v>
      </c>
      <c r="N1953" t="s">
        <v>507</v>
      </c>
      <c r="O1953" s="15">
        <f t="shared" si="182"/>
        <v>4</v>
      </c>
      <c r="P1953" s="16" t="str">
        <f t="shared" si="187"/>
        <v>4,</v>
      </c>
      <c r="Q1953" s="16" t="str">
        <f t="shared" si="188"/>
        <v>05</v>
      </c>
      <c r="R1953" s="17">
        <f t="shared" si="189"/>
        <v>245</v>
      </c>
      <c r="S1953" s="17">
        <f t="shared" si="190"/>
        <v>4.083333333333333</v>
      </c>
    </row>
    <row r="1954" spans="1:19" ht="13.5" thickBot="1">
      <c r="A1954" t="s">
        <v>324</v>
      </c>
      <c r="B1954" t="s">
        <v>325</v>
      </c>
      <c r="C1954" s="1">
        <v>45413</v>
      </c>
      <c r="D1954" s="44">
        <v>2024</v>
      </c>
      <c r="E1954" s="2" t="str">
        <f t="shared" si="181"/>
        <v>mayo</v>
      </c>
      <c r="F1954" t="s">
        <v>329</v>
      </c>
      <c r="G1954" t="s">
        <v>220</v>
      </c>
      <c r="H1954" t="s">
        <v>98</v>
      </c>
      <c r="I1954" s="3">
        <v>1</v>
      </c>
      <c r="J1954" s="3">
        <v>749</v>
      </c>
      <c r="K1954" s="3">
        <v>2.0499999999999998</v>
      </c>
      <c r="L1954" t="s">
        <v>83</v>
      </c>
      <c r="M1954" t="s">
        <v>577</v>
      </c>
      <c r="N1954" t="s">
        <v>505</v>
      </c>
      <c r="O1954" s="15">
        <f t="shared" si="182"/>
        <v>4</v>
      </c>
      <c r="P1954" s="16" t="str">
        <f t="shared" si="187"/>
        <v>2,</v>
      </c>
      <c r="Q1954" s="16" t="str">
        <f t="shared" si="188"/>
        <v>05</v>
      </c>
      <c r="R1954" s="17">
        <f t="shared" si="189"/>
        <v>125</v>
      </c>
      <c r="S1954" s="17">
        <f t="shared" si="190"/>
        <v>2.0833333333333335</v>
      </c>
    </row>
    <row r="1955" spans="1:19" ht="13.5" thickBot="1">
      <c r="A1955" t="s">
        <v>324</v>
      </c>
      <c r="B1955" t="s">
        <v>325</v>
      </c>
      <c r="C1955" s="1">
        <v>45413</v>
      </c>
      <c r="D1955" s="44">
        <v>2024</v>
      </c>
      <c r="E1955" s="2" t="str">
        <f t="shared" si="181"/>
        <v>mayo</v>
      </c>
      <c r="F1955" t="s">
        <v>329</v>
      </c>
      <c r="G1955" t="s">
        <v>220</v>
      </c>
      <c r="H1955" t="s">
        <v>98</v>
      </c>
      <c r="I1955" s="3">
        <v>5</v>
      </c>
      <c r="J1955" s="3">
        <v>3163</v>
      </c>
      <c r="K1955" s="3">
        <v>9.1999999999999993</v>
      </c>
      <c r="L1955" t="s">
        <v>100</v>
      </c>
      <c r="M1955" t="s">
        <v>101</v>
      </c>
      <c r="N1955" t="s">
        <v>488</v>
      </c>
      <c r="O1955" s="15">
        <f t="shared" si="182"/>
        <v>3</v>
      </c>
      <c r="P1955" s="16" t="str">
        <f t="shared" si="187"/>
        <v>9,</v>
      </c>
      <c r="Q1955" s="16" t="str">
        <f t="shared" si="188"/>
        <v>2</v>
      </c>
      <c r="R1955" s="17">
        <f t="shared" si="189"/>
        <v>542</v>
      </c>
      <c r="S1955" s="17">
        <f t="shared" si="190"/>
        <v>9.0333333333333332</v>
      </c>
    </row>
    <row r="1956" spans="1:19" ht="13.5" thickBot="1">
      <c r="A1956" t="s">
        <v>324</v>
      </c>
      <c r="B1956" t="s">
        <v>325</v>
      </c>
      <c r="C1956" s="1">
        <v>45413</v>
      </c>
      <c r="D1956" s="44">
        <v>2024</v>
      </c>
      <c r="E1956" s="2" t="str">
        <f t="shared" si="181"/>
        <v>mayo</v>
      </c>
      <c r="F1956" t="s">
        <v>329</v>
      </c>
      <c r="G1956" t="s">
        <v>220</v>
      </c>
      <c r="H1956" t="s">
        <v>98</v>
      </c>
      <c r="I1956" s="3">
        <v>3</v>
      </c>
      <c r="J1956" s="3">
        <v>1248</v>
      </c>
      <c r="K1956" s="3">
        <v>3.45</v>
      </c>
      <c r="L1956" t="s">
        <v>109</v>
      </c>
      <c r="M1956" t="s">
        <v>535</v>
      </c>
      <c r="N1956" t="s">
        <v>535</v>
      </c>
      <c r="O1956" s="15">
        <f t="shared" si="182"/>
        <v>4</v>
      </c>
      <c r="P1956" s="16" t="str">
        <f t="shared" si="187"/>
        <v>3,</v>
      </c>
      <c r="Q1956" s="16" t="str">
        <f t="shared" si="188"/>
        <v>45</v>
      </c>
      <c r="R1956" s="17">
        <f t="shared" si="189"/>
        <v>225</v>
      </c>
      <c r="S1956" s="17">
        <f t="shared" si="190"/>
        <v>3.75</v>
      </c>
    </row>
    <row r="1957" spans="1:19" ht="13.5" thickBot="1">
      <c r="A1957" t="s">
        <v>324</v>
      </c>
      <c r="B1957" t="s">
        <v>325</v>
      </c>
      <c r="C1957" s="1">
        <v>45413</v>
      </c>
      <c r="D1957" s="44">
        <v>2024</v>
      </c>
      <c r="E1957" s="2" t="str">
        <f t="shared" si="181"/>
        <v>mayo</v>
      </c>
      <c r="F1957" t="s">
        <v>329</v>
      </c>
      <c r="G1957" t="s">
        <v>220</v>
      </c>
      <c r="H1957" t="s">
        <v>98</v>
      </c>
      <c r="I1957" s="3">
        <v>3</v>
      </c>
      <c r="J1957" s="3">
        <v>1165</v>
      </c>
      <c r="K1957" s="3">
        <v>3.2</v>
      </c>
      <c r="L1957" t="s">
        <v>114</v>
      </c>
      <c r="M1957" t="s">
        <v>115</v>
      </c>
      <c r="N1957" t="s">
        <v>535</v>
      </c>
      <c r="O1957" s="15">
        <f t="shared" si="182"/>
        <v>3</v>
      </c>
      <c r="P1957" s="16" t="str">
        <f t="shared" si="187"/>
        <v>3,</v>
      </c>
      <c r="Q1957" s="16" t="str">
        <f t="shared" si="188"/>
        <v>2</v>
      </c>
      <c r="R1957" s="17">
        <f t="shared" si="189"/>
        <v>182</v>
      </c>
      <c r="S1957" s="17">
        <f t="shared" si="190"/>
        <v>3.0333333333333332</v>
      </c>
    </row>
    <row r="1958" spans="1:19" ht="13.5" thickBot="1">
      <c r="A1958" t="s">
        <v>324</v>
      </c>
      <c r="B1958" t="s">
        <v>325</v>
      </c>
      <c r="C1958" s="1">
        <v>45413</v>
      </c>
      <c r="D1958" s="44">
        <v>2024</v>
      </c>
      <c r="E1958" s="2" t="str">
        <f t="shared" si="181"/>
        <v>mayo</v>
      </c>
      <c r="F1958" t="s">
        <v>329</v>
      </c>
      <c r="G1958" t="s">
        <v>220</v>
      </c>
      <c r="H1958" t="s">
        <v>98</v>
      </c>
      <c r="I1958" s="3">
        <v>1</v>
      </c>
      <c r="J1958" s="3">
        <v>249</v>
      </c>
      <c r="K1958" s="3">
        <v>0.45</v>
      </c>
      <c r="L1958" t="s">
        <v>25</v>
      </c>
      <c r="M1958" t="s">
        <v>26</v>
      </c>
      <c r="N1958" t="s">
        <v>506</v>
      </c>
      <c r="O1958" s="15">
        <f t="shared" si="182"/>
        <v>4</v>
      </c>
      <c r="P1958" s="16" t="str">
        <f t="shared" si="187"/>
        <v>0,</v>
      </c>
      <c r="Q1958" s="16" t="str">
        <f t="shared" si="188"/>
        <v>45</v>
      </c>
      <c r="R1958" s="17">
        <f t="shared" si="189"/>
        <v>45</v>
      </c>
      <c r="S1958" s="17">
        <f t="shared" si="190"/>
        <v>0.75</v>
      </c>
    </row>
    <row r="1959" spans="1:19" ht="13.5" thickBot="1">
      <c r="A1959" t="s">
        <v>324</v>
      </c>
      <c r="B1959" t="s">
        <v>325</v>
      </c>
      <c r="C1959" s="1">
        <v>45413</v>
      </c>
      <c r="D1959" s="44">
        <v>2024</v>
      </c>
      <c r="E1959" s="2" t="str">
        <f t="shared" si="181"/>
        <v>mayo</v>
      </c>
      <c r="F1959" t="s">
        <v>329</v>
      </c>
      <c r="G1959" t="s">
        <v>220</v>
      </c>
      <c r="H1959" t="s">
        <v>98</v>
      </c>
      <c r="I1959" s="3">
        <v>9</v>
      </c>
      <c r="J1959" s="3">
        <v>3330</v>
      </c>
      <c r="K1959" s="3">
        <v>18.149999999999999</v>
      </c>
      <c r="L1959" t="s">
        <v>116</v>
      </c>
      <c r="M1959" t="s">
        <v>117</v>
      </c>
      <c r="N1959" t="s">
        <v>561</v>
      </c>
      <c r="O1959" s="15">
        <f t="shared" si="182"/>
        <v>5</v>
      </c>
      <c r="P1959" s="16" t="str">
        <f t="shared" si="187"/>
        <v>18</v>
      </c>
      <c r="Q1959" s="16" t="str">
        <f t="shared" si="188"/>
        <v>,15</v>
      </c>
      <c r="R1959" s="17">
        <f t="shared" si="189"/>
        <v>1080.1500000000001</v>
      </c>
      <c r="S1959" s="17">
        <f t="shared" si="190"/>
        <v>18.002500000000001</v>
      </c>
    </row>
    <row r="1960" spans="1:19" ht="13.5" thickBot="1">
      <c r="A1960" t="s">
        <v>324</v>
      </c>
      <c r="B1960" t="s">
        <v>325</v>
      </c>
      <c r="C1960" s="1">
        <v>45413</v>
      </c>
      <c r="D1960" s="44">
        <v>2024</v>
      </c>
      <c r="E1960" s="2" t="str">
        <f t="shared" si="181"/>
        <v>mayo</v>
      </c>
      <c r="F1960" t="s">
        <v>329</v>
      </c>
      <c r="G1960" t="s">
        <v>220</v>
      </c>
      <c r="H1960" t="s">
        <v>98</v>
      </c>
      <c r="I1960" s="3">
        <v>3</v>
      </c>
      <c r="J1960" s="3">
        <v>832</v>
      </c>
      <c r="K1960" s="3">
        <v>2.2999999999999998</v>
      </c>
      <c r="L1960" t="s">
        <v>148</v>
      </c>
      <c r="M1960" t="s">
        <v>149</v>
      </c>
      <c r="N1960" t="s">
        <v>561</v>
      </c>
      <c r="O1960" s="15">
        <f t="shared" si="182"/>
        <v>3</v>
      </c>
      <c r="P1960" s="16" t="str">
        <f t="shared" si="187"/>
        <v>2,</v>
      </c>
      <c r="Q1960" s="16" t="str">
        <f t="shared" si="188"/>
        <v>3</v>
      </c>
      <c r="R1960" s="17">
        <f t="shared" si="189"/>
        <v>123</v>
      </c>
      <c r="S1960" s="17">
        <f t="shared" si="190"/>
        <v>2.0499999999999998</v>
      </c>
    </row>
    <row r="1961" spans="1:19" ht="13.5" thickBot="1">
      <c r="A1961" t="s">
        <v>324</v>
      </c>
      <c r="B1961" t="s">
        <v>325</v>
      </c>
      <c r="C1961" s="1">
        <v>45413</v>
      </c>
      <c r="D1961" s="44">
        <v>2024</v>
      </c>
      <c r="E1961" s="2" t="str">
        <f t="shared" si="181"/>
        <v>mayo</v>
      </c>
      <c r="F1961" t="s">
        <v>329</v>
      </c>
      <c r="G1961" t="s">
        <v>220</v>
      </c>
      <c r="H1961" t="s">
        <v>98</v>
      </c>
      <c r="I1961" s="3">
        <v>7</v>
      </c>
      <c r="J1961" s="3">
        <v>3330</v>
      </c>
      <c r="K1961" s="3">
        <v>19.350000000000001</v>
      </c>
      <c r="L1961" t="s">
        <v>118</v>
      </c>
      <c r="M1961" t="s">
        <v>119</v>
      </c>
      <c r="N1961" t="s">
        <v>490</v>
      </c>
      <c r="O1961" s="15">
        <f t="shared" si="182"/>
        <v>5</v>
      </c>
      <c r="P1961" s="16" t="str">
        <f t="shared" si="187"/>
        <v>19</v>
      </c>
      <c r="Q1961" s="16" t="str">
        <f t="shared" si="188"/>
        <v>,35</v>
      </c>
      <c r="R1961" s="17">
        <f t="shared" si="189"/>
        <v>1140.3499999999999</v>
      </c>
      <c r="S1961" s="17">
        <f t="shared" si="190"/>
        <v>19.005833333333332</v>
      </c>
    </row>
    <row r="1962" spans="1:19" ht="13.5" thickBot="1">
      <c r="A1962" t="s">
        <v>324</v>
      </c>
      <c r="B1962" t="s">
        <v>325</v>
      </c>
      <c r="C1962" s="1">
        <v>45413</v>
      </c>
      <c r="D1962" s="44">
        <v>2024</v>
      </c>
      <c r="E1962" s="2" t="str">
        <f t="shared" si="181"/>
        <v>mayo</v>
      </c>
      <c r="F1962" t="s">
        <v>329</v>
      </c>
      <c r="G1962" t="s">
        <v>220</v>
      </c>
      <c r="H1962" t="s">
        <v>98</v>
      </c>
      <c r="I1962" s="3">
        <v>4</v>
      </c>
      <c r="J1962" s="3">
        <v>2165</v>
      </c>
      <c r="K1962" s="3">
        <v>6.3</v>
      </c>
      <c r="L1962" t="s">
        <v>131</v>
      </c>
      <c r="M1962" t="s">
        <v>578</v>
      </c>
      <c r="N1962" t="s">
        <v>612</v>
      </c>
      <c r="O1962" s="15">
        <f t="shared" si="182"/>
        <v>3</v>
      </c>
      <c r="P1962" s="16" t="str">
        <f t="shared" si="187"/>
        <v>6,</v>
      </c>
      <c r="Q1962" s="16" t="str">
        <f t="shared" si="188"/>
        <v>3</v>
      </c>
      <c r="R1962" s="17">
        <f t="shared" si="189"/>
        <v>363</v>
      </c>
      <c r="S1962" s="17">
        <f t="shared" si="190"/>
        <v>6.05</v>
      </c>
    </row>
    <row r="1963" spans="1:19" ht="13.5" thickBot="1">
      <c r="A1963" t="s">
        <v>324</v>
      </c>
      <c r="B1963" t="s">
        <v>325</v>
      </c>
      <c r="C1963" s="1">
        <v>45413</v>
      </c>
      <c r="D1963" s="44">
        <v>2024</v>
      </c>
      <c r="E1963" s="2" t="str">
        <f t="shared" si="181"/>
        <v>mayo</v>
      </c>
      <c r="F1963" t="s">
        <v>329</v>
      </c>
      <c r="G1963" t="s">
        <v>220</v>
      </c>
      <c r="H1963" t="s">
        <v>98</v>
      </c>
      <c r="I1963" s="3">
        <v>1</v>
      </c>
      <c r="J1963" s="3">
        <v>499</v>
      </c>
      <c r="K1963" s="3">
        <v>1.3</v>
      </c>
      <c r="L1963" t="s">
        <v>150</v>
      </c>
      <c r="M1963" t="s">
        <v>607</v>
      </c>
      <c r="N1963" t="s">
        <v>612</v>
      </c>
      <c r="O1963" s="15">
        <f t="shared" si="182"/>
        <v>3</v>
      </c>
      <c r="P1963" s="16" t="str">
        <f t="shared" si="187"/>
        <v>1,</v>
      </c>
      <c r="Q1963" s="16" t="str">
        <f t="shared" si="188"/>
        <v>3</v>
      </c>
      <c r="R1963" s="17">
        <f t="shared" si="189"/>
        <v>63</v>
      </c>
      <c r="S1963" s="17">
        <f t="shared" si="190"/>
        <v>1.05</v>
      </c>
    </row>
    <row r="1964" spans="1:19" ht="13.5" thickBot="1">
      <c r="A1964" t="s">
        <v>324</v>
      </c>
      <c r="B1964" t="s">
        <v>325</v>
      </c>
      <c r="C1964" s="1">
        <v>45413</v>
      </c>
      <c r="D1964" s="44">
        <v>2024</v>
      </c>
      <c r="E1964" s="2" t="str">
        <f t="shared" si="181"/>
        <v>mayo</v>
      </c>
      <c r="F1964" t="s">
        <v>329</v>
      </c>
      <c r="G1964" t="s">
        <v>220</v>
      </c>
      <c r="H1964" t="s">
        <v>98</v>
      </c>
      <c r="I1964" s="3">
        <v>1</v>
      </c>
      <c r="J1964" s="3">
        <v>333</v>
      </c>
      <c r="K1964" s="3">
        <v>0.55000000000000004</v>
      </c>
      <c r="L1964" t="s">
        <v>173</v>
      </c>
      <c r="M1964" t="s">
        <v>598</v>
      </c>
      <c r="N1964" t="s">
        <v>497</v>
      </c>
      <c r="O1964" s="15">
        <f t="shared" si="182"/>
        <v>4</v>
      </c>
      <c r="P1964" s="16" t="str">
        <f t="shared" si="187"/>
        <v>0,</v>
      </c>
      <c r="Q1964" s="16" t="str">
        <f t="shared" si="188"/>
        <v>55</v>
      </c>
      <c r="R1964" s="17">
        <f t="shared" si="189"/>
        <v>55</v>
      </c>
      <c r="S1964" s="17">
        <f t="shared" si="190"/>
        <v>0.91666666666666663</v>
      </c>
    </row>
    <row r="1965" spans="1:19" ht="13.5" thickBot="1">
      <c r="A1965" t="s">
        <v>324</v>
      </c>
      <c r="B1965" t="s">
        <v>325</v>
      </c>
      <c r="C1965" s="1">
        <v>45413</v>
      </c>
      <c r="D1965" s="44">
        <v>2024</v>
      </c>
      <c r="E1965" s="2" t="str">
        <f t="shared" si="181"/>
        <v>mayo</v>
      </c>
      <c r="F1965" t="s">
        <v>329</v>
      </c>
      <c r="G1965" t="s">
        <v>220</v>
      </c>
      <c r="H1965" t="s">
        <v>98</v>
      </c>
      <c r="I1965" s="3">
        <v>3</v>
      </c>
      <c r="J1965" s="3">
        <v>999</v>
      </c>
      <c r="K1965" s="3">
        <v>2.5499999999999998</v>
      </c>
      <c r="L1965" t="s">
        <v>128</v>
      </c>
      <c r="M1965" t="s">
        <v>129</v>
      </c>
      <c r="N1965" t="s">
        <v>511</v>
      </c>
      <c r="O1965" s="15">
        <f t="shared" si="182"/>
        <v>4</v>
      </c>
      <c r="P1965" s="16" t="str">
        <f t="shared" si="187"/>
        <v>2,</v>
      </c>
      <c r="Q1965" s="16" t="str">
        <f t="shared" si="188"/>
        <v>55</v>
      </c>
      <c r="R1965" s="17">
        <f t="shared" si="189"/>
        <v>175</v>
      </c>
      <c r="S1965" s="17">
        <f t="shared" si="190"/>
        <v>2.9166666666666665</v>
      </c>
    </row>
    <row r="1966" spans="1:19" ht="13.5" thickBot="1">
      <c r="A1966" t="s">
        <v>324</v>
      </c>
      <c r="B1966" t="s">
        <v>325</v>
      </c>
      <c r="C1966" s="1">
        <v>45413</v>
      </c>
      <c r="D1966" s="44">
        <v>2024</v>
      </c>
      <c r="E1966" s="2" t="str">
        <f t="shared" si="181"/>
        <v>mayo</v>
      </c>
      <c r="F1966" t="s">
        <v>329</v>
      </c>
      <c r="G1966" t="s">
        <v>220</v>
      </c>
      <c r="H1966" t="s">
        <v>98</v>
      </c>
      <c r="I1966" s="3">
        <v>1</v>
      </c>
      <c r="J1966" s="3">
        <v>499</v>
      </c>
      <c r="K1966" s="3">
        <v>1.2</v>
      </c>
      <c r="L1966" t="s">
        <v>135</v>
      </c>
      <c r="M1966" t="s">
        <v>136</v>
      </c>
      <c r="N1966" t="s">
        <v>511</v>
      </c>
      <c r="O1966" s="15">
        <f t="shared" si="182"/>
        <v>3</v>
      </c>
      <c r="P1966" s="16" t="str">
        <f t="shared" si="187"/>
        <v>1,</v>
      </c>
      <c r="Q1966" s="16" t="str">
        <f t="shared" si="188"/>
        <v>2</v>
      </c>
      <c r="R1966" s="17">
        <f t="shared" si="189"/>
        <v>62</v>
      </c>
      <c r="S1966" s="17">
        <f t="shared" si="190"/>
        <v>1.0333333333333334</v>
      </c>
    </row>
    <row r="1967" spans="1:19" ht="13.5" thickBot="1">
      <c r="A1967" t="s">
        <v>324</v>
      </c>
      <c r="B1967" t="s">
        <v>325</v>
      </c>
      <c r="C1967" s="1">
        <v>45444</v>
      </c>
      <c r="D1967" s="44">
        <v>2024</v>
      </c>
      <c r="E1967" s="2" t="str">
        <f t="shared" si="181"/>
        <v>junio</v>
      </c>
      <c r="F1967" t="s">
        <v>326</v>
      </c>
      <c r="G1967" t="s">
        <v>30</v>
      </c>
      <c r="H1967" t="s">
        <v>98</v>
      </c>
      <c r="I1967" s="3">
        <v>21</v>
      </c>
      <c r="J1967" s="3">
        <v>3330</v>
      </c>
      <c r="K1967" s="3">
        <v>40.380000000000003</v>
      </c>
      <c r="L1967" t="s">
        <v>146</v>
      </c>
      <c r="M1967" t="s">
        <v>147</v>
      </c>
      <c r="N1967" t="s">
        <v>514</v>
      </c>
      <c r="O1967" s="15">
        <f t="shared" si="182"/>
        <v>5</v>
      </c>
      <c r="P1967" s="16" t="str">
        <f t="shared" si="187"/>
        <v>40</v>
      </c>
      <c r="Q1967" s="16" t="str">
        <f t="shared" si="188"/>
        <v>,38</v>
      </c>
      <c r="R1967" s="17">
        <f t="shared" si="189"/>
        <v>2400.38</v>
      </c>
      <c r="S1967" s="17">
        <f t="shared" si="190"/>
        <v>40.006333333333338</v>
      </c>
    </row>
    <row r="1968" spans="1:19" ht="13.5" thickBot="1">
      <c r="A1968" t="s">
        <v>324</v>
      </c>
      <c r="B1968" t="s">
        <v>325</v>
      </c>
      <c r="C1968" s="1">
        <v>45444</v>
      </c>
      <c r="D1968" s="44">
        <v>2024</v>
      </c>
      <c r="E1968" s="2" t="str">
        <f t="shared" si="181"/>
        <v>junio</v>
      </c>
      <c r="F1968" t="s">
        <v>326</v>
      </c>
      <c r="G1968" t="s">
        <v>30</v>
      </c>
      <c r="H1968" t="s">
        <v>98</v>
      </c>
      <c r="I1968" s="3">
        <v>1</v>
      </c>
      <c r="J1968" s="3">
        <v>333</v>
      </c>
      <c r="K1968" s="3">
        <v>1</v>
      </c>
      <c r="L1968" t="s">
        <v>194</v>
      </c>
      <c r="M1968" t="s">
        <v>583</v>
      </c>
      <c r="N1968" t="s">
        <v>514</v>
      </c>
      <c r="O1968" s="15">
        <f t="shared" si="182"/>
        <v>1</v>
      </c>
      <c r="P1968" s="16" t="str">
        <f t="shared" si="187"/>
        <v>1</v>
      </c>
      <c r="Q1968" s="16">
        <f t="shared" si="188"/>
        <v>0</v>
      </c>
      <c r="R1968" s="17">
        <f t="shared" si="189"/>
        <v>60</v>
      </c>
      <c r="S1968" s="17">
        <f t="shared" si="190"/>
        <v>1</v>
      </c>
    </row>
    <row r="1969" spans="1:19" ht="13.5" thickBot="1">
      <c r="A1969" t="s">
        <v>324</v>
      </c>
      <c r="B1969" t="s">
        <v>325</v>
      </c>
      <c r="C1969" s="1">
        <v>45444</v>
      </c>
      <c r="D1969" s="44">
        <v>2024</v>
      </c>
      <c r="E1969" s="2" t="str">
        <f t="shared" si="181"/>
        <v>junio</v>
      </c>
      <c r="F1969" t="s">
        <v>326</v>
      </c>
      <c r="G1969" t="s">
        <v>30</v>
      </c>
      <c r="H1969" t="s">
        <v>98</v>
      </c>
      <c r="I1969" s="3">
        <v>9</v>
      </c>
      <c r="J1969" s="3">
        <v>3330</v>
      </c>
      <c r="K1969" s="3">
        <v>14.19</v>
      </c>
      <c r="L1969" t="s">
        <v>114</v>
      </c>
      <c r="M1969" t="s">
        <v>115</v>
      </c>
      <c r="N1969" t="s">
        <v>535</v>
      </c>
      <c r="O1969" s="15">
        <f t="shared" si="182"/>
        <v>5</v>
      </c>
      <c r="P1969" s="16" t="str">
        <f t="shared" si="187"/>
        <v>14</v>
      </c>
      <c r="Q1969" s="16" t="str">
        <f t="shared" si="188"/>
        <v>,19</v>
      </c>
      <c r="R1969" s="17">
        <f t="shared" si="189"/>
        <v>840.19</v>
      </c>
      <c r="S1969" s="17">
        <f t="shared" si="190"/>
        <v>14.003166666666667</v>
      </c>
    </row>
    <row r="1970" spans="1:19" ht="13.5" thickBot="1">
      <c r="A1970" t="s">
        <v>324</v>
      </c>
      <c r="B1970" t="s">
        <v>325</v>
      </c>
      <c r="C1970" s="1">
        <v>45444</v>
      </c>
      <c r="D1970" s="44">
        <v>2024</v>
      </c>
      <c r="E1970" s="2" t="str">
        <f t="shared" si="181"/>
        <v>junio</v>
      </c>
      <c r="F1970" t="s">
        <v>326</v>
      </c>
      <c r="G1970" t="s">
        <v>30</v>
      </c>
      <c r="H1970" t="s">
        <v>98</v>
      </c>
      <c r="I1970" s="3">
        <v>1</v>
      </c>
      <c r="J1970" s="3">
        <v>606</v>
      </c>
      <c r="K1970" s="3">
        <v>1.49</v>
      </c>
      <c r="L1970" t="s">
        <v>336</v>
      </c>
      <c r="M1970" t="s">
        <v>337</v>
      </c>
      <c r="N1970" t="s">
        <v>535</v>
      </c>
      <c r="O1970" s="15">
        <f t="shared" si="182"/>
        <v>4</v>
      </c>
      <c r="P1970" s="16" t="str">
        <f t="shared" si="187"/>
        <v>1,</v>
      </c>
      <c r="Q1970" s="16" t="str">
        <f t="shared" si="188"/>
        <v>49</v>
      </c>
      <c r="R1970" s="17">
        <f t="shared" si="189"/>
        <v>109</v>
      </c>
      <c r="S1970" s="17">
        <f t="shared" si="190"/>
        <v>1.8166666666666667</v>
      </c>
    </row>
    <row r="1971" spans="1:19" ht="13.5" thickBot="1">
      <c r="A1971" t="s">
        <v>324</v>
      </c>
      <c r="B1971" t="s">
        <v>325</v>
      </c>
      <c r="C1971" s="1">
        <v>45444</v>
      </c>
      <c r="D1971" s="44">
        <v>2024</v>
      </c>
      <c r="E1971" s="2" t="str">
        <f t="shared" si="181"/>
        <v>junio</v>
      </c>
      <c r="F1971" t="s">
        <v>326</v>
      </c>
      <c r="G1971" t="s">
        <v>30</v>
      </c>
      <c r="H1971" t="s">
        <v>98</v>
      </c>
      <c r="I1971" s="3">
        <v>4</v>
      </c>
      <c r="J1971" s="3">
        <v>1415</v>
      </c>
      <c r="K1971" s="3">
        <v>4.13</v>
      </c>
      <c r="L1971" t="s">
        <v>25</v>
      </c>
      <c r="M1971" t="s">
        <v>26</v>
      </c>
      <c r="N1971" t="s">
        <v>506</v>
      </c>
      <c r="O1971" s="15">
        <f t="shared" si="182"/>
        <v>4</v>
      </c>
      <c r="P1971" s="16" t="str">
        <f t="shared" si="187"/>
        <v>4,</v>
      </c>
      <c r="Q1971" s="16" t="str">
        <f t="shared" si="188"/>
        <v>13</v>
      </c>
      <c r="R1971" s="17">
        <f t="shared" si="189"/>
        <v>253</v>
      </c>
      <c r="S1971" s="17">
        <f t="shared" si="190"/>
        <v>4.2166666666666668</v>
      </c>
    </row>
    <row r="1972" spans="1:19" ht="13.5" thickBot="1">
      <c r="A1972" t="s">
        <v>324</v>
      </c>
      <c r="B1972" t="s">
        <v>325</v>
      </c>
      <c r="C1972" s="1">
        <v>45444</v>
      </c>
      <c r="D1972" s="44">
        <v>2024</v>
      </c>
      <c r="E1972" s="2" t="str">
        <f t="shared" si="181"/>
        <v>junio</v>
      </c>
      <c r="F1972" t="s">
        <v>326</v>
      </c>
      <c r="G1972" t="s">
        <v>30</v>
      </c>
      <c r="H1972" t="s">
        <v>98</v>
      </c>
      <c r="I1972" s="3">
        <v>1</v>
      </c>
      <c r="J1972" s="3">
        <v>1082</v>
      </c>
      <c r="K1972" s="3">
        <v>3.07</v>
      </c>
      <c r="L1972" t="s">
        <v>131</v>
      </c>
      <c r="M1972" t="s">
        <v>578</v>
      </c>
      <c r="N1972" t="s">
        <v>612</v>
      </c>
      <c r="O1972" s="15">
        <f t="shared" si="182"/>
        <v>4</v>
      </c>
      <c r="P1972" s="16" t="str">
        <f t="shared" si="187"/>
        <v>3,</v>
      </c>
      <c r="Q1972" s="16" t="str">
        <f t="shared" si="188"/>
        <v>07</v>
      </c>
      <c r="R1972" s="17">
        <f t="shared" si="189"/>
        <v>187</v>
      </c>
      <c r="S1972" s="17">
        <f t="shared" si="190"/>
        <v>3.1166666666666667</v>
      </c>
    </row>
    <row r="1973" spans="1:19" ht="13.5" thickBot="1">
      <c r="A1973" t="s">
        <v>324</v>
      </c>
      <c r="B1973" t="s">
        <v>325</v>
      </c>
      <c r="C1973" s="1">
        <v>45444</v>
      </c>
      <c r="D1973" s="44">
        <v>2024</v>
      </c>
      <c r="E1973" s="2" t="str">
        <f t="shared" si="181"/>
        <v>junio</v>
      </c>
      <c r="F1973" t="s">
        <v>326</v>
      </c>
      <c r="G1973" t="s">
        <v>30</v>
      </c>
      <c r="H1973" t="s">
        <v>98</v>
      </c>
      <c r="I1973" s="3">
        <v>2</v>
      </c>
      <c r="J1973" s="3">
        <v>1332</v>
      </c>
      <c r="K1973" s="3">
        <v>3.16</v>
      </c>
      <c r="L1973" t="s">
        <v>150</v>
      </c>
      <c r="M1973" t="s">
        <v>607</v>
      </c>
      <c r="N1973" t="s">
        <v>612</v>
      </c>
      <c r="O1973" s="15">
        <f t="shared" si="182"/>
        <v>4</v>
      </c>
      <c r="P1973" s="16" t="str">
        <f t="shared" si="187"/>
        <v>3,</v>
      </c>
      <c r="Q1973" s="16" t="str">
        <f t="shared" si="188"/>
        <v>16</v>
      </c>
      <c r="R1973" s="17">
        <f t="shared" si="189"/>
        <v>196</v>
      </c>
      <c r="S1973" s="17">
        <f t="shared" si="190"/>
        <v>3.2666666666666666</v>
      </c>
    </row>
    <row r="1974" spans="1:19" ht="13.5" thickBot="1">
      <c r="A1974" t="s">
        <v>324</v>
      </c>
      <c r="B1974" t="s">
        <v>325</v>
      </c>
      <c r="C1974" s="1">
        <v>45444</v>
      </c>
      <c r="D1974" s="44">
        <v>2024</v>
      </c>
      <c r="E1974" s="2" t="str">
        <f t="shared" si="181"/>
        <v>junio</v>
      </c>
      <c r="F1974" t="s">
        <v>326</v>
      </c>
      <c r="G1974" t="s">
        <v>30</v>
      </c>
      <c r="H1974" t="s">
        <v>98</v>
      </c>
      <c r="I1974" s="3">
        <v>3</v>
      </c>
      <c r="J1974" s="3">
        <v>839.03</v>
      </c>
      <c r="K1974" s="3">
        <v>2.48</v>
      </c>
      <c r="L1974" t="s">
        <v>110</v>
      </c>
      <c r="M1974" t="s">
        <v>586</v>
      </c>
      <c r="N1974" t="s">
        <v>503</v>
      </c>
      <c r="O1974" s="15">
        <f t="shared" si="182"/>
        <v>4</v>
      </c>
      <c r="P1974" s="16" t="str">
        <f t="shared" si="187"/>
        <v>2,</v>
      </c>
      <c r="Q1974" s="16" t="str">
        <f t="shared" si="188"/>
        <v>48</v>
      </c>
      <c r="R1974" s="17">
        <f t="shared" si="189"/>
        <v>168</v>
      </c>
      <c r="S1974" s="17">
        <f t="shared" si="190"/>
        <v>2.8</v>
      </c>
    </row>
    <row r="1975" spans="1:19" ht="13.5" thickBot="1">
      <c r="A1975" t="s">
        <v>324</v>
      </c>
      <c r="B1975" t="s">
        <v>325</v>
      </c>
      <c r="C1975" s="1">
        <v>45444</v>
      </c>
      <c r="D1975" s="44">
        <v>2024</v>
      </c>
      <c r="E1975" s="2" t="str">
        <f t="shared" si="181"/>
        <v>junio</v>
      </c>
      <c r="F1975" t="s">
        <v>326</v>
      </c>
      <c r="G1975" t="s">
        <v>30</v>
      </c>
      <c r="H1975" t="s">
        <v>98</v>
      </c>
      <c r="I1975" s="3">
        <v>4</v>
      </c>
      <c r="J1975" s="3">
        <v>2747</v>
      </c>
      <c r="K1975" s="3">
        <v>8.02</v>
      </c>
      <c r="L1975" t="s">
        <v>128</v>
      </c>
      <c r="M1975" t="s">
        <v>129</v>
      </c>
      <c r="N1975" t="s">
        <v>511</v>
      </c>
      <c r="O1975" s="15">
        <f t="shared" si="182"/>
        <v>4</v>
      </c>
      <c r="P1975" s="16" t="str">
        <f t="shared" si="187"/>
        <v>8,</v>
      </c>
      <c r="Q1975" s="16" t="str">
        <f t="shared" si="188"/>
        <v>02</v>
      </c>
      <c r="R1975" s="17">
        <f t="shared" si="189"/>
        <v>482</v>
      </c>
      <c r="S1975" s="17">
        <f t="shared" si="190"/>
        <v>8.0333333333333332</v>
      </c>
    </row>
    <row r="1976" spans="1:19" ht="13.5" thickBot="1">
      <c r="A1976" t="s">
        <v>324</v>
      </c>
      <c r="B1976" t="s">
        <v>325</v>
      </c>
      <c r="C1976" s="1">
        <v>45444</v>
      </c>
      <c r="D1976" s="44">
        <v>2024</v>
      </c>
      <c r="E1976" s="2" t="str">
        <f t="shared" si="181"/>
        <v>junio</v>
      </c>
      <c r="F1976" t="s">
        <v>327</v>
      </c>
      <c r="G1976" t="s">
        <v>220</v>
      </c>
      <c r="H1976" t="s">
        <v>98</v>
      </c>
      <c r="I1976" s="3">
        <v>26</v>
      </c>
      <c r="J1976" s="3">
        <v>3330</v>
      </c>
      <c r="K1976" s="3">
        <v>44.35</v>
      </c>
      <c r="L1976" t="s">
        <v>39</v>
      </c>
      <c r="M1976" t="s">
        <v>553</v>
      </c>
      <c r="N1976" t="s">
        <v>553</v>
      </c>
      <c r="O1976" s="15">
        <f t="shared" si="182"/>
        <v>5</v>
      </c>
      <c r="P1976" s="16" t="str">
        <f t="shared" si="187"/>
        <v>44</v>
      </c>
      <c r="Q1976" s="16" t="str">
        <f t="shared" si="188"/>
        <v>,35</v>
      </c>
      <c r="R1976" s="17">
        <f t="shared" si="189"/>
        <v>2640.35</v>
      </c>
      <c r="S1976" s="17">
        <f t="shared" si="190"/>
        <v>44.005833333333335</v>
      </c>
    </row>
    <row r="1977" spans="1:19" ht="13.5" thickBot="1">
      <c r="A1977" t="s">
        <v>324</v>
      </c>
      <c r="B1977" t="s">
        <v>325</v>
      </c>
      <c r="C1977" s="1">
        <v>45444</v>
      </c>
      <c r="D1977" s="44">
        <v>2024</v>
      </c>
      <c r="E1977" s="2" t="str">
        <f t="shared" si="181"/>
        <v>junio</v>
      </c>
      <c r="F1977" t="s">
        <v>327</v>
      </c>
      <c r="G1977" t="s">
        <v>220</v>
      </c>
      <c r="H1977" t="s">
        <v>98</v>
      </c>
      <c r="I1977" s="3">
        <v>2</v>
      </c>
      <c r="J1977" s="3">
        <v>832</v>
      </c>
      <c r="K1977" s="3">
        <v>2.2999999999999998</v>
      </c>
      <c r="L1977" t="s">
        <v>19</v>
      </c>
      <c r="M1977" t="s">
        <v>587</v>
      </c>
      <c r="N1977" t="s">
        <v>495</v>
      </c>
      <c r="O1977" s="15">
        <f t="shared" si="182"/>
        <v>3</v>
      </c>
      <c r="P1977" s="16" t="str">
        <f t="shared" si="187"/>
        <v>2,</v>
      </c>
      <c r="Q1977" s="16" t="str">
        <f t="shared" si="188"/>
        <v>3</v>
      </c>
      <c r="R1977" s="17">
        <f t="shared" si="189"/>
        <v>123</v>
      </c>
      <c r="S1977" s="17">
        <f t="shared" si="190"/>
        <v>2.0499999999999998</v>
      </c>
    </row>
    <row r="1978" spans="1:19" ht="13.5" thickBot="1">
      <c r="A1978" t="s">
        <v>324</v>
      </c>
      <c r="B1978" t="s">
        <v>325</v>
      </c>
      <c r="C1978" s="1">
        <v>45444</v>
      </c>
      <c r="D1978" s="44">
        <v>2024</v>
      </c>
      <c r="E1978" s="2" t="str">
        <f t="shared" si="181"/>
        <v>junio</v>
      </c>
      <c r="F1978" t="s">
        <v>327</v>
      </c>
      <c r="G1978" t="s">
        <v>220</v>
      </c>
      <c r="H1978" t="s">
        <v>98</v>
      </c>
      <c r="I1978" s="3">
        <v>7</v>
      </c>
      <c r="J1978" s="3">
        <v>1931</v>
      </c>
      <c r="K1978" s="3">
        <v>5.2</v>
      </c>
      <c r="L1978" t="s">
        <v>108</v>
      </c>
      <c r="M1978" t="s">
        <v>597</v>
      </c>
      <c r="N1978" t="s">
        <v>494</v>
      </c>
      <c r="O1978" s="15">
        <f t="shared" si="182"/>
        <v>3</v>
      </c>
      <c r="P1978" s="16" t="str">
        <f t="shared" si="187"/>
        <v>5,</v>
      </c>
      <c r="Q1978" s="16" t="str">
        <f t="shared" si="188"/>
        <v>2</v>
      </c>
      <c r="R1978" s="17">
        <f t="shared" si="189"/>
        <v>302</v>
      </c>
      <c r="S1978" s="17">
        <f t="shared" si="190"/>
        <v>5.0333333333333332</v>
      </c>
    </row>
    <row r="1979" spans="1:19" ht="13.5" thickBot="1">
      <c r="A1979" t="s">
        <v>324</v>
      </c>
      <c r="B1979" t="s">
        <v>325</v>
      </c>
      <c r="C1979" s="1">
        <v>45444</v>
      </c>
      <c r="D1979" s="44">
        <v>2024</v>
      </c>
      <c r="E1979" s="2" t="str">
        <f t="shared" si="181"/>
        <v>junio</v>
      </c>
      <c r="F1979" t="s">
        <v>327</v>
      </c>
      <c r="G1979" t="s">
        <v>220</v>
      </c>
      <c r="H1979" t="s">
        <v>98</v>
      </c>
      <c r="I1979" s="3">
        <v>5</v>
      </c>
      <c r="J1979" s="3">
        <v>2164</v>
      </c>
      <c r="K1979" s="3">
        <v>6.3</v>
      </c>
      <c r="L1979" t="s">
        <v>146</v>
      </c>
      <c r="M1979" t="s">
        <v>147</v>
      </c>
      <c r="N1979" t="s">
        <v>514</v>
      </c>
      <c r="O1979" s="15">
        <f t="shared" si="182"/>
        <v>3</v>
      </c>
      <c r="P1979" s="16" t="str">
        <f t="shared" si="187"/>
        <v>6,</v>
      </c>
      <c r="Q1979" s="16" t="str">
        <f t="shared" si="188"/>
        <v>3</v>
      </c>
      <c r="R1979" s="17">
        <f t="shared" si="189"/>
        <v>363</v>
      </c>
      <c r="S1979" s="17">
        <f t="shared" si="190"/>
        <v>6.05</v>
      </c>
    </row>
    <row r="1980" spans="1:19" ht="13.5" thickBot="1">
      <c r="A1980" t="s">
        <v>324</v>
      </c>
      <c r="B1980" t="s">
        <v>325</v>
      </c>
      <c r="C1980" s="1">
        <v>45444</v>
      </c>
      <c r="D1980" s="44">
        <v>2024</v>
      </c>
      <c r="E1980" s="2" t="str">
        <f t="shared" si="181"/>
        <v>junio</v>
      </c>
      <c r="F1980" t="s">
        <v>327</v>
      </c>
      <c r="G1980" t="s">
        <v>220</v>
      </c>
      <c r="H1980" t="s">
        <v>98</v>
      </c>
      <c r="I1980" s="3">
        <v>4</v>
      </c>
      <c r="J1980" s="3">
        <v>748</v>
      </c>
      <c r="K1980" s="3">
        <v>1.55</v>
      </c>
      <c r="L1980" t="s">
        <v>21</v>
      </c>
      <c r="M1980" t="s">
        <v>584</v>
      </c>
      <c r="N1980" t="s">
        <v>504</v>
      </c>
      <c r="O1980" s="15">
        <f t="shared" si="182"/>
        <v>4</v>
      </c>
      <c r="P1980" s="16" t="str">
        <f t="shared" si="187"/>
        <v>1,</v>
      </c>
      <c r="Q1980" s="16" t="str">
        <f t="shared" si="188"/>
        <v>55</v>
      </c>
      <c r="R1980" s="17">
        <f t="shared" si="189"/>
        <v>115</v>
      </c>
      <c r="S1980" s="17">
        <f t="shared" si="190"/>
        <v>1.9166666666666667</v>
      </c>
    </row>
    <row r="1981" spans="1:19" ht="13.5" thickBot="1">
      <c r="A1981" t="s">
        <v>324</v>
      </c>
      <c r="B1981" t="s">
        <v>325</v>
      </c>
      <c r="C1981" s="1">
        <v>45444</v>
      </c>
      <c r="D1981" s="44">
        <v>2024</v>
      </c>
      <c r="E1981" s="2" t="str">
        <f t="shared" si="181"/>
        <v>junio</v>
      </c>
      <c r="F1981" t="s">
        <v>327</v>
      </c>
      <c r="G1981" t="s">
        <v>220</v>
      </c>
      <c r="H1981" t="s">
        <v>98</v>
      </c>
      <c r="I1981" s="3">
        <v>1</v>
      </c>
      <c r="J1981" s="3">
        <v>499</v>
      </c>
      <c r="K1981" s="3">
        <v>1.2</v>
      </c>
      <c r="L1981" t="s">
        <v>102</v>
      </c>
      <c r="M1981" t="s">
        <v>103</v>
      </c>
      <c r="N1981" t="s">
        <v>501</v>
      </c>
      <c r="O1981" s="15">
        <f t="shared" si="182"/>
        <v>3</v>
      </c>
      <c r="P1981" s="16" t="str">
        <f t="shared" si="187"/>
        <v>1,</v>
      </c>
      <c r="Q1981" s="16" t="str">
        <f t="shared" si="188"/>
        <v>2</v>
      </c>
      <c r="R1981" s="17">
        <f t="shared" si="189"/>
        <v>62</v>
      </c>
      <c r="S1981" s="17">
        <f t="shared" si="190"/>
        <v>1.0333333333333334</v>
      </c>
    </row>
    <row r="1982" spans="1:19" ht="13.5" thickBot="1">
      <c r="A1982" t="s">
        <v>324</v>
      </c>
      <c r="B1982" t="s">
        <v>325</v>
      </c>
      <c r="C1982" s="1">
        <v>45444</v>
      </c>
      <c r="D1982" s="44">
        <v>2024</v>
      </c>
      <c r="E1982" s="2" t="str">
        <f t="shared" si="181"/>
        <v>junio</v>
      </c>
      <c r="F1982" t="s">
        <v>327</v>
      </c>
      <c r="G1982" t="s">
        <v>220</v>
      </c>
      <c r="H1982" t="s">
        <v>98</v>
      </c>
      <c r="I1982" s="3">
        <v>2</v>
      </c>
      <c r="J1982" s="3">
        <v>499</v>
      </c>
      <c r="K1982" s="3">
        <v>1.25</v>
      </c>
      <c r="L1982" t="s">
        <v>99</v>
      </c>
      <c r="M1982" t="s">
        <v>558</v>
      </c>
      <c r="N1982" t="s">
        <v>502</v>
      </c>
      <c r="O1982" s="15">
        <f t="shared" si="182"/>
        <v>4</v>
      </c>
      <c r="P1982" s="16" t="str">
        <f t="shared" si="187"/>
        <v>1,</v>
      </c>
      <c r="Q1982" s="16" t="str">
        <f t="shared" si="188"/>
        <v>25</v>
      </c>
      <c r="R1982" s="17">
        <f t="shared" si="189"/>
        <v>85</v>
      </c>
      <c r="S1982" s="17">
        <f t="shared" si="190"/>
        <v>1.4166666666666667</v>
      </c>
    </row>
    <row r="1983" spans="1:19" ht="13.5" thickBot="1">
      <c r="A1983" t="s">
        <v>324</v>
      </c>
      <c r="B1983" t="s">
        <v>325</v>
      </c>
      <c r="C1983" s="1">
        <v>45444</v>
      </c>
      <c r="D1983" s="44">
        <v>2024</v>
      </c>
      <c r="E1983" s="2" t="str">
        <f t="shared" si="181"/>
        <v>junio</v>
      </c>
      <c r="F1983" t="s">
        <v>327</v>
      </c>
      <c r="G1983" t="s">
        <v>220</v>
      </c>
      <c r="H1983" t="s">
        <v>98</v>
      </c>
      <c r="I1983" s="3">
        <v>6</v>
      </c>
      <c r="J1983" s="3">
        <v>1998</v>
      </c>
      <c r="K1983" s="3">
        <v>5.5</v>
      </c>
      <c r="L1983" t="s">
        <v>35</v>
      </c>
      <c r="M1983" t="s">
        <v>36</v>
      </c>
      <c r="N1983" t="s">
        <v>507</v>
      </c>
      <c r="O1983" s="15">
        <f t="shared" si="182"/>
        <v>3</v>
      </c>
      <c r="P1983" s="16" t="str">
        <f t="shared" si="187"/>
        <v>5,</v>
      </c>
      <c r="Q1983" s="16" t="str">
        <f t="shared" si="188"/>
        <v>5</v>
      </c>
      <c r="R1983" s="17">
        <f t="shared" si="189"/>
        <v>305</v>
      </c>
      <c r="S1983" s="17">
        <f t="shared" si="190"/>
        <v>5.083333333333333</v>
      </c>
    </row>
    <row r="1984" spans="1:19" ht="13.5" thickBot="1">
      <c r="A1984" t="s">
        <v>324</v>
      </c>
      <c r="B1984" t="s">
        <v>325</v>
      </c>
      <c r="C1984" s="1">
        <v>45444</v>
      </c>
      <c r="D1984" s="44">
        <v>2024</v>
      </c>
      <c r="E1984" s="2" t="str">
        <f t="shared" si="181"/>
        <v>junio</v>
      </c>
      <c r="F1984" t="s">
        <v>327</v>
      </c>
      <c r="G1984" t="s">
        <v>220</v>
      </c>
      <c r="H1984" t="s">
        <v>98</v>
      </c>
      <c r="I1984" s="3">
        <v>2</v>
      </c>
      <c r="J1984" s="3">
        <v>582</v>
      </c>
      <c r="K1984" s="3">
        <v>1.35</v>
      </c>
      <c r="L1984" t="s">
        <v>241</v>
      </c>
      <c r="M1984" t="s">
        <v>601</v>
      </c>
      <c r="N1984" t="s">
        <v>500</v>
      </c>
      <c r="O1984" s="15">
        <f t="shared" si="182"/>
        <v>4</v>
      </c>
      <c r="P1984" s="16" t="str">
        <f t="shared" si="187"/>
        <v>1,</v>
      </c>
      <c r="Q1984" s="16" t="str">
        <f t="shared" si="188"/>
        <v>35</v>
      </c>
      <c r="R1984" s="17">
        <f t="shared" si="189"/>
        <v>95</v>
      </c>
      <c r="S1984" s="17">
        <f t="shared" si="190"/>
        <v>1.5833333333333333</v>
      </c>
    </row>
    <row r="1985" spans="1:19" ht="13.5" thickBot="1">
      <c r="A1985" t="s">
        <v>324</v>
      </c>
      <c r="B1985" t="s">
        <v>325</v>
      </c>
      <c r="C1985" s="1">
        <v>45444</v>
      </c>
      <c r="D1985" s="44">
        <v>2024</v>
      </c>
      <c r="E1985" s="2" t="str">
        <f t="shared" si="181"/>
        <v>junio</v>
      </c>
      <c r="F1985" t="s">
        <v>327</v>
      </c>
      <c r="G1985" t="s">
        <v>220</v>
      </c>
      <c r="H1985" t="s">
        <v>98</v>
      </c>
      <c r="I1985" s="3">
        <v>7</v>
      </c>
      <c r="J1985" s="3">
        <v>3579</v>
      </c>
      <c r="K1985" s="3">
        <v>10.35</v>
      </c>
      <c r="L1985" t="s">
        <v>100</v>
      </c>
      <c r="M1985" t="s">
        <v>101</v>
      </c>
      <c r="N1985" t="s">
        <v>488</v>
      </c>
      <c r="O1985" s="15">
        <f t="shared" si="182"/>
        <v>5</v>
      </c>
      <c r="P1985" s="16" t="str">
        <f t="shared" si="187"/>
        <v>10</v>
      </c>
      <c r="Q1985" s="16" t="str">
        <f t="shared" si="188"/>
        <v>,35</v>
      </c>
      <c r="R1985" s="17">
        <f t="shared" si="189"/>
        <v>600.35</v>
      </c>
      <c r="S1985" s="17">
        <f t="shared" si="190"/>
        <v>10.005833333333333</v>
      </c>
    </row>
    <row r="1986" spans="1:19" ht="13.5" thickBot="1">
      <c r="A1986" t="s">
        <v>324</v>
      </c>
      <c r="B1986" t="s">
        <v>325</v>
      </c>
      <c r="C1986" s="1">
        <v>45444</v>
      </c>
      <c r="D1986" s="44">
        <v>2024</v>
      </c>
      <c r="E1986" s="2" t="str">
        <f t="shared" ref="E1986:E2049" si="191">TEXT(C1986,"mmmm")</f>
        <v>junio</v>
      </c>
      <c r="F1986" t="s">
        <v>327</v>
      </c>
      <c r="G1986" t="s">
        <v>220</v>
      </c>
      <c r="H1986" t="s">
        <v>98</v>
      </c>
      <c r="I1986" s="3">
        <v>11</v>
      </c>
      <c r="J1986" s="3">
        <v>3330</v>
      </c>
      <c r="K1986" s="3">
        <v>10.45</v>
      </c>
      <c r="L1986" t="s">
        <v>114</v>
      </c>
      <c r="M1986" t="s">
        <v>115</v>
      </c>
      <c r="N1986" t="s">
        <v>535</v>
      </c>
      <c r="O1986" s="15">
        <f t="shared" si="182"/>
        <v>5</v>
      </c>
      <c r="P1986" s="16" t="str">
        <f t="shared" si="187"/>
        <v>10</v>
      </c>
      <c r="Q1986" s="16" t="str">
        <f t="shared" si="188"/>
        <v>,45</v>
      </c>
      <c r="R1986" s="17">
        <f t="shared" si="189"/>
        <v>600.45000000000005</v>
      </c>
      <c r="S1986" s="17">
        <f t="shared" si="190"/>
        <v>10.0075</v>
      </c>
    </row>
    <row r="1987" spans="1:19" ht="13.5" thickBot="1">
      <c r="A1987" t="s">
        <v>324</v>
      </c>
      <c r="B1987" t="s">
        <v>325</v>
      </c>
      <c r="C1987" s="1">
        <v>45444</v>
      </c>
      <c r="D1987" s="44">
        <v>2024</v>
      </c>
      <c r="E1987" s="2" t="str">
        <f t="shared" si="191"/>
        <v>junio</v>
      </c>
      <c r="F1987" t="s">
        <v>327</v>
      </c>
      <c r="G1987" t="s">
        <v>220</v>
      </c>
      <c r="H1987" t="s">
        <v>98</v>
      </c>
      <c r="I1987" s="3">
        <v>5</v>
      </c>
      <c r="J1987" s="3">
        <v>2331</v>
      </c>
      <c r="K1987" s="3">
        <v>6.55</v>
      </c>
      <c r="L1987" t="s">
        <v>116</v>
      </c>
      <c r="M1987" t="s">
        <v>117</v>
      </c>
      <c r="N1987" t="s">
        <v>561</v>
      </c>
      <c r="O1987" s="15">
        <f t="shared" ref="O1987:O2050" si="192">LEN($K1987)</f>
        <v>4</v>
      </c>
      <c r="P1987" s="16" t="str">
        <f t="shared" si="187"/>
        <v>6,</v>
      </c>
      <c r="Q1987" s="16" t="str">
        <f t="shared" si="188"/>
        <v>55</v>
      </c>
      <c r="R1987" s="17">
        <f t="shared" si="189"/>
        <v>415</v>
      </c>
      <c r="S1987" s="17">
        <f t="shared" si="190"/>
        <v>6.916666666666667</v>
      </c>
    </row>
    <row r="1988" spans="1:19" ht="13.5" thickBot="1">
      <c r="A1988" t="s">
        <v>324</v>
      </c>
      <c r="B1988" t="s">
        <v>325</v>
      </c>
      <c r="C1988" s="1">
        <v>45444</v>
      </c>
      <c r="D1988" s="44">
        <v>2024</v>
      </c>
      <c r="E1988" s="2" t="str">
        <f t="shared" si="191"/>
        <v>junio</v>
      </c>
      <c r="F1988" t="s">
        <v>327</v>
      </c>
      <c r="G1988" t="s">
        <v>220</v>
      </c>
      <c r="H1988" t="s">
        <v>98</v>
      </c>
      <c r="I1988" s="3">
        <v>3</v>
      </c>
      <c r="J1988" s="3">
        <v>1665</v>
      </c>
      <c r="K1988" s="3">
        <v>5</v>
      </c>
      <c r="L1988" t="s">
        <v>148</v>
      </c>
      <c r="M1988" t="s">
        <v>149</v>
      </c>
      <c r="N1988" t="s">
        <v>561</v>
      </c>
      <c r="O1988" s="15">
        <f t="shared" si="192"/>
        <v>1</v>
      </c>
      <c r="P1988" s="16" t="str">
        <f t="shared" si="187"/>
        <v>5</v>
      </c>
      <c r="Q1988" s="16">
        <f t="shared" si="188"/>
        <v>0</v>
      </c>
      <c r="R1988" s="17">
        <f t="shared" si="189"/>
        <v>300</v>
      </c>
      <c r="S1988" s="17">
        <f t="shared" si="190"/>
        <v>5</v>
      </c>
    </row>
    <row r="1989" spans="1:19" ht="13.5" thickBot="1">
      <c r="A1989" t="s">
        <v>324</v>
      </c>
      <c r="B1989" t="s">
        <v>325</v>
      </c>
      <c r="C1989" s="1">
        <v>45444</v>
      </c>
      <c r="D1989" s="44">
        <v>2024</v>
      </c>
      <c r="E1989" s="2" t="str">
        <f t="shared" si="191"/>
        <v>junio</v>
      </c>
      <c r="F1989" t="s">
        <v>327</v>
      </c>
      <c r="G1989" t="s">
        <v>220</v>
      </c>
      <c r="H1989" t="s">
        <v>98</v>
      </c>
      <c r="I1989" s="3">
        <v>6</v>
      </c>
      <c r="J1989" s="3">
        <v>3330</v>
      </c>
      <c r="K1989" s="3">
        <v>17.399999999999999</v>
      </c>
      <c r="L1989" t="s">
        <v>118</v>
      </c>
      <c r="M1989" t="s">
        <v>119</v>
      </c>
      <c r="N1989" t="s">
        <v>490</v>
      </c>
      <c r="O1989" s="15">
        <f t="shared" si="192"/>
        <v>4</v>
      </c>
      <c r="P1989" s="16" t="str">
        <f t="shared" si="187"/>
        <v>17</v>
      </c>
      <c r="Q1989" s="16" t="str">
        <f t="shared" si="188"/>
        <v>,4</v>
      </c>
      <c r="R1989" s="17">
        <f t="shared" si="189"/>
        <v>1020.4</v>
      </c>
      <c r="S1989" s="17">
        <f t="shared" si="190"/>
        <v>17.006666666666668</v>
      </c>
    </row>
    <row r="1990" spans="1:19" ht="13.5" thickBot="1">
      <c r="A1990" t="s">
        <v>324</v>
      </c>
      <c r="B1990" t="s">
        <v>325</v>
      </c>
      <c r="C1990" s="1">
        <v>45444</v>
      </c>
      <c r="D1990" s="44">
        <v>2024</v>
      </c>
      <c r="E1990" s="2" t="str">
        <f t="shared" si="191"/>
        <v>junio</v>
      </c>
      <c r="F1990" t="s">
        <v>327</v>
      </c>
      <c r="G1990" t="s">
        <v>220</v>
      </c>
      <c r="H1990" t="s">
        <v>98</v>
      </c>
      <c r="I1990" s="3">
        <v>1</v>
      </c>
      <c r="J1990" s="3">
        <v>666</v>
      </c>
      <c r="K1990" s="3">
        <v>4.25</v>
      </c>
      <c r="L1990" t="s">
        <v>131</v>
      </c>
      <c r="M1990" t="s">
        <v>578</v>
      </c>
      <c r="N1990" t="s">
        <v>612</v>
      </c>
      <c r="O1990" s="15">
        <f t="shared" si="192"/>
        <v>4</v>
      </c>
      <c r="P1990" s="16" t="str">
        <f t="shared" si="187"/>
        <v>4,</v>
      </c>
      <c r="Q1990" s="16" t="str">
        <f t="shared" si="188"/>
        <v>25</v>
      </c>
      <c r="R1990" s="17">
        <f t="shared" si="189"/>
        <v>265</v>
      </c>
      <c r="S1990" s="17">
        <f t="shared" si="190"/>
        <v>4.416666666666667</v>
      </c>
    </row>
    <row r="1991" spans="1:19" ht="13.5" thickBot="1">
      <c r="A1991" t="s">
        <v>324</v>
      </c>
      <c r="B1991" t="s">
        <v>325</v>
      </c>
      <c r="C1991" s="1">
        <v>45444</v>
      </c>
      <c r="D1991" s="44">
        <v>2024</v>
      </c>
      <c r="E1991" s="2" t="str">
        <f t="shared" si="191"/>
        <v>junio</v>
      </c>
      <c r="F1991" t="s">
        <v>327</v>
      </c>
      <c r="G1991" t="s">
        <v>220</v>
      </c>
      <c r="H1991" t="s">
        <v>98</v>
      </c>
      <c r="I1991" s="3">
        <v>1</v>
      </c>
      <c r="J1991" s="3">
        <v>582</v>
      </c>
      <c r="K1991" s="3">
        <v>1.45</v>
      </c>
      <c r="L1991" t="s">
        <v>150</v>
      </c>
      <c r="M1991" t="s">
        <v>607</v>
      </c>
      <c r="N1991" t="s">
        <v>612</v>
      </c>
      <c r="O1991" s="15">
        <f t="shared" si="192"/>
        <v>4</v>
      </c>
      <c r="P1991" s="16" t="str">
        <f t="shared" si="187"/>
        <v>1,</v>
      </c>
      <c r="Q1991" s="16" t="str">
        <f t="shared" si="188"/>
        <v>45</v>
      </c>
      <c r="R1991" s="17">
        <f t="shared" si="189"/>
        <v>105</v>
      </c>
      <c r="S1991" s="17">
        <f t="shared" si="190"/>
        <v>1.75</v>
      </c>
    </row>
    <row r="1992" spans="1:19" ht="13.5" thickBot="1">
      <c r="A1992" t="s">
        <v>324</v>
      </c>
      <c r="B1992" t="s">
        <v>325</v>
      </c>
      <c r="C1992" s="1">
        <v>45444</v>
      </c>
      <c r="D1992" s="44">
        <v>2024</v>
      </c>
      <c r="E1992" s="2" t="str">
        <f t="shared" si="191"/>
        <v>junio</v>
      </c>
      <c r="F1992" t="s">
        <v>327</v>
      </c>
      <c r="G1992" t="s">
        <v>220</v>
      </c>
      <c r="H1992" t="s">
        <v>98</v>
      </c>
      <c r="I1992" s="3">
        <v>2</v>
      </c>
      <c r="J1992" s="3">
        <v>1498</v>
      </c>
      <c r="K1992" s="3">
        <v>4.25</v>
      </c>
      <c r="L1992" t="s">
        <v>111</v>
      </c>
      <c r="M1992" t="s">
        <v>593</v>
      </c>
      <c r="N1992" t="s">
        <v>511</v>
      </c>
      <c r="O1992" s="15">
        <f t="shared" si="192"/>
        <v>4</v>
      </c>
      <c r="P1992" s="16" t="str">
        <f t="shared" si="187"/>
        <v>4,</v>
      </c>
      <c r="Q1992" s="16" t="str">
        <f t="shared" si="188"/>
        <v>25</v>
      </c>
      <c r="R1992" s="17">
        <f t="shared" si="189"/>
        <v>265</v>
      </c>
      <c r="S1992" s="17">
        <f t="shared" si="190"/>
        <v>4.416666666666667</v>
      </c>
    </row>
    <row r="1993" spans="1:19" ht="13.5" thickBot="1">
      <c r="A1993" t="s">
        <v>324</v>
      </c>
      <c r="B1993" t="s">
        <v>325</v>
      </c>
      <c r="C1993" s="1">
        <v>45444</v>
      </c>
      <c r="D1993" s="44">
        <v>2024</v>
      </c>
      <c r="E1993" s="2" t="str">
        <f t="shared" si="191"/>
        <v>junio</v>
      </c>
      <c r="F1993" t="s">
        <v>327</v>
      </c>
      <c r="G1993" t="s">
        <v>220</v>
      </c>
      <c r="H1993" t="s">
        <v>98</v>
      </c>
      <c r="I1993" s="3">
        <v>2</v>
      </c>
      <c r="J1993" s="3">
        <v>832</v>
      </c>
      <c r="K1993" s="3">
        <v>2.25</v>
      </c>
      <c r="L1993" t="s">
        <v>128</v>
      </c>
      <c r="M1993" t="s">
        <v>129</v>
      </c>
      <c r="N1993" t="s">
        <v>511</v>
      </c>
      <c r="O1993" s="15">
        <f t="shared" si="192"/>
        <v>4</v>
      </c>
      <c r="P1993" s="16" t="str">
        <f t="shared" si="187"/>
        <v>2,</v>
      </c>
      <c r="Q1993" s="16" t="str">
        <f t="shared" si="188"/>
        <v>25</v>
      </c>
      <c r="R1993" s="17">
        <f t="shared" si="189"/>
        <v>145</v>
      </c>
      <c r="S1993" s="17">
        <f t="shared" si="190"/>
        <v>2.4166666666666665</v>
      </c>
    </row>
    <row r="1994" spans="1:19" ht="13.5" thickBot="1">
      <c r="A1994" t="s">
        <v>324</v>
      </c>
      <c r="B1994" t="s">
        <v>325</v>
      </c>
      <c r="C1994" s="1">
        <v>45444</v>
      </c>
      <c r="D1994" s="44">
        <v>2024</v>
      </c>
      <c r="E1994" s="2" t="str">
        <f t="shared" si="191"/>
        <v>junio</v>
      </c>
      <c r="F1994" t="s">
        <v>327</v>
      </c>
      <c r="G1994" t="s">
        <v>220</v>
      </c>
      <c r="H1994" t="s">
        <v>98</v>
      </c>
      <c r="I1994" s="3">
        <v>1</v>
      </c>
      <c r="J1994" s="3">
        <v>499</v>
      </c>
      <c r="K1994" s="3">
        <v>1.2</v>
      </c>
      <c r="L1994" t="s">
        <v>135</v>
      </c>
      <c r="M1994" t="s">
        <v>136</v>
      </c>
      <c r="N1994" t="s">
        <v>511</v>
      </c>
      <c r="O1994" s="15">
        <f t="shared" si="192"/>
        <v>3</v>
      </c>
      <c r="P1994" s="16" t="str">
        <f t="shared" si="187"/>
        <v>1,</v>
      </c>
      <c r="Q1994" s="16" t="str">
        <f t="shared" si="188"/>
        <v>2</v>
      </c>
      <c r="R1994" s="17">
        <f t="shared" si="189"/>
        <v>62</v>
      </c>
      <c r="S1994" s="17">
        <f t="shared" si="190"/>
        <v>1.0333333333333334</v>
      </c>
    </row>
    <row r="1995" spans="1:19" ht="13.5" thickBot="1">
      <c r="A1995" t="s">
        <v>324</v>
      </c>
      <c r="B1995" t="s">
        <v>325</v>
      </c>
      <c r="C1995" s="1">
        <v>45444</v>
      </c>
      <c r="D1995" s="44">
        <v>2024</v>
      </c>
      <c r="E1995" s="2" t="str">
        <f t="shared" si="191"/>
        <v>junio</v>
      </c>
      <c r="F1995" t="s">
        <v>328</v>
      </c>
      <c r="G1995" t="s">
        <v>220</v>
      </c>
      <c r="H1995" t="s">
        <v>98</v>
      </c>
      <c r="I1995" s="3">
        <v>34</v>
      </c>
      <c r="J1995" s="3">
        <v>3330</v>
      </c>
      <c r="K1995" s="3">
        <v>55.25</v>
      </c>
      <c r="L1995" t="s">
        <v>39</v>
      </c>
      <c r="M1995" t="s">
        <v>553</v>
      </c>
      <c r="N1995" t="s">
        <v>553</v>
      </c>
      <c r="O1995" s="15">
        <f t="shared" si="192"/>
        <v>5</v>
      </c>
      <c r="P1995" s="16" t="str">
        <f t="shared" si="187"/>
        <v>55</v>
      </c>
      <c r="Q1995" s="16" t="str">
        <f t="shared" si="188"/>
        <v>,25</v>
      </c>
      <c r="R1995" s="17">
        <f t="shared" si="189"/>
        <v>3300.25</v>
      </c>
      <c r="S1995" s="17">
        <f t="shared" si="190"/>
        <v>55.00416666666667</v>
      </c>
    </row>
    <row r="1996" spans="1:19" ht="13.5" thickBot="1">
      <c r="A1996" t="s">
        <v>324</v>
      </c>
      <c r="B1996" t="s">
        <v>325</v>
      </c>
      <c r="C1996" s="1">
        <v>45444</v>
      </c>
      <c r="D1996" s="44">
        <v>2024</v>
      </c>
      <c r="E1996" s="2" t="str">
        <f t="shared" si="191"/>
        <v>junio</v>
      </c>
      <c r="F1996" t="s">
        <v>328</v>
      </c>
      <c r="G1996" t="s">
        <v>220</v>
      </c>
      <c r="H1996" t="s">
        <v>98</v>
      </c>
      <c r="I1996" s="3">
        <v>1</v>
      </c>
      <c r="J1996" s="3">
        <v>499</v>
      </c>
      <c r="K1996" s="3">
        <v>1.2</v>
      </c>
      <c r="L1996" t="s">
        <v>19</v>
      </c>
      <c r="M1996" t="s">
        <v>587</v>
      </c>
      <c r="N1996" t="s">
        <v>495</v>
      </c>
      <c r="O1996" s="15">
        <f t="shared" si="192"/>
        <v>3</v>
      </c>
      <c r="P1996" s="16" t="str">
        <f t="shared" si="187"/>
        <v>1,</v>
      </c>
      <c r="Q1996" s="16" t="str">
        <f t="shared" si="188"/>
        <v>2</v>
      </c>
      <c r="R1996" s="17">
        <f t="shared" si="189"/>
        <v>62</v>
      </c>
      <c r="S1996" s="17">
        <f t="shared" si="190"/>
        <v>1.0333333333333334</v>
      </c>
    </row>
    <row r="1997" spans="1:19" ht="13.5" thickBot="1">
      <c r="A1997" t="s">
        <v>324</v>
      </c>
      <c r="B1997" t="s">
        <v>325</v>
      </c>
      <c r="C1997" s="1">
        <v>45444</v>
      </c>
      <c r="D1997" s="44">
        <v>2024</v>
      </c>
      <c r="E1997" s="2" t="str">
        <f t="shared" si="191"/>
        <v>junio</v>
      </c>
      <c r="F1997" t="s">
        <v>328</v>
      </c>
      <c r="G1997" t="s">
        <v>220</v>
      </c>
      <c r="H1997" t="s">
        <v>98</v>
      </c>
      <c r="I1997" s="3">
        <v>5</v>
      </c>
      <c r="J1997" s="3">
        <v>1082</v>
      </c>
      <c r="K1997" s="3">
        <v>3.15</v>
      </c>
      <c r="L1997" t="s">
        <v>108</v>
      </c>
      <c r="M1997" t="s">
        <v>597</v>
      </c>
      <c r="N1997" t="s">
        <v>494</v>
      </c>
      <c r="O1997" s="15">
        <f t="shared" si="192"/>
        <v>4</v>
      </c>
      <c r="P1997" s="16" t="str">
        <f t="shared" si="187"/>
        <v>3,</v>
      </c>
      <c r="Q1997" s="16" t="str">
        <f t="shared" si="188"/>
        <v>15</v>
      </c>
      <c r="R1997" s="17">
        <f t="shared" si="189"/>
        <v>195</v>
      </c>
      <c r="S1997" s="17">
        <f t="shared" si="190"/>
        <v>3.25</v>
      </c>
    </row>
    <row r="1998" spans="1:19" ht="13.5" thickBot="1">
      <c r="A1998" t="s">
        <v>324</v>
      </c>
      <c r="B1998" t="s">
        <v>325</v>
      </c>
      <c r="C1998" s="1">
        <v>45444</v>
      </c>
      <c r="D1998" s="44">
        <v>2024</v>
      </c>
      <c r="E1998" s="2" t="str">
        <f t="shared" si="191"/>
        <v>junio</v>
      </c>
      <c r="F1998" t="s">
        <v>328</v>
      </c>
      <c r="G1998" t="s">
        <v>220</v>
      </c>
      <c r="H1998" t="s">
        <v>98</v>
      </c>
      <c r="I1998" s="3">
        <v>3</v>
      </c>
      <c r="J1998" s="3">
        <v>1498</v>
      </c>
      <c r="K1998" s="3">
        <v>4.25</v>
      </c>
      <c r="L1998" t="s">
        <v>146</v>
      </c>
      <c r="M1998" t="s">
        <v>147</v>
      </c>
      <c r="N1998" t="s">
        <v>514</v>
      </c>
      <c r="O1998" s="15">
        <f t="shared" si="192"/>
        <v>4</v>
      </c>
      <c r="P1998" s="16" t="str">
        <f t="shared" si="187"/>
        <v>4,</v>
      </c>
      <c r="Q1998" s="16" t="str">
        <f t="shared" si="188"/>
        <v>25</v>
      </c>
      <c r="R1998" s="17">
        <f t="shared" si="189"/>
        <v>265</v>
      </c>
      <c r="S1998" s="17">
        <f t="shared" si="190"/>
        <v>4.416666666666667</v>
      </c>
    </row>
    <row r="1999" spans="1:19" ht="13.5" thickBot="1">
      <c r="A1999" t="s">
        <v>324</v>
      </c>
      <c r="B1999" t="s">
        <v>325</v>
      </c>
      <c r="C1999" s="1">
        <v>45444</v>
      </c>
      <c r="D1999" s="44">
        <v>2024</v>
      </c>
      <c r="E1999" s="2" t="str">
        <f t="shared" si="191"/>
        <v>junio</v>
      </c>
      <c r="F1999" t="s">
        <v>328</v>
      </c>
      <c r="G1999" t="s">
        <v>220</v>
      </c>
      <c r="H1999" t="s">
        <v>98</v>
      </c>
      <c r="I1999" s="3">
        <v>1</v>
      </c>
      <c r="J1999" s="3">
        <v>749</v>
      </c>
      <c r="K1999" s="3">
        <v>2.1</v>
      </c>
      <c r="L1999" t="s">
        <v>21</v>
      </c>
      <c r="M1999" t="s">
        <v>584</v>
      </c>
      <c r="N1999" t="s">
        <v>504</v>
      </c>
      <c r="O1999" s="15">
        <f t="shared" si="192"/>
        <v>3</v>
      </c>
      <c r="P1999" s="16" t="str">
        <f t="shared" si="187"/>
        <v>2,</v>
      </c>
      <c r="Q1999" s="16" t="str">
        <f t="shared" si="188"/>
        <v>1</v>
      </c>
      <c r="R1999" s="17">
        <f t="shared" si="189"/>
        <v>121</v>
      </c>
      <c r="S1999" s="17">
        <f t="shared" si="190"/>
        <v>2.0166666666666666</v>
      </c>
    </row>
    <row r="2000" spans="1:19" ht="13.5" thickBot="1">
      <c r="A2000" t="s">
        <v>324</v>
      </c>
      <c r="B2000" t="s">
        <v>325</v>
      </c>
      <c r="C2000" s="1">
        <v>45444</v>
      </c>
      <c r="D2000" s="44">
        <v>2024</v>
      </c>
      <c r="E2000" s="2" t="str">
        <f t="shared" si="191"/>
        <v>junio</v>
      </c>
      <c r="F2000" t="s">
        <v>328</v>
      </c>
      <c r="G2000" t="s">
        <v>220</v>
      </c>
      <c r="H2000" t="s">
        <v>98</v>
      </c>
      <c r="I2000" s="3">
        <v>1</v>
      </c>
      <c r="J2000" s="3">
        <v>999</v>
      </c>
      <c r="K2000" s="3">
        <v>2.5499999999999998</v>
      </c>
      <c r="L2000" t="s">
        <v>342</v>
      </c>
      <c r="M2000" t="s">
        <v>343</v>
      </c>
      <c r="N2000" t="s">
        <v>504</v>
      </c>
      <c r="O2000" s="15">
        <f t="shared" si="192"/>
        <v>4</v>
      </c>
      <c r="P2000" s="16" t="str">
        <f t="shared" si="187"/>
        <v>2,</v>
      </c>
      <c r="Q2000" s="16" t="str">
        <f t="shared" si="188"/>
        <v>55</v>
      </c>
      <c r="R2000" s="17">
        <f t="shared" si="189"/>
        <v>175</v>
      </c>
      <c r="S2000" s="17">
        <f t="shared" si="190"/>
        <v>2.9166666666666665</v>
      </c>
    </row>
    <row r="2001" spans="1:19" ht="13.5" thickBot="1">
      <c r="A2001" t="s">
        <v>324</v>
      </c>
      <c r="B2001" t="s">
        <v>325</v>
      </c>
      <c r="C2001" s="1">
        <v>45444</v>
      </c>
      <c r="D2001" s="44">
        <v>2024</v>
      </c>
      <c r="E2001" s="2" t="str">
        <f t="shared" si="191"/>
        <v>junio</v>
      </c>
      <c r="F2001" t="s">
        <v>328</v>
      </c>
      <c r="G2001" t="s">
        <v>220</v>
      </c>
      <c r="H2001" t="s">
        <v>98</v>
      </c>
      <c r="I2001" s="3">
        <v>2</v>
      </c>
      <c r="J2001" s="3">
        <v>832</v>
      </c>
      <c r="K2001" s="3">
        <v>2.5499999999999998</v>
      </c>
      <c r="L2001" t="s">
        <v>99</v>
      </c>
      <c r="M2001" t="s">
        <v>558</v>
      </c>
      <c r="N2001" t="s">
        <v>502</v>
      </c>
      <c r="O2001" s="15">
        <f t="shared" si="192"/>
        <v>4</v>
      </c>
      <c r="P2001" s="16" t="str">
        <f t="shared" si="187"/>
        <v>2,</v>
      </c>
      <c r="Q2001" s="16" t="str">
        <f t="shared" si="188"/>
        <v>55</v>
      </c>
      <c r="R2001" s="17">
        <f t="shared" si="189"/>
        <v>175</v>
      </c>
      <c r="S2001" s="17">
        <f t="shared" si="190"/>
        <v>2.9166666666666665</v>
      </c>
    </row>
    <row r="2002" spans="1:19" ht="13.5" thickBot="1">
      <c r="A2002" t="s">
        <v>324</v>
      </c>
      <c r="B2002" t="s">
        <v>325</v>
      </c>
      <c r="C2002" s="1">
        <v>45444</v>
      </c>
      <c r="D2002" s="44">
        <v>2024</v>
      </c>
      <c r="E2002" s="2" t="str">
        <f t="shared" si="191"/>
        <v>junio</v>
      </c>
      <c r="F2002" t="s">
        <v>328</v>
      </c>
      <c r="G2002" t="s">
        <v>220</v>
      </c>
      <c r="H2002" t="s">
        <v>98</v>
      </c>
      <c r="I2002" s="3">
        <v>6</v>
      </c>
      <c r="J2002" s="3">
        <v>1914</v>
      </c>
      <c r="K2002" s="3">
        <v>5.35</v>
      </c>
      <c r="L2002" t="s">
        <v>70</v>
      </c>
      <c r="M2002" t="s">
        <v>71</v>
      </c>
      <c r="N2002" t="s">
        <v>504</v>
      </c>
      <c r="O2002" s="15">
        <f t="shared" si="192"/>
        <v>4</v>
      </c>
      <c r="P2002" s="16" t="str">
        <f t="shared" si="187"/>
        <v>5,</v>
      </c>
      <c r="Q2002" s="16" t="str">
        <f t="shared" si="188"/>
        <v>35</v>
      </c>
      <c r="R2002" s="17">
        <f t="shared" si="189"/>
        <v>335</v>
      </c>
      <c r="S2002" s="17">
        <f t="shared" si="190"/>
        <v>5.583333333333333</v>
      </c>
    </row>
    <row r="2003" spans="1:19" ht="13.5" thickBot="1">
      <c r="A2003" t="s">
        <v>324</v>
      </c>
      <c r="B2003" t="s">
        <v>325</v>
      </c>
      <c r="C2003" s="1">
        <v>45444</v>
      </c>
      <c r="D2003" s="44">
        <v>2024</v>
      </c>
      <c r="E2003" s="2" t="str">
        <f t="shared" si="191"/>
        <v>junio</v>
      </c>
      <c r="F2003" t="s">
        <v>328</v>
      </c>
      <c r="G2003" t="s">
        <v>220</v>
      </c>
      <c r="H2003" t="s">
        <v>98</v>
      </c>
      <c r="I2003" s="3">
        <v>8</v>
      </c>
      <c r="J2003" s="3">
        <v>2247</v>
      </c>
      <c r="K2003" s="3">
        <v>6.35</v>
      </c>
      <c r="L2003" t="s">
        <v>35</v>
      </c>
      <c r="M2003" t="s">
        <v>36</v>
      </c>
      <c r="N2003" t="s">
        <v>507</v>
      </c>
      <c r="O2003" s="15">
        <f t="shared" si="192"/>
        <v>4</v>
      </c>
      <c r="P2003" s="16" t="str">
        <f t="shared" si="187"/>
        <v>6,</v>
      </c>
      <c r="Q2003" s="16" t="str">
        <f t="shared" si="188"/>
        <v>35</v>
      </c>
      <c r="R2003" s="17">
        <f t="shared" si="189"/>
        <v>395</v>
      </c>
      <c r="S2003" s="17">
        <f t="shared" si="190"/>
        <v>6.583333333333333</v>
      </c>
    </row>
    <row r="2004" spans="1:19" ht="13.5" thickBot="1">
      <c r="A2004" t="s">
        <v>324</v>
      </c>
      <c r="B2004" t="s">
        <v>325</v>
      </c>
      <c r="C2004" s="1">
        <v>45444</v>
      </c>
      <c r="D2004" s="44">
        <v>2024</v>
      </c>
      <c r="E2004" s="2" t="str">
        <f t="shared" si="191"/>
        <v>junio</v>
      </c>
      <c r="F2004" t="s">
        <v>328</v>
      </c>
      <c r="G2004" t="s">
        <v>220</v>
      </c>
      <c r="H2004" t="s">
        <v>98</v>
      </c>
      <c r="I2004" s="3">
        <v>7</v>
      </c>
      <c r="J2004" s="3">
        <v>3330</v>
      </c>
      <c r="K2004" s="3">
        <v>14.15</v>
      </c>
      <c r="L2004" t="s">
        <v>100</v>
      </c>
      <c r="M2004" t="s">
        <v>101</v>
      </c>
      <c r="N2004" t="s">
        <v>488</v>
      </c>
      <c r="O2004" s="15">
        <f t="shared" si="192"/>
        <v>5</v>
      </c>
      <c r="P2004" s="16" t="str">
        <f t="shared" si="187"/>
        <v>14</v>
      </c>
      <c r="Q2004" s="16" t="str">
        <f t="shared" si="188"/>
        <v>,15</v>
      </c>
      <c r="R2004" s="17">
        <f t="shared" si="189"/>
        <v>840.15</v>
      </c>
      <c r="S2004" s="17">
        <f t="shared" si="190"/>
        <v>14.0025</v>
      </c>
    </row>
    <row r="2005" spans="1:19" ht="13.5" thickBot="1">
      <c r="A2005" t="s">
        <v>324</v>
      </c>
      <c r="B2005" t="s">
        <v>325</v>
      </c>
      <c r="C2005" s="1">
        <v>45444</v>
      </c>
      <c r="D2005" s="44">
        <v>2024</v>
      </c>
      <c r="E2005" s="2" t="str">
        <f t="shared" si="191"/>
        <v>junio</v>
      </c>
      <c r="F2005" t="s">
        <v>328</v>
      </c>
      <c r="G2005" t="s">
        <v>220</v>
      </c>
      <c r="H2005" t="s">
        <v>98</v>
      </c>
      <c r="I2005" s="3">
        <v>9</v>
      </c>
      <c r="J2005" s="3">
        <v>3330</v>
      </c>
      <c r="K2005" s="3">
        <v>11.05</v>
      </c>
      <c r="L2005" t="s">
        <v>109</v>
      </c>
      <c r="M2005" t="s">
        <v>535</v>
      </c>
      <c r="N2005" t="s">
        <v>535</v>
      </c>
      <c r="O2005" s="15">
        <f t="shared" si="192"/>
        <v>5</v>
      </c>
      <c r="P2005" s="16" t="str">
        <f t="shared" si="187"/>
        <v>11</v>
      </c>
      <c r="Q2005" s="16" t="str">
        <f t="shared" si="188"/>
        <v>,05</v>
      </c>
      <c r="R2005" s="17">
        <f t="shared" si="189"/>
        <v>660.05</v>
      </c>
      <c r="S2005" s="17">
        <f t="shared" si="190"/>
        <v>11.000833333333333</v>
      </c>
    </row>
    <row r="2006" spans="1:19" ht="13.5" thickBot="1">
      <c r="A2006" t="s">
        <v>324</v>
      </c>
      <c r="B2006" t="s">
        <v>325</v>
      </c>
      <c r="C2006" s="1">
        <v>45444</v>
      </c>
      <c r="D2006" s="44">
        <v>2024</v>
      </c>
      <c r="E2006" s="2" t="str">
        <f t="shared" si="191"/>
        <v>junio</v>
      </c>
      <c r="F2006" t="s">
        <v>328</v>
      </c>
      <c r="G2006" t="s">
        <v>220</v>
      </c>
      <c r="H2006" t="s">
        <v>98</v>
      </c>
      <c r="I2006" s="3">
        <v>9</v>
      </c>
      <c r="J2006" s="3">
        <v>3080</v>
      </c>
      <c r="K2006" s="3">
        <v>9.1</v>
      </c>
      <c r="L2006" t="s">
        <v>114</v>
      </c>
      <c r="M2006" t="s">
        <v>115</v>
      </c>
      <c r="N2006" t="s">
        <v>535</v>
      </c>
      <c r="O2006" s="15">
        <f t="shared" si="192"/>
        <v>3</v>
      </c>
      <c r="P2006" s="16" t="str">
        <f t="shared" si="187"/>
        <v>9,</v>
      </c>
      <c r="Q2006" s="16" t="str">
        <f t="shared" si="188"/>
        <v>1</v>
      </c>
      <c r="R2006" s="17">
        <f t="shared" si="189"/>
        <v>541</v>
      </c>
      <c r="S2006" s="17">
        <f t="shared" si="190"/>
        <v>9.0166666666666675</v>
      </c>
    </row>
    <row r="2007" spans="1:19" ht="13.5" thickBot="1">
      <c r="A2007" t="s">
        <v>324</v>
      </c>
      <c r="B2007" t="s">
        <v>325</v>
      </c>
      <c r="C2007" s="1">
        <v>45444</v>
      </c>
      <c r="D2007" s="44">
        <v>2024</v>
      </c>
      <c r="E2007" s="2" t="str">
        <f t="shared" si="191"/>
        <v>junio</v>
      </c>
      <c r="F2007" t="s">
        <v>328</v>
      </c>
      <c r="G2007" t="s">
        <v>220</v>
      </c>
      <c r="H2007" t="s">
        <v>98</v>
      </c>
      <c r="I2007" s="3">
        <v>1</v>
      </c>
      <c r="J2007" s="3">
        <v>249</v>
      </c>
      <c r="K2007" s="3">
        <v>0.45</v>
      </c>
      <c r="L2007" t="s">
        <v>25</v>
      </c>
      <c r="M2007" t="s">
        <v>26</v>
      </c>
      <c r="N2007" t="s">
        <v>506</v>
      </c>
      <c r="O2007" s="15">
        <f t="shared" si="192"/>
        <v>4</v>
      </c>
      <c r="P2007" s="16" t="str">
        <f t="shared" ref="P2007:P2070" si="193">IF(O2007="1",$K2007,IF(O2007=2,LEFT($K2007,2),LEFT($K2007,2)))</f>
        <v>0,</v>
      </c>
      <c r="Q2007" s="16" t="str">
        <f t="shared" ref="Q2007:Q2070" si="194">IF(O2007&lt;=2,0,MID($K2007,3,3))</f>
        <v>45</v>
      </c>
      <c r="R2007" s="17">
        <f t="shared" ref="R2007:R2070" si="195">+(P2007*60)+Q2007</f>
        <v>45</v>
      </c>
      <c r="S2007" s="17">
        <f t="shared" ref="S2007:S2070" si="196">+R2007/60</f>
        <v>0.75</v>
      </c>
    </row>
    <row r="2008" spans="1:19" ht="13.5" thickBot="1">
      <c r="A2008" t="s">
        <v>324</v>
      </c>
      <c r="B2008" t="s">
        <v>325</v>
      </c>
      <c r="C2008" s="1">
        <v>45444</v>
      </c>
      <c r="D2008" s="44">
        <v>2024</v>
      </c>
      <c r="E2008" s="2" t="str">
        <f t="shared" si="191"/>
        <v>junio</v>
      </c>
      <c r="F2008" t="s">
        <v>328</v>
      </c>
      <c r="G2008" t="s">
        <v>220</v>
      </c>
      <c r="H2008" t="s">
        <v>98</v>
      </c>
      <c r="I2008" s="3">
        <v>9</v>
      </c>
      <c r="J2008" s="3">
        <v>3330</v>
      </c>
      <c r="K2008" s="3">
        <v>17.149999999999999</v>
      </c>
      <c r="L2008" t="s">
        <v>116</v>
      </c>
      <c r="M2008" t="s">
        <v>117</v>
      </c>
      <c r="N2008" t="s">
        <v>561</v>
      </c>
      <c r="O2008" s="15">
        <f t="shared" si="192"/>
        <v>5</v>
      </c>
      <c r="P2008" s="16" t="str">
        <f t="shared" si="193"/>
        <v>17</v>
      </c>
      <c r="Q2008" s="16" t="str">
        <f t="shared" si="194"/>
        <v>,15</v>
      </c>
      <c r="R2008" s="17">
        <f t="shared" si="195"/>
        <v>1020.15</v>
      </c>
      <c r="S2008" s="17">
        <f t="shared" si="196"/>
        <v>17.002500000000001</v>
      </c>
    </row>
    <row r="2009" spans="1:19" ht="13.5" thickBot="1">
      <c r="A2009" t="s">
        <v>324</v>
      </c>
      <c r="B2009" t="s">
        <v>325</v>
      </c>
      <c r="C2009" s="1">
        <v>45444</v>
      </c>
      <c r="D2009" s="44">
        <v>2024</v>
      </c>
      <c r="E2009" s="2" t="str">
        <f t="shared" si="191"/>
        <v>junio</v>
      </c>
      <c r="F2009" t="s">
        <v>328</v>
      </c>
      <c r="G2009" t="s">
        <v>220</v>
      </c>
      <c r="H2009" t="s">
        <v>98</v>
      </c>
      <c r="I2009" s="3">
        <v>1</v>
      </c>
      <c r="J2009" s="3">
        <v>249</v>
      </c>
      <c r="K2009" s="3">
        <v>0.4</v>
      </c>
      <c r="L2009" t="s">
        <v>148</v>
      </c>
      <c r="M2009" t="s">
        <v>149</v>
      </c>
      <c r="N2009" t="s">
        <v>561</v>
      </c>
      <c r="O2009" s="15">
        <f t="shared" si="192"/>
        <v>3</v>
      </c>
      <c r="P2009" s="16" t="str">
        <f t="shared" si="193"/>
        <v>0,</v>
      </c>
      <c r="Q2009" s="16" t="str">
        <f t="shared" si="194"/>
        <v>4</v>
      </c>
      <c r="R2009" s="17">
        <f t="shared" si="195"/>
        <v>4</v>
      </c>
      <c r="S2009" s="17">
        <f t="shared" si="196"/>
        <v>6.6666666666666666E-2</v>
      </c>
    </row>
    <row r="2010" spans="1:19" ht="13.5" thickBot="1">
      <c r="A2010" t="s">
        <v>324</v>
      </c>
      <c r="B2010" t="s">
        <v>325</v>
      </c>
      <c r="C2010" s="1">
        <v>45444</v>
      </c>
      <c r="D2010" s="44">
        <v>2024</v>
      </c>
      <c r="E2010" s="2" t="str">
        <f t="shared" si="191"/>
        <v>junio</v>
      </c>
      <c r="F2010" t="s">
        <v>328</v>
      </c>
      <c r="G2010" t="s">
        <v>220</v>
      </c>
      <c r="H2010" t="s">
        <v>98</v>
      </c>
      <c r="I2010" s="3">
        <v>1</v>
      </c>
      <c r="J2010" s="3">
        <v>666</v>
      </c>
      <c r="K2010" s="3">
        <v>1.55</v>
      </c>
      <c r="L2010" t="s">
        <v>195</v>
      </c>
      <c r="M2010" t="s">
        <v>196</v>
      </c>
      <c r="N2010" t="s">
        <v>490</v>
      </c>
      <c r="O2010" s="15">
        <f t="shared" si="192"/>
        <v>4</v>
      </c>
      <c r="P2010" s="16" t="str">
        <f t="shared" si="193"/>
        <v>1,</v>
      </c>
      <c r="Q2010" s="16" t="str">
        <f t="shared" si="194"/>
        <v>55</v>
      </c>
      <c r="R2010" s="17">
        <f t="shared" si="195"/>
        <v>115</v>
      </c>
      <c r="S2010" s="17">
        <f t="shared" si="196"/>
        <v>1.9166666666666667</v>
      </c>
    </row>
    <row r="2011" spans="1:19" ht="13.5" thickBot="1">
      <c r="A2011" t="s">
        <v>324</v>
      </c>
      <c r="B2011" t="s">
        <v>325</v>
      </c>
      <c r="C2011" s="1">
        <v>45444</v>
      </c>
      <c r="D2011" s="44">
        <v>2024</v>
      </c>
      <c r="E2011" s="2" t="str">
        <f t="shared" si="191"/>
        <v>junio</v>
      </c>
      <c r="F2011" t="s">
        <v>328</v>
      </c>
      <c r="G2011" t="s">
        <v>220</v>
      </c>
      <c r="H2011" t="s">
        <v>98</v>
      </c>
      <c r="I2011" s="3">
        <v>1</v>
      </c>
      <c r="J2011" s="3">
        <v>582</v>
      </c>
      <c r="K2011" s="3">
        <v>1.35</v>
      </c>
      <c r="L2011" t="s">
        <v>167</v>
      </c>
      <c r="M2011" t="s">
        <v>168</v>
      </c>
      <c r="N2011" t="s">
        <v>490</v>
      </c>
      <c r="O2011" s="15">
        <f t="shared" si="192"/>
        <v>4</v>
      </c>
      <c r="P2011" s="16" t="str">
        <f t="shared" si="193"/>
        <v>1,</v>
      </c>
      <c r="Q2011" s="16" t="str">
        <f t="shared" si="194"/>
        <v>35</v>
      </c>
      <c r="R2011" s="17">
        <f t="shared" si="195"/>
        <v>95</v>
      </c>
      <c r="S2011" s="17">
        <f t="shared" si="196"/>
        <v>1.5833333333333333</v>
      </c>
    </row>
    <row r="2012" spans="1:19" ht="13.5" thickBot="1">
      <c r="A2012" t="s">
        <v>324</v>
      </c>
      <c r="B2012" t="s">
        <v>325</v>
      </c>
      <c r="C2012" s="1">
        <v>45444</v>
      </c>
      <c r="D2012" s="44">
        <v>2024</v>
      </c>
      <c r="E2012" s="2" t="str">
        <f t="shared" si="191"/>
        <v>junio</v>
      </c>
      <c r="F2012" t="s">
        <v>328</v>
      </c>
      <c r="G2012" t="s">
        <v>220</v>
      </c>
      <c r="H2012" t="s">
        <v>98</v>
      </c>
      <c r="I2012" s="3">
        <v>2</v>
      </c>
      <c r="J2012" s="3">
        <v>749</v>
      </c>
      <c r="K2012" s="3">
        <v>2.15</v>
      </c>
      <c r="L2012" t="s">
        <v>173</v>
      </c>
      <c r="M2012" t="s">
        <v>598</v>
      </c>
      <c r="N2012" t="s">
        <v>497</v>
      </c>
      <c r="O2012" s="15">
        <f t="shared" si="192"/>
        <v>4</v>
      </c>
      <c r="P2012" s="16" t="str">
        <f t="shared" si="193"/>
        <v>2,</v>
      </c>
      <c r="Q2012" s="16" t="str">
        <f t="shared" si="194"/>
        <v>15</v>
      </c>
      <c r="R2012" s="17">
        <f t="shared" si="195"/>
        <v>135</v>
      </c>
      <c r="S2012" s="17">
        <f t="shared" si="196"/>
        <v>2.25</v>
      </c>
    </row>
    <row r="2013" spans="1:19" ht="13.5" thickBot="1">
      <c r="A2013" t="s">
        <v>324</v>
      </c>
      <c r="B2013" t="s">
        <v>325</v>
      </c>
      <c r="C2013" s="1">
        <v>45444</v>
      </c>
      <c r="D2013" s="44">
        <v>2024</v>
      </c>
      <c r="E2013" s="2" t="str">
        <f t="shared" si="191"/>
        <v>junio</v>
      </c>
      <c r="F2013" t="s">
        <v>328</v>
      </c>
      <c r="G2013" t="s">
        <v>220</v>
      </c>
      <c r="H2013" t="s">
        <v>98</v>
      </c>
      <c r="I2013" s="3">
        <v>1</v>
      </c>
      <c r="J2013" s="3">
        <v>582</v>
      </c>
      <c r="K2013" s="3">
        <v>1.35</v>
      </c>
      <c r="L2013" t="s">
        <v>110</v>
      </c>
      <c r="M2013" t="s">
        <v>586</v>
      </c>
      <c r="N2013" t="s">
        <v>503</v>
      </c>
      <c r="O2013" s="15">
        <f t="shared" si="192"/>
        <v>4</v>
      </c>
      <c r="P2013" s="16" t="str">
        <f t="shared" si="193"/>
        <v>1,</v>
      </c>
      <c r="Q2013" s="16" t="str">
        <f t="shared" si="194"/>
        <v>35</v>
      </c>
      <c r="R2013" s="17">
        <f t="shared" si="195"/>
        <v>95</v>
      </c>
      <c r="S2013" s="17">
        <f t="shared" si="196"/>
        <v>1.5833333333333333</v>
      </c>
    </row>
    <row r="2014" spans="1:19" ht="13.5" thickBot="1">
      <c r="A2014" t="s">
        <v>324</v>
      </c>
      <c r="B2014" t="s">
        <v>325</v>
      </c>
      <c r="C2014" s="1">
        <v>45444</v>
      </c>
      <c r="D2014" s="44">
        <v>2024</v>
      </c>
      <c r="E2014" s="2" t="str">
        <f t="shared" si="191"/>
        <v>junio</v>
      </c>
      <c r="F2014" t="s">
        <v>328</v>
      </c>
      <c r="G2014" t="s">
        <v>220</v>
      </c>
      <c r="H2014" t="s">
        <v>98</v>
      </c>
      <c r="I2014" s="3">
        <v>13</v>
      </c>
      <c r="J2014" s="3">
        <v>6660</v>
      </c>
      <c r="K2014" s="3">
        <v>30.1</v>
      </c>
      <c r="L2014" t="s">
        <v>111</v>
      </c>
      <c r="M2014" t="s">
        <v>593</v>
      </c>
      <c r="N2014" t="s">
        <v>511</v>
      </c>
      <c r="O2014" s="15">
        <f t="shared" si="192"/>
        <v>4</v>
      </c>
      <c r="P2014" s="16" t="str">
        <f t="shared" si="193"/>
        <v>30</v>
      </c>
      <c r="Q2014" s="16" t="str">
        <f t="shared" si="194"/>
        <v>,1</v>
      </c>
      <c r="R2014" s="17">
        <f t="shared" si="195"/>
        <v>1800.1</v>
      </c>
      <c r="S2014" s="17">
        <f t="shared" si="196"/>
        <v>30.001666666666665</v>
      </c>
    </row>
    <row r="2015" spans="1:19" ht="13.5" thickBot="1">
      <c r="A2015" t="s">
        <v>324</v>
      </c>
      <c r="B2015" t="s">
        <v>325</v>
      </c>
      <c r="C2015" s="1">
        <v>45444</v>
      </c>
      <c r="D2015" s="44">
        <v>2024</v>
      </c>
      <c r="E2015" s="2" t="str">
        <f t="shared" si="191"/>
        <v>junio</v>
      </c>
      <c r="F2015" t="s">
        <v>328</v>
      </c>
      <c r="G2015" t="s">
        <v>220</v>
      </c>
      <c r="H2015" t="s">
        <v>98</v>
      </c>
      <c r="I2015" s="3">
        <v>3</v>
      </c>
      <c r="J2015" s="3">
        <v>1165</v>
      </c>
      <c r="K2015" s="3">
        <v>3.3</v>
      </c>
      <c r="L2015" t="s">
        <v>128</v>
      </c>
      <c r="M2015" t="s">
        <v>129</v>
      </c>
      <c r="N2015" t="s">
        <v>511</v>
      </c>
      <c r="O2015" s="15">
        <f t="shared" si="192"/>
        <v>3</v>
      </c>
      <c r="P2015" s="16" t="str">
        <f t="shared" si="193"/>
        <v>3,</v>
      </c>
      <c r="Q2015" s="16" t="str">
        <f t="shared" si="194"/>
        <v>3</v>
      </c>
      <c r="R2015" s="17">
        <f t="shared" si="195"/>
        <v>183</v>
      </c>
      <c r="S2015" s="17">
        <f t="shared" si="196"/>
        <v>3.05</v>
      </c>
    </row>
    <row r="2016" spans="1:19" ht="13.5" thickBot="1">
      <c r="A2016" t="s">
        <v>324</v>
      </c>
      <c r="B2016" t="s">
        <v>325</v>
      </c>
      <c r="C2016" s="1">
        <v>45444</v>
      </c>
      <c r="D2016" s="44">
        <v>2024</v>
      </c>
      <c r="E2016" s="2" t="str">
        <f t="shared" si="191"/>
        <v>junio</v>
      </c>
      <c r="F2016" t="s">
        <v>329</v>
      </c>
      <c r="G2016" t="s">
        <v>220</v>
      </c>
      <c r="H2016" t="s">
        <v>98</v>
      </c>
      <c r="I2016" s="3">
        <v>19</v>
      </c>
      <c r="J2016" s="3">
        <v>3330</v>
      </c>
      <c r="K2016" s="3">
        <v>40.200000000000003</v>
      </c>
      <c r="L2016" t="s">
        <v>39</v>
      </c>
      <c r="M2016" t="s">
        <v>553</v>
      </c>
      <c r="N2016" t="s">
        <v>553</v>
      </c>
      <c r="O2016" s="15">
        <f t="shared" si="192"/>
        <v>4</v>
      </c>
      <c r="P2016" s="16" t="str">
        <f t="shared" si="193"/>
        <v>40</v>
      </c>
      <c r="Q2016" s="16" t="str">
        <f t="shared" si="194"/>
        <v>,2</v>
      </c>
      <c r="R2016" s="17">
        <f t="shared" si="195"/>
        <v>2400.1999999999998</v>
      </c>
      <c r="S2016" s="17">
        <f t="shared" si="196"/>
        <v>40.00333333333333</v>
      </c>
    </row>
    <row r="2017" spans="1:19" ht="13.5" thickBot="1">
      <c r="A2017" t="s">
        <v>324</v>
      </c>
      <c r="B2017" t="s">
        <v>325</v>
      </c>
      <c r="C2017" s="1">
        <v>45444</v>
      </c>
      <c r="D2017" s="44">
        <v>2024</v>
      </c>
      <c r="E2017" s="2" t="str">
        <f t="shared" si="191"/>
        <v>junio</v>
      </c>
      <c r="F2017" t="s">
        <v>329</v>
      </c>
      <c r="G2017" t="s">
        <v>220</v>
      </c>
      <c r="H2017" t="s">
        <v>98</v>
      </c>
      <c r="I2017" s="3">
        <v>2</v>
      </c>
      <c r="J2017" s="3">
        <v>832</v>
      </c>
      <c r="K2017" s="3">
        <v>2.2999999999999998</v>
      </c>
      <c r="L2017" t="s">
        <v>19</v>
      </c>
      <c r="M2017" t="s">
        <v>587</v>
      </c>
      <c r="N2017" t="s">
        <v>495</v>
      </c>
      <c r="O2017" s="15">
        <f t="shared" si="192"/>
        <v>3</v>
      </c>
      <c r="P2017" s="16" t="str">
        <f t="shared" si="193"/>
        <v>2,</v>
      </c>
      <c r="Q2017" s="16" t="str">
        <f t="shared" si="194"/>
        <v>3</v>
      </c>
      <c r="R2017" s="17">
        <f t="shared" si="195"/>
        <v>123</v>
      </c>
      <c r="S2017" s="17">
        <f t="shared" si="196"/>
        <v>2.0499999999999998</v>
      </c>
    </row>
    <row r="2018" spans="1:19" ht="13.5" thickBot="1">
      <c r="A2018" t="s">
        <v>324</v>
      </c>
      <c r="B2018" t="s">
        <v>325</v>
      </c>
      <c r="C2018" s="1">
        <v>45444</v>
      </c>
      <c r="D2018" s="44">
        <v>2024</v>
      </c>
      <c r="E2018" s="2" t="str">
        <f t="shared" si="191"/>
        <v>junio</v>
      </c>
      <c r="F2018" t="s">
        <v>329</v>
      </c>
      <c r="G2018" t="s">
        <v>220</v>
      </c>
      <c r="H2018" t="s">
        <v>98</v>
      </c>
      <c r="I2018" s="3">
        <v>1</v>
      </c>
      <c r="J2018" s="3">
        <v>249</v>
      </c>
      <c r="K2018" s="3">
        <v>0.4</v>
      </c>
      <c r="L2018" t="s">
        <v>293</v>
      </c>
      <c r="M2018" t="s">
        <v>294</v>
      </c>
      <c r="N2018" t="s">
        <v>489</v>
      </c>
      <c r="O2018" s="15">
        <f t="shared" si="192"/>
        <v>3</v>
      </c>
      <c r="P2018" s="16" t="str">
        <f t="shared" si="193"/>
        <v>0,</v>
      </c>
      <c r="Q2018" s="16" t="str">
        <f t="shared" si="194"/>
        <v>4</v>
      </c>
      <c r="R2018" s="17">
        <f t="shared" si="195"/>
        <v>4</v>
      </c>
      <c r="S2018" s="17">
        <f t="shared" si="196"/>
        <v>6.6666666666666666E-2</v>
      </c>
    </row>
    <row r="2019" spans="1:19" ht="13.5" thickBot="1">
      <c r="A2019" t="s">
        <v>324</v>
      </c>
      <c r="B2019" t="s">
        <v>325</v>
      </c>
      <c r="C2019" s="1">
        <v>45444</v>
      </c>
      <c r="D2019" s="44">
        <v>2024</v>
      </c>
      <c r="E2019" s="2" t="str">
        <f t="shared" si="191"/>
        <v>junio</v>
      </c>
      <c r="F2019" t="s">
        <v>329</v>
      </c>
      <c r="G2019" t="s">
        <v>220</v>
      </c>
      <c r="H2019" t="s">
        <v>98</v>
      </c>
      <c r="I2019" s="3">
        <v>1</v>
      </c>
      <c r="J2019" s="3">
        <v>1332</v>
      </c>
      <c r="K2019" s="3">
        <v>3.55</v>
      </c>
      <c r="L2019" t="s">
        <v>108</v>
      </c>
      <c r="M2019" t="s">
        <v>597</v>
      </c>
      <c r="N2019" t="s">
        <v>494</v>
      </c>
      <c r="O2019" s="15">
        <f t="shared" si="192"/>
        <v>4</v>
      </c>
      <c r="P2019" s="16" t="str">
        <f t="shared" si="193"/>
        <v>3,</v>
      </c>
      <c r="Q2019" s="16" t="str">
        <f t="shared" si="194"/>
        <v>55</v>
      </c>
      <c r="R2019" s="17">
        <f t="shared" si="195"/>
        <v>235</v>
      </c>
      <c r="S2019" s="17">
        <f t="shared" si="196"/>
        <v>3.9166666666666665</v>
      </c>
    </row>
    <row r="2020" spans="1:19" ht="13.5" thickBot="1">
      <c r="A2020" t="s">
        <v>324</v>
      </c>
      <c r="B2020" t="s">
        <v>325</v>
      </c>
      <c r="C2020" s="1">
        <v>45444</v>
      </c>
      <c r="D2020" s="44">
        <v>2024</v>
      </c>
      <c r="E2020" s="2" t="str">
        <f t="shared" si="191"/>
        <v>junio</v>
      </c>
      <c r="F2020" t="s">
        <v>329</v>
      </c>
      <c r="G2020" t="s">
        <v>220</v>
      </c>
      <c r="H2020" t="s">
        <v>98</v>
      </c>
      <c r="I2020" s="3">
        <v>1</v>
      </c>
      <c r="J2020" s="3">
        <v>832</v>
      </c>
      <c r="K2020" s="3">
        <v>2.2999999999999998</v>
      </c>
      <c r="L2020" t="s">
        <v>146</v>
      </c>
      <c r="M2020" t="s">
        <v>147</v>
      </c>
      <c r="N2020" t="s">
        <v>514</v>
      </c>
      <c r="O2020" s="15">
        <f t="shared" si="192"/>
        <v>3</v>
      </c>
      <c r="P2020" s="16" t="str">
        <f t="shared" si="193"/>
        <v>2,</v>
      </c>
      <c r="Q2020" s="16" t="str">
        <f t="shared" si="194"/>
        <v>3</v>
      </c>
      <c r="R2020" s="17">
        <f t="shared" si="195"/>
        <v>123</v>
      </c>
      <c r="S2020" s="17">
        <f t="shared" si="196"/>
        <v>2.0499999999999998</v>
      </c>
    </row>
    <row r="2021" spans="1:19" ht="13.5" thickBot="1">
      <c r="A2021" t="s">
        <v>324</v>
      </c>
      <c r="B2021" t="s">
        <v>325</v>
      </c>
      <c r="C2021" s="1">
        <v>45444</v>
      </c>
      <c r="D2021" s="44">
        <v>2024</v>
      </c>
      <c r="E2021" s="2" t="str">
        <f t="shared" si="191"/>
        <v>junio</v>
      </c>
      <c r="F2021" t="s">
        <v>329</v>
      </c>
      <c r="G2021" t="s">
        <v>220</v>
      </c>
      <c r="H2021" t="s">
        <v>98</v>
      </c>
      <c r="I2021" s="3">
        <v>1</v>
      </c>
      <c r="J2021" s="3">
        <v>166</v>
      </c>
      <c r="K2021" s="3">
        <v>0.3</v>
      </c>
      <c r="L2021" t="s">
        <v>21</v>
      </c>
      <c r="M2021" t="s">
        <v>584</v>
      </c>
      <c r="N2021" t="s">
        <v>504</v>
      </c>
      <c r="O2021" s="15">
        <f t="shared" si="192"/>
        <v>3</v>
      </c>
      <c r="P2021" s="16" t="str">
        <f t="shared" si="193"/>
        <v>0,</v>
      </c>
      <c r="Q2021" s="16" t="str">
        <f t="shared" si="194"/>
        <v>3</v>
      </c>
      <c r="R2021" s="17">
        <f t="shared" si="195"/>
        <v>3</v>
      </c>
      <c r="S2021" s="17">
        <f t="shared" si="196"/>
        <v>0.05</v>
      </c>
    </row>
    <row r="2022" spans="1:19" ht="13.5" thickBot="1">
      <c r="A2022" t="s">
        <v>324</v>
      </c>
      <c r="B2022" t="s">
        <v>325</v>
      </c>
      <c r="C2022" s="1">
        <v>45444</v>
      </c>
      <c r="D2022" s="44">
        <v>2024</v>
      </c>
      <c r="E2022" s="2" t="str">
        <f t="shared" si="191"/>
        <v>junio</v>
      </c>
      <c r="F2022" t="s">
        <v>329</v>
      </c>
      <c r="G2022" t="s">
        <v>220</v>
      </c>
      <c r="H2022" t="s">
        <v>98</v>
      </c>
      <c r="I2022" s="3">
        <v>2</v>
      </c>
      <c r="J2022" s="3">
        <v>582</v>
      </c>
      <c r="K2022" s="3">
        <v>1.45</v>
      </c>
      <c r="L2022" t="s">
        <v>99</v>
      </c>
      <c r="M2022" t="s">
        <v>558</v>
      </c>
      <c r="N2022" t="s">
        <v>502</v>
      </c>
      <c r="O2022" s="15">
        <f t="shared" si="192"/>
        <v>4</v>
      </c>
      <c r="P2022" s="16" t="str">
        <f t="shared" si="193"/>
        <v>1,</v>
      </c>
      <c r="Q2022" s="16" t="str">
        <f t="shared" si="194"/>
        <v>45</v>
      </c>
      <c r="R2022" s="17">
        <f t="shared" si="195"/>
        <v>105</v>
      </c>
      <c r="S2022" s="17">
        <f t="shared" si="196"/>
        <v>1.75</v>
      </c>
    </row>
    <row r="2023" spans="1:19" ht="13.5" thickBot="1">
      <c r="A2023" t="s">
        <v>324</v>
      </c>
      <c r="B2023" t="s">
        <v>325</v>
      </c>
      <c r="C2023" s="1">
        <v>45444</v>
      </c>
      <c r="D2023" s="44">
        <v>2024</v>
      </c>
      <c r="E2023" s="2" t="str">
        <f t="shared" si="191"/>
        <v>junio</v>
      </c>
      <c r="F2023" t="s">
        <v>329</v>
      </c>
      <c r="G2023" t="s">
        <v>220</v>
      </c>
      <c r="H2023" t="s">
        <v>98</v>
      </c>
      <c r="I2023" s="3">
        <v>2</v>
      </c>
      <c r="J2023" s="3">
        <v>582</v>
      </c>
      <c r="K2023" s="3">
        <v>1.35</v>
      </c>
      <c r="L2023" t="s">
        <v>70</v>
      </c>
      <c r="M2023" t="s">
        <v>71</v>
      </c>
      <c r="N2023" t="s">
        <v>504</v>
      </c>
      <c r="O2023" s="15">
        <f t="shared" si="192"/>
        <v>4</v>
      </c>
      <c r="P2023" s="16" t="str">
        <f t="shared" si="193"/>
        <v>1,</v>
      </c>
      <c r="Q2023" s="16" t="str">
        <f t="shared" si="194"/>
        <v>35</v>
      </c>
      <c r="R2023" s="17">
        <f t="shared" si="195"/>
        <v>95</v>
      </c>
      <c r="S2023" s="17">
        <f t="shared" si="196"/>
        <v>1.5833333333333333</v>
      </c>
    </row>
    <row r="2024" spans="1:19" ht="13.5" thickBot="1">
      <c r="A2024" t="s">
        <v>324</v>
      </c>
      <c r="B2024" t="s">
        <v>325</v>
      </c>
      <c r="C2024" s="1">
        <v>45444</v>
      </c>
      <c r="D2024" s="44">
        <v>2024</v>
      </c>
      <c r="E2024" s="2" t="str">
        <f t="shared" si="191"/>
        <v>junio</v>
      </c>
      <c r="F2024" t="s">
        <v>329</v>
      </c>
      <c r="G2024" t="s">
        <v>220</v>
      </c>
      <c r="H2024" t="s">
        <v>98</v>
      </c>
      <c r="I2024" s="3">
        <v>3</v>
      </c>
      <c r="J2024" s="3">
        <v>749</v>
      </c>
      <c r="K2024" s="3">
        <v>2.0499999999999998</v>
      </c>
      <c r="L2024" t="s">
        <v>35</v>
      </c>
      <c r="M2024" t="s">
        <v>36</v>
      </c>
      <c r="N2024" t="s">
        <v>507</v>
      </c>
      <c r="O2024" s="15">
        <f t="shared" si="192"/>
        <v>4</v>
      </c>
      <c r="P2024" s="16" t="str">
        <f t="shared" si="193"/>
        <v>2,</v>
      </c>
      <c r="Q2024" s="16" t="str">
        <f t="shared" si="194"/>
        <v>05</v>
      </c>
      <c r="R2024" s="17">
        <f t="shared" si="195"/>
        <v>125</v>
      </c>
      <c r="S2024" s="17">
        <f t="shared" si="196"/>
        <v>2.0833333333333335</v>
      </c>
    </row>
    <row r="2025" spans="1:19" ht="13.5" thickBot="1">
      <c r="A2025" t="s">
        <v>324</v>
      </c>
      <c r="B2025" t="s">
        <v>325</v>
      </c>
      <c r="C2025" s="1">
        <v>45444</v>
      </c>
      <c r="D2025" s="44">
        <v>2024</v>
      </c>
      <c r="E2025" s="2" t="str">
        <f t="shared" si="191"/>
        <v>junio</v>
      </c>
      <c r="F2025" t="s">
        <v>329</v>
      </c>
      <c r="G2025" t="s">
        <v>220</v>
      </c>
      <c r="H2025" t="s">
        <v>98</v>
      </c>
      <c r="I2025" s="3">
        <v>4</v>
      </c>
      <c r="J2025" s="3">
        <v>2930</v>
      </c>
      <c r="K2025" s="3">
        <v>8.1999999999999993</v>
      </c>
      <c r="L2025" t="s">
        <v>100</v>
      </c>
      <c r="M2025" t="s">
        <v>101</v>
      </c>
      <c r="N2025" t="s">
        <v>488</v>
      </c>
      <c r="O2025" s="15">
        <f t="shared" si="192"/>
        <v>3</v>
      </c>
      <c r="P2025" s="16" t="str">
        <f t="shared" si="193"/>
        <v>8,</v>
      </c>
      <c r="Q2025" s="16" t="str">
        <f t="shared" si="194"/>
        <v>2</v>
      </c>
      <c r="R2025" s="17">
        <f t="shared" si="195"/>
        <v>482</v>
      </c>
      <c r="S2025" s="17">
        <f t="shared" si="196"/>
        <v>8.0333333333333332</v>
      </c>
    </row>
    <row r="2026" spans="1:19" ht="13.5" thickBot="1">
      <c r="A2026" t="s">
        <v>324</v>
      </c>
      <c r="B2026" t="s">
        <v>325</v>
      </c>
      <c r="C2026" s="1">
        <v>45444</v>
      </c>
      <c r="D2026" s="44">
        <v>2024</v>
      </c>
      <c r="E2026" s="2" t="str">
        <f t="shared" si="191"/>
        <v>junio</v>
      </c>
      <c r="F2026" t="s">
        <v>329</v>
      </c>
      <c r="G2026" t="s">
        <v>220</v>
      </c>
      <c r="H2026" t="s">
        <v>98</v>
      </c>
      <c r="I2026" s="3">
        <v>3</v>
      </c>
      <c r="J2026" s="3">
        <v>999</v>
      </c>
      <c r="K2026" s="3">
        <v>2.5499999999999998</v>
      </c>
      <c r="L2026" t="s">
        <v>109</v>
      </c>
      <c r="M2026" t="s">
        <v>535</v>
      </c>
      <c r="N2026" t="s">
        <v>535</v>
      </c>
      <c r="O2026" s="15">
        <f t="shared" si="192"/>
        <v>4</v>
      </c>
      <c r="P2026" s="16" t="str">
        <f t="shared" si="193"/>
        <v>2,</v>
      </c>
      <c r="Q2026" s="16" t="str">
        <f t="shared" si="194"/>
        <v>55</v>
      </c>
      <c r="R2026" s="17">
        <f t="shared" si="195"/>
        <v>175</v>
      </c>
      <c r="S2026" s="17">
        <f t="shared" si="196"/>
        <v>2.9166666666666665</v>
      </c>
    </row>
    <row r="2027" spans="1:19" ht="13.5" thickBot="1">
      <c r="A2027" t="s">
        <v>324</v>
      </c>
      <c r="B2027" t="s">
        <v>325</v>
      </c>
      <c r="C2027" s="1">
        <v>45444</v>
      </c>
      <c r="D2027" s="44">
        <v>2024</v>
      </c>
      <c r="E2027" s="2" t="str">
        <f t="shared" si="191"/>
        <v>junio</v>
      </c>
      <c r="F2027" t="s">
        <v>329</v>
      </c>
      <c r="G2027" t="s">
        <v>220</v>
      </c>
      <c r="H2027" t="s">
        <v>98</v>
      </c>
      <c r="I2027" s="3">
        <v>3</v>
      </c>
      <c r="J2027" s="3">
        <v>1082</v>
      </c>
      <c r="K2027" s="3">
        <v>3.1</v>
      </c>
      <c r="L2027" t="s">
        <v>114</v>
      </c>
      <c r="M2027" t="s">
        <v>115</v>
      </c>
      <c r="N2027" t="s">
        <v>535</v>
      </c>
      <c r="O2027" s="15">
        <f t="shared" si="192"/>
        <v>3</v>
      </c>
      <c r="P2027" s="16" t="str">
        <f t="shared" si="193"/>
        <v>3,</v>
      </c>
      <c r="Q2027" s="16" t="str">
        <f t="shared" si="194"/>
        <v>1</v>
      </c>
      <c r="R2027" s="17">
        <f t="shared" si="195"/>
        <v>181</v>
      </c>
      <c r="S2027" s="17">
        <f t="shared" si="196"/>
        <v>3.0166666666666666</v>
      </c>
    </row>
    <row r="2028" spans="1:19" ht="13.5" thickBot="1">
      <c r="A2028" t="s">
        <v>324</v>
      </c>
      <c r="B2028" t="s">
        <v>325</v>
      </c>
      <c r="C2028" s="1">
        <v>45444</v>
      </c>
      <c r="D2028" s="44">
        <v>2024</v>
      </c>
      <c r="E2028" s="2" t="str">
        <f t="shared" si="191"/>
        <v>junio</v>
      </c>
      <c r="F2028" t="s">
        <v>329</v>
      </c>
      <c r="G2028" t="s">
        <v>220</v>
      </c>
      <c r="H2028" t="s">
        <v>98</v>
      </c>
      <c r="I2028" s="3">
        <v>3</v>
      </c>
      <c r="J2028" s="3">
        <v>1415</v>
      </c>
      <c r="K2028" s="3">
        <v>4.1500000000000004</v>
      </c>
      <c r="L2028" t="s">
        <v>116</v>
      </c>
      <c r="M2028" t="s">
        <v>117</v>
      </c>
      <c r="N2028" t="s">
        <v>561</v>
      </c>
      <c r="O2028" s="15">
        <f t="shared" si="192"/>
        <v>4</v>
      </c>
      <c r="P2028" s="16" t="str">
        <f t="shared" si="193"/>
        <v>4,</v>
      </c>
      <c r="Q2028" s="16" t="str">
        <f t="shared" si="194"/>
        <v>15</v>
      </c>
      <c r="R2028" s="17">
        <f t="shared" si="195"/>
        <v>255</v>
      </c>
      <c r="S2028" s="17">
        <f t="shared" si="196"/>
        <v>4.25</v>
      </c>
    </row>
    <row r="2029" spans="1:19" ht="13.5" thickBot="1">
      <c r="A2029" t="s">
        <v>324</v>
      </c>
      <c r="B2029" t="s">
        <v>325</v>
      </c>
      <c r="C2029" s="1">
        <v>45444</v>
      </c>
      <c r="D2029" s="44">
        <v>2024</v>
      </c>
      <c r="E2029" s="2" t="str">
        <f t="shared" si="191"/>
        <v>junio</v>
      </c>
      <c r="F2029" t="s">
        <v>329</v>
      </c>
      <c r="G2029" t="s">
        <v>220</v>
      </c>
      <c r="H2029" t="s">
        <v>98</v>
      </c>
      <c r="I2029" s="3">
        <v>1</v>
      </c>
      <c r="J2029" s="3">
        <v>915</v>
      </c>
      <c r="K2029" s="3">
        <v>2.4</v>
      </c>
      <c r="L2029" t="s">
        <v>148</v>
      </c>
      <c r="M2029" t="s">
        <v>149</v>
      </c>
      <c r="N2029" t="s">
        <v>561</v>
      </c>
      <c r="O2029" s="15">
        <f t="shared" si="192"/>
        <v>3</v>
      </c>
      <c r="P2029" s="16" t="str">
        <f t="shared" si="193"/>
        <v>2,</v>
      </c>
      <c r="Q2029" s="16" t="str">
        <f t="shared" si="194"/>
        <v>4</v>
      </c>
      <c r="R2029" s="17">
        <f t="shared" si="195"/>
        <v>124</v>
      </c>
      <c r="S2029" s="17">
        <f t="shared" si="196"/>
        <v>2.0666666666666669</v>
      </c>
    </row>
    <row r="2030" spans="1:19" ht="13.5" thickBot="1">
      <c r="A2030" t="s">
        <v>324</v>
      </c>
      <c r="B2030" t="s">
        <v>325</v>
      </c>
      <c r="C2030" s="1">
        <v>45444</v>
      </c>
      <c r="D2030" s="44">
        <v>2024</v>
      </c>
      <c r="E2030" s="2" t="str">
        <f t="shared" si="191"/>
        <v>junio</v>
      </c>
      <c r="F2030" t="s">
        <v>329</v>
      </c>
      <c r="G2030" t="s">
        <v>220</v>
      </c>
      <c r="H2030" t="s">
        <v>98</v>
      </c>
      <c r="I2030" s="3">
        <v>8</v>
      </c>
      <c r="J2030" s="3">
        <v>3330</v>
      </c>
      <c r="K2030" s="3">
        <v>21.45</v>
      </c>
      <c r="L2030" t="s">
        <v>118</v>
      </c>
      <c r="M2030" t="s">
        <v>119</v>
      </c>
      <c r="N2030" t="s">
        <v>490</v>
      </c>
      <c r="O2030" s="15">
        <f t="shared" si="192"/>
        <v>5</v>
      </c>
      <c r="P2030" s="16" t="str">
        <f t="shared" si="193"/>
        <v>21</v>
      </c>
      <c r="Q2030" s="16" t="str">
        <f t="shared" si="194"/>
        <v>,45</v>
      </c>
      <c r="R2030" s="17">
        <f t="shared" si="195"/>
        <v>1260.45</v>
      </c>
      <c r="S2030" s="17">
        <f t="shared" si="196"/>
        <v>21.0075</v>
      </c>
    </row>
    <row r="2031" spans="1:19" ht="13.5" thickBot="1">
      <c r="A2031" t="s">
        <v>324</v>
      </c>
      <c r="B2031" t="s">
        <v>325</v>
      </c>
      <c r="C2031" s="1">
        <v>45444</v>
      </c>
      <c r="D2031" s="44">
        <v>2024</v>
      </c>
      <c r="E2031" s="2" t="str">
        <f t="shared" si="191"/>
        <v>junio</v>
      </c>
      <c r="F2031" t="s">
        <v>329</v>
      </c>
      <c r="G2031" t="s">
        <v>220</v>
      </c>
      <c r="H2031" t="s">
        <v>98</v>
      </c>
      <c r="I2031" s="3">
        <v>1</v>
      </c>
      <c r="J2031" s="3">
        <v>582</v>
      </c>
      <c r="K2031" s="3">
        <v>1.35</v>
      </c>
      <c r="L2031" t="s">
        <v>167</v>
      </c>
      <c r="M2031" t="s">
        <v>168</v>
      </c>
      <c r="N2031" t="s">
        <v>490</v>
      </c>
      <c r="O2031" s="15">
        <f t="shared" si="192"/>
        <v>4</v>
      </c>
      <c r="P2031" s="16" t="str">
        <f t="shared" si="193"/>
        <v>1,</v>
      </c>
      <c r="Q2031" s="16" t="str">
        <f t="shared" si="194"/>
        <v>35</v>
      </c>
      <c r="R2031" s="17">
        <f t="shared" si="195"/>
        <v>95</v>
      </c>
      <c r="S2031" s="17">
        <f t="shared" si="196"/>
        <v>1.5833333333333333</v>
      </c>
    </row>
    <row r="2032" spans="1:19" ht="13.5" thickBot="1">
      <c r="A2032" t="s">
        <v>324</v>
      </c>
      <c r="B2032" t="s">
        <v>325</v>
      </c>
      <c r="C2032" s="1">
        <v>45444</v>
      </c>
      <c r="D2032" s="44">
        <v>2024</v>
      </c>
      <c r="E2032" s="2" t="str">
        <f t="shared" si="191"/>
        <v>junio</v>
      </c>
      <c r="F2032" t="s">
        <v>329</v>
      </c>
      <c r="G2032" t="s">
        <v>220</v>
      </c>
      <c r="H2032" t="s">
        <v>98</v>
      </c>
      <c r="I2032" s="3">
        <v>1</v>
      </c>
      <c r="J2032" s="3">
        <v>666</v>
      </c>
      <c r="K2032" s="3">
        <v>1.5</v>
      </c>
      <c r="L2032" t="s">
        <v>131</v>
      </c>
      <c r="M2032" t="s">
        <v>578</v>
      </c>
      <c r="N2032" t="s">
        <v>612</v>
      </c>
      <c r="O2032" s="15">
        <f t="shared" si="192"/>
        <v>3</v>
      </c>
      <c r="P2032" s="16" t="str">
        <f t="shared" si="193"/>
        <v>1,</v>
      </c>
      <c r="Q2032" s="16" t="str">
        <f t="shared" si="194"/>
        <v>5</v>
      </c>
      <c r="R2032" s="17">
        <f t="shared" si="195"/>
        <v>65</v>
      </c>
      <c r="S2032" s="17">
        <f t="shared" si="196"/>
        <v>1.0833333333333333</v>
      </c>
    </row>
    <row r="2033" spans="1:19" ht="13.5" thickBot="1">
      <c r="A2033" t="s">
        <v>324</v>
      </c>
      <c r="B2033" t="s">
        <v>325</v>
      </c>
      <c r="C2033" s="1">
        <v>45444</v>
      </c>
      <c r="D2033" s="44">
        <v>2024</v>
      </c>
      <c r="E2033" s="2" t="str">
        <f t="shared" si="191"/>
        <v>junio</v>
      </c>
      <c r="F2033" t="s">
        <v>329</v>
      </c>
      <c r="G2033" t="s">
        <v>220</v>
      </c>
      <c r="H2033" t="s">
        <v>98</v>
      </c>
      <c r="I2033" s="3">
        <v>1</v>
      </c>
      <c r="J2033" s="3">
        <v>499</v>
      </c>
      <c r="K2033" s="3">
        <v>1.2</v>
      </c>
      <c r="L2033" t="s">
        <v>173</v>
      </c>
      <c r="M2033" t="s">
        <v>598</v>
      </c>
      <c r="N2033" t="s">
        <v>497</v>
      </c>
      <c r="O2033" s="15">
        <f t="shared" si="192"/>
        <v>3</v>
      </c>
      <c r="P2033" s="16" t="str">
        <f t="shared" si="193"/>
        <v>1,</v>
      </c>
      <c r="Q2033" s="16" t="str">
        <f t="shared" si="194"/>
        <v>2</v>
      </c>
      <c r="R2033" s="17">
        <f t="shared" si="195"/>
        <v>62</v>
      </c>
      <c r="S2033" s="17">
        <f t="shared" si="196"/>
        <v>1.0333333333333334</v>
      </c>
    </row>
    <row r="2034" spans="1:19" ht="13.5" thickBot="1">
      <c r="A2034" t="s">
        <v>324</v>
      </c>
      <c r="B2034" t="s">
        <v>325</v>
      </c>
      <c r="C2034" s="1">
        <v>45444</v>
      </c>
      <c r="D2034" s="44">
        <v>2024</v>
      </c>
      <c r="E2034" s="2" t="str">
        <f t="shared" si="191"/>
        <v>junio</v>
      </c>
      <c r="F2034" t="s">
        <v>329</v>
      </c>
      <c r="G2034" t="s">
        <v>220</v>
      </c>
      <c r="H2034" t="s">
        <v>98</v>
      </c>
      <c r="I2034" s="3">
        <v>1</v>
      </c>
      <c r="J2034" s="3">
        <v>749</v>
      </c>
      <c r="K2034" s="3">
        <v>2.0499999999999998</v>
      </c>
      <c r="L2034" t="s">
        <v>111</v>
      </c>
      <c r="M2034" t="s">
        <v>593</v>
      </c>
      <c r="N2034" t="s">
        <v>511</v>
      </c>
      <c r="O2034" s="15">
        <f t="shared" si="192"/>
        <v>4</v>
      </c>
      <c r="P2034" s="16" t="str">
        <f t="shared" si="193"/>
        <v>2,</v>
      </c>
      <c r="Q2034" s="16" t="str">
        <f t="shared" si="194"/>
        <v>05</v>
      </c>
      <c r="R2034" s="17">
        <f t="shared" si="195"/>
        <v>125</v>
      </c>
      <c r="S2034" s="17">
        <f t="shared" si="196"/>
        <v>2.0833333333333335</v>
      </c>
    </row>
    <row r="2035" spans="1:19" ht="13.5" thickBot="1">
      <c r="A2035" t="s">
        <v>324</v>
      </c>
      <c r="B2035" t="s">
        <v>325</v>
      </c>
      <c r="C2035" s="1">
        <v>45444</v>
      </c>
      <c r="D2035" s="44">
        <v>2024</v>
      </c>
      <c r="E2035" s="2" t="str">
        <f t="shared" si="191"/>
        <v>junio</v>
      </c>
      <c r="F2035" t="s">
        <v>330</v>
      </c>
      <c r="G2035" t="s">
        <v>331</v>
      </c>
      <c r="H2035" t="s">
        <v>98</v>
      </c>
      <c r="I2035" s="3">
        <v>1</v>
      </c>
      <c r="J2035" s="3">
        <v>416</v>
      </c>
      <c r="K2035" s="3">
        <v>1.1000000000000001</v>
      </c>
      <c r="L2035" t="s">
        <v>146</v>
      </c>
      <c r="M2035" t="s">
        <v>147</v>
      </c>
      <c r="N2035" t="s">
        <v>514</v>
      </c>
      <c r="O2035" s="15">
        <f t="shared" si="192"/>
        <v>3</v>
      </c>
      <c r="P2035" s="16" t="str">
        <f t="shared" si="193"/>
        <v>1,</v>
      </c>
      <c r="Q2035" s="16" t="str">
        <f t="shared" si="194"/>
        <v>1</v>
      </c>
      <c r="R2035" s="17">
        <f t="shared" si="195"/>
        <v>61</v>
      </c>
      <c r="S2035" s="17">
        <f t="shared" si="196"/>
        <v>1.0166666666666666</v>
      </c>
    </row>
    <row r="2036" spans="1:19" ht="13.5" thickBot="1">
      <c r="A2036" t="s">
        <v>324</v>
      </c>
      <c r="B2036" t="s">
        <v>325</v>
      </c>
      <c r="C2036" s="1">
        <v>45444</v>
      </c>
      <c r="D2036" s="44">
        <v>2024</v>
      </c>
      <c r="E2036" s="2" t="str">
        <f t="shared" si="191"/>
        <v>junio</v>
      </c>
      <c r="F2036" t="s">
        <v>330</v>
      </c>
      <c r="G2036" t="s">
        <v>331</v>
      </c>
      <c r="H2036" t="s">
        <v>98</v>
      </c>
      <c r="I2036" s="3">
        <v>1</v>
      </c>
      <c r="J2036" s="3">
        <v>832</v>
      </c>
      <c r="K2036" s="3">
        <v>2.2999999999999998</v>
      </c>
      <c r="L2036" t="s">
        <v>21</v>
      </c>
      <c r="M2036" t="s">
        <v>584</v>
      </c>
      <c r="N2036" t="s">
        <v>504</v>
      </c>
      <c r="O2036" s="15">
        <f t="shared" si="192"/>
        <v>3</v>
      </c>
      <c r="P2036" s="16" t="str">
        <f t="shared" si="193"/>
        <v>2,</v>
      </c>
      <c r="Q2036" s="16" t="str">
        <f t="shared" si="194"/>
        <v>3</v>
      </c>
      <c r="R2036" s="17">
        <f t="shared" si="195"/>
        <v>123</v>
      </c>
      <c r="S2036" s="17">
        <f t="shared" si="196"/>
        <v>2.0499999999999998</v>
      </c>
    </row>
    <row r="2037" spans="1:19" ht="13.5" thickBot="1">
      <c r="A2037" t="s">
        <v>324</v>
      </c>
      <c r="B2037" t="s">
        <v>325</v>
      </c>
      <c r="C2037" s="1">
        <v>45444</v>
      </c>
      <c r="D2037" s="44">
        <v>2024</v>
      </c>
      <c r="E2037" s="2" t="str">
        <f t="shared" si="191"/>
        <v>junio</v>
      </c>
      <c r="F2037" t="s">
        <v>330</v>
      </c>
      <c r="G2037" t="s">
        <v>331</v>
      </c>
      <c r="H2037" t="s">
        <v>98</v>
      </c>
      <c r="I2037" s="3">
        <v>2</v>
      </c>
      <c r="J2037" s="3">
        <v>249</v>
      </c>
      <c r="K2037" s="3">
        <v>0.35</v>
      </c>
      <c r="L2037" t="s">
        <v>197</v>
      </c>
      <c r="M2037" t="s">
        <v>198</v>
      </c>
      <c r="N2037" t="s">
        <v>516</v>
      </c>
      <c r="O2037" s="15">
        <f t="shared" si="192"/>
        <v>4</v>
      </c>
      <c r="P2037" s="16" t="str">
        <f t="shared" si="193"/>
        <v>0,</v>
      </c>
      <c r="Q2037" s="16" t="str">
        <f t="shared" si="194"/>
        <v>35</v>
      </c>
      <c r="R2037" s="17">
        <f t="shared" si="195"/>
        <v>35</v>
      </c>
      <c r="S2037" s="17">
        <f t="shared" si="196"/>
        <v>0.58333333333333337</v>
      </c>
    </row>
    <row r="2038" spans="1:19" ht="13.5" thickBot="1">
      <c r="A2038" t="s">
        <v>324</v>
      </c>
      <c r="B2038" t="s">
        <v>325</v>
      </c>
      <c r="C2038" s="1">
        <v>45444</v>
      </c>
      <c r="D2038" s="44">
        <v>2024</v>
      </c>
      <c r="E2038" s="2" t="str">
        <f t="shared" si="191"/>
        <v>junio</v>
      </c>
      <c r="F2038" t="s">
        <v>330</v>
      </c>
      <c r="G2038" t="s">
        <v>331</v>
      </c>
      <c r="H2038" t="s">
        <v>98</v>
      </c>
      <c r="I2038" s="3">
        <v>2</v>
      </c>
      <c r="J2038" s="3">
        <v>666</v>
      </c>
      <c r="K2038" s="3">
        <v>1.58</v>
      </c>
      <c r="L2038" t="s">
        <v>114</v>
      </c>
      <c r="M2038" t="s">
        <v>115</v>
      </c>
      <c r="N2038" t="s">
        <v>535</v>
      </c>
      <c r="O2038" s="15">
        <f t="shared" si="192"/>
        <v>4</v>
      </c>
      <c r="P2038" s="16" t="str">
        <f t="shared" si="193"/>
        <v>1,</v>
      </c>
      <c r="Q2038" s="16" t="str">
        <f t="shared" si="194"/>
        <v>58</v>
      </c>
      <c r="R2038" s="17">
        <f t="shared" si="195"/>
        <v>118</v>
      </c>
      <c r="S2038" s="17">
        <f t="shared" si="196"/>
        <v>1.9666666666666666</v>
      </c>
    </row>
    <row r="2039" spans="1:19" ht="13.5" thickBot="1">
      <c r="A2039" t="s">
        <v>324</v>
      </c>
      <c r="B2039" t="s">
        <v>325</v>
      </c>
      <c r="C2039" s="1">
        <v>45444</v>
      </c>
      <c r="D2039" s="44">
        <v>2024</v>
      </c>
      <c r="E2039" s="2" t="str">
        <f t="shared" si="191"/>
        <v>junio</v>
      </c>
      <c r="F2039" t="s">
        <v>330</v>
      </c>
      <c r="G2039" t="s">
        <v>331</v>
      </c>
      <c r="H2039" t="s">
        <v>98</v>
      </c>
      <c r="I2039" s="3">
        <v>915</v>
      </c>
      <c r="J2039" s="3">
        <v>2.4500000000000002</v>
      </c>
      <c r="K2039" s="3">
        <v>6.3</v>
      </c>
      <c r="L2039" t="s">
        <v>116</v>
      </c>
      <c r="M2039" t="s">
        <v>117</v>
      </c>
      <c r="N2039" t="s">
        <v>561</v>
      </c>
      <c r="O2039" s="15">
        <f t="shared" si="192"/>
        <v>3</v>
      </c>
      <c r="P2039" s="16" t="str">
        <f t="shared" si="193"/>
        <v>6,</v>
      </c>
      <c r="Q2039" s="16" t="str">
        <f t="shared" si="194"/>
        <v>3</v>
      </c>
      <c r="R2039" s="17">
        <f t="shared" si="195"/>
        <v>363</v>
      </c>
      <c r="S2039" s="17">
        <f t="shared" si="196"/>
        <v>6.05</v>
      </c>
    </row>
    <row r="2040" spans="1:19" ht="13.5" thickBot="1">
      <c r="A2040" t="s">
        <v>324</v>
      </c>
      <c r="B2040" t="s">
        <v>325</v>
      </c>
      <c r="C2040" s="1">
        <v>45444</v>
      </c>
      <c r="D2040" s="44">
        <v>2024</v>
      </c>
      <c r="E2040" s="2" t="str">
        <f t="shared" si="191"/>
        <v>junio</v>
      </c>
      <c r="F2040" t="s">
        <v>330</v>
      </c>
      <c r="G2040" t="s">
        <v>331</v>
      </c>
      <c r="H2040" t="s">
        <v>98</v>
      </c>
      <c r="I2040" s="3">
        <v>2</v>
      </c>
      <c r="J2040" s="3">
        <v>1914</v>
      </c>
      <c r="K2040" s="3">
        <v>5.36</v>
      </c>
      <c r="L2040" t="s">
        <v>118</v>
      </c>
      <c r="M2040" t="s">
        <v>119</v>
      </c>
      <c r="N2040" t="s">
        <v>490</v>
      </c>
      <c r="O2040" s="15">
        <f t="shared" si="192"/>
        <v>4</v>
      </c>
      <c r="P2040" s="16" t="str">
        <f t="shared" si="193"/>
        <v>5,</v>
      </c>
      <c r="Q2040" s="16" t="str">
        <f t="shared" si="194"/>
        <v>36</v>
      </c>
      <c r="R2040" s="17">
        <f t="shared" si="195"/>
        <v>336</v>
      </c>
      <c r="S2040" s="17">
        <f t="shared" si="196"/>
        <v>5.6</v>
      </c>
    </row>
    <row r="2041" spans="1:19" ht="13.5" thickBot="1">
      <c r="A2041" t="s">
        <v>324</v>
      </c>
      <c r="B2041" t="s">
        <v>325</v>
      </c>
      <c r="C2041" s="1">
        <v>45444</v>
      </c>
      <c r="D2041" s="44">
        <v>2024</v>
      </c>
      <c r="E2041" s="2" t="str">
        <f t="shared" si="191"/>
        <v>junio</v>
      </c>
      <c r="F2041" t="s">
        <v>330</v>
      </c>
      <c r="G2041" t="s">
        <v>331</v>
      </c>
      <c r="H2041" t="s">
        <v>98</v>
      </c>
      <c r="I2041" s="3">
        <v>2</v>
      </c>
      <c r="J2041" s="3">
        <v>582</v>
      </c>
      <c r="K2041" s="3">
        <v>1.4</v>
      </c>
      <c r="L2041" t="s">
        <v>110</v>
      </c>
      <c r="M2041" t="s">
        <v>586</v>
      </c>
      <c r="N2041" t="s">
        <v>503</v>
      </c>
      <c r="O2041" s="15">
        <f t="shared" si="192"/>
        <v>3</v>
      </c>
      <c r="P2041" s="16" t="str">
        <f t="shared" si="193"/>
        <v>1,</v>
      </c>
      <c r="Q2041" s="16" t="str">
        <f t="shared" si="194"/>
        <v>4</v>
      </c>
      <c r="R2041" s="17">
        <f t="shared" si="195"/>
        <v>64</v>
      </c>
      <c r="S2041" s="17">
        <f t="shared" si="196"/>
        <v>1.0666666666666667</v>
      </c>
    </row>
    <row r="2042" spans="1:19" ht="13.5" thickBot="1">
      <c r="A2042" t="s">
        <v>324</v>
      </c>
      <c r="B2042" t="s">
        <v>325</v>
      </c>
      <c r="C2042" s="1">
        <v>45474</v>
      </c>
      <c r="D2042" s="44">
        <v>2024</v>
      </c>
      <c r="E2042" s="2" t="str">
        <f t="shared" si="191"/>
        <v>julio</v>
      </c>
      <c r="F2042" t="s">
        <v>326</v>
      </c>
      <c r="G2042" t="s">
        <v>30</v>
      </c>
      <c r="H2042" t="s">
        <v>98</v>
      </c>
      <c r="I2042" s="3">
        <v>18</v>
      </c>
      <c r="J2042" s="3">
        <v>3330</v>
      </c>
      <c r="K2042" s="3">
        <v>44.54</v>
      </c>
      <c r="L2042" t="s">
        <v>146</v>
      </c>
      <c r="M2042" t="s">
        <v>147</v>
      </c>
      <c r="N2042" t="s">
        <v>514</v>
      </c>
      <c r="O2042" s="15">
        <f t="shared" si="192"/>
        <v>5</v>
      </c>
      <c r="P2042" s="16" t="str">
        <f t="shared" si="193"/>
        <v>44</v>
      </c>
      <c r="Q2042" s="16" t="str">
        <f t="shared" si="194"/>
        <v>,54</v>
      </c>
      <c r="R2042" s="17">
        <f t="shared" si="195"/>
        <v>2640.54</v>
      </c>
      <c r="S2042" s="17">
        <f t="shared" si="196"/>
        <v>44.009</v>
      </c>
    </row>
    <row r="2043" spans="1:19" ht="13.5" thickBot="1">
      <c r="A2043" t="s">
        <v>324</v>
      </c>
      <c r="B2043" t="s">
        <v>325</v>
      </c>
      <c r="C2043" s="1">
        <v>45474</v>
      </c>
      <c r="D2043" s="44">
        <v>2024</v>
      </c>
      <c r="E2043" s="2" t="str">
        <f t="shared" si="191"/>
        <v>julio</v>
      </c>
      <c r="F2043" t="s">
        <v>326</v>
      </c>
      <c r="G2043" t="s">
        <v>30</v>
      </c>
      <c r="H2043" t="s">
        <v>98</v>
      </c>
      <c r="I2043" s="3">
        <v>1</v>
      </c>
      <c r="J2043" s="3">
        <v>333</v>
      </c>
      <c r="K2043" s="3">
        <v>1.02</v>
      </c>
      <c r="L2043" t="s">
        <v>109</v>
      </c>
      <c r="M2043" t="s">
        <v>535</v>
      </c>
      <c r="N2043" t="s">
        <v>535</v>
      </c>
      <c r="O2043" s="15">
        <f t="shared" si="192"/>
        <v>4</v>
      </c>
      <c r="P2043" s="16" t="str">
        <f t="shared" si="193"/>
        <v>1,</v>
      </c>
      <c r="Q2043" s="16" t="str">
        <f t="shared" si="194"/>
        <v>02</v>
      </c>
      <c r="R2043" s="17">
        <f t="shared" si="195"/>
        <v>62</v>
      </c>
      <c r="S2043" s="17">
        <f t="shared" si="196"/>
        <v>1.0333333333333334</v>
      </c>
    </row>
    <row r="2044" spans="1:19" ht="13.5" thickBot="1">
      <c r="A2044" t="s">
        <v>324</v>
      </c>
      <c r="B2044" t="s">
        <v>325</v>
      </c>
      <c r="C2044" s="1">
        <v>45474</v>
      </c>
      <c r="D2044" s="44">
        <v>2024</v>
      </c>
      <c r="E2044" s="2" t="str">
        <f t="shared" si="191"/>
        <v>julio</v>
      </c>
      <c r="F2044" t="s">
        <v>326</v>
      </c>
      <c r="G2044" t="s">
        <v>30</v>
      </c>
      <c r="H2044" t="s">
        <v>98</v>
      </c>
      <c r="I2044" s="3">
        <v>3</v>
      </c>
      <c r="J2044" s="3">
        <v>1665</v>
      </c>
      <c r="K2044" s="3">
        <v>4.46</v>
      </c>
      <c r="L2044" t="s">
        <v>114</v>
      </c>
      <c r="M2044" t="s">
        <v>115</v>
      </c>
      <c r="N2044" t="s">
        <v>535</v>
      </c>
      <c r="O2044" s="15">
        <f t="shared" si="192"/>
        <v>4</v>
      </c>
      <c r="P2044" s="16" t="str">
        <f t="shared" si="193"/>
        <v>4,</v>
      </c>
      <c r="Q2044" s="16" t="str">
        <f t="shared" si="194"/>
        <v>46</v>
      </c>
      <c r="R2044" s="17">
        <f t="shared" si="195"/>
        <v>286</v>
      </c>
      <c r="S2044" s="17">
        <f t="shared" si="196"/>
        <v>4.7666666666666666</v>
      </c>
    </row>
    <row r="2045" spans="1:19" ht="13.5" thickBot="1">
      <c r="A2045" t="s">
        <v>324</v>
      </c>
      <c r="B2045" t="s">
        <v>325</v>
      </c>
      <c r="C2045" s="1">
        <v>45474</v>
      </c>
      <c r="D2045" s="44">
        <v>2024</v>
      </c>
      <c r="E2045" s="2" t="str">
        <f t="shared" si="191"/>
        <v>julio</v>
      </c>
      <c r="F2045" t="s">
        <v>326</v>
      </c>
      <c r="G2045" t="s">
        <v>30</v>
      </c>
      <c r="H2045" t="s">
        <v>98</v>
      </c>
      <c r="I2045" s="3">
        <v>1</v>
      </c>
      <c r="J2045" s="3">
        <v>333</v>
      </c>
      <c r="K2045" s="3">
        <v>1.02</v>
      </c>
      <c r="L2045" t="s">
        <v>25</v>
      </c>
      <c r="M2045" t="s">
        <v>26</v>
      </c>
      <c r="N2045" t="s">
        <v>506</v>
      </c>
      <c r="O2045" s="15">
        <f t="shared" si="192"/>
        <v>4</v>
      </c>
      <c r="P2045" s="16" t="str">
        <f t="shared" si="193"/>
        <v>1,</v>
      </c>
      <c r="Q2045" s="16" t="str">
        <f t="shared" si="194"/>
        <v>02</v>
      </c>
      <c r="R2045" s="17">
        <f t="shared" si="195"/>
        <v>62</v>
      </c>
      <c r="S2045" s="17">
        <f t="shared" si="196"/>
        <v>1.0333333333333334</v>
      </c>
    </row>
    <row r="2046" spans="1:19" ht="13.5" thickBot="1">
      <c r="A2046" t="s">
        <v>324</v>
      </c>
      <c r="B2046" t="s">
        <v>325</v>
      </c>
      <c r="C2046" s="1">
        <v>45474</v>
      </c>
      <c r="D2046" s="44">
        <v>2024</v>
      </c>
      <c r="E2046" s="2" t="str">
        <f t="shared" si="191"/>
        <v>julio</v>
      </c>
      <c r="F2046" t="s">
        <v>326</v>
      </c>
      <c r="G2046" t="s">
        <v>30</v>
      </c>
      <c r="H2046" t="s">
        <v>98</v>
      </c>
      <c r="I2046" s="3">
        <v>1</v>
      </c>
      <c r="J2046" s="3">
        <v>749</v>
      </c>
      <c r="K2046" s="3">
        <v>2.1</v>
      </c>
      <c r="L2046" t="s">
        <v>150</v>
      </c>
      <c r="M2046" t="s">
        <v>607</v>
      </c>
      <c r="N2046" t="s">
        <v>612</v>
      </c>
      <c r="O2046" s="15">
        <f t="shared" si="192"/>
        <v>3</v>
      </c>
      <c r="P2046" s="16" t="str">
        <f t="shared" si="193"/>
        <v>2,</v>
      </c>
      <c r="Q2046" s="16" t="str">
        <f t="shared" si="194"/>
        <v>1</v>
      </c>
      <c r="R2046" s="17">
        <f t="shared" si="195"/>
        <v>121</v>
      </c>
      <c r="S2046" s="17">
        <f t="shared" si="196"/>
        <v>2.0166666666666666</v>
      </c>
    </row>
    <row r="2047" spans="1:19" ht="13.5" thickBot="1">
      <c r="A2047" t="s">
        <v>324</v>
      </c>
      <c r="B2047" t="s">
        <v>325</v>
      </c>
      <c r="C2047" s="1">
        <v>45474</v>
      </c>
      <c r="D2047" s="44">
        <v>2024</v>
      </c>
      <c r="E2047" s="2" t="str">
        <f t="shared" si="191"/>
        <v>julio</v>
      </c>
      <c r="F2047" t="s">
        <v>326</v>
      </c>
      <c r="G2047" t="s">
        <v>30</v>
      </c>
      <c r="H2047" t="s">
        <v>98</v>
      </c>
      <c r="I2047" s="3">
        <v>1</v>
      </c>
      <c r="J2047" s="3">
        <v>333</v>
      </c>
      <c r="K2047" s="3">
        <v>1.03</v>
      </c>
      <c r="L2047" t="s">
        <v>173</v>
      </c>
      <c r="M2047" t="s">
        <v>598</v>
      </c>
      <c r="N2047" t="s">
        <v>497</v>
      </c>
      <c r="O2047" s="15">
        <f t="shared" si="192"/>
        <v>4</v>
      </c>
      <c r="P2047" s="16" t="str">
        <f t="shared" si="193"/>
        <v>1,</v>
      </c>
      <c r="Q2047" s="16" t="str">
        <f t="shared" si="194"/>
        <v>03</v>
      </c>
      <c r="R2047" s="17">
        <f t="shared" si="195"/>
        <v>63</v>
      </c>
      <c r="S2047" s="17">
        <f t="shared" si="196"/>
        <v>1.05</v>
      </c>
    </row>
    <row r="2048" spans="1:19" ht="13.5" thickBot="1">
      <c r="A2048" t="s">
        <v>324</v>
      </c>
      <c r="B2048" t="s">
        <v>325</v>
      </c>
      <c r="C2048" s="1">
        <v>45474</v>
      </c>
      <c r="D2048" s="44">
        <v>2024</v>
      </c>
      <c r="E2048" s="2" t="str">
        <f t="shared" si="191"/>
        <v>julio</v>
      </c>
      <c r="F2048" t="s">
        <v>326</v>
      </c>
      <c r="G2048" t="s">
        <v>30</v>
      </c>
      <c r="H2048" t="s">
        <v>98</v>
      </c>
      <c r="I2048" s="3">
        <v>3</v>
      </c>
      <c r="J2048" s="3">
        <v>1165</v>
      </c>
      <c r="K2048" s="3">
        <v>3.3</v>
      </c>
      <c r="L2048" t="s">
        <v>110</v>
      </c>
      <c r="M2048" t="s">
        <v>586</v>
      </c>
      <c r="N2048" t="s">
        <v>503</v>
      </c>
      <c r="O2048" s="15">
        <f t="shared" si="192"/>
        <v>3</v>
      </c>
      <c r="P2048" s="16" t="str">
        <f t="shared" si="193"/>
        <v>3,</v>
      </c>
      <c r="Q2048" s="16" t="str">
        <f t="shared" si="194"/>
        <v>3</v>
      </c>
      <c r="R2048" s="17">
        <f t="shared" si="195"/>
        <v>183</v>
      </c>
      <c r="S2048" s="17">
        <f t="shared" si="196"/>
        <v>3.05</v>
      </c>
    </row>
    <row r="2049" spans="1:19" ht="13.5" thickBot="1">
      <c r="A2049" t="s">
        <v>324</v>
      </c>
      <c r="B2049" t="s">
        <v>325</v>
      </c>
      <c r="C2049" s="1">
        <v>45474</v>
      </c>
      <c r="D2049" s="44">
        <v>2024</v>
      </c>
      <c r="E2049" s="2" t="str">
        <f t="shared" si="191"/>
        <v>julio</v>
      </c>
      <c r="F2049" t="s">
        <v>326</v>
      </c>
      <c r="G2049" t="s">
        <v>30</v>
      </c>
      <c r="H2049" t="s">
        <v>98</v>
      </c>
      <c r="I2049" s="3">
        <v>1</v>
      </c>
      <c r="J2049" s="3">
        <v>915</v>
      </c>
      <c r="K2049" s="3">
        <v>2.4</v>
      </c>
      <c r="L2049" t="s">
        <v>457</v>
      </c>
      <c r="M2049" t="s">
        <v>458</v>
      </c>
      <c r="N2049" t="s">
        <v>503</v>
      </c>
      <c r="O2049" s="15">
        <f t="shared" si="192"/>
        <v>3</v>
      </c>
      <c r="P2049" s="16" t="str">
        <f t="shared" si="193"/>
        <v>2,</v>
      </c>
      <c r="Q2049" s="16" t="str">
        <f t="shared" si="194"/>
        <v>4</v>
      </c>
      <c r="R2049" s="17">
        <f t="shared" si="195"/>
        <v>124</v>
      </c>
      <c r="S2049" s="17">
        <f t="shared" si="196"/>
        <v>2.0666666666666669</v>
      </c>
    </row>
    <row r="2050" spans="1:19" ht="13.5" thickBot="1">
      <c r="A2050" t="s">
        <v>324</v>
      </c>
      <c r="B2050" t="s">
        <v>325</v>
      </c>
      <c r="C2050" s="1">
        <v>45474</v>
      </c>
      <c r="D2050" s="44">
        <v>2024</v>
      </c>
      <c r="E2050" s="2" t="str">
        <f t="shared" ref="E2050:E2113" si="197">TEXT(C2050,"mmmm")</f>
        <v>julio</v>
      </c>
      <c r="F2050" t="s">
        <v>326</v>
      </c>
      <c r="G2050" t="s">
        <v>30</v>
      </c>
      <c r="H2050" t="s">
        <v>98</v>
      </c>
      <c r="I2050" s="3">
        <v>1</v>
      </c>
      <c r="J2050" s="3">
        <v>1165</v>
      </c>
      <c r="K2050" s="3">
        <v>3.3</v>
      </c>
      <c r="L2050" t="s">
        <v>204</v>
      </c>
      <c r="M2050" t="s">
        <v>205</v>
      </c>
      <c r="N2050" t="s">
        <v>503</v>
      </c>
      <c r="O2050" s="15">
        <f t="shared" si="192"/>
        <v>3</v>
      </c>
      <c r="P2050" s="16" t="str">
        <f t="shared" si="193"/>
        <v>3,</v>
      </c>
      <c r="Q2050" s="16" t="str">
        <f t="shared" si="194"/>
        <v>3</v>
      </c>
      <c r="R2050" s="17">
        <f t="shared" si="195"/>
        <v>183</v>
      </c>
      <c r="S2050" s="17">
        <f t="shared" si="196"/>
        <v>3.05</v>
      </c>
    </row>
    <row r="2051" spans="1:19" ht="13.5" thickBot="1">
      <c r="A2051" t="s">
        <v>324</v>
      </c>
      <c r="B2051" t="s">
        <v>325</v>
      </c>
      <c r="C2051" s="1">
        <v>45474</v>
      </c>
      <c r="D2051" s="44">
        <v>2024</v>
      </c>
      <c r="E2051" s="2" t="str">
        <f t="shared" si="197"/>
        <v>julio</v>
      </c>
      <c r="F2051" t="s">
        <v>326</v>
      </c>
      <c r="G2051" t="s">
        <v>30</v>
      </c>
      <c r="H2051" t="s">
        <v>98</v>
      </c>
      <c r="I2051" s="3">
        <v>6</v>
      </c>
      <c r="J2051" s="3">
        <v>3330</v>
      </c>
      <c r="K2051" s="3">
        <v>18.190000000000001</v>
      </c>
      <c r="L2051" t="s">
        <v>111</v>
      </c>
      <c r="M2051" t="s">
        <v>593</v>
      </c>
      <c r="N2051" t="s">
        <v>511</v>
      </c>
      <c r="O2051" s="15">
        <f t="shared" ref="O2051:O2114" si="198">LEN($K2051)</f>
        <v>5</v>
      </c>
      <c r="P2051" s="16" t="str">
        <f t="shared" si="193"/>
        <v>18</v>
      </c>
      <c r="Q2051" s="16" t="str">
        <f t="shared" si="194"/>
        <v>,19</v>
      </c>
      <c r="R2051" s="17">
        <f t="shared" si="195"/>
        <v>1080.19</v>
      </c>
      <c r="S2051" s="17">
        <f t="shared" si="196"/>
        <v>18.003166666666669</v>
      </c>
    </row>
    <row r="2052" spans="1:19" ht="13.5" thickBot="1">
      <c r="A2052" t="s">
        <v>324</v>
      </c>
      <c r="B2052" t="s">
        <v>325</v>
      </c>
      <c r="C2052" s="1">
        <v>45474</v>
      </c>
      <c r="D2052" s="44">
        <v>2024</v>
      </c>
      <c r="E2052" s="2" t="str">
        <f t="shared" si="197"/>
        <v>julio</v>
      </c>
      <c r="F2052" t="s">
        <v>326</v>
      </c>
      <c r="G2052" t="s">
        <v>30</v>
      </c>
      <c r="H2052" t="s">
        <v>98</v>
      </c>
      <c r="I2052" s="3">
        <v>3</v>
      </c>
      <c r="J2052" s="3">
        <v>1998</v>
      </c>
      <c r="K2052" s="3">
        <v>5.54</v>
      </c>
      <c r="L2052" t="s">
        <v>128</v>
      </c>
      <c r="M2052" t="s">
        <v>129</v>
      </c>
      <c r="N2052" t="s">
        <v>511</v>
      </c>
      <c r="O2052" s="15">
        <f t="shared" si="198"/>
        <v>4</v>
      </c>
      <c r="P2052" s="16" t="str">
        <f t="shared" si="193"/>
        <v>5,</v>
      </c>
      <c r="Q2052" s="16" t="str">
        <f t="shared" si="194"/>
        <v>54</v>
      </c>
      <c r="R2052" s="17">
        <f t="shared" si="195"/>
        <v>354</v>
      </c>
      <c r="S2052" s="17">
        <f t="shared" si="196"/>
        <v>5.9</v>
      </c>
    </row>
    <row r="2053" spans="1:19" ht="13.5" thickBot="1">
      <c r="A2053" t="s">
        <v>324</v>
      </c>
      <c r="B2053" t="s">
        <v>325</v>
      </c>
      <c r="C2053" s="1">
        <v>45474</v>
      </c>
      <c r="D2053" s="44">
        <v>2024</v>
      </c>
      <c r="E2053" s="2" t="str">
        <f t="shared" si="197"/>
        <v>julio</v>
      </c>
      <c r="F2053" t="s">
        <v>327</v>
      </c>
      <c r="G2053" t="s">
        <v>220</v>
      </c>
      <c r="H2053" t="s">
        <v>98</v>
      </c>
      <c r="I2053" s="3">
        <v>8</v>
      </c>
      <c r="J2053" s="3">
        <v>3330</v>
      </c>
      <c r="K2053" s="3">
        <v>11.55</v>
      </c>
      <c r="L2053" t="s">
        <v>39</v>
      </c>
      <c r="M2053" t="s">
        <v>553</v>
      </c>
      <c r="N2053" t="s">
        <v>553</v>
      </c>
      <c r="O2053" s="15">
        <f t="shared" si="198"/>
        <v>5</v>
      </c>
      <c r="P2053" s="16" t="str">
        <f t="shared" si="193"/>
        <v>11</v>
      </c>
      <c r="Q2053" s="16" t="str">
        <f t="shared" si="194"/>
        <v>,55</v>
      </c>
      <c r="R2053" s="17">
        <f t="shared" si="195"/>
        <v>660.55</v>
      </c>
      <c r="S2053" s="17">
        <f t="shared" si="196"/>
        <v>11.009166666666665</v>
      </c>
    </row>
    <row r="2054" spans="1:19" ht="13.5" thickBot="1">
      <c r="A2054" t="s">
        <v>324</v>
      </c>
      <c r="B2054" t="s">
        <v>325</v>
      </c>
      <c r="C2054" s="1">
        <v>45474</v>
      </c>
      <c r="D2054" s="44">
        <v>2024</v>
      </c>
      <c r="E2054" s="2" t="str">
        <f t="shared" si="197"/>
        <v>julio</v>
      </c>
      <c r="F2054" t="s">
        <v>327</v>
      </c>
      <c r="G2054" t="s">
        <v>220</v>
      </c>
      <c r="H2054" t="s">
        <v>98</v>
      </c>
      <c r="I2054" s="3">
        <v>1</v>
      </c>
      <c r="J2054" s="3">
        <v>249</v>
      </c>
      <c r="K2054" s="3">
        <v>0.35</v>
      </c>
      <c r="L2054" t="s">
        <v>374</v>
      </c>
      <c r="M2054" t="s">
        <v>375</v>
      </c>
      <c r="N2054" t="s">
        <v>492</v>
      </c>
      <c r="O2054" s="15">
        <f t="shared" si="198"/>
        <v>4</v>
      </c>
      <c r="P2054" s="16" t="str">
        <f t="shared" si="193"/>
        <v>0,</v>
      </c>
      <c r="Q2054" s="16" t="str">
        <f t="shared" si="194"/>
        <v>35</v>
      </c>
      <c r="R2054" s="17">
        <f t="shared" si="195"/>
        <v>35</v>
      </c>
      <c r="S2054" s="17">
        <f t="shared" si="196"/>
        <v>0.58333333333333337</v>
      </c>
    </row>
    <row r="2055" spans="1:19" ht="13.5" thickBot="1">
      <c r="A2055" t="s">
        <v>324</v>
      </c>
      <c r="B2055" t="s">
        <v>325</v>
      </c>
      <c r="C2055" s="1">
        <v>45474</v>
      </c>
      <c r="D2055" s="44">
        <v>2024</v>
      </c>
      <c r="E2055" s="2" t="str">
        <f t="shared" si="197"/>
        <v>julio</v>
      </c>
      <c r="F2055" t="s">
        <v>327</v>
      </c>
      <c r="G2055" t="s">
        <v>220</v>
      </c>
      <c r="H2055" t="s">
        <v>98</v>
      </c>
      <c r="I2055" s="3">
        <v>1</v>
      </c>
      <c r="J2055" s="3">
        <v>249</v>
      </c>
      <c r="K2055" s="3">
        <v>0.45</v>
      </c>
      <c r="L2055" t="s">
        <v>108</v>
      </c>
      <c r="M2055" t="s">
        <v>597</v>
      </c>
      <c r="N2055" t="s">
        <v>494</v>
      </c>
      <c r="O2055" s="15">
        <f t="shared" si="198"/>
        <v>4</v>
      </c>
      <c r="P2055" s="16" t="str">
        <f t="shared" si="193"/>
        <v>0,</v>
      </c>
      <c r="Q2055" s="16" t="str">
        <f t="shared" si="194"/>
        <v>45</v>
      </c>
      <c r="R2055" s="17">
        <f t="shared" si="195"/>
        <v>45</v>
      </c>
      <c r="S2055" s="17">
        <f t="shared" si="196"/>
        <v>0.75</v>
      </c>
    </row>
    <row r="2056" spans="1:19" ht="13.5" thickBot="1">
      <c r="A2056" t="s">
        <v>324</v>
      </c>
      <c r="B2056" t="s">
        <v>325</v>
      </c>
      <c r="C2056" s="1">
        <v>45474</v>
      </c>
      <c r="D2056" s="44">
        <v>2024</v>
      </c>
      <c r="E2056" s="2" t="str">
        <f t="shared" si="197"/>
        <v>julio</v>
      </c>
      <c r="F2056" t="s">
        <v>327</v>
      </c>
      <c r="G2056" t="s">
        <v>220</v>
      </c>
      <c r="H2056" t="s">
        <v>98</v>
      </c>
      <c r="I2056" s="3">
        <v>1</v>
      </c>
      <c r="J2056" s="3">
        <v>166</v>
      </c>
      <c r="K2056" s="3">
        <v>0.25</v>
      </c>
      <c r="L2056" t="s">
        <v>70</v>
      </c>
      <c r="M2056" t="s">
        <v>71</v>
      </c>
      <c r="N2056" t="s">
        <v>504</v>
      </c>
      <c r="O2056" s="15">
        <f t="shared" si="198"/>
        <v>4</v>
      </c>
      <c r="P2056" s="16" t="str">
        <f t="shared" si="193"/>
        <v>0,</v>
      </c>
      <c r="Q2056" s="16" t="str">
        <f t="shared" si="194"/>
        <v>25</v>
      </c>
      <c r="R2056" s="17">
        <f t="shared" si="195"/>
        <v>25</v>
      </c>
      <c r="S2056" s="17">
        <f t="shared" si="196"/>
        <v>0.41666666666666669</v>
      </c>
    </row>
    <row r="2057" spans="1:19" ht="13.5" thickBot="1">
      <c r="A2057" t="s">
        <v>324</v>
      </c>
      <c r="B2057" t="s">
        <v>325</v>
      </c>
      <c r="C2057" s="1">
        <v>45474</v>
      </c>
      <c r="D2057" s="44">
        <v>2024</v>
      </c>
      <c r="E2057" s="2" t="str">
        <f t="shared" si="197"/>
        <v>julio</v>
      </c>
      <c r="F2057" t="s">
        <v>327</v>
      </c>
      <c r="G2057" t="s">
        <v>220</v>
      </c>
      <c r="H2057" t="s">
        <v>98</v>
      </c>
      <c r="I2057" s="3">
        <v>1</v>
      </c>
      <c r="J2057" s="3">
        <v>333</v>
      </c>
      <c r="K2057" s="3">
        <v>0.5</v>
      </c>
      <c r="L2057" t="s">
        <v>35</v>
      </c>
      <c r="M2057" t="s">
        <v>36</v>
      </c>
      <c r="N2057" t="s">
        <v>507</v>
      </c>
      <c r="O2057" s="15">
        <f t="shared" si="198"/>
        <v>3</v>
      </c>
      <c r="P2057" s="16" t="str">
        <f t="shared" si="193"/>
        <v>0,</v>
      </c>
      <c r="Q2057" s="16" t="str">
        <f t="shared" si="194"/>
        <v>5</v>
      </c>
      <c r="R2057" s="17">
        <f t="shared" si="195"/>
        <v>5</v>
      </c>
      <c r="S2057" s="17">
        <f t="shared" si="196"/>
        <v>8.3333333333333329E-2</v>
      </c>
    </row>
    <row r="2058" spans="1:19" ht="13.5" thickBot="1">
      <c r="A2058" t="s">
        <v>324</v>
      </c>
      <c r="B2058" t="s">
        <v>325</v>
      </c>
      <c r="C2058" s="1">
        <v>45474</v>
      </c>
      <c r="D2058" s="44">
        <v>2024</v>
      </c>
      <c r="E2058" s="2" t="str">
        <f t="shared" si="197"/>
        <v>julio</v>
      </c>
      <c r="F2058" t="s">
        <v>327</v>
      </c>
      <c r="G2058" t="s">
        <v>220</v>
      </c>
      <c r="H2058" t="s">
        <v>98</v>
      </c>
      <c r="I2058" s="3">
        <v>1</v>
      </c>
      <c r="J2058" s="3">
        <v>1165</v>
      </c>
      <c r="K2058" s="3">
        <v>3.3</v>
      </c>
      <c r="L2058" t="s">
        <v>241</v>
      </c>
      <c r="M2058" t="s">
        <v>601</v>
      </c>
      <c r="N2058" t="s">
        <v>500</v>
      </c>
      <c r="O2058" s="15">
        <f t="shared" si="198"/>
        <v>3</v>
      </c>
      <c r="P2058" s="16" t="str">
        <f t="shared" si="193"/>
        <v>3,</v>
      </c>
      <c r="Q2058" s="16" t="str">
        <f t="shared" si="194"/>
        <v>3</v>
      </c>
      <c r="R2058" s="17">
        <f t="shared" si="195"/>
        <v>183</v>
      </c>
      <c r="S2058" s="17">
        <f t="shared" si="196"/>
        <v>3.05</v>
      </c>
    </row>
    <row r="2059" spans="1:19" ht="13.5" thickBot="1">
      <c r="A2059" t="s">
        <v>324</v>
      </c>
      <c r="B2059" t="s">
        <v>325</v>
      </c>
      <c r="C2059" s="1">
        <v>45474</v>
      </c>
      <c r="D2059" s="44">
        <v>2024</v>
      </c>
      <c r="E2059" s="2" t="str">
        <f t="shared" si="197"/>
        <v>julio</v>
      </c>
      <c r="F2059" t="s">
        <v>327</v>
      </c>
      <c r="G2059" t="s">
        <v>220</v>
      </c>
      <c r="H2059" t="s">
        <v>98</v>
      </c>
      <c r="I2059" s="3">
        <v>2</v>
      </c>
      <c r="J2059" s="3">
        <v>1415</v>
      </c>
      <c r="K2059" s="3">
        <v>4.0999999999999996</v>
      </c>
      <c r="L2059" t="s">
        <v>100</v>
      </c>
      <c r="M2059" t="s">
        <v>101</v>
      </c>
      <c r="N2059" t="s">
        <v>488</v>
      </c>
      <c r="O2059" s="15">
        <f t="shared" si="198"/>
        <v>3</v>
      </c>
      <c r="P2059" s="16" t="str">
        <f t="shared" si="193"/>
        <v>4,</v>
      </c>
      <c r="Q2059" s="16" t="str">
        <f t="shared" si="194"/>
        <v>1</v>
      </c>
      <c r="R2059" s="17">
        <f t="shared" si="195"/>
        <v>241</v>
      </c>
      <c r="S2059" s="17">
        <f t="shared" si="196"/>
        <v>4.0166666666666666</v>
      </c>
    </row>
    <row r="2060" spans="1:19" ht="13.5" thickBot="1">
      <c r="A2060" t="s">
        <v>324</v>
      </c>
      <c r="B2060" t="s">
        <v>325</v>
      </c>
      <c r="C2060" s="1">
        <v>45474</v>
      </c>
      <c r="D2060" s="44">
        <v>2024</v>
      </c>
      <c r="E2060" s="2" t="str">
        <f t="shared" si="197"/>
        <v>julio</v>
      </c>
      <c r="F2060" t="s">
        <v>327</v>
      </c>
      <c r="G2060" t="s">
        <v>220</v>
      </c>
      <c r="H2060" t="s">
        <v>98</v>
      </c>
      <c r="I2060" s="3">
        <v>1</v>
      </c>
      <c r="J2060" s="3">
        <v>499</v>
      </c>
      <c r="K2060" s="3">
        <v>1.2</v>
      </c>
      <c r="L2060" t="s">
        <v>109</v>
      </c>
      <c r="M2060" t="s">
        <v>535</v>
      </c>
      <c r="N2060" t="s">
        <v>535</v>
      </c>
      <c r="O2060" s="15">
        <f t="shared" si="198"/>
        <v>3</v>
      </c>
      <c r="P2060" s="16" t="str">
        <f t="shared" si="193"/>
        <v>1,</v>
      </c>
      <c r="Q2060" s="16" t="str">
        <f t="shared" si="194"/>
        <v>2</v>
      </c>
      <c r="R2060" s="17">
        <f t="shared" si="195"/>
        <v>62</v>
      </c>
      <c r="S2060" s="17">
        <f t="shared" si="196"/>
        <v>1.0333333333333334</v>
      </c>
    </row>
    <row r="2061" spans="1:19" ht="13.5" thickBot="1">
      <c r="A2061" t="s">
        <v>324</v>
      </c>
      <c r="B2061" t="s">
        <v>325</v>
      </c>
      <c r="C2061" s="1">
        <v>45474</v>
      </c>
      <c r="D2061" s="44">
        <v>2024</v>
      </c>
      <c r="E2061" s="2" t="str">
        <f t="shared" si="197"/>
        <v>julio</v>
      </c>
      <c r="F2061" t="s">
        <v>327</v>
      </c>
      <c r="G2061" t="s">
        <v>220</v>
      </c>
      <c r="H2061" t="s">
        <v>98</v>
      </c>
      <c r="I2061" s="3">
        <v>2</v>
      </c>
      <c r="J2061" s="3">
        <v>1498</v>
      </c>
      <c r="K2061" s="3">
        <v>4.3</v>
      </c>
      <c r="L2061" t="s">
        <v>114</v>
      </c>
      <c r="M2061" t="s">
        <v>115</v>
      </c>
      <c r="N2061" t="s">
        <v>535</v>
      </c>
      <c r="O2061" s="15">
        <f t="shared" si="198"/>
        <v>3</v>
      </c>
      <c r="P2061" s="16" t="str">
        <f t="shared" si="193"/>
        <v>4,</v>
      </c>
      <c r="Q2061" s="16" t="str">
        <f t="shared" si="194"/>
        <v>3</v>
      </c>
      <c r="R2061" s="17">
        <f t="shared" si="195"/>
        <v>243</v>
      </c>
      <c r="S2061" s="17">
        <f t="shared" si="196"/>
        <v>4.05</v>
      </c>
    </row>
    <row r="2062" spans="1:19" ht="13.5" thickBot="1">
      <c r="A2062" t="s">
        <v>324</v>
      </c>
      <c r="B2062" t="s">
        <v>325</v>
      </c>
      <c r="C2062" s="1">
        <v>45474</v>
      </c>
      <c r="D2062" s="44">
        <v>2024</v>
      </c>
      <c r="E2062" s="2" t="str">
        <f t="shared" si="197"/>
        <v>julio</v>
      </c>
      <c r="F2062" t="s">
        <v>327</v>
      </c>
      <c r="G2062" t="s">
        <v>220</v>
      </c>
      <c r="H2062" t="s">
        <v>98</v>
      </c>
      <c r="I2062" s="3">
        <v>2</v>
      </c>
      <c r="J2062" s="3">
        <v>2081</v>
      </c>
      <c r="K2062" s="3">
        <v>6.05</v>
      </c>
      <c r="L2062" t="s">
        <v>148</v>
      </c>
      <c r="M2062" t="s">
        <v>149</v>
      </c>
      <c r="N2062" t="s">
        <v>561</v>
      </c>
      <c r="O2062" s="15">
        <f t="shared" si="198"/>
        <v>4</v>
      </c>
      <c r="P2062" s="16" t="str">
        <f t="shared" si="193"/>
        <v>6,</v>
      </c>
      <c r="Q2062" s="16" t="str">
        <f t="shared" si="194"/>
        <v>05</v>
      </c>
      <c r="R2062" s="17">
        <f t="shared" si="195"/>
        <v>365</v>
      </c>
      <c r="S2062" s="17">
        <f t="shared" si="196"/>
        <v>6.083333333333333</v>
      </c>
    </row>
    <row r="2063" spans="1:19" ht="13.5" thickBot="1">
      <c r="A2063" t="s">
        <v>324</v>
      </c>
      <c r="B2063" t="s">
        <v>325</v>
      </c>
      <c r="C2063" s="1">
        <v>45474</v>
      </c>
      <c r="D2063" s="44">
        <v>2024</v>
      </c>
      <c r="E2063" s="2" t="str">
        <f t="shared" si="197"/>
        <v>julio</v>
      </c>
      <c r="F2063" t="s">
        <v>327</v>
      </c>
      <c r="G2063" t="s">
        <v>220</v>
      </c>
      <c r="H2063" t="s">
        <v>98</v>
      </c>
      <c r="I2063" s="3">
        <v>1</v>
      </c>
      <c r="J2063" s="3">
        <v>582</v>
      </c>
      <c r="K2063" s="3">
        <v>1.45</v>
      </c>
      <c r="L2063" t="s">
        <v>150</v>
      </c>
      <c r="M2063" t="s">
        <v>607</v>
      </c>
      <c r="N2063" t="s">
        <v>612</v>
      </c>
      <c r="O2063" s="15">
        <f t="shared" si="198"/>
        <v>4</v>
      </c>
      <c r="P2063" s="16" t="str">
        <f t="shared" si="193"/>
        <v>1,</v>
      </c>
      <c r="Q2063" s="16" t="str">
        <f t="shared" si="194"/>
        <v>45</v>
      </c>
      <c r="R2063" s="17">
        <f t="shared" si="195"/>
        <v>105</v>
      </c>
      <c r="S2063" s="17">
        <f t="shared" si="196"/>
        <v>1.75</v>
      </c>
    </row>
    <row r="2064" spans="1:19" ht="13.5" thickBot="1">
      <c r="A2064" t="s">
        <v>324</v>
      </c>
      <c r="B2064" t="s">
        <v>325</v>
      </c>
      <c r="C2064" s="1">
        <v>45474</v>
      </c>
      <c r="D2064" s="44">
        <v>2024</v>
      </c>
      <c r="E2064" s="2" t="str">
        <f t="shared" si="197"/>
        <v>julio</v>
      </c>
      <c r="F2064" t="s">
        <v>327</v>
      </c>
      <c r="G2064" t="s">
        <v>220</v>
      </c>
      <c r="H2064" t="s">
        <v>98</v>
      </c>
      <c r="I2064" s="3">
        <v>3</v>
      </c>
      <c r="J2064" s="3">
        <v>17448</v>
      </c>
      <c r="K2064" s="3">
        <v>5.15</v>
      </c>
      <c r="L2064" t="s">
        <v>111</v>
      </c>
      <c r="M2064" t="s">
        <v>593</v>
      </c>
      <c r="N2064" t="s">
        <v>511</v>
      </c>
      <c r="O2064" s="15">
        <f t="shared" si="198"/>
        <v>4</v>
      </c>
      <c r="P2064" s="16" t="str">
        <f t="shared" si="193"/>
        <v>5,</v>
      </c>
      <c r="Q2064" s="16" t="str">
        <f t="shared" si="194"/>
        <v>15</v>
      </c>
      <c r="R2064" s="17">
        <f t="shared" si="195"/>
        <v>315</v>
      </c>
      <c r="S2064" s="17">
        <f t="shared" si="196"/>
        <v>5.25</v>
      </c>
    </row>
    <row r="2065" spans="1:19" ht="13.5" thickBot="1">
      <c r="A2065" t="s">
        <v>324</v>
      </c>
      <c r="B2065" t="s">
        <v>325</v>
      </c>
      <c r="C2065" s="1">
        <v>45474</v>
      </c>
      <c r="D2065" s="44">
        <v>2024</v>
      </c>
      <c r="E2065" s="2" t="str">
        <f t="shared" si="197"/>
        <v>julio</v>
      </c>
      <c r="F2065" t="s">
        <v>327</v>
      </c>
      <c r="G2065" t="s">
        <v>220</v>
      </c>
      <c r="H2065" t="s">
        <v>98</v>
      </c>
      <c r="I2065" s="3">
        <v>2</v>
      </c>
      <c r="J2065" s="3">
        <v>666</v>
      </c>
      <c r="K2065" s="3">
        <v>2.5</v>
      </c>
      <c r="L2065" t="s">
        <v>128</v>
      </c>
      <c r="M2065" t="s">
        <v>129</v>
      </c>
      <c r="N2065" t="s">
        <v>511</v>
      </c>
      <c r="O2065" s="15">
        <f t="shared" si="198"/>
        <v>3</v>
      </c>
      <c r="P2065" s="16" t="str">
        <f t="shared" si="193"/>
        <v>2,</v>
      </c>
      <c r="Q2065" s="16" t="str">
        <f t="shared" si="194"/>
        <v>5</v>
      </c>
      <c r="R2065" s="17">
        <f t="shared" si="195"/>
        <v>125</v>
      </c>
      <c r="S2065" s="17">
        <f t="shared" si="196"/>
        <v>2.0833333333333335</v>
      </c>
    </row>
    <row r="2066" spans="1:19" ht="13.5" thickBot="1">
      <c r="A2066" t="s">
        <v>324</v>
      </c>
      <c r="B2066" t="s">
        <v>325</v>
      </c>
      <c r="C2066" s="1">
        <v>45474</v>
      </c>
      <c r="D2066" s="44">
        <v>2024</v>
      </c>
      <c r="E2066" s="2" t="str">
        <f t="shared" si="197"/>
        <v>julio</v>
      </c>
      <c r="F2066" t="s">
        <v>328</v>
      </c>
      <c r="G2066" t="s">
        <v>220</v>
      </c>
      <c r="H2066" t="s">
        <v>98</v>
      </c>
      <c r="I2066" s="3">
        <v>11</v>
      </c>
      <c r="J2066" s="3">
        <v>3330</v>
      </c>
      <c r="K2066" s="3">
        <v>15.3</v>
      </c>
      <c r="L2066" t="s">
        <v>39</v>
      </c>
      <c r="M2066" t="s">
        <v>553</v>
      </c>
      <c r="N2066" t="s">
        <v>553</v>
      </c>
      <c r="O2066" s="15">
        <f t="shared" si="198"/>
        <v>4</v>
      </c>
      <c r="P2066" s="16" t="str">
        <f t="shared" si="193"/>
        <v>15</v>
      </c>
      <c r="Q2066" s="16" t="str">
        <f t="shared" si="194"/>
        <v>,3</v>
      </c>
      <c r="R2066" s="17">
        <f t="shared" si="195"/>
        <v>900.3</v>
      </c>
      <c r="S2066" s="17">
        <f t="shared" si="196"/>
        <v>15.004999999999999</v>
      </c>
    </row>
    <row r="2067" spans="1:19" ht="13.5" thickBot="1">
      <c r="A2067" t="s">
        <v>324</v>
      </c>
      <c r="B2067" t="s">
        <v>325</v>
      </c>
      <c r="C2067" s="1">
        <v>45474</v>
      </c>
      <c r="D2067" s="44">
        <v>2024</v>
      </c>
      <c r="E2067" s="2" t="str">
        <f t="shared" si="197"/>
        <v>julio</v>
      </c>
      <c r="F2067" t="s">
        <v>328</v>
      </c>
      <c r="G2067" t="s">
        <v>220</v>
      </c>
      <c r="H2067" t="s">
        <v>98</v>
      </c>
      <c r="I2067" s="3">
        <v>2</v>
      </c>
      <c r="J2067" s="3">
        <v>1165</v>
      </c>
      <c r="K2067" s="3">
        <v>3.3</v>
      </c>
      <c r="L2067" t="s">
        <v>146</v>
      </c>
      <c r="M2067" t="s">
        <v>147</v>
      </c>
      <c r="N2067" t="s">
        <v>514</v>
      </c>
      <c r="O2067" s="15">
        <f t="shared" si="198"/>
        <v>3</v>
      </c>
      <c r="P2067" s="16" t="str">
        <f t="shared" si="193"/>
        <v>3,</v>
      </c>
      <c r="Q2067" s="16" t="str">
        <f t="shared" si="194"/>
        <v>3</v>
      </c>
      <c r="R2067" s="17">
        <f t="shared" si="195"/>
        <v>183</v>
      </c>
      <c r="S2067" s="17">
        <f t="shared" si="196"/>
        <v>3.05</v>
      </c>
    </row>
    <row r="2068" spans="1:19" ht="13.5" thickBot="1">
      <c r="A2068" t="s">
        <v>324</v>
      </c>
      <c r="B2068" t="s">
        <v>325</v>
      </c>
      <c r="C2068" s="1">
        <v>45474</v>
      </c>
      <c r="D2068" s="44">
        <v>2024</v>
      </c>
      <c r="E2068" s="2" t="str">
        <f t="shared" si="197"/>
        <v>julio</v>
      </c>
      <c r="F2068" t="s">
        <v>328</v>
      </c>
      <c r="G2068" t="s">
        <v>220</v>
      </c>
      <c r="H2068" t="s">
        <v>98</v>
      </c>
      <c r="I2068" s="3">
        <v>1</v>
      </c>
      <c r="J2068" s="3">
        <v>416</v>
      </c>
      <c r="K2068" s="3">
        <v>1.1000000000000001</v>
      </c>
      <c r="L2068" t="s">
        <v>99</v>
      </c>
      <c r="M2068" t="s">
        <v>558</v>
      </c>
      <c r="N2068" t="s">
        <v>502</v>
      </c>
      <c r="O2068" s="15">
        <f t="shared" si="198"/>
        <v>3</v>
      </c>
      <c r="P2068" s="16" t="str">
        <f t="shared" si="193"/>
        <v>1,</v>
      </c>
      <c r="Q2068" s="16" t="str">
        <f t="shared" si="194"/>
        <v>1</v>
      </c>
      <c r="R2068" s="17">
        <f t="shared" si="195"/>
        <v>61</v>
      </c>
      <c r="S2068" s="17">
        <f t="shared" si="196"/>
        <v>1.0166666666666666</v>
      </c>
    </row>
    <row r="2069" spans="1:19" ht="13.5" thickBot="1">
      <c r="A2069" t="s">
        <v>324</v>
      </c>
      <c r="B2069" t="s">
        <v>325</v>
      </c>
      <c r="C2069" s="1">
        <v>45474</v>
      </c>
      <c r="D2069" s="44">
        <v>2024</v>
      </c>
      <c r="E2069" s="2" t="str">
        <f t="shared" si="197"/>
        <v>julio</v>
      </c>
      <c r="F2069" t="s">
        <v>328</v>
      </c>
      <c r="G2069" t="s">
        <v>220</v>
      </c>
      <c r="H2069" t="s">
        <v>98</v>
      </c>
      <c r="I2069" s="3">
        <v>1</v>
      </c>
      <c r="J2069" s="3">
        <v>915</v>
      </c>
      <c r="K2069" s="3">
        <v>2.4</v>
      </c>
      <c r="L2069" t="s">
        <v>49</v>
      </c>
      <c r="M2069" t="s">
        <v>50</v>
      </c>
      <c r="N2069" t="s">
        <v>504</v>
      </c>
      <c r="O2069" s="15">
        <f t="shared" si="198"/>
        <v>3</v>
      </c>
      <c r="P2069" s="16" t="str">
        <f t="shared" si="193"/>
        <v>2,</v>
      </c>
      <c r="Q2069" s="16" t="str">
        <f t="shared" si="194"/>
        <v>4</v>
      </c>
      <c r="R2069" s="17">
        <f t="shared" si="195"/>
        <v>124</v>
      </c>
      <c r="S2069" s="17">
        <f t="shared" si="196"/>
        <v>2.0666666666666669</v>
      </c>
    </row>
    <row r="2070" spans="1:19" ht="13.5" thickBot="1">
      <c r="A2070" t="s">
        <v>324</v>
      </c>
      <c r="B2070" t="s">
        <v>325</v>
      </c>
      <c r="C2070" s="1">
        <v>45474</v>
      </c>
      <c r="D2070" s="44">
        <v>2024</v>
      </c>
      <c r="E2070" s="2" t="str">
        <f t="shared" si="197"/>
        <v>julio</v>
      </c>
      <c r="F2070" t="s">
        <v>328</v>
      </c>
      <c r="G2070" t="s">
        <v>220</v>
      </c>
      <c r="H2070" t="s">
        <v>98</v>
      </c>
      <c r="I2070" s="3">
        <v>2</v>
      </c>
      <c r="J2070" s="3">
        <v>499</v>
      </c>
      <c r="K2070" s="3">
        <v>1.2</v>
      </c>
      <c r="L2070" t="s">
        <v>35</v>
      </c>
      <c r="M2070" t="s">
        <v>36</v>
      </c>
      <c r="N2070" t="s">
        <v>507</v>
      </c>
      <c r="O2070" s="15">
        <f t="shared" si="198"/>
        <v>3</v>
      </c>
      <c r="P2070" s="16" t="str">
        <f t="shared" si="193"/>
        <v>1,</v>
      </c>
      <c r="Q2070" s="16" t="str">
        <f t="shared" si="194"/>
        <v>2</v>
      </c>
      <c r="R2070" s="17">
        <f t="shared" si="195"/>
        <v>62</v>
      </c>
      <c r="S2070" s="17">
        <f t="shared" si="196"/>
        <v>1.0333333333333334</v>
      </c>
    </row>
    <row r="2071" spans="1:19" ht="13.5" thickBot="1">
      <c r="A2071" t="s">
        <v>324</v>
      </c>
      <c r="B2071" t="s">
        <v>325</v>
      </c>
      <c r="C2071" s="1">
        <v>45474</v>
      </c>
      <c r="D2071" s="44">
        <v>2024</v>
      </c>
      <c r="E2071" s="2" t="str">
        <f t="shared" si="197"/>
        <v>julio</v>
      </c>
      <c r="F2071" t="s">
        <v>328</v>
      </c>
      <c r="G2071" t="s">
        <v>220</v>
      </c>
      <c r="H2071" t="s">
        <v>98</v>
      </c>
      <c r="I2071" s="3">
        <v>3</v>
      </c>
      <c r="J2071" s="3">
        <v>2081</v>
      </c>
      <c r="K2071" s="3">
        <v>6.15</v>
      </c>
      <c r="L2071" t="s">
        <v>100</v>
      </c>
      <c r="M2071" t="s">
        <v>101</v>
      </c>
      <c r="N2071" t="s">
        <v>488</v>
      </c>
      <c r="O2071" s="15">
        <f t="shared" si="198"/>
        <v>4</v>
      </c>
      <c r="P2071" s="16" t="str">
        <f t="shared" ref="P2071:P2134" si="199">IF(O2071="1",$K2071,IF(O2071=2,LEFT($K2071,2),LEFT($K2071,2)))</f>
        <v>6,</v>
      </c>
      <c r="Q2071" s="16" t="str">
        <f t="shared" ref="Q2071:Q2134" si="200">IF(O2071&lt;=2,0,MID($K2071,3,3))</f>
        <v>15</v>
      </c>
      <c r="R2071" s="17">
        <f t="shared" ref="R2071:R2134" si="201">+(P2071*60)+Q2071</f>
        <v>375</v>
      </c>
      <c r="S2071" s="17">
        <f t="shared" ref="S2071:S2134" si="202">+R2071/60</f>
        <v>6.25</v>
      </c>
    </row>
    <row r="2072" spans="1:19" ht="13.5" thickBot="1">
      <c r="A2072" t="s">
        <v>324</v>
      </c>
      <c r="B2072" t="s">
        <v>325</v>
      </c>
      <c r="C2072" s="1">
        <v>45474</v>
      </c>
      <c r="D2072" s="44">
        <v>2024</v>
      </c>
      <c r="E2072" s="2" t="str">
        <f t="shared" si="197"/>
        <v>julio</v>
      </c>
      <c r="F2072" t="s">
        <v>328</v>
      </c>
      <c r="G2072" t="s">
        <v>220</v>
      </c>
      <c r="H2072" t="s">
        <v>98</v>
      </c>
      <c r="I2072" s="3">
        <v>2</v>
      </c>
      <c r="J2072" s="3">
        <v>1665</v>
      </c>
      <c r="K2072" s="3">
        <v>4.5</v>
      </c>
      <c r="L2072" t="s">
        <v>109</v>
      </c>
      <c r="M2072" t="s">
        <v>535</v>
      </c>
      <c r="N2072" t="s">
        <v>535</v>
      </c>
      <c r="O2072" s="15">
        <f t="shared" si="198"/>
        <v>3</v>
      </c>
      <c r="P2072" s="16" t="str">
        <f t="shared" si="199"/>
        <v>4,</v>
      </c>
      <c r="Q2072" s="16" t="str">
        <f t="shared" si="200"/>
        <v>5</v>
      </c>
      <c r="R2072" s="17">
        <f t="shared" si="201"/>
        <v>245</v>
      </c>
      <c r="S2072" s="17">
        <f t="shared" si="202"/>
        <v>4.083333333333333</v>
      </c>
    </row>
    <row r="2073" spans="1:19" ht="13.5" thickBot="1">
      <c r="A2073" t="s">
        <v>324</v>
      </c>
      <c r="B2073" t="s">
        <v>325</v>
      </c>
      <c r="C2073" s="1">
        <v>45474</v>
      </c>
      <c r="D2073" s="44">
        <v>2024</v>
      </c>
      <c r="E2073" s="2" t="str">
        <f t="shared" si="197"/>
        <v>julio</v>
      </c>
      <c r="F2073" t="s">
        <v>328</v>
      </c>
      <c r="G2073" t="s">
        <v>220</v>
      </c>
      <c r="H2073" t="s">
        <v>98</v>
      </c>
      <c r="I2073" s="3">
        <v>5</v>
      </c>
      <c r="J2073" s="3">
        <v>1665</v>
      </c>
      <c r="K2073" s="3">
        <v>4.55</v>
      </c>
      <c r="L2073" t="s">
        <v>114</v>
      </c>
      <c r="M2073" t="s">
        <v>115</v>
      </c>
      <c r="N2073" t="s">
        <v>535</v>
      </c>
      <c r="O2073" s="15">
        <f t="shared" si="198"/>
        <v>4</v>
      </c>
      <c r="P2073" s="16" t="str">
        <f t="shared" si="199"/>
        <v>4,</v>
      </c>
      <c r="Q2073" s="16" t="str">
        <f t="shared" si="200"/>
        <v>55</v>
      </c>
      <c r="R2073" s="17">
        <f t="shared" si="201"/>
        <v>295</v>
      </c>
      <c r="S2073" s="17">
        <f t="shared" si="202"/>
        <v>4.916666666666667</v>
      </c>
    </row>
    <row r="2074" spans="1:19" ht="13.5" thickBot="1">
      <c r="A2074" t="s">
        <v>324</v>
      </c>
      <c r="B2074" t="s">
        <v>325</v>
      </c>
      <c r="C2074" s="1">
        <v>45474</v>
      </c>
      <c r="D2074" s="44">
        <v>2024</v>
      </c>
      <c r="E2074" s="2" t="str">
        <f t="shared" si="197"/>
        <v>julio</v>
      </c>
      <c r="F2074" t="s">
        <v>328</v>
      </c>
      <c r="G2074" t="s">
        <v>220</v>
      </c>
      <c r="H2074" t="s">
        <v>98</v>
      </c>
      <c r="I2074" s="3">
        <v>2</v>
      </c>
      <c r="J2074" s="3">
        <v>416</v>
      </c>
      <c r="K2074" s="3">
        <v>1.1000000000000001</v>
      </c>
      <c r="L2074" t="s">
        <v>25</v>
      </c>
      <c r="M2074" t="s">
        <v>26</v>
      </c>
      <c r="N2074" t="s">
        <v>506</v>
      </c>
      <c r="O2074" s="15">
        <f t="shared" si="198"/>
        <v>3</v>
      </c>
      <c r="P2074" s="16" t="str">
        <f t="shared" si="199"/>
        <v>1,</v>
      </c>
      <c r="Q2074" s="16" t="str">
        <f t="shared" si="200"/>
        <v>1</v>
      </c>
      <c r="R2074" s="17">
        <f t="shared" si="201"/>
        <v>61</v>
      </c>
      <c r="S2074" s="17">
        <f t="shared" si="202"/>
        <v>1.0166666666666666</v>
      </c>
    </row>
    <row r="2075" spans="1:19" ht="13.5" thickBot="1">
      <c r="A2075" t="s">
        <v>324</v>
      </c>
      <c r="B2075" t="s">
        <v>325</v>
      </c>
      <c r="C2075" s="1">
        <v>45474</v>
      </c>
      <c r="D2075" s="44">
        <v>2024</v>
      </c>
      <c r="E2075" s="2" t="str">
        <f t="shared" si="197"/>
        <v>julio</v>
      </c>
      <c r="F2075" t="s">
        <v>328</v>
      </c>
      <c r="G2075" t="s">
        <v>220</v>
      </c>
      <c r="H2075" t="s">
        <v>98</v>
      </c>
      <c r="I2075" s="3">
        <v>7</v>
      </c>
      <c r="J2075" s="3">
        <v>3330</v>
      </c>
      <c r="K2075" s="3">
        <v>14.2</v>
      </c>
      <c r="L2075" t="s">
        <v>116</v>
      </c>
      <c r="M2075" t="s">
        <v>117</v>
      </c>
      <c r="N2075" t="s">
        <v>561</v>
      </c>
      <c r="O2075" s="15">
        <f t="shared" si="198"/>
        <v>4</v>
      </c>
      <c r="P2075" s="16" t="str">
        <f t="shared" si="199"/>
        <v>14</v>
      </c>
      <c r="Q2075" s="16" t="str">
        <f t="shared" si="200"/>
        <v>,2</v>
      </c>
      <c r="R2075" s="17">
        <f t="shared" si="201"/>
        <v>840.2</v>
      </c>
      <c r="S2075" s="17">
        <f t="shared" si="202"/>
        <v>14.003333333333334</v>
      </c>
    </row>
    <row r="2076" spans="1:19" ht="13.5" thickBot="1">
      <c r="A2076" t="s">
        <v>324</v>
      </c>
      <c r="B2076" t="s">
        <v>325</v>
      </c>
      <c r="C2076" s="1">
        <v>45474</v>
      </c>
      <c r="D2076" s="44">
        <v>2024</v>
      </c>
      <c r="E2076" s="2" t="str">
        <f t="shared" si="197"/>
        <v>julio</v>
      </c>
      <c r="F2076" t="s">
        <v>328</v>
      </c>
      <c r="G2076" t="s">
        <v>220</v>
      </c>
      <c r="H2076" t="s">
        <v>98</v>
      </c>
      <c r="I2076" s="3">
        <v>2</v>
      </c>
      <c r="J2076" s="3">
        <v>1165</v>
      </c>
      <c r="K2076" s="3">
        <v>3.2</v>
      </c>
      <c r="L2076" t="s">
        <v>148</v>
      </c>
      <c r="M2076" t="s">
        <v>149</v>
      </c>
      <c r="N2076" t="s">
        <v>561</v>
      </c>
      <c r="O2076" s="15">
        <f t="shared" si="198"/>
        <v>3</v>
      </c>
      <c r="P2076" s="16" t="str">
        <f t="shared" si="199"/>
        <v>3,</v>
      </c>
      <c r="Q2076" s="16" t="str">
        <f t="shared" si="200"/>
        <v>2</v>
      </c>
      <c r="R2076" s="17">
        <f t="shared" si="201"/>
        <v>182</v>
      </c>
      <c r="S2076" s="17">
        <f t="shared" si="202"/>
        <v>3.0333333333333332</v>
      </c>
    </row>
    <row r="2077" spans="1:19" ht="13.5" thickBot="1">
      <c r="A2077" t="s">
        <v>324</v>
      </c>
      <c r="B2077" t="s">
        <v>325</v>
      </c>
      <c r="C2077" s="1">
        <v>45474</v>
      </c>
      <c r="D2077" s="44">
        <v>2024</v>
      </c>
      <c r="E2077" s="2" t="str">
        <f t="shared" si="197"/>
        <v>julio</v>
      </c>
      <c r="F2077" t="s">
        <v>328</v>
      </c>
      <c r="G2077" t="s">
        <v>220</v>
      </c>
      <c r="H2077" t="s">
        <v>98</v>
      </c>
      <c r="I2077" s="3">
        <v>1</v>
      </c>
      <c r="J2077" s="3">
        <v>999</v>
      </c>
      <c r="K2077" s="3">
        <v>2.5499999999999998</v>
      </c>
      <c r="L2077" t="s">
        <v>118</v>
      </c>
      <c r="M2077" t="s">
        <v>119</v>
      </c>
      <c r="N2077" t="s">
        <v>490</v>
      </c>
      <c r="O2077" s="15">
        <f t="shared" si="198"/>
        <v>4</v>
      </c>
      <c r="P2077" s="16" t="str">
        <f t="shared" si="199"/>
        <v>2,</v>
      </c>
      <c r="Q2077" s="16" t="str">
        <f t="shared" si="200"/>
        <v>55</v>
      </c>
      <c r="R2077" s="17">
        <f t="shared" si="201"/>
        <v>175</v>
      </c>
      <c r="S2077" s="17">
        <f t="shared" si="202"/>
        <v>2.9166666666666665</v>
      </c>
    </row>
    <row r="2078" spans="1:19" ht="13.5" thickBot="1">
      <c r="A2078" t="s">
        <v>324</v>
      </c>
      <c r="B2078" t="s">
        <v>325</v>
      </c>
      <c r="C2078" s="1">
        <v>45474</v>
      </c>
      <c r="D2078" s="44">
        <v>2024</v>
      </c>
      <c r="E2078" s="2" t="str">
        <f t="shared" si="197"/>
        <v>julio</v>
      </c>
      <c r="F2078" t="s">
        <v>328</v>
      </c>
      <c r="G2078" t="s">
        <v>220</v>
      </c>
      <c r="H2078" t="s">
        <v>98</v>
      </c>
      <c r="I2078" s="3">
        <v>2</v>
      </c>
      <c r="J2078" s="3">
        <v>1332</v>
      </c>
      <c r="K2078" s="3">
        <v>4</v>
      </c>
      <c r="L2078" t="s">
        <v>111</v>
      </c>
      <c r="M2078" t="s">
        <v>593</v>
      </c>
      <c r="N2078" t="s">
        <v>511</v>
      </c>
      <c r="O2078" s="15">
        <f t="shared" si="198"/>
        <v>1</v>
      </c>
      <c r="P2078" s="16" t="str">
        <f t="shared" si="199"/>
        <v>4</v>
      </c>
      <c r="Q2078" s="16">
        <f t="shared" si="200"/>
        <v>0</v>
      </c>
      <c r="R2078" s="17">
        <f t="shared" si="201"/>
        <v>240</v>
      </c>
      <c r="S2078" s="17">
        <f t="shared" si="202"/>
        <v>4</v>
      </c>
    </row>
    <row r="2079" spans="1:19" ht="13.5" thickBot="1">
      <c r="A2079" t="s">
        <v>324</v>
      </c>
      <c r="B2079" t="s">
        <v>325</v>
      </c>
      <c r="C2079" s="1">
        <v>45474</v>
      </c>
      <c r="D2079" s="44">
        <v>2024</v>
      </c>
      <c r="E2079" s="2" t="str">
        <f t="shared" si="197"/>
        <v>julio</v>
      </c>
      <c r="F2079" t="s">
        <v>329</v>
      </c>
      <c r="G2079" t="s">
        <v>220</v>
      </c>
      <c r="H2079" t="s">
        <v>98</v>
      </c>
      <c r="I2079" s="3">
        <v>23</v>
      </c>
      <c r="J2079" s="3">
        <v>3330</v>
      </c>
      <c r="K2079" s="3">
        <v>1.1000000000000001</v>
      </c>
      <c r="L2079" t="s">
        <v>39</v>
      </c>
      <c r="M2079" t="s">
        <v>553</v>
      </c>
      <c r="N2079" t="s">
        <v>553</v>
      </c>
      <c r="O2079" s="15">
        <f t="shared" si="198"/>
        <v>3</v>
      </c>
      <c r="P2079" s="16" t="str">
        <f t="shared" si="199"/>
        <v>1,</v>
      </c>
      <c r="Q2079" s="16" t="str">
        <f t="shared" si="200"/>
        <v>1</v>
      </c>
      <c r="R2079" s="17">
        <f t="shared" si="201"/>
        <v>61</v>
      </c>
      <c r="S2079" s="17">
        <f t="shared" si="202"/>
        <v>1.0166666666666666</v>
      </c>
    </row>
    <row r="2080" spans="1:19" ht="13.5" thickBot="1">
      <c r="A2080" t="s">
        <v>324</v>
      </c>
      <c r="B2080" t="s">
        <v>325</v>
      </c>
      <c r="C2080" s="1">
        <v>45474</v>
      </c>
      <c r="D2080" s="44">
        <v>2024</v>
      </c>
      <c r="E2080" s="2" t="str">
        <f t="shared" si="197"/>
        <v>julio</v>
      </c>
      <c r="F2080" t="s">
        <v>329</v>
      </c>
      <c r="G2080" t="s">
        <v>220</v>
      </c>
      <c r="H2080" t="s">
        <v>98</v>
      </c>
      <c r="I2080" s="3">
        <v>1</v>
      </c>
      <c r="J2080" s="3">
        <v>416</v>
      </c>
      <c r="K2080" s="3">
        <v>1.1499999999999999</v>
      </c>
      <c r="L2080" t="s">
        <v>146</v>
      </c>
      <c r="M2080" t="s">
        <v>147</v>
      </c>
      <c r="N2080" t="s">
        <v>514</v>
      </c>
      <c r="O2080" s="15">
        <f t="shared" si="198"/>
        <v>4</v>
      </c>
      <c r="P2080" s="16" t="str">
        <f t="shared" si="199"/>
        <v>1,</v>
      </c>
      <c r="Q2080" s="16" t="str">
        <f t="shared" si="200"/>
        <v>15</v>
      </c>
      <c r="R2080" s="17">
        <f t="shared" si="201"/>
        <v>75</v>
      </c>
      <c r="S2080" s="17">
        <f t="shared" si="202"/>
        <v>1.25</v>
      </c>
    </row>
    <row r="2081" spans="1:19" ht="13.5" thickBot="1">
      <c r="A2081" t="s">
        <v>324</v>
      </c>
      <c r="B2081" t="s">
        <v>325</v>
      </c>
      <c r="C2081" s="1">
        <v>45474</v>
      </c>
      <c r="D2081" s="44">
        <v>2024</v>
      </c>
      <c r="E2081" s="2" t="str">
        <f t="shared" si="197"/>
        <v>julio</v>
      </c>
      <c r="F2081" t="s">
        <v>329</v>
      </c>
      <c r="G2081" t="s">
        <v>220</v>
      </c>
      <c r="H2081" t="s">
        <v>98</v>
      </c>
      <c r="I2081" s="3">
        <v>4</v>
      </c>
      <c r="J2081" s="3">
        <v>3163</v>
      </c>
      <c r="K2081" s="3">
        <v>9.25</v>
      </c>
      <c r="L2081" t="s">
        <v>70</v>
      </c>
      <c r="M2081" t="s">
        <v>71</v>
      </c>
      <c r="N2081" t="s">
        <v>504</v>
      </c>
      <c r="O2081" s="15">
        <f t="shared" si="198"/>
        <v>4</v>
      </c>
      <c r="P2081" s="16" t="str">
        <f t="shared" si="199"/>
        <v>9,</v>
      </c>
      <c r="Q2081" s="16" t="str">
        <f t="shared" si="200"/>
        <v>25</v>
      </c>
      <c r="R2081" s="17">
        <f t="shared" si="201"/>
        <v>565</v>
      </c>
      <c r="S2081" s="17">
        <f t="shared" si="202"/>
        <v>9.4166666666666661</v>
      </c>
    </row>
    <row r="2082" spans="1:19" ht="13.5" thickBot="1">
      <c r="A2082" t="s">
        <v>324</v>
      </c>
      <c r="B2082" t="s">
        <v>325</v>
      </c>
      <c r="C2082" s="1">
        <v>45474</v>
      </c>
      <c r="D2082" s="44">
        <v>2024</v>
      </c>
      <c r="E2082" s="2" t="str">
        <f t="shared" si="197"/>
        <v>julio</v>
      </c>
      <c r="F2082" t="s">
        <v>329</v>
      </c>
      <c r="G2082" t="s">
        <v>220</v>
      </c>
      <c r="H2082" t="s">
        <v>98</v>
      </c>
      <c r="I2082" s="3">
        <v>4</v>
      </c>
      <c r="J2082" s="3">
        <v>915</v>
      </c>
      <c r="K2082" s="3">
        <v>2.4</v>
      </c>
      <c r="L2082" t="s">
        <v>35</v>
      </c>
      <c r="M2082" t="s">
        <v>36</v>
      </c>
      <c r="N2082" t="s">
        <v>507</v>
      </c>
      <c r="O2082" s="15">
        <f t="shared" si="198"/>
        <v>3</v>
      </c>
      <c r="P2082" s="16" t="str">
        <f t="shared" si="199"/>
        <v>2,</v>
      </c>
      <c r="Q2082" s="16" t="str">
        <f t="shared" si="200"/>
        <v>4</v>
      </c>
      <c r="R2082" s="17">
        <f t="shared" si="201"/>
        <v>124</v>
      </c>
      <c r="S2082" s="17">
        <f t="shared" si="202"/>
        <v>2.0666666666666669</v>
      </c>
    </row>
    <row r="2083" spans="1:19" ht="13.5" thickBot="1">
      <c r="A2083" t="s">
        <v>324</v>
      </c>
      <c r="B2083" t="s">
        <v>325</v>
      </c>
      <c r="C2083" s="1">
        <v>45474</v>
      </c>
      <c r="D2083" s="44">
        <v>2024</v>
      </c>
      <c r="E2083" s="2" t="str">
        <f t="shared" si="197"/>
        <v>julio</v>
      </c>
      <c r="F2083" t="s">
        <v>329</v>
      </c>
      <c r="G2083" t="s">
        <v>220</v>
      </c>
      <c r="H2083" t="s">
        <v>98</v>
      </c>
      <c r="I2083" s="3">
        <v>1</v>
      </c>
      <c r="J2083" s="3">
        <v>333</v>
      </c>
      <c r="K2083" s="3">
        <v>0.5</v>
      </c>
      <c r="L2083" t="s">
        <v>241</v>
      </c>
      <c r="M2083" t="s">
        <v>601</v>
      </c>
      <c r="N2083" t="s">
        <v>500</v>
      </c>
      <c r="O2083" s="15">
        <f t="shared" si="198"/>
        <v>3</v>
      </c>
      <c r="P2083" s="16" t="str">
        <f t="shared" si="199"/>
        <v>0,</v>
      </c>
      <c r="Q2083" s="16" t="str">
        <f t="shared" si="200"/>
        <v>5</v>
      </c>
      <c r="R2083" s="17">
        <f t="shared" si="201"/>
        <v>5</v>
      </c>
      <c r="S2083" s="17">
        <f t="shared" si="202"/>
        <v>8.3333333333333329E-2</v>
      </c>
    </row>
    <row r="2084" spans="1:19" ht="13.5" thickBot="1">
      <c r="A2084" t="s">
        <v>324</v>
      </c>
      <c r="B2084" t="s">
        <v>325</v>
      </c>
      <c r="C2084" s="1">
        <v>45474</v>
      </c>
      <c r="D2084" s="44">
        <v>2024</v>
      </c>
      <c r="E2084" s="2" t="str">
        <f t="shared" si="197"/>
        <v>julio</v>
      </c>
      <c r="F2084" t="s">
        <v>329</v>
      </c>
      <c r="G2084" t="s">
        <v>220</v>
      </c>
      <c r="H2084" t="s">
        <v>98</v>
      </c>
      <c r="I2084" s="3">
        <v>2</v>
      </c>
      <c r="J2084" s="3">
        <v>1248</v>
      </c>
      <c r="K2084" s="3">
        <v>3.35</v>
      </c>
      <c r="L2084" t="s">
        <v>100</v>
      </c>
      <c r="M2084" t="s">
        <v>101</v>
      </c>
      <c r="N2084" t="s">
        <v>488</v>
      </c>
      <c r="O2084" s="15">
        <f t="shared" si="198"/>
        <v>4</v>
      </c>
      <c r="P2084" s="16" t="str">
        <f t="shared" si="199"/>
        <v>3,</v>
      </c>
      <c r="Q2084" s="16" t="str">
        <f t="shared" si="200"/>
        <v>35</v>
      </c>
      <c r="R2084" s="17">
        <f t="shared" si="201"/>
        <v>215</v>
      </c>
      <c r="S2084" s="17">
        <f t="shared" si="202"/>
        <v>3.5833333333333335</v>
      </c>
    </row>
    <row r="2085" spans="1:19" ht="13.5" thickBot="1">
      <c r="A2085" t="s">
        <v>324</v>
      </c>
      <c r="B2085" t="s">
        <v>325</v>
      </c>
      <c r="C2085" s="1">
        <v>45474</v>
      </c>
      <c r="D2085" s="44">
        <v>2024</v>
      </c>
      <c r="E2085" s="2" t="str">
        <f t="shared" si="197"/>
        <v>julio</v>
      </c>
      <c r="F2085" t="s">
        <v>329</v>
      </c>
      <c r="G2085" t="s">
        <v>220</v>
      </c>
      <c r="H2085" t="s">
        <v>98</v>
      </c>
      <c r="I2085" s="3">
        <v>4</v>
      </c>
      <c r="J2085" s="3">
        <v>1498</v>
      </c>
      <c r="K2085" s="3">
        <v>4.25</v>
      </c>
      <c r="L2085" t="s">
        <v>109</v>
      </c>
      <c r="M2085" t="s">
        <v>535</v>
      </c>
      <c r="N2085" t="s">
        <v>535</v>
      </c>
      <c r="O2085" s="15">
        <f t="shared" si="198"/>
        <v>4</v>
      </c>
      <c r="P2085" s="16" t="str">
        <f t="shared" si="199"/>
        <v>4,</v>
      </c>
      <c r="Q2085" s="16" t="str">
        <f t="shared" si="200"/>
        <v>25</v>
      </c>
      <c r="R2085" s="17">
        <f t="shared" si="201"/>
        <v>265</v>
      </c>
      <c r="S2085" s="17">
        <f t="shared" si="202"/>
        <v>4.416666666666667</v>
      </c>
    </row>
    <row r="2086" spans="1:19" ht="13.5" thickBot="1">
      <c r="A2086" t="s">
        <v>324</v>
      </c>
      <c r="B2086" t="s">
        <v>325</v>
      </c>
      <c r="C2086" s="1">
        <v>45474</v>
      </c>
      <c r="D2086" s="44">
        <v>2024</v>
      </c>
      <c r="E2086" s="2" t="str">
        <f t="shared" si="197"/>
        <v>julio</v>
      </c>
      <c r="F2086" t="s">
        <v>329</v>
      </c>
      <c r="G2086" t="s">
        <v>220</v>
      </c>
      <c r="H2086" t="s">
        <v>98</v>
      </c>
      <c r="I2086" s="3">
        <v>4</v>
      </c>
      <c r="J2086" s="3">
        <v>1332</v>
      </c>
      <c r="K2086" s="3">
        <v>4</v>
      </c>
      <c r="L2086" t="s">
        <v>114</v>
      </c>
      <c r="M2086" t="s">
        <v>115</v>
      </c>
      <c r="N2086" t="s">
        <v>535</v>
      </c>
      <c r="O2086" s="15">
        <f t="shared" si="198"/>
        <v>1</v>
      </c>
      <c r="P2086" s="16" t="str">
        <f t="shared" si="199"/>
        <v>4</v>
      </c>
      <c r="Q2086" s="16">
        <f t="shared" si="200"/>
        <v>0</v>
      </c>
      <c r="R2086" s="17">
        <f t="shared" si="201"/>
        <v>240</v>
      </c>
      <c r="S2086" s="17">
        <f t="shared" si="202"/>
        <v>4</v>
      </c>
    </row>
    <row r="2087" spans="1:19" ht="13.5" thickBot="1">
      <c r="A2087" t="s">
        <v>324</v>
      </c>
      <c r="B2087" t="s">
        <v>325</v>
      </c>
      <c r="C2087" s="1">
        <v>45474</v>
      </c>
      <c r="D2087" s="44">
        <v>2024</v>
      </c>
      <c r="E2087" s="2" t="str">
        <f t="shared" si="197"/>
        <v>julio</v>
      </c>
      <c r="F2087" t="s">
        <v>329</v>
      </c>
      <c r="G2087" t="s">
        <v>220</v>
      </c>
      <c r="H2087" t="s">
        <v>98</v>
      </c>
      <c r="I2087" s="3">
        <v>1</v>
      </c>
      <c r="J2087" s="3">
        <v>249</v>
      </c>
      <c r="K2087" s="3">
        <v>0.35</v>
      </c>
      <c r="L2087" t="s">
        <v>25</v>
      </c>
      <c r="M2087" t="s">
        <v>26</v>
      </c>
      <c r="N2087" t="s">
        <v>506</v>
      </c>
      <c r="O2087" s="15">
        <f t="shared" si="198"/>
        <v>4</v>
      </c>
      <c r="P2087" s="16" t="str">
        <f t="shared" si="199"/>
        <v>0,</v>
      </c>
      <c r="Q2087" s="16" t="str">
        <f t="shared" si="200"/>
        <v>35</v>
      </c>
      <c r="R2087" s="17">
        <f t="shared" si="201"/>
        <v>35</v>
      </c>
      <c r="S2087" s="17">
        <f t="shared" si="202"/>
        <v>0.58333333333333337</v>
      </c>
    </row>
    <row r="2088" spans="1:19" ht="13.5" thickBot="1">
      <c r="A2088" t="s">
        <v>324</v>
      </c>
      <c r="B2088" t="s">
        <v>325</v>
      </c>
      <c r="C2088" s="1">
        <v>45474</v>
      </c>
      <c r="D2088" s="44">
        <v>2024</v>
      </c>
      <c r="E2088" s="2" t="str">
        <f t="shared" si="197"/>
        <v>julio</v>
      </c>
      <c r="F2088" t="s">
        <v>329</v>
      </c>
      <c r="G2088" t="s">
        <v>220</v>
      </c>
      <c r="H2088" t="s">
        <v>98</v>
      </c>
      <c r="I2088" s="3">
        <v>8</v>
      </c>
      <c r="J2088" s="3">
        <v>3330</v>
      </c>
      <c r="K2088" s="3">
        <v>15.05</v>
      </c>
      <c r="L2088" t="s">
        <v>116</v>
      </c>
      <c r="M2088" t="s">
        <v>117</v>
      </c>
      <c r="N2088" t="s">
        <v>561</v>
      </c>
      <c r="O2088" s="15">
        <f t="shared" si="198"/>
        <v>5</v>
      </c>
      <c r="P2088" s="16" t="str">
        <f t="shared" si="199"/>
        <v>15</v>
      </c>
      <c r="Q2088" s="16" t="str">
        <f t="shared" si="200"/>
        <v>,05</v>
      </c>
      <c r="R2088" s="17">
        <f t="shared" si="201"/>
        <v>900.05</v>
      </c>
      <c r="S2088" s="17">
        <f t="shared" si="202"/>
        <v>15.000833333333333</v>
      </c>
    </row>
    <row r="2089" spans="1:19" ht="13.5" thickBot="1">
      <c r="A2089" t="s">
        <v>324</v>
      </c>
      <c r="B2089" t="s">
        <v>325</v>
      </c>
      <c r="C2089" s="1">
        <v>45474</v>
      </c>
      <c r="D2089" s="44">
        <v>2024</v>
      </c>
      <c r="E2089" s="2" t="str">
        <f t="shared" si="197"/>
        <v>julio</v>
      </c>
      <c r="F2089" t="s">
        <v>329</v>
      </c>
      <c r="G2089" t="s">
        <v>220</v>
      </c>
      <c r="H2089" t="s">
        <v>98</v>
      </c>
      <c r="I2089" s="3">
        <v>3</v>
      </c>
      <c r="J2089" s="3">
        <v>2747</v>
      </c>
      <c r="K2089" s="3">
        <v>8.15</v>
      </c>
      <c r="L2089" t="s">
        <v>148</v>
      </c>
      <c r="M2089" t="s">
        <v>149</v>
      </c>
      <c r="N2089" t="s">
        <v>561</v>
      </c>
      <c r="O2089" s="15">
        <f t="shared" si="198"/>
        <v>4</v>
      </c>
      <c r="P2089" s="16" t="str">
        <f t="shared" si="199"/>
        <v>8,</v>
      </c>
      <c r="Q2089" s="16" t="str">
        <f t="shared" si="200"/>
        <v>15</v>
      </c>
      <c r="R2089" s="17">
        <f t="shared" si="201"/>
        <v>495</v>
      </c>
      <c r="S2089" s="17">
        <f t="shared" si="202"/>
        <v>8.25</v>
      </c>
    </row>
    <row r="2090" spans="1:19" ht="13.5" thickBot="1">
      <c r="A2090" t="s">
        <v>324</v>
      </c>
      <c r="B2090" t="s">
        <v>325</v>
      </c>
      <c r="C2090" s="1">
        <v>45474</v>
      </c>
      <c r="D2090" s="44">
        <v>2024</v>
      </c>
      <c r="E2090" s="2" t="str">
        <f t="shared" si="197"/>
        <v>julio</v>
      </c>
      <c r="F2090" t="s">
        <v>329</v>
      </c>
      <c r="G2090" t="s">
        <v>220</v>
      </c>
      <c r="H2090" t="s">
        <v>98</v>
      </c>
      <c r="I2090" s="3">
        <v>3</v>
      </c>
      <c r="J2090" s="3">
        <v>2913</v>
      </c>
      <c r="K2090" s="3">
        <v>8.35</v>
      </c>
      <c r="L2090" t="s">
        <v>118</v>
      </c>
      <c r="M2090" t="s">
        <v>119</v>
      </c>
      <c r="N2090" t="s">
        <v>490</v>
      </c>
      <c r="O2090" s="15">
        <f t="shared" si="198"/>
        <v>4</v>
      </c>
      <c r="P2090" s="16" t="str">
        <f t="shared" si="199"/>
        <v>8,</v>
      </c>
      <c r="Q2090" s="16" t="str">
        <f t="shared" si="200"/>
        <v>35</v>
      </c>
      <c r="R2090" s="17">
        <f t="shared" si="201"/>
        <v>515</v>
      </c>
      <c r="S2090" s="17">
        <f t="shared" si="202"/>
        <v>8.5833333333333339</v>
      </c>
    </row>
    <row r="2091" spans="1:19" ht="13.5" thickBot="1">
      <c r="A2091" t="s">
        <v>324</v>
      </c>
      <c r="B2091" t="s">
        <v>325</v>
      </c>
      <c r="C2091" s="1">
        <v>45474</v>
      </c>
      <c r="D2091" s="44">
        <v>2024</v>
      </c>
      <c r="E2091" s="2" t="str">
        <f t="shared" si="197"/>
        <v>julio</v>
      </c>
      <c r="F2091" t="s">
        <v>329</v>
      </c>
      <c r="G2091" t="s">
        <v>220</v>
      </c>
      <c r="H2091" t="s">
        <v>98</v>
      </c>
      <c r="I2091" s="3">
        <v>1</v>
      </c>
      <c r="J2091" s="3">
        <v>582</v>
      </c>
      <c r="K2091" s="3">
        <v>1.45</v>
      </c>
      <c r="L2091" t="s">
        <v>167</v>
      </c>
      <c r="M2091" t="s">
        <v>168</v>
      </c>
      <c r="N2091" t="s">
        <v>490</v>
      </c>
      <c r="O2091" s="15">
        <f t="shared" si="198"/>
        <v>4</v>
      </c>
      <c r="P2091" s="16" t="str">
        <f t="shared" si="199"/>
        <v>1,</v>
      </c>
      <c r="Q2091" s="16" t="str">
        <f t="shared" si="200"/>
        <v>45</v>
      </c>
      <c r="R2091" s="17">
        <f t="shared" si="201"/>
        <v>105</v>
      </c>
      <c r="S2091" s="17">
        <f t="shared" si="202"/>
        <v>1.75</v>
      </c>
    </row>
    <row r="2092" spans="1:19" ht="13.5" thickBot="1">
      <c r="A2092" t="s">
        <v>324</v>
      </c>
      <c r="B2092" t="s">
        <v>325</v>
      </c>
      <c r="C2092" s="1">
        <v>45474</v>
      </c>
      <c r="D2092" s="44">
        <v>2024</v>
      </c>
      <c r="E2092" s="2" t="str">
        <f t="shared" si="197"/>
        <v>julio</v>
      </c>
      <c r="F2092" t="s">
        <v>329</v>
      </c>
      <c r="G2092" t="s">
        <v>220</v>
      </c>
      <c r="H2092" t="s">
        <v>98</v>
      </c>
      <c r="I2092" s="3">
        <v>2</v>
      </c>
      <c r="J2092" s="3">
        <v>915</v>
      </c>
      <c r="K2092" s="3">
        <v>2.4</v>
      </c>
      <c r="L2092" t="s">
        <v>173</v>
      </c>
      <c r="M2092" t="s">
        <v>598</v>
      </c>
      <c r="N2092" t="s">
        <v>497</v>
      </c>
      <c r="O2092" s="15">
        <f t="shared" si="198"/>
        <v>3</v>
      </c>
      <c r="P2092" s="16" t="str">
        <f t="shared" si="199"/>
        <v>2,</v>
      </c>
      <c r="Q2092" s="16" t="str">
        <f t="shared" si="200"/>
        <v>4</v>
      </c>
      <c r="R2092" s="17">
        <f t="shared" si="201"/>
        <v>124</v>
      </c>
      <c r="S2092" s="17">
        <f t="shared" si="202"/>
        <v>2.0666666666666669</v>
      </c>
    </row>
    <row r="2093" spans="1:19" ht="13.5" thickBot="1">
      <c r="A2093" t="s">
        <v>324</v>
      </c>
      <c r="B2093" t="s">
        <v>325</v>
      </c>
      <c r="C2093" s="1">
        <v>45474</v>
      </c>
      <c r="D2093" s="44">
        <v>2024</v>
      </c>
      <c r="E2093" s="2" t="str">
        <f t="shared" si="197"/>
        <v>julio</v>
      </c>
      <c r="F2093" t="s">
        <v>329</v>
      </c>
      <c r="G2093" t="s">
        <v>220</v>
      </c>
      <c r="H2093" t="s">
        <v>98</v>
      </c>
      <c r="I2093" s="3">
        <v>1</v>
      </c>
      <c r="J2093" s="3">
        <v>749</v>
      </c>
      <c r="K2093" s="3">
        <v>2.0499999999999998</v>
      </c>
      <c r="L2093" t="s">
        <v>111</v>
      </c>
      <c r="M2093" t="s">
        <v>593</v>
      </c>
      <c r="N2093" t="s">
        <v>511</v>
      </c>
      <c r="O2093" s="15">
        <f t="shared" si="198"/>
        <v>4</v>
      </c>
      <c r="P2093" s="16" t="str">
        <f t="shared" si="199"/>
        <v>2,</v>
      </c>
      <c r="Q2093" s="16" t="str">
        <f t="shared" si="200"/>
        <v>05</v>
      </c>
      <c r="R2093" s="17">
        <f t="shared" si="201"/>
        <v>125</v>
      </c>
      <c r="S2093" s="17">
        <f t="shared" si="202"/>
        <v>2.0833333333333335</v>
      </c>
    </row>
    <row r="2094" spans="1:19" ht="13.5" thickBot="1">
      <c r="A2094" t="s">
        <v>324</v>
      </c>
      <c r="B2094" t="s">
        <v>325</v>
      </c>
      <c r="C2094" s="1">
        <v>45474</v>
      </c>
      <c r="D2094" s="44">
        <v>2024</v>
      </c>
      <c r="E2094" s="2" t="str">
        <f t="shared" si="197"/>
        <v>julio</v>
      </c>
      <c r="F2094" t="s">
        <v>329</v>
      </c>
      <c r="G2094" t="s">
        <v>220</v>
      </c>
      <c r="H2094" t="s">
        <v>98</v>
      </c>
      <c r="I2094" s="3">
        <v>3</v>
      </c>
      <c r="J2094" s="3">
        <v>1248</v>
      </c>
      <c r="K2094" s="3">
        <v>3.45</v>
      </c>
      <c r="L2094" t="s">
        <v>128</v>
      </c>
      <c r="M2094" t="s">
        <v>129</v>
      </c>
      <c r="N2094" t="s">
        <v>511</v>
      </c>
      <c r="O2094" s="15">
        <f t="shared" si="198"/>
        <v>4</v>
      </c>
      <c r="P2094" s="16" t="str">
        <f t="shared" si="199"/>
        <v>3,</v>
      </c>
      <c r="Q2094" s="16" t="str">
        <f t="shared" si="200"/>
        <v>45</v>
      </c>
      <c r="R2094" s="17">
        <f t="shared" si="201"/>
        <v>225</v>
      </c>
      <c r="S2094" s="17">
        <f t="shared" si="202"/>
        <v>3.75</v>
      </c>
    </row>
    <row r="2095" spans="1:19" ht="13.5" thickBot="1">
      <c r="A2095" t="s">
        <v>324</v>
      </c>
      <c r="B2095" t="s">
        <v>325</v>
      </c>
      <c r="C2095" s="1">
        <v>45474</v>
      </c>
      <c r="D2095" s="44">
        <v>2024</v>
      </c>
      <c r="E2095" s="2" t="str">
        <f t="shared" si="197"/>
        <v>julio</v>
      </c>
      <c r="F2095" t="s">
        <v>330</v>
      </c>
      <c r="G2095" t="s">
        <v>331</v>
      </c>
      <c r="H2095" t="s">
        <v>98</v>
      </c>
      <c r="I2095" s="3">
        <v>16</v>
      </c>
      <c r="J2095" s="3">
        <v>3330</v>
      </c>
      <c r="K2095" s="3">
        <v>23.44</v>
      </c>
      <c r="L2095" t="s">
        <v>39</v>
      </c>
      <c r="M2095" t="s">
        <v>553</v>
      </c>
      <c r="N2095" t="s">
        <v>553</v>
      </c>
      <c r="O2095" s="15">
        <f t="shared" si="198"/>
        <v>5</v>
      </c>
      <c r="P2095" s="16" t="str">
        <f t="shared" si="199"/>
        <v>23</v>
      </c>
      <c r="Q2095" s="16" t="str">
        <f t="shared" si="200"/>
        <v>,44</v>
      </c>
      <c r="R2095" s="17">
        <f t="shared" si="201"/>
        <v>1380.44</v>
      </c>
      <c r="S2095" s="17">
        <f t="shared" si="202"/>
        <v>23.007333333333335</v>
      </c>
    </row>
    <row r="2096" spans="1:19" ht="13.5" thickBot="1">
      <c r="A2096" t="s">
        <v>324</v>
      </c>
      <c r="B2096" t="s">
        <v>325</v>
      </c>
      <c r="C2096" s="1">
        <v>45474</v>
      </c>
      <c r="D2096" s="44">
        <v>2024</v>
      </c>
      <c r="E2096" s="2" t="str">
        <f t="shared" si="197"/>
        <v>julio</v>
      </c>
      <c r="F2096" t="s">
        <v>330</v>
      </c>
      <c r="G2096" t="s">
        <v>331</v>
      </c>
      <c r="H2096" t="s">
        <v>98</v>
      </c>
      <c r="I2096" s="3">
        <v>2</v>
      </c>
      <c r="J2096" s="3">
        <v>666</v>
      </c>
      <c r="K2096" s="3">
        <v>1.56</v>
      </c>
      <c r="L2096" t="s">
        <v>108</v>
      </c>
      <c r="M2096" t="s">
        <v>597</v>
      </c>
      <c r="N2096" t="s">
        <v>494</v>
      </c>
      <c r="O2096" s="15">
        <f t="shared" si="198"/>
        <v>4</v>
      </c>
      <c r="P2096" s="16" t="str">
        <f t="shared" si="199"/>
        <v>1,</v>
      </c>
      <c r="Q2096" s="16" t="str">
        <f t="shared" si="200"/>
        <v>56</v>
      </c>
      <c r="R2096" s="17">
        <f t="shared" si="201"/>
        <v>116</v>
      </c>
      <c r="S2096" s="17">
        <f t="shared" si="202"/>
        <v>1.9333333333333333</v>
      </c>
    </row>
    <row r="2097" spans="1:19" ht="13.5" thickBot="1">
      <c r="A2097" t="s">
        <v>324</v>
      </c>
      <c r="B2097" t="s">
        <v>325</v>
      </c>
      <c r="C2097" s="1">
        <v>45474</v>
      </c>
      <c r="D2097" s="44">
        <v>2024</v>
      </c>
      <c r="E2097" s="2" t="str">
        <f t="shared" si="197"/>
        <v>julio</v>
      </c>
      <c r="F2097" t="s">
        <v>330</v>
      </c>
      <c r="G2097" t="s">
        <v>331</v>
      </c>
      <c r="H2097" t="s">
        <v>98</v>
      </c>
      <c r="I2097" s="3">
        <v>5</v>
      </c>
      <c r="J2097" s="3">
        <v>3330</v>
      </c>
      <c r="K2097" s="3">
        <v>9.5299999999999994</v>
      </c>
      <c r="L2097" t="s">
        <v>146</v>
      </c>
      <c r="M2097" t="s">
        <v>147</v>
      </c>
      <c r="N2097" t="s">
        <v>514</v>
      </c>
      <c r="O2097" s="15">
        <f t="shared" si="198"/>
        <v>4</v>
      </c>
      <c r="P2097" s="16" t="str">
        <f t="shared" si="199"/>
        <v>9,</v>
      </c>
      <c r="Q2097" s="16" t="str">
        <f t="shared" si="200"/>
        <v>53</v>
      </c>
      <c r="R2097" s="17">
        <f t="shared" si="201"/>
        <v>593</v>
      </c>
      <c r="S2097" s="17">
        <f t="shared" si="202"/>
        <v>9.8833333333333329</v>
      </c>
    </row>
    <row r="2098" spans="1:19" ht="13.5" thickBot="1">
      <c r="A2098" t="s">
        <v>324</v>
      </c>
      <c r="B2098" t="s">
        <v>325</v>
      </c>
      <c r="C2098" s="1">
        <v>45474</v>
      </c>
      <c r="D2098" s="44">
        <v>2024</v>
      </c>
      <c r="E2098" s="2" t="str">
        <f t="shared" si="197"/>
        <v>julio</v>
      </c>
      <c r="F2098" t="s">
        <v>330</v>
      </c>
      <c r="G2098" t="s">
        <v>331</v>
      </c>
      <c r="H2098" t="s">
        <v>98</v>
      </c>
      <c r="I2098" s="3">
        <v>1</v>
      </c>
      <c r="J2098" s="3">
        <v>832</v>
      </c>
      <c r="K2098" s="3">
        <v>2.2400000000000002</v>
      </c>
      <c r="L2098" t="s">
        <v>102</v>
      </c>
      <c r="M2098" t="s">
        <v>103</v>
      </c>
      <c r="N2098" t="s">
        <v>501</v>
      </c>
      <c r="O2098" s="15">
        <f t="shared" si="198"/>
        <v>4</v>
      </c>
      <c r="P2098" s="16" t="str">
        <f t="shared" si="199"/>
        <v>2,</v>
      </c>
      <c r="Q2098" s="16" t="str">
        <f t="shared" si="200"/>
        <v>24</v>
      </c>
      <c r="R2098" s="17">
        <f t="shared" si="201"/>
        <v>144</v>
      </c>
      <c r="S2098" s="17">
        <f t="shared" si="202"/>
        <v>2.4</v>
      </c>
    </row>
    <row r="2099" spans="1:19" ht="13.5" thickBot="1">
      <c r="A2099" t="s">
        <v>324</v>
      </c>
      <c r="B2099" t="s">
        <v>325</v>
      </c>
      <c r="C2099" s="1">
        <v>45474</v>
      </c>
      <c r="D2099" s="44">
        <v>2024</v>
      </c>
      <c r="E2099" s="2" t="str">
        <f t="shared" si="197"/>
        <v>julio</v>
      </c>
      <c r="F2099" t="s">
        <v>330</v>
      </c>
      <c r="G2099" t="s">
        <v>331</v>
      </c>
      <c r="H2099" t="s">
        <v>98</v>
      </c>
      <c r="I2099" s="3">
        <v>3</v>
      </c>
      <c r="J2099" s="3">
        <v>1748</v>
      </c>
      <c r="K2099" s="3">
        <v>5.0999999999999996</v>
      </c>
      <c r="L2099" t="s">
        <v>70</v>
      </c>
      <c r="M2099" t="s">
        <v>71</v>
      </c>
      <c r="N2099" t="s">
        <v>504</v>
      </c>
      <c r="O2099" s="15">
        <f t="shared" si="198"/>
        <v>3</v>
      </c>
      <c r="P2099" s="16" t="str">
        <f t="shared" si="199"/>
        <v>5,</v>
      </c>
      <c r="Q2099" s="16" t="str">
        <f t="shared" si="200"/>
        <v>1</v>
      </c>
      <c r="R2099" s="17">
        <f t="shared" si="201"/>
        <v>301</v>
      </c>
      <c r="S2099" s="17">
        <f t="shared" si="202"/>
        <v>5.0166666666666666</v>
      </c>
    </row>
    <row r="2100" spans="1:19" ht="13.5" thickBot="1">
      <c r="A2100" t="s">
        <v>324</v>
      </c>
      <c r="B2100" t="s">
        <v>325</v>
      </c>
      <c r="C2100" s="1">
        <v>45474</v>
      </c>
      <c r="D2100" s="44">
        <v>2024</v>
      </c>
      <c r="E2100" s="2" t="str">
        <f t="shared" si="197"/>
        <v>julio</v>
      </c>
      <c r="F2100" t="s">
        <v>330</v>
      </c>
      <c r="G2100" t="s">
        <v>331</v>
      </c>
      <c r="H2100" t="s">
        <v>98</v>
      </c>
      <c r="I2100" s="3">
        <v>2</v>
      </c>
      <c r="J2100" s="3">
        <v>999</v>
      </c>
      <c r="K2100" s="3">
        <v>3</v>
      </c>
      <c r="L2100" t="s">
        <v>49</v>
      </c>
      <c r="M2100" t="s">
        <v>50</v>
      </c>
      <c r="N2100" t="s">
        <v>504</v>
      </c>
      <c r="O2100" s="15">
        <f t="shared" si="198"/>
        <v>1</v>
      </c>
      <c r="P2100" s="16" t="str">
        <f t="shared" si="199"/>
        <v>3</v>
      </c>
      <c r="Q2100" s="16">
        <f t="shared" si="200"/>
        <v>0</v>
      </c>
      <c r="R2100" s="17">
        <f t="shared" si="201"/>
        <v>180</v>
      </c>
      <c r="S2100" s="17">
        <f t="shared" si="202"/>
        <v>3</v>
      </c>
    </row>
    <row r="2101" spans="1:19" ht="13.5" thickBot="1">
      <c r="A2101" t="s">
        <v>324</v>
      </c>
      <c r="B2101" t="s">
        <v>325</v>
      </c>
      <c r="C2101" s="1">
        <v>45474</v>
      </c>
      <c r="D2101" s="44">
        <v>2024</v>
      </c>
      <c r="E2101" s="2" t="str">
        <f t="shared" si="197"/>
        <v>julio</v>
      </c>
      <c r="F2101" t="s">
        <v>330</v>
      </c>
      <c r="G2101" t="s">
        <v>331</v>
      </c>
      <c r="H2101" t="s">
        <v>98</v>
      </c>
      <c r="I2101" s="3">
        <v>2</v>
      </c>
      <c r="J2101" s="3">
        <v>499</v>
      </c>
      <c r="K2101" s="3">
        <v>1.24</v>
      </c>
      <c r="L2101" t="s">
        <v>35</v>
      </c>
      <c r="M2101" t="s">
        <v>36</v>
      </c>
      <c r="N2101" t="s">
        <v>507</v>
      </c>
      <c r="O2101" s="15">
        <f t="shared" si="198"/>
        <v>4</v>
      </c>
      <c r="P2101" s="16" t="str">
        <f t="shared" si="199"/>
        <v>1,</v>
      </c>
      <c r="Q2101" s="16" t="str">
        <f t="shared" si="200"/>
        <v>24</v>
      </c>
      <c r="R2101" s="17">
        <f t="shared" si="201"/>
        <v>84</v>
      </c>
      <c r="S2101" s="17">
        <f t="shared" si="202"/>
        <v>1.4</v>
      </c>
    </row>
    <row r="2102" spans="1:19" ht="13.5" thickBot="1">
      <c r="A2102" t="s">
        <v>324</v>
      </c>
      <c r="B2102" t="s">
        <v>325</v>
      </c>
      <c r="C2102" s="1">
        <v>45474</v>
      </c>
      <c r="D2102" s="44">
        <v>2024</v>
      </c>
      <c r="E2102" s="2" t="str">
        <f t="shared" si="197"/>
        <v>julio</v>
      </c>
      <c r="F2102" t="s">
        <v>330</v>
      </c>
      <c r="G2102" t="s">
        <v>331</v>
      </c>
      <c r="H2102" t="s">
        <v>98</v>
      </c>
      <c r="I2102" s="3">
        <v>1</v>
      </c>
      <c r="J2102" s="3">
        <v>915</v>
      </c>
      <c r="K2102" s="3">
        <v>2.35</v>
      </c>
      <c r="L2102" t="s">
        <v>241</v>
      </c>
      <c r="M2102" t="s">
        <v>601</v>
      </c>
      <c r="N2102" t="s">
        <v>500</v>
      </c>
      <c r="O2102" s="15">
        <f t="shared" si="198"/>
        <v>4</v>
      </c>
      <c r="P2102" s="16" t="str">
        <f t="shared" si="199"/>
        <v>2,</v>
      </c>
      <c r="Q2102" s="16" t="str">
        <f t="shared" si="200"/>
        <v>35</v>
      </c>
      <c r="R2102" s="17">
        <f t="shared" si="201"/>
        <v>155</v>
      </c>
      <c r="S2102" s="17">
        <f t="shared" si="202"/>
        <v>2.5833333333333335</v>
      </c>
    </row>
    <row r="2103" spans="1:19" ht="13.5" thickBot="1">
      <c r="A2103" t="s">
        <v>324</v>
      </c>
      <c r="B2103" t="s">
        <v>325</v>
      </c>
      <c r="C2103" s="1">
        <v>45474</v>
      </c>
      <c r="D2103" s="44">
        <v>2024</v>
      </c>
      <c r="E2103" s="2" t="str">
        <f t="shared" si="197"/>
        <v>julio</v>
      </c>
      <c r="F2103" t="s">
        <v>330</v>
      </c>
      <c r="G2103" t="s">
        <v>331</v>
      </c>
      <c r="H2103" t="s">
        <v>98</v>
      </c>
      <c r="I2103" s="3">
        <v>2</v>
      </c>
      <c r="J2103" s="3">
        <v>666</v>
      </c>
      <c r="K2103" s="3">
        <v>1.52</v>
      </c>
      <c r="L2103" t="s">
        <v>114</v>
      </c>
      <c r="M2103" t="s">
        <v>115</v>
      </c>
      <c r="N2103" t="s">
        <v>535</v>
      </c>
      <c r="O2103" s="15">
        <f t="shared" si="198"/>
        <v>4</v>
      </c>
      <c r="P2103" s="16" t="str">
        <f t="shared" si="199"/>
        <v>1,</v>
      </c>
      <c r="Q2103" s="16" t="str">
        <f t="shared" si="200"/>
        <v>52</v>
      </c>
      <c r="R2103" s="17">
        <f t="shared" si="201"/>
        <v>112</v>
      </c>
      <c r="S2103" s="17">
        <f t="shared" si="202"/>
        <v>1.8666666666666667</v>
      </c>
    </row>
    <row r="2104" spans="1:19" ht="13.5" thickBot="1">
      <c r="A2104" t="s">
        <v>324</v>
      </c>
      <c r="B2104" t="s">
        <v>325</v>
      </c>
      <c r="C2104" s="1">
        <v>45474</v>
      </c>
      <c r="D2104" s="44">
        <v>2024</v>
      </c>
      <c r="E2104" s="2" t="str">
        <f t="shared" si="197"/>
        <v>julio</v>
      </c>
      <c r="F2104" t="s">
        <v>330</v>
      </c>
      <c r="G2104" t="s">
        <v>331</v>
      </c>
      <c r="H2104" t="s">
        <v>98</v>
      </c>
      <c r="I2104" s="3">
        <v>1</v>
      </c>
      <c r="J2104" s="3">
        <v>249</v>
      </c>
      <c r="K2104" s="3">
        <v>0.41</v>
      </c>
      <c r="L2104" t="s">
        <v>25</v>
      </c>
      <c r="M2104" t="s">
        <v>26</v>
      </c>
      <c r="N2104" t="s">
        <v>506</v>
      </c>
      <c r="O2104" s="15">
        <f t="shared" si="198"/>
        <v>4</v>
      </c>
      <c r="P2104" s="16" t="str">
        <f t="shared" si="199"/>
        <v>0,</v>
      </c>
      <c r="Q2104" s="16" t="str">
        <f t="shared" si="200"/>
        <v>41</v>
      </c>
      <c r="R2104" s="17">
        <f t="shared" si="201"/>
        <v>41</v>
      </c>
      <c r="S2104" s="17">
        <f t="shared" si="202"/>
        <v>0.68333333333333335</v>
      </c>
    </row>
    <row r="2105" spans="1:19" ht="13.5" thickBot="1">
      <c r="A2105" t="s">
        <v>324</v>
      </c>
      <c r="B2105" t="s">
        <v>325</v>
      </c>
      <c r="C2105" s="1">
        <v>45474</v>
      </c>
      <c r="D2105" s="44">
        <v>2024</v>
      </c>
      <c r="E2105" s="2" t="str">
        <f t="shared" si="197"/>
        <v>julio</v>
      </c>
      <c r="F2105" t="s">
        <v>330</v>
      </c>
      <c r="G2105" t="s">
        <v>331</v>
      </c>
      <c r="H2105" t="s">
        <v>98</v>
      </c>
      <c r="I2105" s="3">
        <v>7</v>
      </c>
      <c r="J2105" s="3">
        <v>3662</v>
      </c>
      <c r="K2105" s="3">
        <v>10.49</v>
      </c>
      <c r="L2105" t="s">
        <v>116</v>
      </c>
      <c r="M2105" t="s">
        <v>117</v>
      </c>
      <c r="N2105" t="s">
        <v>561</v>
      </c>
      <c r="O2105" s="15">
        <f t="shared" si="198"/>
        <v>5</v>
      </c>
      <c r="P2105" s="16" t="str">
        <f t="shared" si="199"/>
        <v>10</v>
      </c>
      <c r="Q2105" s="16" t="str">
        <f t="shared" si="200"/>
        <v>,49</v>
      </c>
      <c r="R2105" s="17">
        <f t="shared" si="201"/>
        <v>600.49</v>
      </c>
      <c r="S2105" s="17">
        <f t="shared" si="202"/>
        <v>10.008166666666666</v>
      </c>
    </row>
    <row r="2106" spans="1:19" ht="13.5" thickBot="1">
      <c r="A2106" t="s">
        <v>324</v>
      </c>
      <c r="B2106" t="s">
        <v>325</v>
      </c>
      <c r="C2106" s="1">
        <v>45474</v>
      </c>
      <c r="D2106" s="44">
        <v>2024</v>
      </c>
      <c r="E2106" s="2" t="str">
        <f t="shared" si="197"/>
        <v>julio</v>
      </c>
      <c r="F2106" t="s">
        <v>330</v>
      </c>
      <c r="G2106" t="s">
        <v>331</v>
      </c>
      <c r="H2106" t="s">
        <v>98</v>
      </c>
      <c r="I2106" s="3">
        <v>1</v>
      </c>
      <c r="J2106" s="3">
        <v>915</v>
      </c>
      <c r="K2106" s="3">
        <v>2.4</v>
      </c>
      <c r="L2106" t="s">
        <v>148</v>
      </c>
      <c r="M2106" t="s">
        <v>149</v>
      </c>
      <c r="N2106" t="s">
        <v>561</v>
      </c>
      <c r="O2106" s="15">
        <f t="shared" si="198"/>
        <v>3</v>
      </c>
      <c r="P2106" s="16" t="str">
        <f t="shared" si="199"/>
        <v>2,</v>
      </c>
      <c r="Q2106" s="16" t="str">
        <f t="shared" si="200"/>
        <v>4</v>
      </c>
      <c r="R2106" s="17">
        <f t="shared" si="201"/>
        <v>124</v>
      </c>
      <c r="S2106" s="17">
        <f t="shared" si="202"/>
        <v>2.0666666666666669</v>
      </c>
    </row>
    <row r="2107" spans="1:19" ht="13.5" thickBot="1">
      <c r="A2107" t="s">
        <v>324</v>
      </c>
      <c r="B2107" t="s">
        <v>325</v>
      </c>
      <c r="C2107" s="1">
        <v>45474</v>
      </c>
      <c r="D2107" s="44">
        <v>2024</v>
      </c>
      <c r="E2107" s="2" t="str">
        <f t="shared" si="197"/>
        <v>julio</v>
      </c>
      <c r="F2107" t="s">
        <v>330</v>
      </c>
      <c r="G2107" t="s">
        <v>331</v>
      </c>
      <c r="H2107" t="s">
        <v>98</v>
      </c>
      <c r="I2107" s="3">
        <v>12</v>
      </c>
      <c r="J2107" s="3">
        <v>3330</v>
      </c>
      <c r="K2107" s="3">
        <v>6.41</v>
      </c>
      <c r="L2107" t="s">
        <v>118</v>
      </c>
      <c r="M2107" t="s">
        <v>119</v>
      </c>
      <c r="N2107" t="s">
        <v>490</v>
      </c>
      <c r="O2107" s="15">
        <f t="shared" si="198"/>
        <v>4</v>
      </c>
      <c r="P2107" s="16" t="str">
        <f t="shared" si="199"/>
        <v>6,</v>
      </c>
      <c r="Q2107" s="16" t="str">
        <f t="shared" si="200"/>
        <v>41</v>
      </c>
      <c r="R2107" s="17">
        <f t="shared" si="201"/>
        <v>401</v>
      </c>
      <c r="S2107" s="17">
        <f t="shared" si="202"/>
        <v>6.6833333333333336</v>
      </c>
    </row>
    <row r="2108" spans="1:19" ht="13.5" thickBot="1">
      <c r="A2108" t="s">
        <v>324</v>
      </c>
      <c r="B2108" t="s">
        <v>325</v>
      </c>
      <c r="C2108" s="1">
        <v>45474</v>
      </c>
      <c r="D2108" s="44">
        <v>2024</v>
      </c>
      <c r="E2108" s="2" t="str">
        <f t="shared" si="197"/>
        <v>julio</v>
      </c>
      <c r="F2108" t="s">
        <v>330</v>
      </c>
      <c r="G2108" t="s">
        <v>331</v>
      </c>
      <c r="H2108" t="s">
        <v>98</v>
      </c>
      <c r="I2108" s="3">
        <v>1</v>
      </c>
      <c r="J2108" s="3">
        <v>333</v>
      </c>
      <c r="K2108" s="3">
        <v>0.5</v>
      </c>
      <c r="L2108" t="s">
        <v>173</v>
      </c>
      <c r="M2108" t="s">
        <v>598</v>
      </c>
      <c r="N2108" t="s">
        <v>497</v>
      </c>
      <c r="O2108" s="15">
        <f t="shared" si="198"/>
        <v>3</v>
      </c>
      <c r="P2108" s="16" t="str">
        <f t="shared" si="199"/>
        <v>0,</v>
      </c>
      <c r="Q2108" s="16" t="str">
        <f t="shared" si="200"/>
        <v>5</v>
      </c>
      <c r="R2108" s="17">
        <f t="shared" si="201"/>
        <v>5</v>
      </c>
      <c r="S2108" s="17">
        <f t="shared" si="202"/>
        <v>8.3333333333333329E-2</v>
      </c>
    </row>
    <row r="2109" spans="1:19" ht="13.5" thickBot="1">
      <c r="A2109" t="s">
        <v>324</v>
      </c>
      <c r="B2109" t="s">
        <v>325</v>
      </c>
      <c r="C2109" s="1">
        <v>45474</v>
      </c>
      <c r="D2109" s="44">
        <v>2024</v>
      </c>
      <c r="E2109" s="2" t="str">
        <f t="shared" si="197"/>
        <v>julio</v>
      </c>
      <c r="F2109" t="s">
        <v>330</v>
      </c>
      <c r="G2109" t="s">
        <v>331</v>
      </c>
      <c r="H2109" t="s">
        <v>98</v>
      </c>
      <c r="I2109" s="3">
        <v>1</v>
      </c>
      <c r="J2109" s="3">
        <v>666</v>
      </c>
      <c r="K2109" s="3">
        <v>2</v>
      </c>
      <c r="L2109" t="s">
        <v>110</v>
      </c>
      <c r="M2109" t="s">
        <v>586</v>
      </c>
      <c r="N2109" t="s">
        <v>503</v>
      </c>
      <c r="O2109" s="15">
        <f t="shared" si="198"/>
        <v>1</v>
      </c>
      <c r="P2109" s="16" t="str">
        <f t="shared" si="199"/>
        <v>2</v>
      </c>
      <c r="Q2109" s="16">
        <f t="shared" si="200"/>
        <v>0</v>
      </c>
      <c r="R2109" s="17">
        <f t="shared" si="201"/>
        <v>120</v>
      </c>
      <c r="S2109" s="17">
        <f t="shared" si="202"/>
        <v>2</v>
      </c>
    </row>
    <row r="2110" spans="1:19" ht="13.5" thickBot="1">
      <c r="A2110" t="s">
        <v>324</v>
      </c>
      <c r="B2110" t="s">
        <v>325</v>
      </c>
      <c r="C2110" s="1">
        <v>45474</v>
      </c>
      <c r="D2110" s="44">
        <v>2024</v>
      </c>
      <c r="E2110" s="2" t="str">
        <f t="shared" si="197"/>
        <v>julio</v>
      </c>
      <c r="F2110" t="s">
        <v>330</v>
      </c>
      <c r="G2110" t="s">
        <v>331</v>
      </c>
      <c r="H2110" t="s">
        <v>98</v>
      </c>
      <c r="I2110" s="3">
        <v>2</v>
      </c>
      <c r="J2110" s="3">
        <v>1581</v>
      </c>
      <c r="K2110" s="3">
        <v>4.42</v>
      </c>
      <c r="L2110" t="s">
        <v>111</v>
      </c>
      <c r="M2110" t="s">
        <v>593</v>
      </c>
      <c r="N2110" t="s">
        <v>511</v>
      </c>
      <c r="O2110" s="15">
        <f t="shared" si="198"/>
        <v>4</v>
      </c>
      <c r="P2110" s="16" t="str">
        <f t="shared" si="199"/>
        <v>4,</v>
      </c>
      <c r="Q2110" s="16" t="str">
        <f t="shared" si="200"/>
        <v>42</v>
      </c>
      <c r="R2110" s="17">
        <f t="shared" si="201"/>
        <v>282</v>
      </c>
      <c r="S2110" s="17">
        <f t="shared" si="202"/>
        <v>4.7</v>
      </c>
    </row>
    <row r="2111" spans="1:19" ht="13.5" thickBot="1">
      <c r="A2111" t="s">
        <v>324</v>
      </c>
      <c r="B2111" t="s">
        <v>325</v>
      </c>
      <c r="C2111" s="1">
        <v>45505</v>
      </c>
      <c r="D2111" s="44">
        <v>2024</v>
      </c>
      <c r="E2111" s="2" t="str">
        <f t="shared" si="197"/>
        <v>agosto</v>
      </c>
      <c r="F2111" t="s">
        <v>326</v>
      </c>
      <c r="G2111" t="s">
        <v>30</v>
      </c>
      <c r="H2111" t="s">
        <v>98</v>
      </c>
      <c r="I2111" s="3">
        <v>14</v>
      </c>
      <c r="J2111" s="3">
        <v>3330</v>
      </c>
      <c r="K2111" s="3">
        <v>28.45</v>
      </c>
      <c r="L2111" t="s">
        <v>146</v>
      </c>
      <c r="M2111" t="s">
        <v>147</v>
      </c>
      <c r="N2111" t="s">
        <v>514</v>
      </c>
      <c r="O2111" s="15">
        <f t="shared" si="198"/>
        <v>5</v>
      </c>
      <c r="P2111" s="16" t="str">
        <f t="shared" si="199"/>
        <v>28</v>
      </c>
      <c r="Q2111" s="16" t="str">
        <f t="shared" si="200"/>
        <v>,45</v>
      </c>
      <c r="R2111" s="17">
        <f t="shared" si="201"/>
        <v>1680.45</v>
      </c>
      <c r="S2111" s="17">
        <f t="shared" si="202"/>
        <v>28.0075</v>
      </c>
    </row>
    <row r="2112" spans="1:19" ht="13.5" thickBot="1">
      <c r="A2112" t="s">
        <v>324</v>
      </c>
      <c r="B2112" t="s">
        <v>325</v>
      </c>
      <c r="C2112" s="1">
        <v>45505</v>
      </c>
      <c r="D2112" s="44">
        <v>2024</v>
      </c>
      <c r="E2112" s="2" t="str">
        <f t="shared" si="197"/>
        <v>agosto</v>
      </c>
      <c r="F2112" t="s">
        <v>326</v>
      </c>
      <c r="G2112" t="s">
        <v>30</v>
      </c>
      <c r="H2112" t="s">
        <v>98</v>
      </c>
      <c r="I2112" s="3">
        <v>4</v>
      </c>
      <c r="J2112" s="3">
        <v>2664</v>
      </c>
      <c r="K2112" s="3">
        <v>7.49</v>
      </c>
      <c r="L2112" t="s">
        <v>114</v>
      </c>
      <c r="M2112" t="s">
        <v>115</v>
      </c>
      <c r="N2112" t="s">
        <v>535</v>
      </c>
      <c r="O2112" s="15">
        <f t="shared" si="198"/>
        <v>4</v>
      </c>
      <c r="P2112" s="16" t="str">
        <f t="shared" si="199"/>
        <v>7,</v>
      </c>
      <c r="Q2112" s="16" t="str">
        <f t="shared" si="200"/>
        <v>49</v>
      </c>
      <c r="R2112" s="17">
        <f t="shared" si="201"/>
        <v>469</v>
      </c>
      <c r="S2112" s="17">
        <f t="shared" si="202"/>
        <v>7.8166666666666664</v>
      </c>
    </row>
    <row r="2113" spans="1:19" ht="13.5" thickBot="1">
      <c r="A2113" t="s">
        <v>324</v>
      </c>
      <c r="B2113" t="s">
        <v>325</v>
      </c>
      <c r="C2113" s="1">
        <v>45505</v>
      </c>
      <c r="D2113" s="44">
        <v>2024</v>
      </c>
      <c r="E2113" s="2" t="str">
        <f t="shared" si="197"/>
        <v>agosto</v>
      </c>
      <c r="F2113" t="s">
        <v>326</v>
      </c>
      <c r="G2113" t="s">
        <v>30</v>
      </c>
      <c r="H2113" t="s">
        <v>98</v>
      </c>
      <c r="I2113" s="3">
        <v>1</v>
      </c>
      <c r="J2113" s="3">
        <v>333</v>
      </c>
      <c r="K2113" s="3">
        <v>0.52</v>
      </c>
      <c r="L2113" t="s">
        <v>25</v>
      </c>
      <c r="M2113" t="s">
        <v>26</v>
      </c>
      <c r="N2113" t="s">
        <v>506</v>
      </c>
      <c r="O2113" s="15">
        <f t="shared" si="198"/>
        <v>4</v>
      </c>
      <c r="P2113" s="16" t="str">
        <f t="shared" si="199"/>
        <v>0,</v>
      </c>
      <c r="Q2113" s="16" t="str">
        <f t="shared" si="200"/>
        <v>52</v>
      </c>
      <c r="R2113" s="17">
        <f t="shared" si="201"/>
        <v>52</v>
      </c>
      <c r="S2113" s="17">
        <f t="shared" si="202"/>
        <v>0.8666666666666667</v>
      </c>
    </row>
    <row r="2114" spans="1:19" ht="13.5" thickBot="1">
      <c r="A2114" t="s">
        <v>324</v>
      </c>
      <c r="B2114" t="s">
        <v>325</v>
      </c>
      <c r="C2114" s="1">
        <v>45505</v>
      </c>
      <c r="D2114" s="44">
        <v>2024</v>
      </c>
      <c r="E2114" s="2" t="str">
        <f t="shared" ref="E2114:E2177" si="203">TEXT(C2114,"mmmm")</f>
        <v>agosto</v>
      </c>
      <c r="F2114" t="s">
        <v>326</v>
      </c>
      <c r="G2114" t="s">
        <v>30</v>
      </c>
      <c r="H2114" t="s">
        <v>98</v>
      </c>
      <c r="I2114" s="3">
        <v>2</v>
      </c>
      <c r="J2114" s="3">
        <v>2247</v>
      </c>
      <c r="K2114" s="3">
        <v>6.36</v>
      </c>
      <c r="L2114" t="s">
        <v>111</v>
      </c>
      <c r="M2114" t="s">
        <v>593</v>
      </c>
      <c r="N2114" t="s">
        <v>511</v>
      </c>
      <c r="O2114" s="15">
        <f t="shared" si="198"/>
        <v>4</v>
      </c>
      <c r="P2114" s="16" t="str">
        <f t="shared" si="199"/>
        <v>6,</v>
      </c>
      <c r="Q2114" s="16" t="str">
        <f t="shared" si="200"/>
        <v>36</v>
      </c>
      <c r="R2114" s="17">
        <f t="shared" si="201"/>
        <v>396</v>
      </c>
      <c r="S2114" s="17">
        <f t="shared" si="202"/>
        <v>6.6</v>
      </c>
    </row>
    <row r="2115" spans="1:19" ht="13.5" thickBot="1">
      <c r="A2115" t="s">
        <v>324</v>
      </c>
      <c r="B2115" t="s">
        <v>325</v>
      </c>
      <c r="C2115" s="1">
        <v>45505</v>
      </c>
      <c r="D2115" s="44">
        <v>2024</v>
      </c>
      <c r="E2115" s="2" t="str">
        <f t="shared" si="203"/>
        <v>agosto</v>
      </c>
      <c r="F2115" t="s">
        <v>326</v>
      </c>
      <c r="G2115" t="s">
        <v>30</v>
      </c>
      <c r="H2115" t="s">
        <v>98</v>
      </c>
      <c r="I2115" s="3">
        <v>7</v>
      </c>
      <c r="J2115" s="3">
        <v>3330</v>
      </c>
      <c r="K2115" s="3">
        <v>13.34</v>
      </c>
      <c r="L2115" t="s">
        <v>128</v>
      </c>
      <c r="M2115" t="s">
        <v>129</v>
      </c>
      <c r="N2115" t="s">
        <v>511</v>
      </c>
      <c r="O2115" s="15">
        <f t="shared" ref="O2115:O2178" si="204">LEN($K2115)</f>
        <v>5</v>
      </c>
      <c r="P2115" s="16" t="str">
        <f t="shared" si="199"/>
        <v>13</v>
      </c>
      <c r="Q2115" s="16" t="str">
        <f t="shared" si="200"/>
        <v>,34</v>
      </c>
      <c r="R2115" s="17">
        <f t="shared" si="201"/>
        <v>780.34</v>
      </c>
      <c r="S2115" s="17">
        <f t="shared" si="202"/>
        <v>13.005666666666666</v>
      </c>
    </row>
    <row r="2116" spans="1:19" ht="13.5" thickBot="1">
      <c r="A2116" t="s">
        <v>324</v>
      </c>
      <c r="B2116" t="s">
        <v>325</v>
      </c>
      <c r="C2116" s="1">
        <v>45505</v>
      </c>
      <c r="D2116" s="44">
        <v>2024</v>
      </c>
      <c r="E2116" s="2" t="str">
        <f t="shared" si="203"/>
        <v>agosto</v>
      </c>
      <c r="F2116" t="s">
        <v>328</v>
      </c>
      <c r="G2116" t="s">
        <v>220</v>
      </c>
      <c r="H2116" t="s">
        <v>98</v>
      </c>
      <c r="I2116" s="3">
        <v>28</v>
      </c>
      <c r="J2116" s="3">
        <v>3330</v>
      </c>
      <c r="K2116" s="3">
        <v>51.45</v>
      </c>
      <c r="L2116" t="s">
        <v>39</v>
      </c>
      <c r="M2116" t="s">
        <v>553</v>
      </c>
      <c r="N2116" t="s">
        <v>553</v>
      </c>
      <c r="O2116" s="15">
        <f t="shared" si="204"/>
        <v>5</v>
      </c>
      <c r="P2116" s="16" t="str">
        <f t="shared" si="199"/>
        <v>51</v>
      </c>
      <c r="Q2116" s="16" t="str">
        <f t="shared" si="200"/>
        <v>,45</v>
      </c>
      <c r="R2116" s="17">
        <f t="shared" si="201"/>
        <v>3060.45</v>
      </c>
      <c r="S2116" s="17">
        <f t="shared" si="202"/>
        <v>51.0075</v>
      </c>
    </row>
    <row r="2117" spans="1:19" ht="13.5" thickBot="1">
      <c r="A2117" t="s">
        <v>324</v>
      </c>
      <c r="B2117" t="s">
        <v>325</v>
      </c>
      <c r="C2117" s="1">
        <v>45505</v>
      </c>
      <c r="D2117" s="44">
        <v>2024</v>
      </c>
      <c r="E2117" s="2" t="str">
        <f t="shared" si="203"/>
        <v>agosto</v>
      </c>
      <c r="F2117" t="s">
        <v>328</v>
      </c>
      <c r="G2117" t="s">
        <v>220</v>
      </c>
      <c r="H2117" t="s">
        <v>98</v>
      </c>
      <c r="I2117" s="3">
        <v>3</v>
      </c>
      <c r="J2117" s="3">
        <v>1581</v>
      </c>
      <c r="K2117" s="3">
        <v>4.45</v>
      </c>
      <c r="L2117" t="s">
        <v>19</v>
      </c>
      <c r="M2117" t="s">
        <v>587</v>
      </c>
      <c r="N2117" t="s">
        <v>495</v>
      </c>
      <c r="O2117" s="15">
        <f t="shared" si="204"/>
        <v>4</v>
      </c>
      <c r="P2117" s="16" t="str">
        <f t="shared" si="199"/>
        <v>4,</v>
      </c>
      <c r="Q2117" s="16" t="str">
        <f t="shared" si="200"/>
        <v>45</v>
      </c>
      <c r="R2117" s="17">
        <f t="shared" si="201"/>
        <v>285</v>
      </c>
      <c r="S2117" s="17">
        <f t="shared" si="202"/>
        <v>4.75</v>
      </c>
    </row>
    <row r="2118" spans="1:19" ht="13.5" thickBot="1">
      <c r="A2118" t="s">
        <v>324</v>
      </c>
      <c r="B2118" t="s">
        <v>325</v>
      </c>
      <c r="C2118" s="1">
        <v>45505</v>
      </c>
      <c r="D2118" s="44">
        <v>2024</v>
      </c>
      <c r="E2118" s="2" t="str">
        <f t="shared" si="203"/>
        <v>agosto</v>
      </c>
      <c r="F2118" t="s">
        <v>328</v>
      </c>
      <c r="G2118" t="s">
        <v>220</v>
      </c>
      <c r="H2118" t="s">
        <v>98</v>
      </c>
      <c r="I2118" s="3">
        <v>4</v>
      </c>
      <c r="J2118" s="3">
        <v>2331</v>
      </c>
      <c r="K2118" s="3">
        <v>7</v>
      </c>
      <c r="L2118" t="s">
        <v>146</v>
      </c>
      <c r="M2118" t="s">
        <v>147</v>
      </c>
      <c r="N2118" t="s">
        <v>514</v>
      </c>
      <c r="O2118" s="15">
        <f t="shared" si="204"/>
        <v>1</v>
      </c>
      <c r="P2118" s="16" t="str">
        <f t="shared" si="199"/>
        <v>7</v>
      </c>
      <c r="Q2118" s="16">
        <f t="shared" si="200"/>
        <v>0</v>
      </c>
      <c r="R2118" s="17">
        <f t="shared" si="201"/>
        <v>420</v>
      </c>
      <c r="S2118" s="17">
        <f t="shared" si="202"/>
        <v>7</v>
      </c>
    </row>
    <row r="2119" spans="1:19" ht="13.5" thickBot="1">
      <c r="A2119" t="s">
        <v>324</v>
      </c>
      <c r="B2119" t="s">
        <v>325</v>
      </c>
      <c r="C2119" s="1">
        <v>45505</v>
      </c>
      <c r="D2119" s="44">
        <v>2024</v>
      </c>
      <c r="E2119" s="2" t="str">
        <f t="shared" si="203"/>
        <v>agosto</v>
      </c>
      <c r="F2119" t="s">
        <v>328</v>
      </c>
      <c r="G2119" t="s">
        <v>220</v>
      </c>
      <c r="H2119" t="s">
        <v>98</v>
      </c>
      <c r="I2119" s="3">
        <v>1</v>
      </c>
      <c r="J2119" s="3">
        <v>249</v>
      </c>
      <c r="K2119" s="3">
        <v>0.4</v>
      </c>
      <c r="L2119" t="s">
        <v>197</v>
      </c>
      <c r="M2119" t="s">
        <v>198</v>
      </c>
      <c r="N2119" t="s">
        <v>516</v>
      </c>
      <c r="O2119" s="15">
        <f t="shared" si="204"/>
        <v>3</v>
      </c>
      <c r="P2119" s="16" t="str">
        <f t="shared" si="199"/>
        <v>0,</v>
      </c>
      <c r="Q2119" s="16" t="str">
        <f t="shared" si="200"/>
        <v>4</v>
      </c>
      <c r="R2119" s="17">
        <f t="shared" si="201"/>
        <v>4</v>
      </c>
      <c r="S2119" s="17">
        <f t="shared" si="202"/>
        <v>6.6666666666666666E-2</v>
      </c>
    </row>
    <row r="2120" spans="1:19" ht="13.5" thickBot="1">
      <c r="A2120" t="s">
        <v>324</v>
      </c>
      <c r="B2120" t="s">
        <v>325</v>
      </c>
      <c r="C2120" s="1">
        <v>45505</v>
      </c>
      <c r="D2120" s="44">
        <v>2024</v>
      </c>
      <c r="E2120" s="2" t="str">
        <f t="shared" si="203"/>
        <v>agosto</v>
      </c>
      <c r="F2120" t="s">
        <v>328</v>
      </c>
      <c r="G2120" t="s">
        <v>220</v>
      </c>
      <c r="H2120" t="s">
        <v>98</v>
      </c>
      <c r="I2120" s="3">
        <v>7</v>
      </c>
      <c r="J2120" s="3">
        <v>2247</v>
      </c>
      <c r="K2120" s="3">
        <v>6.45</v>
      </c>
      <c r="L2120" t="s">
        <v>35</v>
      </c>
      <c r="M2120" t="s">
        <v>36</v>
      </c>
      <c r="N2120" t="s">
        <v>507</v>
      </c>
      <c r="O2120" s="15">
        <f t="shared" si="204"/>
        <v>4</v>
      </c>
      <c r="P2120" s="16" t="str">
        <f t="shared" si="199"/>
        <v>6,</v>
      </c>
      <c r="Q2120" s="16" t="str">
        <f t="shared" si="200"/>
        <v>45</v>
      </c>
      <c r="R2120" s="17">
        <f t="shared" si="201"/>
        <v>405</v>
      </c>
      <c r="S2120" s="17">
        <f t="shared" si="202"/>
        <v>6.75</v>
      </c>
    </row>
    <row r="2121" spans="1:19" ht="13.5" thickBot="1">
      <c r="A2121" t="s">
        <v>324</v>
      </c>
      <c r="B2121" t="s">
        <v>325</v>
      </c>
      <c r="C2121" s="1">
        <v>45505</v>
      </c>
      <c r="D2121" s="44">
        <v>2024</v>
      </c>
      <c r="E2121" s="2" t="str">
        <f t="shared" si="203"/>
        <v>agosto</v>
      </c>
      <c r="F2121" t="s">
        <v>328</v>
      </c>
      <c r="G2121" t="s">
        <v>220</v>
      </c>
      <c r="H2121" t="s">
        <v>98</v>
      </c>
      <c r="I2121" s="3">
        <v>3</v>
      </c>
      <c r="J2121" s="3">
        <v>1998</v>
      </c>
      <c r="K2121" s="3">
        <v>6</v>
      </c>
      <c r="L2121" t="s">
        <v>100</v>
      </c>
      <c r="M2121" t="s">
        <v>101</v>
      </c>
      <c r="N2121" t="s">
        <v>488</v>
      </c>
      <c r="O2121" s="15">
        <f t="shared" si="204"/>
        <v>1</v>
      </c>
      <c r="P2121" s="16" t="str">
        <f t="shared" si="199"/>
        <v>6</v>
      </c>
      <c r="Q2121" s="16">
        <f t="shared" si="200"/>
        <v>0</v>
      </c>
      <c r="R2121" s="17">
        <f t="shared" si="201"/>
        <v>360</v>
      </c>
      <c r="S2121" s="17">
        <f t="shared" si="202"/>
        <v>6</v>
      </c>
    </row>
    <row r="2122" spans="1:19" ht="13.5" thickBot="1">
      <c r="A2122" t="s">
        <v>324</v>
      </c>
      <c r="B2122" t="s">
        <v>325</v>
      </c>
      <c r="C2122" s="1">
        <v>45505</v>
      </c>
      <c r="D2122" s="44">
        <v>2024</v>
      </c>
      <c r="E2122" s="2" t="str">
        <f t="shared" si="203"/>
        <v>agosto</v>
      </c>
      <c r="F2122" t="s">
        <v>328</v>
      </c>
      <c r="G2122" t="s">
        <v>220</v>
      </c>
      <c r="H2122" t="s">
        <v>98</v>
      </c>
      <c r="I2122" s="3">
        <v>7</v>
      </c>
      <c r="J2122" s="3">
        <v>2580</v>
      </c>
      <c r="K2122" s="3">
        <v>7.4</v>
      </c>
      <c r="L2122" t="s">
        <v>109</v>
      </c>
      <c r="M2122" t="s">
        <v>535</v>
      </c>
      <c r="N2122" t="s">
        <v>535</v>
      </c>
      <c r="O2122" s="15">
        <f t="shared" si="204"/>
        <v>3</v>
      </c>
      <c r="P2122" s="16" t="str">
        <f t="shared" si="199"/>
        <v>7,</v>
      </c>
      <c r="Q2122" s="16" t="str">
        <f t="shared" si="200"/>
        <v>4</v>
      </c>
      <c r="R2122" s="17">
        <f t="shared" si="201"/>
        <v>424</v>
      </c>
      <c r="S2122" s="17">
        <f t="shared" si="202"/>
        <v>7.0666666666666664</v>
      </c>
    </row>
    <row r="2123" spans="1:19" ht="13.5" thickBot="1">
      <c r="A2123" t="s">
        <v>324</v>
      </c>
      <c r="B2123" t="s">
        <v>325</v>
      </c>
      <c r="C2123" s="1">
        <v>45505</v>
      </c>
      <c r="D2123" s="44">
        <v>2024</v>
      </c>
      <c r="E2123" s="2" t="str">
        <f t="shared" si="203"/>
        <v>agosto</v>
      </c>
      <c r="F2123" t="s">
        <v>328</v>
      </c>
      <c r="G2123" t="s">
        <v>220</v>
      </c>
      <c r="H2123" t="s">
        <v>98</v>
      </c>
      <c r="I2123" s="3">
        <v>7</v>
      </c>
      <c r="J2123" s="3">
        <v>1998</v>
      </c>
      <c r="K2123" s="3">
        <v>5.55</v>
      </c>
      <c r="L2123" t="s">
        <v>114</v>
      </c>
      <c r="M2123" t="s">
        <v>115</v>
      </c>
      <c r="N2123" t="s">
        <v>535</v>
      </c>
      <c r="O2123" s="15">
        <f t="shared" si="204"/>
        <v>4</v>
      </c>
      <c r="P2123" s="16" t="str">
        <f t="shared" si="199"/>
        <v>5,</v>
      </c>
      <c r="Q2123" s="16" t="str">
        <f t="shared" si="200"/>
        <v>55</v>
      </c>
      <c r="R2123" s="17">
        <f t="shared" si="201"/>
        <v>355</v>
      </c>
      <c r="S2123" s="17">
        <f t="shared" si="202"/>
        <v>5.916666666666667</v>
      </c>
    </row>
    <row r="2124" spans="1:19" ht="13.5" thickBot="1">
      <c r="A2124" t="s">
        <v>324</v>
      </c>
      <c r="B2124" t="s">
        <v>325</v>
      </c>
      <c r="C2124" s="1">
        <v>45505</v>
      </c>
      <c r="D2124" s="44">
        <v>2024</v>
      </c>
      <c r="E2124" s="2" t="str">
        <f t="shared" si="203"/>
        <v>agosto</v>
      </c>
      <c r="F2124" t="s">
        <v>328</v>
      </c>
      <c r="G2124" t="s">
        <v>220</v>
      </c>
      <c r="H2124" t="s">
        <v>98</v>
      </c>
      <c r="I2124" s="3">
        <v>2</v>
      </c>
      <c r="J2124" s="3">
        <v>333</v>
      </c>
      <c r="K2124" s="3">
        <v>1</v>
      </c>
      <c r="L2124" t="s">
        <v>25</v>
      </c>
      <c r="M2124" t="s">
        <v>26</v>
      </c>
      <c r="N2124" t="s">
        <v>506</v>
      </c>
      <c r="O2124" s="15">
        <f t="shared" si="204"/>
        <v>1</v>
      </c>
      <c r="P2124" s="16" t="str">
        <f t="shared" si="199"/>
        <v>1</v>
      </c>
      <c r="Q2124" s="16">
        <f t="shared" si="200"/>
        <v>0</v>
      </c>
      <c r="R2124" s="17">
        <f t="shared" si="201"/>
        <v>60</v>
      </c>
      <c r="S2124" s="17">
        <f t="shared" si="202"/>
        <v>1</v>
      </c>
    </row>
    <row r="2125" spans="1:19" ht="13.5" thickBot="1">
      <c r="A2125" t="s">
        <v>324</v>
      </c>
      <c r="B2125" t="s">
        <v>325</v>
      </c>
      <c r="C2125" s="1">
        <v>45505</v>
      </c>
      <c r="D2125" s="44">
        <v>2024</v>
      </c>
      <c r="E2125" s="2" t="str">
        <f t="shared" si="203"/>
        <v>agosto</v>
      </c>
      <c r="F2125" t="s">
        <v>328</v>
      </c>
      <c r="G2125" t="s">
        <v>220</v>
      </c>
      <c r="H2125" t="s">
        <v>98</v>
      </c>
      <c r="I2125" s="3">
        <v>6</v>
      </c>
      <c r="J2125" s="3">
        <v>3330</v>
      </c>
      <c r="K2125" s="3">
        <v>12.35</v>
      </c>
      <c r="L2125" t="s">
        <v>116</v>
      </c>
      <c r="M2125" t="s">
        <v>117</v>
      </c>
      <c r="N2125" t="s">
        <v>561</v>
      </c>
      <c r="O2125" s="15">
        <f t="shared" si="204"/>
        <v>5</v>
      </c>
      <c r="P2125" s="16" t="str">
        <f t="shared" si="199"/>
        <v>12</v>
      </c>
      <c r="Q2125" s="16" t="str">
        <f t="shared" si="200"/>
        <v>,35</v>
      </c>
      <c r="R2125" s="17">
        <f t="shared" si="201"/>
        <v>720.35</v>
      </c>
      <c r="S2125" s="17">
        <f t="shared" si="202"/>
        <v>12.005833333333333</v>
      </c>
    </row>
    <row r="2126" spans="1:19" ht="13.5" thickBot="1">
      <c r="A2126" t="s">
        <v>324</v>
      </c>
      <c r="B2126" t="s">
        <v>325</v>
      </c>
      <c r="C2126" s="1">
        <v>45505</v>
      </c>
      <c r="D2126" s="44">
        <v>2024</v>
      </c>
      <c r="E2126" s="2" t="str">
        <f t="shared" si="203"/>
        <v>agosto</v>
      </c>
      <c r="F2126" t="s">
        <v>328</v>
      </c>
      <c r="G2126" t="s">
        <v>220</v>
      </c>
      <c r="H2126" t="s">
        <v>98</v>
      </c>
      <c r="I2126" s="3">
        <v>1</v>
      </c>
      <c r="J2126" s="3">
        <v>915</v>
      </c>
      <c r="K2126" s="3">
        <v>2.4500000000000002</v>
      </c>
      <c r="L2126" t="s">
        <v>148</v>
      </c>
      <c r="M2126" t="s">
        <v>149</v>
      </c>
      <c r="N2126" t="s">
        <v>561</v>
      </c>
      <c r="O2126" s="15">
        <f t="shared" si="204"/>
        <v>4</v>
      </c>
      <c r="P2126" s="16" t="str">
        <f t="shared" si="199"/>
        <v>2,</v>
      </c>
      <c r="Q2126" s="16" t="str">
        <f t="shared" si="200"/>
        <v>45</v>
      </c>
      <c r="R2126" s="17">
        <f t="shared" si="201"/>
        <v>165</v>
      </c>
      <c r="S2126" s="17">
        <f t="shared" si="202"/>
        <v>2.75</v>
      </c>
    </row>
    <row r="2127" spans="1:19" ht="13.5" thickBot="1">
      <c r="A2127" t="s">
        <v>324</v>
      </c>
      <c r="B2127" t="s">
        <v>325</v>
      </c>
      <c r="C2127" s="1">
        <v>45505</v>
      </c>
      <c r="D2127" s="44">
        <v>2024</v>
      </c>
      <c r="E2127" s="2" t="str">
        <f t="shared" si="203"/>
        <v>agosto</v>
      </c>
      <c r="F2127" t="s">
        <v>328</v>
      </c>
      <c r="G2127" t="s">
        <v>220</v>
      </c>
      <c r="H2127" t="s">
        <v>98</v>
      </c>
      <c r="I2127" s="3">
        <v>9</v>
      </c>
      <c r="J2127" s="3">
        <v>3330</v>
      </c>
      <c r="K2127" s="3">
        <v>23.45</v>
      </c>
      <c r="L2127" t="s">
        <v>118</v>
      </c>
      <c r="M2127" t="s">
        <v>119</v>
      </c>
      <c r="N2127" t="s">
        <v>490</v>
      </c>
      <c r="O2127" s="15">
        <f t="shared" si="204"/>
        <v>5</v>
      </c>
      <c r="P2127" s="16" t="str">
        <f t="shared" si="199"/>
        <v>23</v>
      </c>
      <c r="Q2127" s="16" t="str">
        <f t="shared" si="200"/>
        <v>,45</v>
      </c>
      <c r="R2127" s="17">
        <f t="shared" si="201"/>
        <v>1380.45</v>
      </c>
      <c r="S2127" s="17">
        <f t="shared" si="202"/>
        <v>23.0075</v>
      </c>
    </row>
    <row r="2128" spans="1:19" ht="13.5" thickBot="1">
      <c r="A2128" t="s">
        <v>324</v>
      </c>
      <c r="B2128" t="s">
        <v>325</v>
      </c>
      <c r="C2128" s="1">
        <v>45505</v>
      </c>
      <c r="D2128" s="44">
        <v>2024</v>
      </c>
      <c r="E2128" s="2" t="str">
        <f t="shared" si="203"/>
        <v>agosto</v>
      </c>
      <c r="F2128" t="s">
        <v>328</v>
      </c>
      <c r="G2128" t="s">
        <v>220</v>
      </c>
      <c r="H2128" t="s">
        <v>98</v>
      </c>
      <c r="I2128" s="3">
        <v>1</v>
      </c>
      <c r="J2128" s="3">
        <v>915</v>
      </c>
      <c r="K2128" s="3">
        <v>2.4</v>
      </c>
      <c r="L2128" t="s">
        <v>169</v>
      </c>
      <c r="M2128" t="s">
        <v>170</v>
      </c>
      <c r="N2128" t="s">
        <v>490</v>
      </c>
      <c r="O2128" s="15">
        <f t="shared" si="204"/>
        <v>3</v>
      </c>
      <c r="P2128" s="16" t="str">
        <f t="shared" si="199"/>
        <v>2,</v>
      </c>
      <c r="Q2128" s="16" t="str">
        <f t="shared" si="200"/>
        <v>4</v>
      </c>
      <c r="R2128" s="17">
        <f t="shared" si="201"/>
        <v>124</v>
      </c>
      <c r="S2128" s="17">
        <f t="shared" si="202"/>
        <v>2.0666666666666669</v>
      </c>
    </row>
    <row r="2129" spans="1:19" ht="13.5" thickBot="1">
      <c r="A2129" t="s">
        <v>324</v>
      </c>
      <c r="B2129" t="s">
        <v>325</v>
      </c>
      <c r="C2129" s="1">
        <v>45505</v>
      </c>
      <c r="D2129" s="44">
        <v>2024</v>
      </c>
      <c r="E2129" s="2" t="str">
        <f t="shared" si="203"/>
        <v>agosto</v>
      </c>
      <c r="F2129" t="s">
        <v>328</v>
      </c>
      <c r="G2129" t="s">
        <v>220</v>
      </c>
      <c r="H2129" t="s">
        <v>98</v>
      </c>
      <c r="I2129" s="3">
        <v>1</v>
      </c>
      <c r="J2129" s="3">
        <v>666</v>
      </c>
      <c r="K2129" s="3">
        <v>2</v>
      </c>
      <c r="L2129" t="s">
        <v>111</v>
      </c>
      <c r="M2129" t="s">
        <v>593</v>
      </c>
      <c r="N2129" t="s">
        <v>511</v>
      </c>
      <c r="O2129" s="15">
        <f t="shared" si="204"/>
        <v>1</v>
      </c>
      <c r="P2129" s="16" t="str">
        <f t="shared" si="199"/>
        <v>2</v>
      </c>
      <c r="Q2129" s="16">
        <f t="shared" si="200"/>
        <v>0</v>
      </c>
      <c r="R2129" s="17">
        <f t="shared" si="201"/>
        <v>120</v>
      </c>
      <c r="S2129" s="17">
        <f t="shared" si="202"/>
        <v>2</v>
      </c>
    </row>
    <row r="2130" spans="1:19" ht="13.5" thickBot="1">
      <c r="A2130" t="s">
        <v>324</v>
      </c>
      <c r="B2130" t="s">
        <v>325</v>
      </c>
      <c r="C2130" s="1">
        <v>45505</v>
      </c>
      <c r="D2130" s="44">
        <v>2024</v>
      </c>
      <c r="E2130" s="2" t="str">
        <f t="shared" si="203"/>
        <v>agosto</v>
      </c>
      <c r="F2130" t="s">
        <v>328</v>
      </c>
      <c r="G2130" t="s">
        <v>220</v>
      </c>
      <c r="H2130" t="s">
        <v>98</v>
      </c>
      <c r="I2130" s="3">
        <v>1</v>
      </c>
      <c r="J2130" s="3">
        <v>499</v>
      </c>
      <c r="K2130" s="3">
        <v>1.25</v>
      </c>
      <c r="L2130" t="s">
        <v>135</v>
      </c>
      <c r="M2130" t="s">
        <v>136</v>
      </c>
      <c r="N2130" t="s">
        <v>511</v>
      </c>
      <c r="O2130" s="15">
        <f t="shared" si="204"/>
        <v>4</v>
      </c>
      <c r="P2130" s="16" t="str">
        <f t="shared" si="199"/>
        <v>1,</v>
      </c>
      <c r="Q2130" s="16" t="str">
        <f t="shared" si="200"/>
        <v>25</v>
      </c>
      <c r="R2130" s="17">
        <f t="shared" si="201"/>
        <v>85</v>
      </c>
      <c r="S2130" s="17">
        <f t="shared" si="202"/>
        <v>1.4166666666666667</v>
      </c>
    </row>
    <row r="2131" spans="1:19" ht="13.5" thickBot="1">
      <c r="A2131" t="s">
        <v>324</v>
      </c>
      <c r="B2131" t="s">
        <v>325</v>
      </c>
      <c r="C2131" s="1">
        <v>45505</v>
      </c>
      <c r="D2131" s="44">
        <v>2024</v>
      </c>
      <c r="E2131" s="2" t="str">
        <f t="shared" si="203"/>
        <v>agosto</v>
      </c>
      <c r="F2131" t="s">
        <v>329</v>
      </c>
      <c r="G2131" t="s">
        <v>220</v>
      </c>
      <c r="H2131" t="s">
        <v>98</v>
      </c>
      <c r="I2131" s="3">
        <v>36</v>
      </c>
      <c r="J2131" s="3">
        <v>3330</v>
      </c>
      <c r="K2131" s="3">
        <v>59.05</v>
      </c>
      <c r="L2131" t="s">
        <v>39</v>
      </c>
      <c r="M2131" t="s">
        <v>553</v>
      </c>
      <c r="N2131" t="s">
        <v>553</v>
      </c>
      <c r="O2131" s="15">
        <f t="shared" si="204"/>
        <v>5</v>
      </c>
      <c r="P2131" s="16" t="str">
        <f t="shared" si="199"/>
        <v>59</v>
      </c>
      <c r="Q2131" s="16" t="str">
        <f t="shared" si="200"/>
        <v>,05</v>
      </c>
      <c r="R2131" s="17">
        <f t="shared" si="201"/>
        <v>3540.05</v>
      </c>
      <c r="S2131" s="17">
        <f t="shared" si="202"/>
        <v>59.00083333333334</v>
      </c>
    </row>
    <row r="2132" spans="1:19" ht="13.5" thickBot="1">
      <c r="A2132" t="s">
        <v>324</v>
      </c>
      <c r="B2132" t="s">
        <v>325</v>
      </c>
      <c r="C2132" s="1">
        <v>45505</v>
      </c>
      <c r="D2132" s="44">
        <v>2024</v>
      </c>
      <c r="E2132" s="2" t="str">
        <f t="shared" si="203"/>
        <v>agosto</v>
      </c>
      <c r="F2132" t="s">
        <v>329</v>
      </c>
      <c r="G2132" t="s">
        <v>220</v>
      </c>
      <c r="H2132" t="s">
        <v>98</v>
      </c>
      <c r="I2132" s="3">
        <v>1</v>
      </c>
      <c r="J2132" s="3">
        <v>499</v>
      </c>
      <c r="K2132" s="3">
        <v>1.25</v>
      </c>
      <c r="L2132" t="s">
        <v>19</v>
      </c>
      <c r="M2132" t="s">
        <v>587</v>
      </c>
      <c r="N2132" t="s">
        <v>495</v>
      </c>
      <c r="O2132" s="15">
        <f t="shared" si="204"/>
        <v>4</v>
      </c>
      <c r="P2132" s="16" t="str">
        <f t="shared" si="199"/>
        <v>1,</v>
      </c>
      <c r="Q2132" s="16" t="str">
        <f t="shared" si="200"/>
        <v>25</v>
      </c>
      <c r="R2132" s="17">
        <f t="shared" si="201"/>
        <v>85</v>
      </c>
      <c r="S2132" s="17">
        <f t="shared" si="202"/>
        <v>1.4166666666666667</v>
      </c>
    </row>
    <row r="2133" spans="1:19" ht="13.5" thickBot="1">
      <c r="A2133" t="s">
        <v>324</v>
      </c>
      <c r="B2133" t="s">
        <v>325</v>
      </c>
      <c r="C2133" s="1">
        <v>45505</v>
      </c>
      <c r="D2133" s="44">
        <v>2024</v>
      </c>
      <c r="E2133" s="2" t="str">
        <f t="shared" si="203"/>
        <v>agosto</v>
      </c>
      <c r="F2133" t="s">
        <v>329</v>
      </c>
      <c r="G2133" t="s">
        <v>220</v>
      </c>
      <c r="H2133" t="s">
        <v>98</v>
      </c>
      <c r="I2133" s="3">
        <v>1</v>
      </c>
      <c r="J2133" s="3">
        <v>832</v>
      </c>
      <c r="K2133" s="3">
        <v>2.2000000000000002</v>
      </c>
      <c r="L2133" t="s">
        <v>88</v>
      </c>
      <c r="M2133" t="s">
        <v>89</v>
      </c>
      <c r="N2133" t="s">
        <v>510</v>
      </c>
      <c r="O2133" s="15">
        <f t="shared" si="204"/>
        <v>3</v>
      </c>
      <c r="P2133" s="16" t="str">
        <f t="shared" si="199"/>
        <v>2,</v>
      </c>
      <c r="Q2133" s="16" t="str">
        <f t="shared" si="200"/>
        <v>2</v>
      </c>
      <c r="R2133" s="17">
        <f t="shared" si="201"/>
        <v>122</v>
      </c>
      <c r="S2133" s="17">
        <f t="shared" si="202"/>
        <v>2.0333333333333332</v>
      </c>
    </row>
    <row r="2134" spans="1:19" ht="13.5" thickBot="1">
      <c r="A2134" t="s">
        <v>324</v>
      </c>
      <c r="B2134" t="s">
        <v>325</v>
      </c>
      <c r="C2134" s="1">
        <v>45505</v>
      </c>
      <c r="D2134" s="44">
        <v>2024</v>
      </c>
      <c r="E2134" s="2" t="str">
        <f t="shared" si="203"/>
        <v>agosto</v>
      </c>
      <c r="F2134" t="s">
        <v>329</v>
      </c>
      <c r="G2134" t="s">
        <v>220</v>
      </c>
      <c r="H2134" t="s">
        <v>98</v>
      </c>
      <c r="I2134" s="3">
        <v>2</v>
      </c>
      <c r="J2134" s="3">
        <v>1748</v>
      </c>
      <c r="K2134" s="3">
        <v>5.0999999999999996</v>
      </c>
      <c r="L2134" t="s">
        <v>146</v>
      </c>
      <c r="M2134" t="s">
        <v>147</v>
      </c>
      <c r="N2134" t="s">
        <v>514</v>
      </c>
      <c r="O2134" s="15">
        <f t="shared" si="204"/>
        <v>3</v>
      </c>
      <c r="P2134" s="16" t="str">
        <f t="shared" si="199"/>
        <v>5,</v>
      </c>
      <c r="Q2134" s="16" t="str">
        <f t="shared" si="200"/>
        <v>1</v>
      </c>
      <c r="R2134" s="17">
        <f t="shared" si="201"/>
        <v>301</v>
      </c>
      <c r="S2134" s="17">
        <f t="shared" si="202"/>
        <v>5.0166666666666666</v>
      </c>
    </row>
    <row r="2135" spans="1:19" ht="13.5" thickBot="1">
      <c r="A2135" t="s">
        <v>324</v>
      </c>
      <c r="B2135" t="s">
        <v>325</v>
      </c>
      <c r="C2135" s="1">
        <v>45505</v>
      </c>
      <c r="D2135" s="44">
        <v>2024</v>
      </c>
      <c r="E2135" s="2" t="str">
        <f t="shared" si="203"/>
        <v>agosto</v>
      </c>
      <c r="F2135" t="s">
        <v>329</v>
      </c>
      <c r="G2135" t="s">
        <v>220</v>
      </c>
      <c r="H2135" t="s">
        <v>98</v>
      </c>
      <c r="I2135" s="3">
        <v>1</v>
      </c>
      <c r="J2135" s="3">
        <v>915</v>
      </c>
      <c r="K2135" s="3">
        <v>2.4500000000000002</v>
      </c>
      <c r="L2135" t="s">
        <v>21</v>
      </c>
      <c r="M2135" t="s">
        <v>584</v>
      </c>
      <c r="N2135" t="s">
        <v>504</v>
      </c>
      <c r="O2135" s="15">
        <f t="shared" si="204"/>
        <v>4</v>
      </c>
      <c r="P2135" s="16" t="str">
        <f t="shared" ref="P2135:P2198" si="205">IF(O2135="1",$K2135,IF(O2135=2,LEFT($K2135,2),LEFT($K2135,2)))</f>
        <v>2,</v>
      </c>
      <c r="Q2135" s="16" t="str">
        <f t="shared" ref="Q2135:Q2198" si="206">IF(O2135&lt;=2,0,MID($K2135,3,3))</f>
        <v>45</v>
      </c>
      <c r="R2135" s="17">
        <f t="shared" ref="R2135:R2198" si="207">+(P2135*60)+Q2135</f>
        <v>165</v>
      </c>
      <c r="S2135" s="17">
        <f t="shared" ref="S2135:S2198" si="208">+R2135/60</f>
        <v>2.75</v>
      </c>
    </row>
    <row r="2136" spans="1:19" ht="13.5" thickBot="1">
      <c r="A2136" t="s">
        <v>324</v>
      </c>
      <c r="B2136" t="s">
        <v>325</v>
      </c>
      <c r="C2136" s="1">
        <v>45505</v>
      </c>
      <c r="D2136" s="44">
        <v>2024</v>
      </c>
      <c r="E2136" s="2" t="str">
        <f t="shared" si="203"/>
        <v>agosto</v>
      </c>
      <c r="F2136" t="s">
        <v>329</v>
      </c>
      <c r="G2136" t="s">
        <v>220</v>
      </c>
      <c r="H2136" t="s">
        <v>98</v>
      </c>
      <c r="I2136" s="3">
        <v>2</v>
      </c>
      <c r="J2136" s="3">
        <v>832</v>
      </c>
      <c r="K2136" s="3">
        <v>2.2000000000000002</v>
      </c>
      <c r="L2136" t="s">
        <v>99</v>
      </c>
      <c r="M2136" t="s">
        <v>558</v>
      </c>
      <c r="N2136" t="s">
        <v>502</v>
      </c>
      <c r="O2136" s="15">
        <f t="shared" si="204"/>
        <v>3</v>
      </c>
      <c r="P2136" s="16" t="str">
        <f t="shared" si="205"/>
        <v>2,</v>
      </c>
      <c r="Q2136" s="16" t="str">
        <f t="shared" si="206"/>
        <v>2</v>
      </c>
      <c r="R2136" s="17">
        <f t="shared" si="207"/>
        <v>122</v>
      </c>
      <c r="S2136" s="17">
        <f t="shared" si="208"/>
        <v>2.0333333333333332</v>
      </c>
    </row>
    <row r="2137" spans="1:19" ht="13.5" thickBot="1">
      <c r="A2137" t="s">
        <v>324</v>
      </c>
      <c r="B2137" t="s">
        <v>325</v>
      </c>
      <c r="C2137" s="1">
        <v>45505</v>
      </c>
      <c r="D2137" s="44">
        <v>2024</v>
      </c>
      <c r="E2137" s="2" t="str">
        <f t="shared" si="203"/>
        <v>agosto</v>
      </c>
      <c r="F2137" t="s">
        <v>329</v>
      </c>
      <c r="G2137" t="s">
        <v>220</v>
      </c>
      <c r="H2137" t="s">
        <v>98</v>
      </c>
      <c r="I2137" s="3">
        <v>1</v>
      </c>
      <c r="J2137" s="3">
        <v>333</v>
      </c>
      <c r="K2137" s="3">
        <v>1</v>
      </c>
      <c r="L2137" t="s">
        <v>137</v>
      </c>
      <c r="M2137" t="s">
        <v>566</v>
      </c>
      <c r="N2137" t="s">
        <v>502</v>
      </c>
      <c r="O2137" s="15">
        <f t="shared" si="204"/>
        <v>1</v>
      </c>
      <c r="P2137" s="16" t="str">
        <f t="shared" si="205"/>
        <v>1</v>
      </c>
      <c r="Q2137" s="16">
        <f t="shared" si="206"/>
        <v>0</v>
      </c>
      <c r="R2137" s="17">
        <f t="shared" si="207"/>
        <v>60</v>
      </c>
      <c r="S2137" s="17">
        <f t="shared" si="208"/>
        <v>1</v>
      </c>
    </row>
    <row r="2138" spans="1:19" ht="13.5" thickBot="1">
      <c r="A2138" t="s">
        <v>324</v>
      </c>
      <c r="B2138" t="s">
        <v>325</v>
      </c>
      <c r="C2138" s="1">
        <v>45505</v>
      </c>
      <c r="D2138" s="44">
        <v>2024</v>
      </c>
      <c r="E2138" s="2" t="str">
        <f t="shared" si="203"/>
        <v>agosto</v>
      </c>
      <c r="F2138" t="s">
        <v>329</v>
      </c>
      <c r="G2138" t="s">
        <v>220</v>
      </c>
      <c r="H2138" t="s">
        <v>98</v>
      </c>
      <c r="I2138" s="3">
        <v>8</v>
      </c>
      <c r="J2138" s="3">
        <v>2164</v>
      </c>
      <c r="K2138" s="3">
        <v>6.25</v>
      </c>
      <c r="L2138" t="s">
        <v>35</v>
      </c>
      <c r="M2138" t="s">
        <v>36</v>
      </c>
      <c r="N2138" t="s">
        <v>507</v>
      </c>
      <c r="O2138" s="15">
        <f t="shared" si="204"/>
        <v>4</v>
      </c>
      <c r="P2138" s="16" t="str">
        <f t="shared" si="205"/>
        <v>6,</v>
      </c>
      <c r="Q2138" s="16" t="str">
        <f t="shared" si="206"/>
        <v>25</v>
      </c>
      <c r="R2138" s="17">
        <f t="shared" si="207"/>
        <v>385</v>
      </c>
      <c r="S2138" s="17">
        <f t="shared" si="208"/>
        <v>6.416666666666667</v>
      </c>
    </row>
    <row r="2139" spans="1:19" ht="13.5" thickBot="1">
      <c r="A2139" t="s">
        <v>324</v>
      </c>
      <c r="B2139" t="s">
        <v>325</v>
      </c>
      <c r="C2139" s="1">
        <v>45505</v>
      </c>
      <c r="D2139" s="44">
        <v>2024</v>
      </c>
      <c r="E2139" s="2" t="str">
        <f t="shared" si="203"/>
        <v>agosto</v>
      </c>
      <c r="F2139" t="s">
        <v>329</v>
      </c>
      <c r="G2139" t="s">
        <v>220</v>
      </c>
      <c r="H2139" t="s">
        <v>98</v>
      </c>
      <c r="I2139" s="3">
        <v>1</v>
      </c>
      <c r="J2139" s="3">
        <v>333</v>
      </c>
      <c r="K2139" s="3">
        <v>0.5</v>
      </c>
      <c r="L2139" t="s">
        <v>241</v>
      </c>
      <c r="M2139" t="s">
        <v>601</v>
      </c>
      <c r="N2139" t="s">
        <v>500</v>
      </c>
      <c r="O2139" s="15">
        <f t="shared" si="204"/>
        <v>3</v>
      </c>
      <c r="P2139" s="16" t="str">
        <f t="shared" si="205"/>
        <v>0,</v>
      </c>
      <c r="Q2139" s="16" t="str">
        <f t="shared" si="206"/>
        <v>5</v>
      </c>
      <c r="R2139" s="17">
        <f t="shared" si="207"/>
        <v>5</v>
      </c>
      <c r="S2139" s="17">
        <f t="shared" si="208"/>
        <v>8.3333333333333329E-2</v>
      </c>
    </row>
    <row r="2140" spans="1:19" ht="13.5" thickBot="1">
      <c r="A2140" t="s">
        <v>324</v>
      </c>
      <c r="B2140" t="s">
        <v>325</v>
      </c>
      <c r="C2140" s="1">
        <v>45505</v>
      </c>
      <c r="D2140" s="44">
        <v>2024</v>
      </c>
      <c r="E2140" s="2" t="str">
        <f t="shared" si="203"/>
        <v>agosto</v>
      </c>
      <c r="F2140" t="s">
        <v>329</v>
      </c>
      <c r="G2140" t="s">
        <v>220</v>
      </c>
      <c r="H2140" t="s">
        <v>98</v>
      </c>
      <c r="I2140" s="3">
        <v>10</v>
      </c>
      <c r="J2140" s="3">
        <v>3330</v>
      </c>
      <c r="K2140" s="3">
        <v>2030</v>
      </c>
      <c r="L2140" t="s">
        <v>100</v>
      </c>
      <c r="M2140" t="s">
        <v>101</v>
      </c>
      <c r="N2140" t="s">
        <v>488</v>
      </c>
      <c r="O2140" s="15">
        <f t="shared" si="204"/>
        <v>4</v>
      </c>
      <c r="P2140" s="16" t="str">
        <f t="shared" si="205"/>
        <v>20</v>
      </c>
      <c r="Q2140" s="16" t="str">
        <f t="shared" si="206"/>
        <v>30</v>
      </c>
      <c r="R2140" s="17">
        <f t="shared" si="207"/>
        <v>1230</v>
      </c>
      <c r="S2140" s="17">
        <f t="shared" si="208"/>
        <v>20.5</v>
      </c>
    </row>
    <row r="2141" spans="1:19" ht="13.5" thickBot="1">
      <c r="A2141" t="s">
        <v>324</v>
      </c>
      <c r="B2141" t="s">
        <v>325</v>
      </c>
      <c r="C2141" s="1">
        <v>45505</v>
      </c>
      <c r="D2141" s="44">
        <v>2024</v>
      </c>
      <c r="E2141" s="2" t="str">
        <f t="shared" si="203"/>
        <v>agosto</v>
      </c>
      <c r="F2141" t="s">
        <v>329</v>
      </c>
      <c r="G2141" t="s">
        <v>220</v>
      </c>
      <c r="H2141" t="s">
        <v>98</v>
      </c>
      <c r="I2141" s="3">
        <v>8</v>
      </c>
      <c r="J2141" s="3">
        <v>2997</v>
      </c>
      <c r="K2141" s="3">
        <v>8.5</v>
      </c>
      <c r="L2141" t="s">
        <v>109</v>
      </c>
      <c r="M2141" t="s">
        <v>535</v>
      </c>
      <c r="N2141" t="s">
        <v>535</v>
      </c>
      <c r="O2141" s="15">
        <f t="shared" si="204"/>
        <v>3</v>
      </c>
      <c r="P2141" s="16" t="str">
        <f t="shared" si="205"/>
        <v>8,</v>
      </c>
      <c r="Q2141" s="16" t="str">
        <f t="shared" si="206"/>
        <v>5</v>
      </c>
      <c r="R2141" s="17">
        <f t="shared" si="207"/>
        <v>485</v>
      </c>
      <c r="S2141" s="17">
        <f t="shared" si="208"/>
        <v>8.0833333333333339</v>
      </c>
    </row>
    <row r="2142" spans="1:19" ht="13.5" thickBot="1">
      <c r="A2142" t="s">
        <v>324</v>
      </c>
      <c r="B2142" t="s">
        <v>325</v>
      </c>
      <c r="C2142" s="1">
        <v>45505</v>
      </c>
      <c r="D2142" s="44">
        <v>2024</v>
      </c>
      <c r="E2142" s="2" t="str">
        <f t="shared" si="203"/>
        <v>agosto</v>
      </c>
      <c r="F2142" t="s">
        <v>329</v>
      </c>
      <c r="G2142" t="s">
        <v>220</v>
      </c>
      <c r="H2142" t="s">
        <v>98</v>
      </c>
      <c r="I2142" s="3">
        <v>10</v>
      </c>
      <c r="J2142" s="3">
        <v>3330</v>
      </c>
      <c r="K2142" s="3">
        <v>11.25</v>
      </c>
      <c r="L2142" t="s">
        <v>114</v>
      </c>
      <c r="M2142" t="s">
        <v>115</v>
      </c>
      <c r="N2142" t="s">
        <v>535</v>
      </c>
      <c r="O2142" s="15">
        <f t="shared" si="204"/>
        <v>5</v>
      </c>
      <c r="P2142" s="16" t="str">
        <f t="shared" si="205"/>
        <v>11</v>
      </c>
      <c r="Q2142" s="16" t="str">
        <f t="shared" si="206"/>
        <v>,25</v>
      </c>
      <c r="R2142" s="17">
        <f t="shared" si="207"/>
        <v>660.25</v>
      </c>
      <c r="S2142" s="17">
        <f t="shared" si="208"/>
        <v>11.004166666666666</v>
      </c>
    </row>
    <row r="2143" spans="1:19" ht="13.5" thickBot="1">
      <c r="A2143" t="s">
        <v>324</v>
      </c>
      <c r="B2143" t="s">
        <v>325</v>
      </c>
      <c r="C2143" s="1">
        <v>45505</v>
      </c>
      <c r="D2143" s="44">
        <v>2024</v>
      </c>
      <c r="E2143" s="2" t="str">
        <f t="shared" si="203"/>
        <v>agosto</v>
      </c>
      <c r="F2143" t="s">
        <v>329</v>
      </c>
      <c r="G2143" t="s">
        <v>220</v>
      </c>
      <c r="H2143" t="s">
        <v>98</v>
      </c>
      <c r="I2143" s="3">
        <v>3</v>
      </c>
      <c r="J2143" s="3">
        <v>749</v>
      </c>
      <c r="K2143" s="3">
        <v>2.0499999999999998</v>
      </c>
      <c r="L2143" t="s">
        <v>25</v>
      </c>
      <c r="M2143" t="s">
        <v>26</v>
      </c>
      <c r="N2143" t="s">
        <v>506</v>
      </c>
      <c r="O2143" s="15">
        <f t="shared" si="204"/>
        <v>4</v>
      </c>
      <c r="P2143" s="16" t="str">
        <f t="shared" si="205"/>
        <v>2,</v>
      </c>
      <c r="Q2143" s="16" t="str">
        <f t="shared" si="206"/>
        <v>05</v>
      </c>
      <c r="R2143" s="17">
        <f t="shared" si="207"/>
        <v>125</v>
      </c>
      <c r="S2143" s="17">
        <f t="shared" si="208"/>
        <v>2.0833333333333335</v>
      </c>
    </row>
    <row r="2144" spans="1:19" ht="13.5" thickBot="1">
      <c r="A2144" t="s">
        <v>324</v>
      </c>
      <c r="B2144" t="s">
        <v>325</v>
      </c>
      <c r="C2144" s="1">
        <v>45505</v>
      </c>
      <c r="D2144" s="44">
        <v>2024</v>
      </c>
      <c r="E2144" s="2" t="str">
        <f t="shared" si="203"/>
        <v>agosto</v>
      </c>
      <c r="F2144" t="s">
        <v>329</v>
      </c>
      <c r="G2144" t="s">
        <v>220</v>
      </c>
      <c r="H2144" t="s">
        <v>98</v>
      </c>
      <c r="I2144" s="3">
        <v>11</v>
      </c>
      <c r="J2144" s="3">
        <v>3330</v>
      </c>
      <c r="K2144" s="3">
        <v>26.4</v>
      </c>
      <c r="L2144" t="s">
        <v>116</v>
      </c>
      <c r="M2144" t="s">
        <v>117</v>
      </c>
      <c r="N2144" t="s">
        <v>561</v>
      </c>
      <c r="O2144" s="15">
        <f t="shared" si="204"/>
        <v>4</v>
      </c>
      <c r="P2144" s="16" t="str">
        <f t="shared" si="205"/>
        <v>26</v>
      </c>
      <c r="Q2144" s="16" t="str">
        <f t="shared" si="206"/>
        <v>,4</v>
      </c>
      <c r="R2144" s="17">
        <f t="shared" si="207"/>
        <v>1560.4</v>
      </c>
      <c r="S2144" s="17">
        <f t="shared" si="208"/>
        <v>26.006666666666668</v>
      </c>
    </row>
    <row r="2145" spans="1:19" ht="13.5" thickBot="1">
      <c r="A2145" t="s">
        <v>324</v>
      </c>
      <c r="B2145" t="s">
        <v>325</v>
      </c>
      <c r="C2145" s="1">
        <v>45505</v>
      </c>
      <c r="D2145" s="44">
        <v>2024</v>
      </c>
      <c r="E2145" s="2" t="str">
        <f t="shared" si="203"/>
        <v>agosto</v>
      </c>
      <c r="F2145" t="s">
        <v>329</v>
      </c>
      <c r="G2145" t="s">
        <v>220</v>
      </c>
      <c r="H2145" t="s">
        <v>98</v>
      </c>
      <c r="I2145" s="3">
        <v>1</v>
      </c>
      <c r="J2145" s="3">
        <v>166</v>
      </c>
      <c r="K2145" s="3">
        <v>0.2</v>
      </c>
      <c r="L2145" t="s">
        <v>148</v>
      </c>
      <c r="M2145" t="s">
        <v>149</v>
      </c>
      <c r="N2145" t="s">
        <v>561</v>
      </c>
      <c r="O2145" s="15">
        <f t="shared" si="204"/>
        <v>3</v>
      </c>
      <c r="P2145" s="16" t="str">
        <f t="shared" si="205"/>
        <v>0,</v>
      </c>
      <c r="Q2145" s="16" t="str">
        <f t="shared" si="206"/>
        <v>2</v>
      </c>
      <c r="R2145" s="17">
        <f t="shared" si="207"/>
        <v>2</v>
      </c>
      <c r="S2145" s="17">
        <f t="shared" si="208"/>
        <v>3.3333333333333333E-2</v>
      </c>
    </row>
    <row r="2146" spans="1:19" ht="13.5" thickBot="1">
      <c r="A2146" t="s">
        <v>324</v>
      </c>
      <c r="B2146" t="s">
        <v>325</v>
      </c>
      <c r="C2146" s="1">
        <v>45505</v>
      </c>
      <c r="D2146" s="44">
        <v>2024</v>
      </c>
      <c r="E2146" s="2" t="str">
        <f t="shared" si="203"/>
        <v>agosto</v>
      </c>
      <c r="F2146" t="s">
        <v>329</v>
      </c>
      <c r="G2146" t="s">
        <v>220</v>
      </c>
      <c r="H2146" t="s">
        <v>98</v>
      </c>
      <c r="I2146" s="3">
        <v>8</v>
      </c>
      <c r="J2146" s="3">
        <v>3330</v>
      </c>
      <c r="K2146" s="3">
        <v>17.2</v>
      </c>
      <c r="L2146" t="s">
        <v>118</v>
      </c>
      <c r="M2146" t="s">
        <v>119</v>
      </c>
      <c r="N2146" t="s">
        <v>490</v>
      </c>
      <c r="O2146" s="15">
        <f t="shared" si="204"/>
        <v>4</v>
      </c>
      <c r="P2146" s="16" t="str">
        <f t="shared" si="205"/>
        <v>17</v>
      </c>
      <c r="Q2146" s="16" t="str">
        <f t="shared" si="206"/>
        <v>,2</v>
      </c>
      <c r="R2146" s="17">
        <f t="shared" si="207"/>
        <v>1020.2</v>
      </c>
      <c r="S2146" s="17">
        <f t="shared" si="208"/>
        <v>17.003333333333334</v>
      </c>
    </row>
    <row r="2147" spans="1:19" ht="13.5" thickBot="1">
      <c r="A2147" t="s">
        <v>324</v>
      </c>
      <c r="B2147" t="s">
        <v>325</v>
      </c>
      <c r="C2147" s="1">
        <v>45505</v>
      </c>
      <c r="D2147" s="44">
        <v>2024</v>
      </c>
      <c r="E2147" s="2" t="str">
        <f t="shared" si="203"/>
        <v>agosto</v>
      </c>
      <c r="F2147" t="s">
        <v>329</v>
      </c>
      <c r="G2147" t="s">
        <v>220</v>
      </c>
      <c r="H2147" t="s">
        <v>98</v>
      </c>
      <c r="I2147" s="3">
        <v>1</v>
      </c>
      <c r="J2147" s="3">
        <v>666</v>
      </c>
      <c r="K2147" s="3">
        <v>1.5</v>
      </c>
      <c r="L2147" t="s">
        <v>195</v>
      </c>
      <c r="M2147" t="s">
        <v>196</v>
      </c>
      <c r="N2147" t="s">
        <v>490</v>
      </c>
      <c r="O2147" s="15">
        <f t="shared" si="204"/>
        <v>3</v>
      </c>
      <c r="P2147" s="16" t="str">
        <f t="shared" si="205"/>
        <v>1,</v>
      </c>
      <c r="Q2147" s="16" t="str">
        <f t="shared" si="206"/>
        <v>5</v>
      </c>
      <c r="R2147" s="17">
        <f t="shared" si="207"/>
        <v>65</v>
      </c>
      <c r="S2147" s="17">
        <f t="shared" si="208"/>
        <v>1.0833333333333333</v>
      </c>
    </row>
    <row r="2148" spans="1:19" ht="13.5" thickBot="1">
      <c r="A2148" t="s">
        <v>324</v>
      </c>
      <c r="B2148" t="s">
        <v>325</v>
      </c>
      <c r="C2148" s="1">
        <v>45505</v>
      </c>
      <c r="D2148" s="44">
        <v>2024</v>
      </c>
      <c r="E2148" s="2" t="str">
        <f t="shared" si="203"/>
        <v>agosto</v>
      </c>
      <c r="F2148" t="s">
        <v>329</v>
      </c>
      <c r="G2148" t="s">
        <v>220</v>
      </c>
      <c r="H2148" t="s">
        <v>98</v>
      </c>
      <c r="I2148" s="3">
        <v>1</v>
      </c>
      <c r="J2148" s="3">
        <v>249</v>
      </c>
      <c r="K2148" s="3">
        <v>0.35</v>
      </c>
      <c r="L2148" t="s">
        <v>169</v>
      </c>
      <c r="M2148" t="s">
        <v>170</v>
      </c>
      <c r="N2148" t="s">
        <v>490</v>
      </c>
      <c r="O2148" s="15">
        <f t="shared" si="204"/>
        <v>4</v>
      </c>
      <c r="P2148" s="16" t="str">
        <f t="shared" si="205"/>
        <v>0,</v>
      </c>
      <c r="Q2148" s="16" t="str">
        <f t="shared" si="206"/>
        <v>35</v>
      </c>
      <c r="R2148" s="17">
        <f t="shared" si="207"/>
        <v>35</v>
      </c>
      <c r="S2148" s="17">
        <f t="shared" si="208"/>
        <v>0.58333333333333337</v>
      </c>
    </row>
    <row r="2149" spans="1:19" ht="13.5" thickBot="1">
      <c r="A2149" t="s">
        <v>324</v>
      </c>
      <c r="B2149" t="s">
        <v>325</v>
      </c>
      <c r="C2149" s="1">
        <v>45505</v>
      </c>
      <c r="D2149" s="44">
        <v>2024</v>
      </c>
      <c r="E2149" s="2" t="str">
        <f t="shared" si="203"/>
        <v>agosto</v>
      </c>
      <c r="F2149" t="s">
        <v>329</v>
      </c>
      <c r="G2149" t="s">
        <v>220</v>
      </c>
      <c r="H2149" t="s">
        <v>98</v>
      </c>
      <c r="I2149" s="3">
        <v>1</v>
      </c>
      <c r="J2149" s="3">
        <v>499</v>
      </c>
      <c r="K2149" s="3">
        <v>1.25</v>
      </c>
      <c r="L2149" t="s">
        <v>173</v>
      </c>
      <c r="M2149" t="s">
        <v>598</v>
      </c>
      <c r="N2149" t="s">
        <v>497</v>
      </c>
      <c r="O2149" s="15">
        <f t="shared" si="204"/>
        <v>4</v>
      </c>
      <c r="P2149" s="16" t="str">
        <f t="shared" si="205"/>
        <v>1,</v>
      </c>
      <c r="Q2149" s="16" t="str">
        <f t="shared" si="206"/>
        <v>25</v>
      </c>
      <c r="R2149" s="17">
        <f t="shared" si="207"/>
        <v>85</v>
      </c>
      <c r="S2149" s="17">
        <f t="shared" si="208"/>
        <v>1.4166666666666667</v>
      </c>
    </row>
    <row r="2150" spans="1:19" ht="13.5" thickBot="1">
      <c r="A2150" t="s">
        <v>324</v>
      </c>
      <c r="B2150" t="s">
        <v>325</v>
      </c>
      <c r="C2150" s="1">
        <v>45505</v>
      </c>
      <c r="D2150" s="44">
        <v>2024</v>
      </c>
      <c r="E2150" s="2" t="str">
        <f t="shared" si="203"/>
        <v>agosto</v>
      </c>
      <c r="F2150" t="s">
        <v>329</v>
      </c>
      <c r="G2150" t="s">
        <v>220</v>
      </c>
      <c r="H2150" t="s">
        <v>98</v>
      </c>
      <c r="I2150" s="3">
        <v>1</v>
      </c>
      <c r="J2150" s="3">
        <v>582</v>
      </c>
      <c r="K2150" s="3">
        <v>1.45</v>
      </c>
      <c r="L2150" t="s">
        <v>110</v>
      </c>
      <c r="M2150" t="s">
        <v>586</v>
      </c>
      <c r="N2150" t="s">
        <v>503</v>
      </c>
      <c r="O2150" s="15">
        <f t="shared" si="204"/>
        <v>4</v>
      </c>
      <c r="P2150" s="16" t="str">
        <f t="shared" si="205"/>
        <v>1,</v>
      </c>
      <c r="Q2150" s="16" t="str">
        <f t="shared" si="206"/>
        <v>45</v>
      </c>
      <c r="R2150" s="17">
        <f t="shared" si="207"/>
        <v>105</v>
      </c>
      <c r="S2150" s="17">
        <f t="shared" si="208"/>
        <v>1.75</v>
      </c>
    </row>
    <row r="2151" spans="1:19" ht="13.5" thickBot="1">
      <c r="A2151" t="s">
        <v>324</v>
      </c>
      <c r="B2151" t="s">
        <v>325</v>
      </c>
      <c r="C2151" s="1">
        <v>45505</v>
      </c>
      <c r="D2151" s="44">
        <v>2024</v>
      </c>
      <c r="E2151" s="2" t="str">
        <f t="shared" si="203"/>
        <v>agosto</v>
      </c>
      <c r="F2151" t="s">
        <v>329</v>
      </c>
      <c r="G2151" t="s">
        <v>220</v>
      </c>
      <c r="H2151" t="s">
        <v>98</v>
      </c>
      <c r="I2151" s="3">
        <v>1</v>
      </c>
      <c r="J2151" s="3">
        <v>666</v>
      </c>
      <c r="K2151" s="3">
        <v>1.55</v>
      </c>
      <c r="L2151" t="s">
        <v>111</v>
      </c>
      <c r="M2151" t="s">
        <v>593</v>
      </c>
      <c r="N2151" t="s">
        <v>511</v>
      </c>
      <c r="O2151" s="15">
        <f t="shared" si="204"/>
        <v>4</v>
      </c>
      <c r="P2151" s="16" t="str">
        <f t="shared" si="205"/>
        <v>1,</v>
      </c>
      <c r="Q2151" s="16" t="str">
        <f t="shared" si="206"/>
        <v>55</v>
      </c>
      <c r="R2151" s="17">
        <f t="shared" si="207"/>
        <v>115</v>
      </c>
      <c r="S2151" s="17">
        <f t="shared" si="208"/>
        <v>1.9166666666666667</v>
      </c>
    </row>
    <row r="2152" spans="1:19" ht="13.5" thickBot="1">
      <c r="A2152" t="s">
        <v>324</v>
      </c>
      <c r="B2152" t="s">
        <v>325</v>
      </c>
      <c r="C2152" s="1">
        <v>45505</v>
      </c>
      <c r="D2152" s="44">
        <v>2024</v>
      </c>
      <c r="E2152" s="2" t="str">
        <f t="shared" si="203"/>
        <v>agosto</v>
      </c>
      <c r="F2152" t="s">
        <v>329</v>
      </c>
      <c r="G2152" t="s">
        <v>220</v>
      </c>
      <c r="H2152" t="s">
        <v>98</v>
      </c>
      <c r="I2152" s="3">
        <v>2</v>
      </c>
      <c r="J2152" s="3">
        <v>999</v>
      </c>
      <c r="K2152" s="3">
        <v>2.5</v>
      </c>
      <c r="L2152" t="s">
        <v>135</v>
      </c>
      <c r="M2152" t="s">
        <v>136</v>
      </c>
      <c r="N2152" t="s">
        <v>511</v>
      </c>
      <c r="O2152" s="15">
        <f t="shared" si="204"/>
        <v>3</v>
      </c>
      <c r="P2152" s="16" t="str">
        <f t="shared" si="205"/>
        <v>2,</v>
      </c>
      <c r="Q2152" s="16" t="str">
        <f t="shared" si="206"/>
        <v>5</v>
      </c>
      <c r="R2152" s="17">
        <f t="shared" si="207"/>
        <v>125</v>
      </c>
      <c r="S2152" s="17">
        <f t="shared" si="208"/>
        <v>2.0833333333333335</v>
      </c>
    </row>
    <row r="2153" spans="1:19" ht="13.5" thickBot="1">
      <c r="A2153" t="s">
        <v>324</v>
      </c>
      <c r="B2153" t="s">
        <v>325</v>
      </c>
      <c r="C2153" s="1">
        <v>45505</v>
      </c>
      <c r="D2153" s="44">
        <v>2024</v>
      </c>
      <c r="E2153" s="2" t="str">
        <f t="shared" si="203"/>
        <v>agosto</v>
      </c>
      <c r="F2153" t="s">
        <v>330</v>
      </c>
      <c r="G2153" t="s">
        <v>331</v>
      </c>
      <c r="H2153" t="s">
        <v>98</v>
      </c>
      <c r="I2153" s="3">
        <v>14</v>
      </c>
      <c r="J2153" s="3">
        <v>3330</v>
      </c>
      <c r="K2153" s="3">
        <v>20.59</v>
      </c>
      <c r="L2153" t="s">
        <v>39</v>
      </c>
      <c r="M2153" t="s">
        <v>553</v>
      </c>
      <c r="N2153" t="s">
        <v>553</v>
      </c>
      <c r="O2153" s="15">
        <f t="shared" si="204"/>
        <v>5</v>
      </c>
      <c r="P2153" s="16" t="str">
        <f t="shared" si="205"/>
        <v>20</v>
      </c>
      <c r="Q2153" s="16" t="str">
        <f t="shared" si="206"/>
        <v>,59</v>
      </c>
      <c r="R2153" s="17">
        <f t="shared" si="207"/>
        <v>1200.5899999999999</v>
      </c>
      <c r="S2153" s="17">
        <f t="shared" si="208"/>
        <v>20.009833333333333</v>
      </c>
    </row>
    <row r="2154" spans="1:19" ht="13.5" thickBot="1">
      <c r="A2154" t="s">
        <v>324</v>
      </c>
      <c r="B2154" t="s">
        <v>325</v>
      </c>
      <c r="C2154" s="1">
        <v>45505</v>
      </c>
      <c r="D2154" s="44">
        <v>2024</v>
      </c>
      <c r="E2154" s="2" t="str">
        <f t="shared" si="203"/>
        <v>agosto</v>
      </c>
      <c r="F2154" t="s">
        <v>330</v>
      </c>
      <c r="G2154" t="s">
        <v>331</v>
      </c>
      <c r="H2154" t="s">
        <v>98</v>
      </c>
      <c r="I2154" s="3">
        <v>2</v>
      </c>
      <c r="J2154" s="3">
        <v>582</v>
      </c>
      <c r="K2154" s="3">
        <v>1.41</v>
      </c>
      <c r="L2154" t="s">
        <v>108</v>
      </c>
      <c r="M2154" t="s">
        <v>597</v>
      </c>
      <c r="N2154" t="s">
        <v>494</v>
      </c>
      <c r="O2154" s="15">
        <f t="shared" si="204"/>
        <v>4</v>
      </c>
      <c r="P2154" s="16" t="str">
        <f t="shared" si="205"/>
        <v>1,</v>
      </c>
      <c r="Q2154" s="16" t="str">
        <f t="shared" si="206"/>
        <v>41</v>
      </c>
      <c r="R2154" s="17">
        <f t="shared" si="207"/>
        <v>101</v>
      </c>
      <c r="S2154" s="17">
        <f t="shared" si="208"/>
        <v>1.6833333333333333</v>
      </c>
    </row>
    <row r="2155" spans="1:19" ht="13.5" thickBot="1">
      <c r="A2155" t="s">
        <v>324</v>
      </c>
      <c r="B2155" t="s">
        <v>325</v>
      </c>
      <c r="C2155" s="1">
        <v>45505</v>
      </c>
      <c r="D2155" s="44">
        <v>2024</v>
      </c>
      <c r="E2155" s="2" t="str">
        <f t="shared" si="203"/>
        <v>agosto</v>
      </c>
      <c r="F2155" t="s">
        <v>330</v>
      </c>
      <c r="G2155" t="s">
        <v>331</v>
      </c>
      <c r="H2155" t="s">
        <v>98</v>
      </c>
      <c r="I2155" s="3">
        <v>4</v>
      </c>
      <c r="J2155" s="3">
        <v>2165</v>
      </c>
      <c r="K2155" s="3">
        <v>6.3</v>
      </c>
      <c r="L2155" t="s">
        <v>146</v>
      </c>
      <c r="M2155" t="s">
        <v>147</v>
      </c>
      <c r="N2155" t="s">
        <v>514</v>
      </c>
      <c r="O2155" s="15">
        <f t="shared" si="204"/>
        <v>3</v>
      </c>
      <c r="P2155" s="16" t="str">
        <f t="shared" si="205"/>
        <v>6,</v>
      </c>
      <c r="Q2155" s="16" t="str">
        <f t="shared" si="206"/>
        <v>3</v>
      </c>
      <c r="R2155" s="17">
        <f t="shared" si="207"/>
        <v>363</v>
      </c>
      <c r="S2155" s="17">
        <f t="shared" si="208"/>
        <v>6.05</v>
      </c>
    </row>
    <row r="2156" spans="1:19" ht="13.5" thickBot="1">
      <c r="A2156" t="s">
        <v>324</v>
      </c>
      <c r="B2156" t="s">
        <v>325</v>
      </c>
      <c r="C2156" s="1">
        <v>45505</v>
      </c>
      <c r="D2156" s="44">
        <v>2024</v>
      </c>
      <c r="E2156" s="2" t="str">
        <f t="shared" si="203"/>
        <v>agosto</v>
      </c>
      <c r="F2156" t="s">
        <v>330</v>
      </c>
      <c r="G2156" t="s">
        <v>331</v>
      </c>
      <c r="H2156" t="s">
        <v>98</v>
      </c>
      <c r="I2156" s="3">
        <v>3</v>
      </c>
      <c r="J2156" s="3">
        <v>915</v>
      </c>
      <c r="K2156" s="3">
        <v>1.9</v>
      </c>
      <c r="L2156" t="s">
        <v>21</v>
      </c>
      <c r="M2156" t="s">
        <v>584</v>
      </c>
      <c r="N2156" t="s">
        <v>504</v>
      </c>
      <c r="O2156" s="15">
        <f t="shared" si="204"/>
        <v>3</v>
      </c>
      <c r="P2156" s="16" t="str">
        <f t="shared" si="205"/>
        <v>1,</v>
      </c>
      <c r="Q2156" s="16" t="str">
        <f t="shared" si="206"/>
        <v>9</v>
      </c>
      <c r="R2156" s="17">
        <f t="shared" si="207"/>
        <v>69</v>
      </c>
      <c r="S2156" s="17">
        <f t="shared" si="208"/>
        <v>1.1499999999999999</v>
      </c>
    </row>
    <row r="2157" spans="1:19" ht="13.5" thickBot="1">
      <c r="A2157" t="s">
        <v>324</v>
      </c>
      <c r="B2157" t="s">
        <v>325</v>
      </c>
      <c r="C2157" s="1">
        <v>45505</v>
      </c>
      <c r="D2157" s="44">
        <v>2024</v>
      </c>
      <c r="E2157" s="2" t="str">
        <f t="shared" si="203"/>
        <v>agosto</v>
      </c>
      <c r="F2157" t="s">
        <v>330</v>
      </c>
      <c r="G2157" t="s">
        <v>331</v>
      </c>
      <c r="H2157" t="s">
        <v>98</v>
      </c>
      <c r="I2157" s="3">
        <v>1</v>
      </c>
      <c r="J2157" s="3">
        <v>333</v>
      </c>
      <c r="K2157" s="3">
        <v>0.5</v>
      </c>
      <c r="L2157" t="s">
        <v>197</v>
      </c>
      <c r="M2157" t="s">
        <v>198</v>
      </c>
      <c r="N2157" t="s">
        <v>516</v>
      </c>
      <c r="O2157" s="15">
        <f t="shared" si="204"/>
        <v>3</v>
      </c>
      <c r="P2157" s="16" t="str">
        <f t="shared" si="205"/>
        <v>0,</v>
      </c>
      <c r="Q2157" s="16" t="str">
        <f t="shared" si="206"/>
        <v>5</v>
      </c>
      <c r="R2157" s="17">
        <f t="shared" si="207"/>
        <v>5</v>
      </c>
      <c r="S2157" s="17">
        <f t="shared" si="208"/>
        <v>8.3333333333333329E-2</v>
      </c>
    </row>
    <row r="2158" spans="1:19" ht="13.5" thickBot="1">
      <c r="A2158" t="s">
        <v>324</v>
      </c>
      <c r="B2158" t="s">
        <v>325</v>
      </c>
      <c r="C2158" s="1">
        <v>45505</v>
      </c>
      <c r="D2158" s="44">
        <v>2024</v>
      </c>
      <c r="E2158" s="2" t="str">
        <f t="shared" si="203"/>
        <v>agosto</v>
      </c>
      <c r="F2158" t="s">
        <v>330</v>
      </c>
      <c r="G2158" t="s">
        <v>331</v>
      </c>
      <c r="H2158" t="s">
        <v>98</v>
      </c>
      <c r="I2158" s="3">
        <v>3</v>
      </c>
      <c r="J2158" s="3">
        <v>832</v>
      </c>
      <c r="K2158" s="3">
        <v>2.3199999999999998</v>
      </c>
      <c r="L2158" t="s">
        <v>35</v>
      </c>
      <c r="M2158" t="s">
        <v>36</v>
      </c>
      <c r="N2158" t="s">
        <v>507</v>
      </c>
      <c r="O2158" s="15">
        <f t="shared" si="204"/>
        <v>4</v>
      </c>
      <c r="P2158" s="16" t="str">
        <f t="shared" si="205"/>
        <v>2,</v>
      </c>
      <c r="Q2158" s="16" t="str">
        <f t="shared" si="206"/>
        <v>32</v>
      </c>
      <c r="R2158" s="17">
        <f t="shared" si="207"/>
        <v>152</v>
      </c>
      <c r="S2158" s="17">
        <f t="shared" si="208"/>
        <v>2.5333333333333332</v>
      </c>
    </row>
    <row r="2159" spans="1:19" ht="13.5" thickBot="1">
      <c r="A2159" t="s">
        <v>324</v>
      </c>
      <c r="B2159" t="s">
        <v>325</v>
      </c>
      <c r="C2159" s="1">
        <v>45505</v>
      </c>
      <c r="D2159" s="44">
        <v>2024</v>
      </c>
      <c r="E2159" s="2" t="str">
        <f t="shared" si="203"/>
        <v>agosto</v>
      </c>
      <c r="F2159" t="s">
        <v>330</v>
      </c>
      <c r="G2159" t="s">
        <v>331</v>
      </c>
      <c r="H2159" t="s">
        <v>98</v>
      </c>
      <c r="I2159" s="3">
        <v>1</v>
      </c>
      <c r="J2159" s="3">
        <v>832</v>
      </c>
      <c r="K2159" s="3">
        <v>2.3199999999999998</v>
      </c>
      <c r="L2159" t="s">
        <v>241</v>
      </c>
      <c r="M2159" t="s">
        <v>601</v>
      </c>
      <c r="N2159" t="s">
        <v>500</v>
      </c>
      <c r="O2159" s="15">
        <f t="shared" si="204"/>
        <v>4</v>
      </c>
      <c r="P2159" s="16" t="str">
        <f t="shared" si="205"/>
        <v>2,</v>
      </c>
      <c r="Q2159" s="16" t="str">
        <f t="shared" si="206"/>
        <v>32</v>
      </c>
      <c r="R2159" s="17">
        <f t="shared" si="207"/>
        <v>152</v>
      </c>
      <c r="S2159" s="17">
        <f t="shared" si="208"/>
        <v>2.5333333333333332</v>
      </c>
    </row>
    <row r="2160" spans="1:19" ht="13.5" thickBot="1">
      <c r="A2160" t="s">
        <v>324</v>
      </c>
      <c r="B2160" t="s">
        <v>325</v>
      </c>
      <c r="C2160" s="1">
        <v>45505</v>
      </c>
      <c r="D2160" s="44">
        <v>2024</v>
      </c>
      <c r="E2160" s="2" t="str">
        <f t="shared" si="203"/>
        <v>agosto</v>
      </c>
      <c r="F2160" t="s">
        <v>330</v>
      </c>
      <c r="G2160" t="s">
        <v>331</v>
      </c>
      <c r="H2160" t="s">
        <v>98</v>
      </c>
      <c r="I2160" s="3">
        <v>5</v>
      </c>
      <c r="J2160" s="3">
        <v>3246</v>
      </c>
      <c r="K2160" s="3">
        <v>9.27</v>
      </c>
      <c r="L2160" t="s">
        <v>109</v>
      </c>
      <c r="M2160" t="s">
        <v>535</v>
      </c>
      <c r="N2160" t="s">
        <v>535</v>
      </c>
      <c r="O2160" s="15">
        <f t="shared" si="204"/>
        <v>4</v>
      </c>
      <c r="P2160" s="16" t="str">
        <f t="shared" si="205"/>
        <v>9,</v>
      </c>
      <c r="Q2160" s="16" t="str">
        <f t="shared" si="206"/>
        <v>27</v>
      </c>
      <c r="R2160" s="17">
        <f t="shared" si="207"/>
        <v>567</v>
      </c>
      <c r="S2160" s="17">
        <f t="shared" si="208"/>
        <v>9.4499999999999993</v>
      </c>
    </row>
    <row r="2161" spans="1:19" ht="13.5" thickBot="1">
      <c r="A2161" t="s">
        <v>324</v>
      </c>
      <c r="B2161" t="s">
        <v>325</v>
      </c>
      <c r="C2161" s="1">
        <v>45505</v>
      </c>
      <c r="D2161" s="44">
        <v>2024</v>
      </c>
      <c r="E2161" s="2" t="str">
        <f t="shared" si="203"/>
        <v>agosto</v>
      </c>
      <c r="F2161" t="s">
        <v>330</v>
      </c>
      <c r="G2161" t="s">
        <v>331</v>
      </c>
      <c r="H2161" t="s">
        <v>98</v>
      </c>
      <c r="I2161" s="3">
        <v>4</v>
      </c>
      <c r="J2161" s="3">
        <v>1332</v>
      </c>
      <c r="K2161" s="3">
        <v>4</v>
      </c>
      <c r="L2161" t="s">
        <v>114</v>
      </c>
      <c r="M2161" t="s">
        <v>115</v>
      </c>
      <c r="N2161" t="s">
        <v>535</v>
      </c>
      <c r="O2161" s="15">
        <f t="shared" si="204"/>
        <v>1</v>
      </c>
      <c r="P2161" s="16" t="str">
        <f t="shared" si="205"/>
        <v>4</v>
      </c>
      <c r="Q2161" s="16">
        <f t="shared" si="206"/>
        <v>0</v>
      </c>
      <c r="R2161" s="17">
        <f t="shared" si="207"/>
        <v>240</v>
      </c>
      <c r="S2161" s="17">
        <f t="shared" si="208"/>
        <v>4</v>
      </c>
    </row>
    <row r="2162" spans="1:19" ht="13.5" thickBot="1">
      <c r="A2162" t="s">
        <v>324</v>
      </c>
      <c r="B2162" t="s">
        <v>325</v>
      </c>
      <c r="C2162" s="1">
        <v>45505</v>
      </c>
      <c r="D2162" s="44">
        <v>2024</v>
      </c>
      <c r="E2162" s="2" t="str">
        <f t="shared" si="203"/>
        <v>agosto</v>
      </c>
      <c r="F2162" t="s">
        <v>330</v>
      </c>
      <c r="G2162" t="s">
        <v>331</v>
      </c>
      <c r="H2162" t="s">
        <v>98</v>
      </c>
      <c r="I2162" s="3">
        <v>1</v>
      </c>
      <c r="J2162" s="3">
        <v>249</v>
      </c>
      <c r="K2162" s="3">
        <v>0.36</v>
      </c>
      <c r="L2162" t="s">
        <v>25</v>
      </c>
      <c r="M2162" t="s">
        <v>26</v>
      </c>
      <c r="N2162" t="s">
        <v>506</v>
      </c>
      <c r="O2162" s="15">
        <f t="shared" si="204"/>
        <v>4</v>
      </c>
      <c r="P2162" s="16" t="str">
        <f t="shared" si="205"/>
        <v>0,</v>
      </c>
      <c r="Q2162" s="16" t="str">
        <f t="shared" si="206"/>
        <v>36</v>
      </c>
      <c r="R2162" s="17">
        <f t="shared" si="207"/>
        <v>36</v>
      </c>
      <c r="S2162" s="17">
        <f t="shared" si="208"/>
        <v>0.6</v>
      </c>
    </row>
    <row r="2163" spans="1:19" ht="13.5" thickBot="1">
      <c r="A2163" t="s">
        <v>324</v>
      </c>
      <c r="B2163" t="s">
        <v>325</v>
      </c>
      <c r="C2163" s="1">
        <v>45505</v>
      </c>
      <c r="D2163" s="44">
        <v>2024</v>
      </c>
      <c r="E2163" s="2" t="str">
        <f t="shared" si="203"/>
        <v>agosto</v>
      </c>
      <c r="F2163" t="s">
        <v>330</v>
      </c>
      <c r="G2163" t="s">
        <v>331</v>
      </c>
      <c r="H2163" t="s">
        <v>98</v>
      </c>
      <c r="I2163" s="3">
        <v>3</v>
      </c>
      <c r="J2163" s="3">
        <v>2331</v>
      </c>
      <c r="K2163" s="3">
        <v>6.49</v>
      </c>
      <c r="L2163" t="s">
        <v>116</v>
      </c>
      <c r="M2163" t="s">
        <v>117</v>
      </c>
      <c r="N2163" t="s">
        <v>561</v>
      </c>
      <c r="O2163" s="15">
        <f t="shared" si="204"/>
        <v>4</v>
      </c>
      <c r="P2163" s="16" t="str">
        <f t="shared" si="205"/>
        <v>6,</v>
      </c>
      <c r="Q2163" s="16" t="str">
        <f t="shared" si="206"/>
        <v>49</v>
      </c>
      <c r="R2163" s="17">
        <f t="shared" si="207"/>
        <v>409</v>
      </c>
      <c r="S2163" s="17">
        <f t="shared" si="208"/>
        <v>6.8166666666666664</v>
      </c>
    </row>
    <row r="2164" spans="1:19" ht="13.5" thickBot="1">
      <c r="A2164" t="s">
        <v>324</v>
      </c>
      <c r="B2164" t="s">
        <v>325</v>
      </c>
      <c r="C2164" s="1">
        <v>45505</v>
      </c>
      <c r="D2164" s="44">
        <v>2024</v>
      </c>
      <c r="E2164" s="2" t="str">
        <f t="shared" si="203"/>
        <v>agosto</v>
      </c>
      <c r="F2164" t="s">
        <v>330</v>
      </c>
      <c r="G2164" t="s">
        <v>331</v>
      </c>
      <c r="H2164" t="s">
        <v>98</v>
      </c>
      <c r="I2164" s="3">
        <v>6</v>
      </c>
      <c r="J2164" s="3">
        <v>3330</v>
      </c>
      <c r="K2164" s="3">
        <v>15.11</v>
      </c>
      <c r="L2164" t="s">
        <v>118</v>
      </c>
      <c r="M2164" t="s">
        <v>119</v>
      </c>
      <c r="N2164" t="s">
        <v>490</v>
      </c>
      <c r="O2164" s="15">
        <f t="shared" si="204"/>
        <v>5</v>
      </c>
      <c r="P2164" s="16" t="str">
        <f t="shared" si="205"/>
        <v>15</v>
      </c>
      <c r="Q2164" s="16" t="str">
        <f t="shared" si="206"/>
        <v>,11</v>
      </c>
      <c r="R2164" s="17">
        <f t="shared" si="207"/>
        <v>900.11</v>
      </c>
      <c r="S2164" s="17">
        <f t="shared" si="208"/>
        <v>15.001833333333334</v>
      </c>
    </row>
    <row r="2165" spans="1:19" ht="13.5" thickBot="1">
      <c r="A2165" t="s">
        <v>324</v>
      </c>
      <c r="B2165" t="s">
        <v>325</v>
      </c>
      <c r="C2165" s="1">
        <v>45505</v>
      </c>
      <c r="D2165" s="44">
        <v>2024</v>
      </c>
      <c r="E2165" s="2" t="str">
        <f t="shared" si="203"/>
        <v>agosto</v>
      </c>
      <c r="F2165" t="s">
        <v>330</v>
      </c>
      <c r="G2165" t="s">
        <v>331</v>
      </c>
      <c r="H2165" t="s">
        <v>98</v>
      </c>
      <c r="I2165" s="3">
        <v>3</v>
      </c>
      <c r="J2165" s="3">
        <v>1831</v>
      </c>
      <c r="K2165" s="3">
        <v>5.23</v>
      </c>
      <c r="L2165" t="s">
        <v>111</v>
      </c>
      <c r="M2165" t="s">
        <v>593</v>
      </c>
      <c r="N2165" t="s">
        <v>511</v>
      </c>
      <c r="O2165" s="15">
        <f t="shared" si="204"/>
        <v>4</v>
      </c>
      <c r="P2165" s="16" t="str">
        <f t="shared" si="205"/>
        <v>5,</v>
      </c>
      <c r="Q2165" s="16" t="str">
        <f t="shared" si="206"/>
        <v>23</v>
      </c>
      <c r="R2165" s="17">
        <f t="shared" si="207"/>
        <v>323</v>
      </c>
      <c r="S2165" s="17">
        <f t="shared" si="208"/>
        <v>5.3833333333333337</v>
      </c>
    </row>
    <row r="2166" spans="1:19" ht="13.5" thickBot="1">
      <c r="A2166" t="s">
        <v>344</v>
      </c>
      <c r="B2166" t="s">
        <v>345</v>
      </c>
      <c r="C2166" s="1">
        <v>45292</v>
      </c>
      <c r="D2166" s="44">
        <v>2024</v>
      </c>
      <c r="E2166" s="2" t="str">
        <f t="shared" si="203"/>
        <v>enero</v>
      </c>
      <c r="F2166" t="s">
        <v>346</v>
      </c>
      <c r="G2166" t="s">
        <v>93</v>
      </c>
      <c r="H2166" t="s">
        <v>98</v>
      </c>
      <c r="I2166" s="3">
        <v>7</v>
      </c>
      <c r="J2166" s="3">
        <v>1120</v>
      </c>
      <c r="K2166" s="3">
        <v>4.0999999999999996</v>
      </c>
      <c r="L2166" t="s">
        <v>122</v>
      </c>
      <c r="M2166" t="s">
        <v>123</v>
      </c>
      <c r="N2166" t="s">
        <v>512</v>
      </c>
      <c r="O2166" s="15">
        <f t="shared" si="204"/>
        <v>3</v>
      </c>
      <c r="P2166" s="16" t="str">
        <f t="shared" si="205"/>
        <v>4,</v>
      </c>
      <c r="Q2166" s="16" t="str">
        <f t="shared" si="206"/>
        <v>1</v>
      </c>
      <c r="R2166" s="17">
        <f t="shared" si="207"/>
        <v>241</v>
      </c>
      <c r="S2166" s="17">
        <f t="shared" si="208"/>
        <v>4.0166666666666666</v>
      </c>
    </row>
    <row r="2167" spans="1:19" ht="13.5" thickBot="1">
      <c r="A2167" t="s">
        <v>344</v>
      </c>
      <c r="B2167" t="s">
        <v>345</v>
      </c>
      <c r="C2167" s="1">
        <v>45292</v>
      </c>
      <c r="D2167" s="44">
        <v>2024</v>
      </c>
      <c r="E2167" s="2" t="str">
        <f t="shared" si="203"/>
        <v>enero</v>
      </c>
      <c r="F2167" t="s">
        <v>346</v>
      </c>
      <c r="G2167" t="s">
        <v>93</v>
      </c>
      <c r="H2167" t="s">
        <v>98</v>
      </c>
      <c r="I2167" s="3">
        <v>1</v>
      </c>
      <c r="J2167" s="3">
        <v>297</v>
      </c>
      <c r="K2167" s="3">
        <v>0.5</v>
      </c>
      <c r="L2167" t="s">
        <v>108</v>
      </c>
      <c r="M2167" t="s">
        <v>597</v>
      </c>
      <c r="N2167" t="s">
        <v>494</v>
      </c>
      <c r="O2167" s="15">
        <f t="shared" si="204"/>
        <v>3</v>
      </c>
      <c r="P2167" s="16" t="str">
        <f t="shared" si="205"/>
        <v>0,</v>
      </c>
      <c r="Q2167" s="16" t="str">
        <f t="shared" si="206"/>
        <v>5</v>
      </c>
      <c r="R2167" s="17">
        <f t="shared" si="207"/>
        <v>5</v>
      </c>
      <c r="S2167" s="17">
        <f t="shared" si="208"/>
        <v>8.3333333333333329E-2</v>
      </c>
    </row>
    <row r="2168" spans="1:19" ht="13.5" thickBot="1">
      <c r="A2168" t="s">
        <v>344</v>
      </c>
      <c r="B2168" t="s">
        <v>345</v>
      </c>
      <c r="C2168" s="1">
        <v>45292</v>
      </c>
      <c r="D2168" s="44">
        <v>2024</v>
      </c>
      <c r="E2168" s="2" t="str">
        <f t="shared" si="203"/>
        <v>enero</v>
      </c>
      <c r="F2168" t="s">
        <v>346</v>
      </c>
      <c r="G2168" t="s">
        <v>93</v>
      </c>
      <c r="H2168" t="s">
        <v>98</v>
      </c>
      <c r="I2168" s="3">
        <v>1</v>
      </c>
      <c r="J2168" s="3">
        <v>356</v>
      </c>
      <c r="K2168" s="3">
        <v>1</v>
      </c>
      <c r="L2168" t="s">
        <v>88</v>
      </c>
      <c r="M2168" t="s">
        <v>89</v>
      </c>
      <c r="N2168" t="s">
        <v>510</v>
      </c>
      <c r="O2168" s="15">
        <f t="shared" si="204"/>
        <v>1</v>
      </c>
      <c r="P2168" s="16" t="str">
        <f t="shared" si="205"/>
        <v>1</v>
      </c>
      <c r="Q2168" s="16">
        <f t="shared" si="206"/>
        <v>0</v>
      </c>
      <c r="R2168" s="17">
        <f t="shared" si="207"/>
        <v>60</v>
      </c>
      <c r="S2168" s="17">
        <f t="shared" si="208"/>
        <v>1</v>
      </c>
    </row>
    <row r="2169" spans="1:19" ht="13.5" thickBot="1">
      <c r="A2169" t="s">
        <v>344</v>
      </c>
      <c r="B2169" t="s">
        <v>345</v>
      </c>
      <c r="C2169" s="1">
        <v>45292</v>
      </c>
      <c r="D2169" s="44">
        <v>2024</v>
      </c>
      <c r="E2169" s="2" t="str">
        <f t="shared" si="203"/>
        <v>enero</v>
      </c>
      <c r="F2169" t="s">
        <v>346</v>
      </c>
      <c r="G2169" t="s">
        <v>93</v>
      </c>
      <c r="H2169" t="s">
        <v>98</v>
      </c>
      <c r="I2169" s="3">
        <v>1</v>
      </c>
      <c r="J2169" s="3">
        <v>309</v>
      </c>
      <c r="K2169" s="3">
        <v>1.1000000000000001</v>
      </c>
      <c r="L2169" t="s">
        <v>21</v>
      </c>
      <c r="M2169" t="s">
        <v>584</v>
      </c>
      <c r="N2169" t="s">
        <v>504</v>
      </c>
      <c r="O2169" s="15">
        <f t="shared" si="204"/>
        <v>3</v>
      </c>
      <c r="P2169" s="16" t="str">
        <f t="shared" si="205"/>
        <v>1,</v>
      </c>
      <c r="Q2169" s="16" t="str">
        <f t="shared" si="206"/>
        <v>1</v>
      </c>
      <c r="R2169" s="17">
        <f t="shared" si="207"/>
        <v>61</v>
      </c>
      <c r="S2169" s="17">
        <f t="shared" si="208"/>
        <v>1.0166666666666666</v>
      </c>
    </row>
    <row r="2170" spans="1:19" ht="13.5" thickBot="1">
      <c r="A2170" t="s">
        <v>344</v>
      </c>
      <c r="B2170" t="s">
        <v>345</v>
      </c>
      <c r="C2170" s="1">
        <v>45292</v>
      </c>
      <c r="D2170" s="44">
        <v>2024</v>
      </c>
      <c r="E2170" s="2" t="str">
        <f t="shared" si="203"/>
        <v>enero</v>
      </c>
      <c r="F2170" t="s">
        <v>346</v>
      </c>
      <c r="G2170" t="s">
        <v>93</v>
      </c>
      <c r="H2170" t="s">
        <v>98</v>
      </c>
      <c r="I2170" s="3">
        <v>1</v>
      </c>
      <c r="J2170" s="3">
        <v>214</v>
      </c>
      <c r="K2170" s="3">
        <v>0.4</v>
      </c>
      <c r="L2170" t="s">
        <v>222</v>
      </c>
      <c r="M2170" t="s">
        <v>573</v>
      </c>
      <c r="N2170" t="s">
        <v>504</v>
      </c>
      <c r="O2170" s="15">
        <f t="shared" si="204"/>
        <v>3</v>
      </c>
      <c r="P2170" s="16" t="str">
        <f t="shared" si="205"/>
        <v>0,</v>
      </c>
      <c r="Q2170" s="16" t="str">
        <f t="shared" si="206"/>
        <v>4</v>
      </c>
      <c r="R2170" s="17">
        <f t="shared" si="207"/>
        <v>4</v>
      </c>
      <c r="S2170" s="17">
        <f t="shared" si="208"/>
        <v>6.6666666666666666E-2</v>
      </c>
    </row>
    <row r="2171" spans="1:19" ht="13.5" thickBot="1">
      <c r="A2171" t="s">
        <v>344</v>
      </c>
      <c r="B2171" t="s">
        <v>345</v>
      </c>
      <c r="C2171" s="1">
        <v>45292</v>
      </c>
      <c r="D2171" s="44">
        <v>2024</v>
      </c>
      <c r="E2171" s="2" t="str">
        <f t="shared" si="203"/>
        <v>enero</v>
      </c>
      <c r="F2171" t="s">
        <v>346</v>
      </c>
      <c r="G2171" t="s">
        <v>93</v>
      </c>
      <c r="H2171" t="s">
        <v>98</v>
      </c>
      <c r="I2171" s="3">
        <v>1</v>
      </c>
      <c r="J2171" s="3">
        <v>577</v>
      </c>
      <c r="K2171" s="3">
        <v>0.3</v>
      </c>
      <c r="L2171" t="s">
        <v>242</v>
      </c>
      <c r="M2171" t="s">
        <v>243</v>
      </c>
      <c r="N2171" t="s">
        <v>501</v>
      </c>
      <c r="O2171" s="15">
        <f t="shared" si="204"/>
        <v>3</v>
      </c>
      <c r="P2171" s="16" t="str">
        <f t="shared" si="205"/>
        <v>0,</v>
      </c>
      <c r="Q2171" s="16" t="str">
        <f t="shared" si="206"/>
        <v>3</v>
      </c>
      <c r="R2171" s="17">
        <f t="shared" si="207"/>
        <v>3</v>
      </c>
      <c r="S2171" s="17">
        <f t="shared" si="208"/>
        <v>0.05</v>
      </c>
    </row>
    <row r="2172" spans="1:19" ht="13.5" thickBot="1">
      <c r="A2172" t="s">
        <v>344</v>
      </c>
      <c r="B2172" t="s">
        <v>345</v>
      </c>
      <c r="C2172" s="1">
        <v>45292</v>
      </c>
      <c r="D2172" s="44">
        <v>2024</v>
      </c>
      <c r="E2172" s="2" t="str">
        <f t="shared" si="203"/>
        <v>enero</v>
      </c>
      <c r="F2172" t="s">
        <v>346</v>
      </c>
      <c r="G2172" t="s">
        <v>93</v>
      </c>
      <c r="H2172" t="s">
        <v>98</v>
      </c>
      <c r="I2172" s="3">
        <v>1</v>
      </c>
      <c r="J2172" s="3">
        <v>325</v>
      </c>
      <c r="K2172" s="3">
        <v>1</v>
      </c>
      <c r="L2172" t="s">
        <v>208</v>
      </c>
      <c r="M2172" t="s">
        <v>600</v>
      </c>
      <c r="N2172" t="s">
        <v>501</v>
      </c>
      <c r="O2172" s="15">
        <f t="shared" si="204"/>
        <v>1</v>
      </c>
      <c r="P2172" s="16" t="str">
        <f t="shared" si="205"/>
        <v>1</v>
      </c>
      <c r="Q2172" s="16">
        <f t="shared" si="206"/>
        <v>0</v>
      </c>
      <c r="R2172" s="17">
        <f t="shared" si="207"/>
        <v>60</v>
      </c>
      <c r="S2172" s="17">
        <f t="shared" si="208"/>
        <v>1</v>
      </c>
    </row>
    <row r="2173" spans="1:19" ht="13.5" thickBot="1">
      <c r="A2173" t="s">
        <v>344</v>
      </c>
      <c r="B2173" t="s">
        <v>345</v>
      </c>
      <c r="C2173" s="1">
        <v>45292</v>
      </c>
      <c r="D2173" s="44">
        <v>2024</v>
      </c>
      <c r="E2173" s="2" t="str">
        <f t="shared" si="203"/>
        <v>enero</v>
      </c>
      <c r="F2173" t="s">
        <v>346</v>
      </c>
      <c r="G2173" t="s">
        <v>93</v>
      </c>
      <c r="H2173" t="s">
        <v>98</v>
      </c>
      <c r="I2173" s="3">
        <v>1</v>
      </c>
      <c r="J2173" s="3">
        <v>400</v>
      </c>
      <c r="K2173" s="3">
        <v>1.1000000000000001</v>
      </c>
      <c r="L2173" t="s">
        <v>99</v>
      </c>
      <c r="M2173" t="s">
        <v>558</v>
      </c>
      <c r="N2173" t="s">
        <v>502</v>
      </c>
      <c r="O2173" s="15">
        <f t="shared" si="204"/>
        <v>3</v>
      </c>
      <c r="P2173" s="16" t="str">
        <f t="shared" si="205"/>
        <v>1,</v>
      </c>
      <c r="Q2173" s="16" t="str">
        <f t="shared" si="206"/>
        <v>1</v>
      </c>
      <c r="R2173" s="17">
        <f t="shared" si="207"/>
        <v>61</v>
      </c>
      <c r="S2173" s="17">
        <f t="shared" si="208"/>
        <v>1.0166666666666666</v>
      </c>
    </row>
    <row r="2174" spans="1:19" ht="13.5" thickBot="1">
      <c r="A2174" t="s">
        <v>344</v>
      </c>
      <c r="B2174" t="s">
        <v>345</v>
      </c>
      <c r="C2174" s="1">
        <v>45292</v>
      </c>
      <c r="D2174" s="44">
        <v>2024</v>
      </c>
      <c r="E2174" s="2" t="str">
        <f t="shared" si="203"/>
        <v>enero</v>
      </c>
      <c r="F2174" t="s">
        <v>346</v>
      </c>
      <c r="G2174" t="s">
        <v>93</v>
      </c>
      <c r="H2174" t="s">
        <v>98</v>
      </c>
      <c r="I2174" s="3">
        <v>1</v>
      </c>
      <c r="J2174" s="3">
        <v>531</v>
      </c>
      <c r="K2174" s="3">
        <v>2</v>
      </c>
      <c r="L2174" t="s">
        <v>35</v>
      </c>
      <c r="M2174" t="s">
        <v>36</v>
      </c>
      <c r="N2174" t="s">
        <v>507</v>
      </c>
      <c r="O2174" s="15">
        <f t="shared" si="204"/>
        <v>1</v>
      </c>
      <c r="P2174" s="16" t="str">
        <f t="shared" si="205"/>
        <v>2</v>
      </c>
      <c r="Q2174" s="16">
        <f t="shared" si="206"/>
        <v>0</v>
      </c>
      <c r="R2174" s="17">
        <f t="shared" si="207"/>
        <v>120</v>
      </c>
      <c r="S2174" s="17">
        <f t="shared" si="208"/>
        <v>2</v>
      </c>
    </row>
    <row r="2175" spans="1:19" ht="13.5" thickBot="1">
      <c r="A2175" t="s">
        <v>344</v>
      </c>
      <c r="B2175" t="s">
        <v>345</v>
      </c>
      <c r="C2175" s="1">
        <v>45292</v>
      </c>
      <c r="D2175" s="44">
        <v>2024</v>
      </c>
      <c r="E2175" s="2" t="str">
        <f t="shared" si="203"/>
        <v>enero</v>
      </c>
      <c r="F2175" t="s">
        <v>346</v>
      </c>
      <c r="G2175" t="s">
        <v>93</v>
      </c>
      <c r="H2175" t="s">
        <v>98</v>
      </c>
      <c r="I2175" s="3">
        <v>1</v>
      </c>
      <c r="J2175" s="3">
        <v>356</v>
      </c>
      <c r="K2175" s="3">
        <v>1</v>
      </c>
      <c r="L2175" t="s">
        <v>114</v>
      </c>
      <c r="M2175" t="s">
        <v>115</v>
      </c>
      <c r="N2175" t="s">
        <v>535</v>
      </c>
      <c r="O2175" s="15">
        <f t="shared" si="204"/>
        <v>1</v>
      </c>
      <c r="P2175" s="16" t="str">
        <f t="shared" si="205"/>
        <v>1</v>
      </c>
      <c r="Q2175" s="16">
        <f t="shared" si="206"/>
        <v>0</v>
      </c>
      <c r="R2175" s="17">
        <f t="shared" si="207"/>
        <v>60</v>
      </c>
      <c r="S2175" s="17">
        <f t="shared" si="208"/>
        <v>1</v>
      </c>
    </row>
    <row r="2176" spans="1:19" ht="13.5" thickBot="1">
      <c r="A2176" t="s">
        <v>344</v>
      </c>
      <c r="B2176" t="s">
        <v>345</v>
      </c>
      <c r="C2176" s="1">
        <v>45292</v>
      </c>
      <c r="D2176" s="44">
        <v>2024</v>
      </c>
      <c r="E2176" s="2" t="str">
        <f t="shared" si="203"/>
        <v>enero</v>
      </c>
      <c r="F2176" t="s">
        <v>346</v>
      </c>
      <c r="G2176" t="s">
        <v>93</v>
      </c>
      <c r="H2176" t="s">
        <v>98</v>
      </c>
      <c r="I2176" s="3">
        <v>1</v>
      </c>
      <c r="J2176" s="3">
        <v>325</v>
      </c>
      <c r="K2176" s="3">
        <v>0.3</v>
      </c>
      <c r="L2176" t="s">
        <v>25</v>
      </c>
      <c r="M2176" t="s">
        <v>26</v>
      </c>
      <c r="N2176" t="s">
        <v>506</v>
      </c>
      <c r="O2176" s="15">
        <f t="shared" si="204"/>
        <v>3</v>
      </c>
      <c r="P2176" s="16" t="str">
        <f t="shared" si="205"/>
        <v>0,</v>
      </c>
      <c r="Q2176" s="16" t="str">
        <f t="shared" si="206"/>
        <v>3</v>
      </c>
      <c r="R2176" s="17">
        <f t="shared" si="207"/>
        <v>3</v>
      </c>
      <c r="S2176" s="17">
        <f t="shared" si="208"/>
        <v>0.05</v>
      </c>
    </row>
    <row r="2177" spans="1:19" ht="13.5" thickBot="1">
      <c r="A2177" t="s">
        <v>344</v>
      </c>
      <c r="B2177" t="s">
        <v>345</v>
      </c>
      <c r="C2177" s="1">
        <v>45292</v>
      </c>
      <c r="D2177" s="44">
        <v>2024</v>
      </c>
      <c r="E2177" s="2" t="str">
        <f t="shared" si="203"/>
        <v>enero</v>
      </c>
      <c r="F2177" t="s">
        <v>346</v>
      </c>
      <c r="G2177" t="s">
        <v>93</v>
      </c>
      <c r="H2177" t="s">
        <v>98</v>
      </c>
      <c r="I2177" s="3">
        <v>1</v>
      </c>
      <c r="J2177" s="3">
        <v>494</v>
      </c>
      <c r="K2177" s="3">
        <v>1.3</v>
      </c>
      <c r="L2177" t="s">
        <v>311</v>
      </c>
      <c r="M2177" t="s">
        <v>604</v>
      </c>
      <c r="N2177" t="s">
        <v>498</v>
      </c>
      <c r="O2177" s="15">
        <f t="shared" si="204"/>
        <v>3</v>
      </c>
      <c r="P2177" s="16" t="str">
        <f t="shared" si="205"/>
        <v>1,</v>
      </c>
      <c r="Q2177" s="16" t="str">
        <f t="shared" si="206"/>
        <v>3</v>
      </c>
      <c r="R2177" s="17">
        <f t="shared" si="207"/>
        <v>63</v>
      </c>
      <c r="S2177" s="17">
        <f t="shared" si="208"/>
        <v>1.05</v>
      </c>
    </row>
    <row r="2178" spans="1:19" ht="13.5" thickBot="1">
      <c r="A2178" t="s">
        <v>344</v>
      </c>
      <c r="B2178" t="s">
        <v>345</v>
      </c>
      <c r="C2178" s="1">
        <v>45292</v>
      </c>
      <c r="D2178" s="44">
        <v>2024</v>
      </c>
      <c r="E2178" s="2" t="str">
        <f t="shared" ref="E2178:E2241" si="209">TEXT(C2178,"mmmm")</f>
        <v>enero</v>
      </c>
      <c r="F2178" t="s">
        <v>346</v>
      </c>
      <c r="G2178" t="s">
        <v>93</v>
      </c>
      <c r="H2178" t="s">
        <v>98</v>
      </c>
      <c r="I2178" s="3">
        <v>3</v>
      </c>
      <c r="J2178" s="3">
        <v>1335</v>
      </c>
      <c r="K2178" s="3">
        <v>4.4000000000000004</v>
      </c>
      <c r="L2178" t="s">
        <v>116</v>
      </c>
      <c r="M2178" t="s">
        <v>117</v>
      </c>
      <c r="N2178" t="s">
        <v>561</v>
      </c>
      <c r="O2178" s="15">
        <f t="shared" si="204"/>
        <v>3</v>
      </c>
      <c r="P2178" s="16" t="str">
        <f t="shared" si="205"/>
        <v>4,</v>
      </c>
      <c r="Q2178" s="16" t="str">
        <f t="shared" si="206"/>
        <v>4</v>
      </c>
      <c r="R2178" s="17">
        <f t="shared" si="207"/>
        <v>244</v>
      </c>
      <c r="S2178" s="17">
        <f t="shared" si="208"/>
        <v>4.0666666666666664</v>
      </c>
    </row>
    <row r="2179" spans="1:19" ht="13.5" thickBot="1">
      <c r="A2179" t="s">
        <v>344</v>
      </c>
      <c r="B2179" t="s">
        <v>345</v>
      </c>
      <c r="C2179" s="1">
        <v>45292</v>
      </c>
      <c r="D2179" s="44">
        <v>2024</v>
      </c>
      <c r="E2179" s="2" t="str">
        <f t="shared" si="209"/>
        <v>enero</v>
      </c>
      <c r="F2179" t="s">
        <v>346</v>
      </c>
      <c r="G2179" t="s">
        <v>93</v>
      </c>
      <c r="H2179" t="s">
        <v>98</v>
      </c>
      <c r="I2179" s="3">
        <v>2</v>
      </c>
      <c r="J2179" s="3">
        <v>2176</v>
      </c>
      <c r="K2179" s="3">
        <v>3.1</v>
      </c>
      <c r="L2179" t="s">
        <v>118</v>
      </c>
      <c r="M2179" t="s">
        <v>119</v>
      </c>
      <c r="N2179" t="s">
        <v>490</v>
      </c>
      <c r="O2179" s="15">
        <f t="shared" ref="O2179:O2242" si="210">LEN($K2179)</f>
        <v>3</v>
      </c>
      <c r="P2179" s="16" t="str">
        <f t="shared" si="205"/>
        <v>3,</v>
      </c>
      <c r="Q2179" s="16" t="str">
        <f t="shared" si="206"/>
        <v>1</v>
      </c>
      <c r="R2179" s="17">
        <f t="shared" si="207"/>
        <v>181</v>
      </c>
      <c r="S2179" s="17">
        <f t="shared" si="208"/>
        <v>3.0166666666666666</v>
      </c>
    </row>
    <row r="2180" spans="1:19" ht="13.5" thickBot="1">
      <c r="A2180" t="s">
        <v>344</v>
      </c>
      <c r="B2180" t="s">
        <v>345</v>
      </c>
      <c r="C2180" s="1">
        <v>45292</v>
      </c>
      <c r="D2180" s="44">
        <v>2024</v>
      </c>
      <c r="E2180" s="2" t="str">
        <f t="shared" si="209"/>
        <v>enero</v>
      </c>
      <c r="F2180" t="s">
        <v>347</v>
      </c>
      <c r="G2180" t="s">
        <v>121</v>
      </c>
      <c r="H2180" t="s">
        <v>98</v>
      </c>
      <c r="I2180" s="3">
        <v>11</v>
      </c>
      <c r="J2180" s="3">
        <v>1920</v>
      </c>
      <c r="K2180" s="3">
        <v>7.55</v>
      </c>
      <c r="L2180" t="s">
        <v>122</v>
      </c>
      <c r="M2180" t="s">
        <v>123</v>
      </c>
      <c r="N2180" t="s">
        <v>512</v>
      </c>
      <c r="O2180" s="15">
        <f t="shared" si="210"/>
        <v>4</v>
      </c>
      <c r="P2180" s="16" t="str">
        <f t="shared" si="205"/>
        <v>7,</v>
      </c>
      <c r="Q2180" s="16" t="str">
        <f t="shared" si="206"/>
        <v>55</v>
      </c>
      <c r="R2180" s="17">
        <f t="shared" si="207"/>
        <v>475</v>
      </c>
      <c r="S2180" s="17">
        <f t="shared" si="208"/>
        <v>7.916666666666667</v>
      </c>
    </row>
    <row r="2181" spans="1:19" ht="13.5" thickBot="1">
      <c r="A2181" t="s">
        <v>344</v>
      </c>
      <c r="B2181" t="s">
        <v>345</v>
      </c>
      <c r="C2181" s="1">
        <v>45292</v>
      </c>
      <c r="D2181" s="44">
        <v>2024</v>
      </c>
      <c r="E2181" s="2" t="str">
        <f t="shared" si="209"/>
        <v>enero</v>
      </c>
      <c r="F2181" t="s">
        <v>347</v>
      </c>
      <c r="G2181" t="s">
        <v>121</v>
      </c>
      <c r="H2181" t="s">
        <v>98</v>
      </c>
      <c r="I2181" s="3">
        <v>3</v>
      </c>
      <c r="J2181" s="3">
        <v>561</v>
      </c>
      <c r="K2181" s="3">
        <v>2.2000000000000002</v>
      </c>
      <c r="L2181" t="s">
        <v>246</v>
      </c>
      <c r="M2181" t="s">
        <v>582</v>
      </c>
      <c r="N2181" t="s">
        <v>512</v>
      </c>
      <c r="O2181" s="15">
        <f t="shared" si="210"/>
        <v>3</v>
      </c>
      <c r="P2181" s="16" t="str">
        <f t="shared" si="205"/>
        <v>2,</v>
      </c>
      <c r="Q2181" s="16" t="str">
        <f t="shared" si="206"/>
        <v>2</v>
      </c>
      <c r="R2181" s="17">
        <f t="shared" si="207"/>
        <v>122</v>
      </c>
      <c r="S2181" s="17">
        <f t="shared" si="208"/>
        <v>2.0333333333333332</v>
      </c>
    </row>
    <row r="2182" spans="1:19" ht="13.5" thickBot="1">
      <c r="A2182" t="s">
        <v>344</v>
      </c>
      <c r="B2182" t="s">
        <v>345</v>
      </c>
      <c r="C2182" s="1">
        <v>45292</v>
      </c>
      <c r="D2182" s="44">
        <v>2024</v>
      </c>
      <c r="E2182" s="2" t="str">
        <f t="shared" si="209"/>
        <v>enero</v>
      </c>
      <c r="F2182" t="s">
        <v>347</v>
      </c>
      <c r="G2182" t="s">
        <v>121</v>
      </c>
      <c r="H2182" t="s">
        <v>98</v>
      </c>
      <c r="I2182" s="3">
        <v>13</v>
      </c>
      <c r="J2182" s="3">
        <v>2320</v>
      </c>
      <c r="K2182" s="3">
        <v>9.35</v>
      </c>
      <c r="L2182" t="s">
        <v>124</v>
      </c>
      <c r="M2182" t="s">
        <v>602</v>
      </c>
      <c r="N2182" t="s">
        <v>512</v>
      </c>
      <c r="O2182" s="15">
        <f t="shared" si="210"/>
        <v>4</v>
      </c>
      <c r="P2182" s="16" t="str">
        <f t="shared" si="205"/>
        <v>9,</v>
      </c>
      <c r="Q2182" s="16" t="str">
        <f t="shared" si="206"/>
        <v>35</v>
      </c>
      <c r="R2182" s="17">
        <f t="shared" si="207"/>
        <v>575</v>
      </c>
      <c r="S2182" s="17">
        <f t="shared" si="208"/>
        <v>9.5833333333333339</v>
      </c>
    </row>
    <row r="2183" spans="1:19" ht="13.5" thickBot="1">
      <c r="A2183" t="s">
        <v>344</v>
      </c>
      <c r="B2183" t="s">
        <v>345</v>
      </c>
      <c r="C2183" s="1">
        <v>45292</v>
      </c>
      <c r="D2183" s="44">
        <v>2024</v>
      </c>
      <c r="E2183" s="2" t="str">
        <f t="shared" si="209"/>
        <v>enero</v>
      </c>
      <c r="F2183" t="s">
        <v>347</v>
      </c>
      <c r="G2183" t="s">
        <v>121</v>
      </c>
      <c r="H2183" t="s">
        <v>98</v>
      </c>
      <c r="I2183" s="3">
        <v>1</v>
      </c>
      <c r="J2183" s="3">
        <v>192</v>
      </c>
      <c r="K2183" s="3">
        <v>0.4</v>
      </c>
      <c r="L2183" t="s">
        <v>293</v>
      </c>
      <c r="M2183" t="s">
        <v>294</v>
      </c>
      <c r="N2183" t="s">
        <v>489</v>
      </c>
      <c r="O2183" s="15">
        <f t="shared" si="210"/>
        <v>3</v>
      </c>
      <c r="P2183" s="16" t="str">
        <f t="shared" si="205"/>
        <v>0,</v>
      </c>
      <c r="Q2183" s="16" t="str">
        <f t="shared" si="206"/>
        <v>4</v>
      </c>
      <c r="R2183" s="17">
        <f t="shared" si="207"/>
        <v>4</v>
      </c>
      <c r="S2183" s="17">
        <f t="shared" si="208"/>
        <v>6.6666666666666666E-2</v>
      </c>
    </row>
    <row r="2184" spans="1:19" ht="13.5" thickBot="1">
      <c r="A2184" t="s">
        <v>344</v>
      </c>
      <c r="B2184" t="s">
        <v>345</v>
      </c>
      <c r="C2184" s="1">
        <v>45292</v>
      </c>
      <c r="D2184" s="44">
        <v>2024</v>
      </c>
      <c r="E2184" s="2" t="str">
        <f t="shared" si="209"/>
        <v>enero</v>
      </c>
      <c r="F2184" t="s">
        <v>347</v>
      </c>
      <c r="G2184" t="s">
        <v>121</v>
      </c>
      <c r="H2184" t="s">
        <v>98</v>
      </c>
      <c r="I2184" s="3">
        <v>2</v>
      </c>
      <c r="J2184" s="3">
        <v>434</v>
      </c>
      <c r="K2184" s="3">
        <v>1.25</v>
      </c>
      <c r="L2184" t="s">
        <v>108</v>
      </c>
      <c r="M2184" t="s">
        <v>597</v>
      </c>
      <c r="N2184" t="s">
        <v>494</v>
      </c>
      <c r="O2184" s="15">
        <f t="shared" si="210"/>
        <v>4</v>
      </c>
      <c r="P2184" s="16" t="str">
        <f t="shared" si="205"/>
        <v>1,</v>
      </c>
      <c r="Q2184" s="16" t="str">
        <f t="shared" si="206"/>
        <v>25</v>
      </c>
      <c r="R2184" s="17">
        <f t="shared" si="207"/>
        <v>85</v>
      </c>
      <c r="S2184" s="17">
        <f t="shared" si="208"/>
        <v>1.4166666666666667</v>
      </c>
    </row>
    <row r="2185" spans="1:19" ht="13.5" thickBot="1">
      <c r="A2185" t="s">
        <v>344</v>
      </c>
      <c r="B2185" t="s">
        <v>345</v>
      </c>
      <c r="C2185" s="1">
        <v>45292</v>
      </c>
      <c r="D2185" s="44">
        <v>2024</v>
      </c>
      <c r="E2185" s="2" t="str">
        <f t="shared" si="209"/>
        <v>enero</v>
      </c>
      <c r="F2185" t="s">
        <v>347</v>
      </c>
      <c r="G2185" t="s">
        <v>121</v>
      </c>
      <c r="H2185" t="s">
        <v>98</v>
      </c>
      <c r="I2185" s="3">
        <v>3</v>
      </c>
      <c r="J2185" s="3">
        <v>777</v>
      </c>
      <c r="K2185" s="3">
        <v>3</v>
      </c>
      <c r="L2185" t="s">
        <v>102</v>
      </c>
      <c r="M2185" t="s">
        <v>103</v>
      </c>
      <c r="N2185" t="s">
        <v>501</v>
      </c>
      <c r="O2185" s="15">
        <f t="shared" si="210"/>
        <v>1</v>
      </c>
      <c r="P2185" s="16" t="str">
        <f t="shared" si="205"/>
        <v>3</v>
      </c>
      <c r="Q2185" s="16">
        <f t="shared" si="206"/>
        <v>0</v>
      </c>
      <c r="R2185" s="17">
        <f t="shared" si="207"/>
        <v>180</v>
      </c>
      <c r="S2185" s="17">
        <f t="shared" si="208"/>
        <v>3</v>
      </c>
    </row>
    <row r="2186" spans="1:19" ht="13.5" thickBot="1">
      <c r="A2186" t="s">
        <v>344</v>
      </c>
      <c r="B2186" t="s">
        <v>345</v>
      </c>
      <c r="C2186" s="1">
        <v>45292</v>
      </c>
      <c r="D2186" s="44">
        <v>2024</v>
      </c>
      <c r="E2186" s="2" t="str">
        <f t="shared" si="209"/>
        <v>enero</v>
      </c>
      <c r="F2186" t="s">
        <v>347</v>
      </c>
      <c r="G2186" t="s">
        <v>121</v>
      </c>
      <c r="H2186" t="s">
        <v>98</v>
      </c>
      <c r="I2186" s="3">
        <v>1</v>
      </c>
      <c r="J2186" s="3">
        <v>325</v>
      </c>
      <c r="K2186" s="3">
        <v>1.2</v>
      </c>
      <c r="L2186" t="s">
        <v>208</v>
      </c>
      <c r="M2186" t="s">
        <v>600</v>
      </c>
      <c r="N2186" t="s">
        <v>501</v>
      </c>
      <c r="O2186" s="15">
        <f t="shared" si="210"/>
        <v>3</v>
      </c>
      <c r="P2186" s="16" t="str">
        <f t="shared" si="205"/>
        <v>1,</v>
      </c>
      <c r="Q2186" s="16" t="str">
        <f t="shared" si="206"/>
        <v>2</v>
      </c>
      <c r="R2186" s="17">
        <f t="shared" si="207"/>
        <v>62</v>
      </c>
      <c r="S2186" s="17">
        <f t="shared" si="208"/>
        <v>1.0333333333333334</v>
      </c>
    </row>
    <row r="2187" spans="1:19" ht="13.5" thickBot="1">
      <c r="A2187" t="s">
        <v>344</v>
      </c>
      <c r="B2187" t="s">
        <v>345</v>
      </c>
      <c r="C2187" s="1">
        <v>45292</v>
      </c>
      <c r="D2187" s="44">
        <v>2024</v>
      </c>
      <c r="E2187" s="2" t="str">
        <f t="shared" si="209"/>
        <v>enero</v>
      </c>
      <c r="F2187" t="s">
        <v>348</v>
      </c>
      <c r="G2187" t="s">
        <v>93</v>
      </c>
      <c r="H2187" t="s">
        <v>98</v>
      </c>
      <c r="I2187" s="3">
        <v>1</v>
      </c>
      <c r="J2187" s="3">
        <v>144</v>
      </c>
      <c r="K2187" s="3">
        <v>0.3</v>
      </c>
      <c r="L2187" t="s">
        <v>122</v>
      </c>
      <c r="M2187" t="s">
        <v>123</v>
      </c>
      <c r="N2187" t="s">
        <v>512</v>
      </c>
      <c r="O2187" s="15">
        <f t="shared" si="210"/>
        <v>3</v>
      </c>
      <c r="P2187" s="16" t="str">
        <f t="shared" si="205"/>
        <v>0,</v>
      </c>
      <c r="Q2187" s="16" t="str">
        <f t="shared" si="206"/>
        <v>3</v>
      </c>
      <c r="R2187" s="17">
        <f t="shared" si="207"/>
        <v>3</v>
      </c>
      <c r="S2187" s="17">
        <f t="shared" si="208"/>
        <v>0.05</v>
      </c>
    </row>
    <row r="2188" spans="1:19" ht="13.5" thickBot="1">
      <c r="A2188" t="s">
        <v>344</v>
      </c>
      <c r="B2188" t="s">
        <v>345</v>
      </c>
      <c r="C2188" s="1">
        <v>45292</v>
      </c>
      <c r="D2188" s="44">
        <v>2024</v>
      </c>
      <c r="E2188" s="2" t="str">
        <f t="shared" si="209"/>
        <v>enero</v>
      </c>
      <c r="F2188" t="s">
        <v>348</v>
      </c>
      <c r="G2188" t="s">
        <v>93</v>
      </c>
      <c r="H2188" t="s">
        <v>98</v>
      </c>
      <c r="I2188" s="3">
        <v>2</v>
      </c>
      <c r="J2188" s="3">
        <v>842</v>
      </c>
      <c r="K2188" s="3">
        <v>2.25</v>
      </c>
      <c r="L2188" t="s">
        <v>19</v>
      </c>
      <c r="M2188" t="s">
        <v>587</v>
      </c>
      <c r="N2188" t="s">
        <v>495</v>
      </c>
      <c r="O2188" s="15">
        <f t="shared" si="210"/>
        <v>4</v>
      </c>
      <c r="P2188" s="16" t="str">
        <f t="shared" si="205"/>
        <v>2,</v>
      </c>
      <c r="Q2188" s="16" t="str">
        <f t="shared" si="206"/>
        <v>25</v>
      </c>
      <c r="R2188" s="17">
        <f t="shared" si="207"/>
        <v>145</v>
      </c>
      <c r="S2188" s="17">
        <f t="shared" si="208"/>
        <v>2.4166666666666665</v>
      </c>
    </row>
    <row r="2189" spans="1:19" ht="13.5" thickBot="1">
      <c r="A2189" t="s">
        <v>344</v>
      </c>
      <c r="B2189" t="s">
        <v>345</v>
      </c>
      <c r="C2189" s="1">
        <v>45292</v>
      </c>
      <c r="D2189" s="44">
        <v>2024</v>
      </c>
      <c r="E2189" s="2" t="str">
        <f t="shared" si="209"/>
        <v>enero</v>
      </c>
      <c r="F2189" t="s">
        <v>348</v>
      </c>
      <c r="G2189" t="s">
        <v>93</v>
      </c>
      <c r="H2189" t="s">
        <v>98</v>
      </c>
      <c r="I2189" s="3">
        <v>2</v>
      </c>
      <c r="J2189" s="3">
        <v>835</v>
      </c>
      <c r="K2189" s="3">
        <v>2.35</v>
      </c>
      <c r="L2189" t="s">
        <v>108</v>
      </c>
      <c r="M2189" t="s">
        <v>597</v>
      </c>
      <c r="N2189" t="s">
        <v>494</v>
      </c>
      <c r="O2189" s="15">
        <f t="shared" si="210"/>
        <v>4</v>
      </c>
      <c r="P2189" s="16" t="str">
        <f t="shared" si="205"/>
        <v>2,</v>
      </c>
      <c r="Q2189" s="16" t="str">
        <f t="shared" si="206"/>
        <v>35</v>
      </c>
      <c r="R2189" s="17">
        <f t="shared" si="207"/>
        <v>155</v>
      </c>
      <c r="S2189" s="17">
        <f t="shared" si="208"/>
        <v>2.5833333333333335</v>
      </c>
    </row>
    <row r="2190" spans="1:19" ht="13.5" thickBot="1">
      <c r="A2190" t="s">
        <v>344</v>
      </c>
      <c r="B2190" t="s">
        <v>345</v>
      </c>
      <c r="C2190" s="1">
        <v>45292</v>
      </c>
      <c r="D2190" s="44">
        <v>2024</v>
      </c>
      <c r="E2190" s="2" t="str">
        <f t="shared" si="209"/>
        <v>enero</v>
      </c>
      <c r="F2190" t="s">
        <v>348</v>
      </c>
      <c r="G2190" t="s">
        <v>93</v>
      </c>
      <c r="H2190" t="s">
        <v>98</v>
      </c>
      <c r="I2190" s="3">
        <v>1</v>
      </c>
      <c r="J2190" s="3">
        <v>231</v>
      </c>
      <c r="K2190" s="3">
        <v>0.45</v>
      </c>
      <c r="L2190" t="s">
        <v>222</v>
      </c>
      <c r="M2190" t="s">
        <v>573</v>
      </c>
      <c r="N2190" t="s">
        <v>504</v>
      </c>
      <c r="O2190" s="15">
        <f t="shared" si="210"/>
        <v>4</v>
      </c>
      <c r="P2190" s="16" t="str">
        <f t="shared" si="205"/>
        <v>0,</v>
      </c>
      <c r="Q2190" s="16" t="str">
        <f t="shared" si="206"/>
        <v>45</v>
      </c>
      <c r="R2190" s="17">
        <f t="shared" si="207"/>
        <v>45</v>
      </c>
      <c r="S2190" s="17">
        <f t="shared" si="208"/>
        <v>0.75</v>
      </c>
    </row>
    <row r="2191" spans="1:19" ht="13.5" thickBot="1">
      <c r="A2191" t="s">
        <v>344</v>
      </c>
      <c r="B2191" t="s">
        <v>345</v>
      </c>
      <c r="C2191" s="1">
        <v>45292</v>
      </c>
      <c r="D2191" s="44">
        <v>2024</v>
      </c>
      <c r="E2191" s="2" t="str">
        <f t="shared" si="209"/>
        <v>enero</v>
      </c>
      <c r="F2191" t="s">
        <v>348</v>
      </c>
      <c r="G2191" t="s">
        <v>93</v>
      </c>
      <c r="H2191" t="s">
        <v>98</v>
      </c>
      <c r="I2191" s="3">
        <v>1</v>
      </c>
      <c r="J2191" s="3">
        <v>300</v>
      </c>
      <c r="K2191" s="3">
        <v>1</v>
      </c>
      <c r="L2191" t="s">
        <v>102</v>
      </c>
      <c r="M2191" t="s">
        <v>103</v>
      </c>
      <c r="N2191" t="s">
        <v>501</v>
      </c>
      <c r="O2191" s="15">
        <f t="shared" si="210"/>
        <v>1</v>
      </c>
      <c r="P2191" s="16" t="str">
        <f t="shared" si="205"/>
        <v>1</v>
      </c>
      <c r="Q2191" s="16">
        <f t="shared" si="206"/>
        <v>0</v>
      </c>
      <c r="R2191" s="17">
        <f t="shared" si="207"/>
        <v>60</v>
      </c>
      <c r="S2191" s="17">
        <f t="shared" si="208"/>
        <v>1</v>
      </c>
    </row>
    <row r="2192" spans="1:19" ht="13.5" thickBot="1">
      <c r="A2192" t="s">
        <v>344</v>
      </c>
      <c r="B2192" t="s">
        <v>345</v>
      </c>
      <c r="C2192" s="1">
        <v>45292</v>
      </c>
      <c r="D2192" s="44">
        <v>2024</v>
      </c>
      <c r="E2192" s="2" t="str">
        <f t="shared" si="209"/>
        <v>enero</v>
      </c>
      <c r="F2192" t="s">
        <v>348</v>
      </c>
      <c r="G2192" t="s">
        <v>93</v>
      </c>
      <c r="H2192" t="s">
        <v>98</v>
      </c>
      <c r="I2192" s="3">
        <v>2</v>
      </c>
      <c r="J2192" s="3">
        <v>515</v>
      </c>
      <c r="K2192" s="3">
        <v>1.35</v>
      </c>
      <c r="L2192" t="s">
        <v>99</v>
      </c>
      <c r="M2192" t="s">
        <v>558</v>
      </c>
      <c r="N2192" t="s">
        <v>502</v>
      </c>
      <c r="O2192" s="15">
        <f t="shared" si="210"/>
        <v>4</v>
      </c>
      <c r="P2192" s="16" t="str">
        <f t="shared" si="205"/>
        <v>1,</v>
      </c>
      <c r="Q2192" s="16" t="str">
        <f t="shared" si="206"/>
        <v>35</v>
      </c>
      <c r="R2192" s="17">
        <f t="shared" si="207"/>
        <v>95</v>
      </c>
      <c r="S2192" s="17">
        <f t="shared" si="208"/>
        <v>1.5833333333333333</v>
      </c>
    </row>
    <row r="2193" spans="1:19" ht="13.5" thickBot="1">
      <c r="A2193" t="s">
        <v>344</v>
      </c>
      <c r="B2193" t="s">
        <v>345</v>
      </c>
      <c r="C2193" s="1">
        <v>45292</v>
      </c>
      <c r="D2193" s="44">
        <v>2024</v>
      </c>
      <c r="E2193" s="2" t="str">
        <f t="shared" si="209"/>
        <v>enero</v>
      </c>
      <c r="F2193" t="s">
        <v>348</v>
      </c>
      <c r="G2193" t="s">
        <v>93</v>
      </c>
      <c r="H2193" t="s">
        <v>98</v>
      </c>
      <c r="I2193" s="3">
        <v>2</v>
      </c>
      <c r="J2193" s="3">
        <v>659</v>
      </c>
      <c r="K2193" s="3">
        <v>2.1</v>
      </c>
      <c r="L2193" t="s">
        <v>49</v>
      </c>
      <c r="M2193" t="s">
        <v>50</v>
      </c>
      <c r="N2193" t="s">
        <v>504</v>
      </c>
      <c r="O2193" s="15">
        <f t="shared" si="210"/>
        <v>3</v>
      </c>
      <c r="P2193" s="16" t="str">
        <f t="shared" si="205"/>
        <v>2,</v>
      </c>
      <c r="Q2193" s="16" t="str">
        <f t="shared" si="206"/>
        <v>1</v>
      </c>
      <c r="R2193" s="17">
        <f t="shared" si="207"/>
        <v>121</v>
      </c>
      <c r="S2193" s="17">
        <f t="shared" si="208"/>
        <v>2.0166666666666666</v>
      </c>
    </row>
    <row r="2194" spans="1:19" ht="13.5" thickBot="1">
      <c r="A2194" t="s">
        <v>344</v>
      </c>
      <c r="B2194" t="s">
        <v>345</v>
      </c>
      <c r="C2194" s="1">
        <v>45292</v>
      </c>
      <c r="D2194" s="44">
        <v>2024</v>
      </c>
      <c r="E2194" s="2" t="str">
        <f t="shared" si="209"/>
        <v>enero</v>
      </c>
      <c r="F2194" t="s">
        <v>348</v>
      </c>
      <c r="G2194" t="s">
        <v>93</v>
      </c>
      <c r="H2194" t="s">
        <v>98</v>
      </c>
      <c r="I2194" s="3">
        <v>1</v>
      </c>
      <c r="J2194" s="3">
        <v>157</v>
      </c>
      <c r="K2194" s="3">
        <v>0.38</v>
      </c>
      <c r="L2194" t="s">
        <v>197</v>
      </c>
      <c r="M2194" t="s">
        <v>198</v>
      </c>
      <c r="N2194" t="s">
        <v>516</v>
      </c>
      <c r="O2194" s="15">
        <f t="shared" si="210"/>
        <v>4</v>
      </c>
      <c r="P2194" s="16" t="str">
        <f t="shared" si="205"/>
        <v>0,</v>
      </c>
      <c r="Q2194" s="16" t="str">
        <f t="shared" si="206"/>
        <v>38</v>
      </c>
      <c r="R2194" s="17">
        <f t="shared" si="207"/>
        <v>38</v>
      </c>
      <c r="S2194" s="17">
        <f t="shared" si="208"/>
        <v>0.6333333333333333</v>
      </c>
    </row>
    <row r="2195" spans="1:19" ht="13.5" thickBot="1">
      <c r="A2195" t="s">
        <v>344</v>
      </c>
      <c r="B2195" t="s">
        <v>345</v>
      </c>
      <c r="C2195" s="1">
        <v>45292</v>
      </c>
      <c r="D2195" s="44">
        <v>2024</v>
      </c>
      <c r="E2195" s="2" t="str">
        <f t="shared" si="209"/>
        <v>enero</v>
      </c>
      <c r="F2195" t="s">
        <v>348</v>
      </c>
      <c r="G2195" t="s">
        <v>93</v>
      </c>
      <c r="H2195" t="s">
        <v>98</v>
      </c>
      <c r="I2195" s="3">
        <v>2</v>
      </c>
      <c r="J2195" s="3">
        <v>814</v>
      </c>
      <c r="K2195" s="3">
        <v>1.2</v>
      </c>
      <c r="L2195" t="s">
        <v>109</v>
      </c>
      <c r="M2195" t="s">
        <v>535</v>
      </c>
      <c r="N2195" t="s">
        <v>535</v>
      </c>
      <c r="O2195" s="15">
        <f t="shared" si="210"/>
        <v>3</v>
      </c>
      <c r="P2195" s="16" t="str">
        <f t="shared" si="205"/>
        <v>1,</v>
      </c>
      <c r="Q2195" s="16" t="str">
        <f t="shared" si="206"/>
        <v>2</v>
      </c>
      <c r="R2195" s="17">
        <f t="shared" si="207"/>
        <v>62</v>
      </c>
      <c r="S2195" s="17">
        <f t="shared" si="208"/>
        <v>1.0333333333333334</v>
      </c>
    </row>
    <row r="2196" spans="1:19" ht="13.5" thickBot="1">
      <c r="A2196" t="s">
        <v>344</v>
      </c>
      <c r="B2196" t="s">
        <v>345</v>
      </c>
      <c r="C2196" s="1">
        <v>45292</v>
      </c>
      <c r="D2196" s="44">
        <v>2024</v>
      </c>
      <c r="E2196" s="2" t="str">
        <f t="shared" si="209"/>
        <v>enero</v>
      </c>
      <c r="F2196" t="s">
        <v>348</v>
      </c>
      <c r="G2196" t="s">
        <v>93</v>
      </c>
      <c r="H2196" t="s">
        <v>98</v>
      </c>
      <c r="I2196" s="3">
        <v>2</v>
      </c>
      <c r="J2196" s="3">
        <v>1352</v>
      </c>
      <c r="K2196" s="3">
        <v>3.3</v>
      </c>
      <c r="L2196" t="s">
        <v>114</v>
      </c>
      <c r="M2196" t="s">
        <v>115</v>
      </c>
      <c r="N2196" t="s">
        <v>535</v>
      </c>
      <c r="O2196" s="15">
        <f t="shared" si="210"/>
        <v>3</v>
      </c>
      <c r="P2196" s="16" t="str">
        <f t="shared" si="205"/>
        <v>3,</v>
      </c>
      <c r="Q2196" s="16" t="str">
        <f t="shared" si="206"/>
        <v>3</v>
      </c>
      <c r="R2196" s="17">
        <f t="shared" si="207"/>
        <v>183</v>
      </c>
      <c r="S2196" s="17">
        <f t="shared" si="208"/>
        <v>3.05</v>
      </c>
    </row>
    <row r="2197" spans="1:19" ht="13.5" thickBot="1">
      <c r="A2197" t="s">
        <v>344</v>
      </c>
      <c r="B2197" t="s">
        <v>345</v>
      </c>
      <c r="C2197" s="1">
        <v>45292</v>
      </c>
      <c r="D2197" s="44">
        <v>2024</v>
      </c>
      <c r="E2197" s="2" t="str">
        <f t="shared" si="209"/>
        <v>enero</v>
      </c>
      <c r="F2197" t="s">
        <v>348</v>
      </c>
      <c r="G2197" t="s">
        <v>93</v>
      </c>
      <c r="H2197" t="s">
        <v>98</v>
      </c>
      <c r="I2197" s="3">
        <v>3</v>
      </c>
      <c r="J2197" s="3">
        <v>2331</v>
      </c>
      <c r="K2197" s="3">
        <v>6.3</v>
      </c>
      <c r="L2197" t="s">
        <v>116</v>
      </c>
      <c r="M2197" t="s">
        <v>117</v>
      </c>
      <c r="N2197" t="s">
        <v>561</v>
      </c>
      <c r="O2197" s="15">
        <f t="shared" si="210"/>
        <v>3</v>
      </c>
      <c r="P2197" s="16" t="str">
        <f t="shared" si="205"/>
        <v>6,</v>
      </c>
      <c r="Q2197" s="16" t="str">
        <f t="shared" si="206"/>
        <v>3</v>
      </c>
      <c r="R2197" s="17">
        <f t="shared" si="207"/>
        <v>363</v>
      </c>
      <c r="S2197" s="17">
        <f t="shared" si="208"/>
        <v>6.05</v>
      </c>
    </row>
    <row r="2198" spans="1:19" ht="13.5" thickBot="1">
      <c r="A2198" t="s">
        <v>344</v>
      </c>
      <c r="B2198" t="s">
        <v>345</v>
      </c>
      <c r="C2198" s="1">
        <v>45323</v>
      </c>
      <c r="D2198" s="44">
        <v>2024</v>
      </c>
      <c r="E2198" s="2" t="str">
        <f t="shared" si="209"/>
        <v>febrero</v>
      </c>
      <c r="F2198" t="s">
        <v>346</v>
      </c>
      <c r="G2198" t="s">
        <v>93</v>
      </c>
      <c r="H2198" t="s">
        <v>98</v>
      </c>
      <c r="I2198" s="3">
        <v>1</v>
      </c>
      <c r="J2198" s="3">
        <v>356</v>
      </c>
      <c r="K2198" s="3">
        <v>1</v>
      </c>
      <c r="L2198" t="s">
        <v>39</v>
      </c>
      <c r="M2198" t="s">
        <v>553</v>
      </c>
      <c r="N2198" t="s">
        <v>553</v>
      </c>
      <c r="O2198" s="15">
        <f t="shared" si="210"/>
        <v>1</v>
      </c>
      <c r="P2198" s="16" t="str">
        <f t="shared" si="205"/>
        <v>1</v>
      </c>
      <c r="Q2198" s="16">
        <f t="shared" si="206"/>
        <v>0</v>
      </c>
      <c r="R2198" s="17">
        <f t="shared" si="207"/>
        <v>60</v>
      </c>
      <c r="S2198" s="17">
        <f t="shared" si="208"/>
        <v>1</v>
      </c>
    </row>
    <row r="2199" spans="1:19" ht="13.5" thickBot="1">
      <c r="A2199" t="s">
        <v>344</v>
      </c>
      <c r="B2199" t="s">
        <v>345</v>
      </c>
      <c r="C2199" s="1">
        <v>45323</v>
      </c>
      <c r="D2199" s="44">
        <v>2024</v>
      </c>
      <c r="E2199" s="2" t="str">
        <f t="shared" si="209"/>
        <v>febrero</v>
      </c>
      <c r="F2199" t="s">
        <v>346</v>
      </c>
      <c r="G2199" t="s">
        <v>93</v>
      </c>
      <c r="H2199" t="s">
        <v>98</v>
      </c>
      <c r="I2199" s="3">
        <v>1</v>
      </c>
      <c r="J2199" s="3">
        <v>448</v>
      </c>
      <c r="K2199" s="3">
        <v>1.1499999999999999</v>
      </c>
      <c r="L2199" t="s">
        <v>130</v>
      </c>
      <c r="M2199" t="s">
        <v>605</v>
      </c>
      <c r="N2199" t="s">
        <v>491</v>
      </c>
      <c r="O2199" s="15">
        <f t="shared" si="210"/>
        <v>4</v>
      </c>
      <c r="P2199" s="16" t="str">
        <f t="shared" ref="P2199:P2262" si="211">IF(O2199="1",$K2199,IF(O2199=2,LEFT($K2199,2),LEFT($K2199,2)))</f>
        <v>1,</v>
      </c>
      <c r="Q2199" s="16" t="str">
        <f t="shared" ref="Q2199:Q2262" si="212">IF(O2199&lt;=2,0,MID($K2199,3,3))</f>
        <v>15</v>
      </c>
      <c r="R2199" s="17">
        <f t="shared" ref="R2199:R2262" si="213">+(P2199*60)+Q2199</f>
        <v>75</v>
      </c>
      <c r="S2199" s="17">
        <f t="shared" ref="S2199:S2262" si="214">+R2199/60</f>
        <v>1.25</v>
      </c>
    </row>
    <row r="2200" spans="1:19" ht="13.5" thickBot="1">
      <c r="A2200" t="s">
        <v>344</v>
      </c>
      <c r="B2200" t="s">
        <v>345</v>
      </c>
      <c r="C2200" s="1">
        <v>45323</v>
      </c>
      <c r="D2200" s="44">
        <v>2024</v>
      </c>
      <c r="E2200" s="2" t="str">
        <f t="shared" si="209"/>
        <v>febrero</v>
      </c>
      <c r="F2200" t="s">
        <v>346</v>
      </c>
      <c r="G2200" t="s">
        <v>93</v>
      </c>
      <c r="H2200" t="s">
        <v>98</v>
      </c>
      <c r="I2200" s="3">
        <v>3</v>
      </c>
      <c r="J2200" s="3">
        <v>600</v>
      </c>
      <c r="K2200" s="3">
        <v>2.2999999999999998</v>
      </c>
      <c r="L2200" t="s">
        <v>122</v>
      </c>
      <c r="M2200" t="s">
        <v>123</v>
      </c>
      <c r="N2200" t="s">
        <v>512</v>
      </c>
      <c r="O2200" s="15">
        <f t="shared" si="210"/>
        <v>3</v>
      </c>
      <c r="P2200" s="16" t="str">
        <f t="shared" si="211"/>
        <v>2,</v>
      </c>
      <c r="Q2200" s="16" t="str">
        <f t="shared" si="212"/>
        <v>3</v>
      </c>
      <c r="R2200" s="17">
        <f t="shared" si="213"/>
        <v>123</v>
      </c>
      <c r="S2200" s="17">
        <f t="shared" si="214"/>
        <v>2.0499999999999998</v>
      </c>
    </row>
    <row r="2201" spans="1:19" ht="13.5" thickBot="1">
      <c r="A2201" t="s">
        <v>344</v>
      </c>
      <c r="B2201" t="s">
        <v>345</v>
      </c>
      <c r="C2201" s="1">
        <v>45323</v>
      </c>
      <c r="D2201" s="44">
        <v>2024</v>
      </c>
      <c r="E2201" s="2" t="str">
        <f t="shared" si="209"/>
        <v>febrero</v>
      </c>
      <c r="F2201" t="s">
        <v>346</v>
      </c>
      <c r="G2201" t="s">
        <v>93</v>
      </c>
      <c r="H2201" t="s">
        <v>98</v>
      </c>
      <c r="I2201" s="3">
        <v>1</v>
      </c>
      <c r="J2201" s="3">
        <v>533</v>
      </c>
      <c r="K2201" s="3">
        <v>1.3</v>
      </c>
      <c r="L2201" t="s">
        <v>33</v>
      </c>
      <c r="M2201" t="s">
        <v>34</v>
      </c>
      <c r="N2201" t="s">
        <v>508</v>
      </c>
      <c r="O2201" s="15">
        <f t="shared" si="210"/>
        <v>3</v>
      </c>
      <c r="P2201" s="16" t="str">
        <f t="shared" si="211"/>
        <v>1,</v>
      </c>
      <c r="Q2201" s="16" t="str">
        <f t="shared" si="212"/>
        <v>3</v>
      </c>
      <c r="R2201" s="17">
        <f t="shared" si="213"/>
        <v>63</v>
      </c>
      <c r="S2201" s="17">
        <f t="shared" si="214"/>
        <v>1.05</v>
      </c>
    </row>
    <row r="2202" spans="1:19" ht="13.5" thickBot="1">
      <c r="A2202" t="s">
        <v>344</v>
      </c>
      <c r="B2202" t="s">
        <v>345</v>
      </c>
      <c r="C2202" s="1">
        <v>45323</v>
      </c>
      <c r="D2202" s="44">
        <v>2024</v>
      </c>
      <c r="E2202" s="2" t="str">
        <f t="shared" si="209"/>
        <v>febrero</v>
      </c>
      <c r="F2202" t="s">
        <v>346</v>
      </c>
      <c r="G2202" t="s">
        <v>93</v>
      </c>
      <c r="H2202" t="s">
        <v>98</v>
      </c>
      <c r="I2202" s="3">
        <v>2</v>
      </c>
      <c r="J2202" s="3">
        <v>592</v>
      </c>
      <c r="K2202" s="3">
        <v>2.4</v>
      </c>
      <c r="L2202" t="s">
        <v>19</v>
      </c>
      <c r="M2202" t="s">
        <v>587</v>
      </c>
      <c r="N2202" t="s">
        <v>495</v>
      </c>
      <c r="O2202" s="15">
        <f t="shared" si="210"/>
        <v>3</v>
      </c>
      <c r="P2202" s="16" t="str">
        <f t="shared" si="211"/>
        <v>2,</v>
      </c>
      <c r="Q2202" s="16" t="str">
        <f t="shared" si="212"/>
        <v>4</v>
      </c>
      <c r="R2202" s="17">
        <f t="shared" si="213"/>
        <v>124</v>
      </c>
      <c r="S2202" s="17">
        <f t="shared" si="214"/>
        <v>2.0666666666666669</v>
      </c>
    </row>
    <row r="2203" spans="1:19" ht="13.5" thickBot="1">
      <c r="A2203" t="s">
        <v>344</v>
      </c>
      <c r="B2203" t="s">
        <v>345</v>
      </c>
      <c r="C2203" s="1">
        <v>45323</v>
      </c>
      <c r="D2203" s="44">
        <v>2024</v>
      </c>
      <c r="E2203" s="2" t="str">
        <f t="shared" si="209"/>
        <v>febrero</v>
      </c>
      <c r="F2203" t="s">
        <v>346</v>
      </c>
      <c r="G2203" t="s">
        <v>93</v>
      </c>
      <c r="H2203" t="s">
        <v>98</v>
      </c>
      <c r="I2203" s="3">
        <v>2</v>
      </c>
      <c r="J2203" s="3">
        <v>431</v>
      </c>
      <c r="K2203" s="3">
        <v>1.2</v>
      </c>
      <c r="L2203" t="s">
        <v>108</v>
      </c>
      <c r="M2203" t="s">
        <v>597</v>
      </c>
      <c r="N2203" t="s">
        <v>494</v>
      </c>
      <c r="O2203" s="15">
        <f t="shared" si="210"/>
        <v>3</v>
      </c>
      <c r="P2203" s="16" t="str">
        <f t="shared" si="211"/>
        <v>1,</v>
      </c>
      <c r="Q2203" s="16" t="str">
        <f t="shared" si="212"/>
        <v>2</v>
      </c>
      <c r="R2203" s="17">
        <f t="shared" si="213"/>
        <v>62</v>
      </c>
      <c r="S2203" s="17">
        <f t="shared" si="214"/>
        <v>1.0333333333333334</v>
      </c>
    </row>
    <row r="2204" spans="1:19" ht="13.5" thickBot="1">
      <c r="A2204" t="s">
        <v>344</v>
      </c>
      <c r="B2204" t="s">
        <v>345</v>
      </c>
      <c r="C2204" s="1">
        <v>45323</v>
      </c>
      <c r="D2204" s="44">
        <v>2024</v>
      </c>
      <c r="E2204" s="2" t="str">
        <f t="shared" si="209"/>
        <v>febrero</v>
      </c>
      <c r="F2204" t="s">
        <v>346</v>
      </c>
      <c r="G2204" t="s">
        <v>93</v>
      </c>
      <c r="H2204" t="s">
        <v>98</v>
      </c>
      <c r="I2204" s="3">
        <v>1</v>
      </c>
      <c r="J2204" s="3">
        <v>325</v>
      </c>
      <c r="K2204" s="3">
        <v>1</v>
      </c>
      <c r="L2204" t="s">
        <v>208</v>
      </c>
      <c r="M2204" t="s">
        <v>600</v>
      </c>
      <c r="N2204" t="s">
        <v>501</v>
      </c>
      <c r="O2204" s="15">
        <f t="shared" si="210"/>
        <v>1</v>
      </c>
      <c r="P2204" s="16" t="str">
        <f t="shared" si="211"/>
        <v>1</v>
      </c>
      <c r="Q2204" s="16">
        <f t="shared" si="212"/>
        <v>0</v>
      </c>
      <c r="R2204" s="17">
        <f t="shared" si="213"/>
        <v>60</v>
      </c>
      <c r="S2204" s="17">
        <f t="shared" si="214"/>
        <v>1</v>
      </c>
    </row>
    <row r="2205" spans="1:19" ht="13.5" thickBot="1">
      <c r="A2205" t="s">
        <v>344</v>
      </c>
      <c r="B2205" t="s">
        <v>345</v>
      </c>
      <c r="C2205" s="1">
        <v>45323</v>
      </c>
      <c r="D2205" s="44">
        <v>2024</v>
      </c>
      <c r="E2205" s="2" t="str">
        <f t="shared" si="209"/>
        <v>febrero</v>
      </c>
      <c r="F2205" t="s">
        <v>346</v>
      </c>
      <c r="G2205" t="s">
        <v>93</v>
      </c>
      <c r="H2205" t="s">
        <v>98</v>
      </c>
      <c r="I2205" s="3">
        <v>1</v>
      </c>
      <c r="J2205" s="3">
        <v>400</v>
      </c>
      <c r="K2205" s="3">
        <v>1.1000000000000001</v>
      </c>
      <c r="L2205" t="s">
        <v>99</v>
      </c>
      <c r="M2205" t="s">
        <v>558</v>
      </c>
      <c r="N2205" t="s">
        <v>502</v>
      </c>
      <c r="O2205" s="15">
        <f t="shared" si="210"/>
        <v>3</v>
      </c>
      <c r="P2205" s="16" t="str">
        <f t="shared" si="211"/>
        <v>1,</v>
      </c>
      <c r="Q2205" s="16" t="str">
        <f t="shared" si="212"/>
        <v>1</v>
      </c>
      <c r="R2205" s="17">
        <f t="shared" si="213"/>
        <v>61</v>
      </c>
      <c r="S2205" s="17">
        <f t="shared" si="214"/>
        <v>1.0166666666666666</v>
      </c>
    </row>
    <row r="2206" spans="1:19" ht="13.5" thickBot="1">
      <c r="A2206" t="s">
        <v>344</v>
      </c>
      <c r="B2206" t="s">
        <v>345</v>
      </c>
      <c r="C2206" s="1">
        <v>45323</v>
      </c>
      <c r="D2206" s="44">
        <v>2024</v>
      </c>
      <c r="E2206" s="2" t="str">
        <f t="shared" si="209"/>
        <v>febrero</v>
      </c>
      <c r="F2206" t="s">
        <v>346</v>
      </c>
      <c r="G2206" t="s">
        <v>93</v>
      </c>
      <c r="H2206" t="s">
        <v>98</v>
      </c>
      <c r="I2206" s="3">
        <v>2</v>
      </c>
      <c r="J2206" s="3">
        <v>660</v>
      </c>
      <c r="K2206" s="3">
        <v>2</v>
      </c>
      <c r="L2206" t="s">
        <v>349</v>
      </c>
      <c r="M2206" t="s">
        <v>350</v>
      </c>
      <c r="N2206" t="s">
        <v>500</v>
      </c>
      <c r="O2206" s="15">
        <f t="shared" si="210"/>
        <v>1</v>
      </c>
      <c r="P2206" s="16" t="str">
        <f t="shared" si="211"/>
        <v>2</v>
      </c>
      <c r="Q2206" s="16">
        <f t="shared" si="212"/>
        <v>0</v>
      </c>
      <c r="R2206" s="17">
        <f t="shared" si="213"/>
        <v>120</v>
      </c>
      <c r="S2206" s="17">
        <f t="shared" si="214"/>
        <v>2</v>
      </c>
    </row>
    <row r="2207" spans="1:19" ht="13.5" thickBot="1">
      <c r="A2207" t="s">
        <v>344</v>
      </c>
      <c r="B2207" t="s">
        <v>345</v>
      </c>
      <c r="C2207" s="1">
        <v>45323</v>
      </c>
      <c r="D2207" s="44">
        <v>2024</v>
      </c>
      <c r="E2207" s="2" t="str">
        <f t="shared" si="209"/>
        <v>febrero</v>
      </c>
      <c r="F2207" t="s">
        <v>346</v>
      </c>
      <c r="G2207" t="s">
        <v>93</v>
      </c>
      <c r="H2207" t="s">
        <v>98</v>
      </c>
      <c r="I2207" s="3">
        <v>3</v>
      </c>
      <c r="J2207" s="3">
        <v>3035</v>
      </c>
      <c r="K2207" s="3">
        <v>8.1999999999999993</v>
      </c>
      <c r="L2207" t="s">
        <v>116</v>
      </c>
      <c r="M2207" t="s">
        <v>117</v>
      </c>
      <c r="N2207" t="s">
        <v>561</v>
      </c>
      <c r="O2207" s="15">
        <f t="shared" si="210"/>
        <v>3</v>
      </c>
      <c r="P2207" s="16" t="str">
        <f t="shared" si="211"/>
        <v>8,</v>
      </c>
      <c r="Q2207" s="16" t="str">
        <f t="shared" si="212"/>
        <v>2</v>
      </c>
      <c r="R2207" s="17">
        <f t="shared" si="213"/>
        <v>482</v>
      </c>
      <c r="S2207" s="17">
        <f t="shared" si="214"/>
        <v>8.0333333333333332</v>
      </c>
    </row>
    <row r="2208" spans="1:19" ht="13.5" thickBot="1">
      <c r="A2208" t="s">
        <v>344</v>
      </c>
      <c r="B2208" t="s">
        <v>345</v>
      </c>
      <c r="C2208" s="1">
        <v>45323</v>
      </c>
      <c r="D2208" s="44">
        <v>2024</v>
      </c>
      <c r="E2208" s="2" t="str">
        <f t="shared" si="209"/>
        <v>febrero</v>
      </c>
      <c r="F2208" t="s">
        <v>346</v>
      </c>
      <c r="G2208" t="s">
        <v>93</v>
      </c>
      <c r="H2208" t="s">
        <v>98</v>
      </c>
      <c r="I2208" s="3">
        <v>1</v>
      </c>
      <c r="J2208" s="3">
        <v>1088</v>
      </c>
      <c r="K2208" s="3">
        <v>1</v>
      </c>
      <c r="L2208" t="s">
        <v>118</v>
      </c>
      <c r="M2208" t="s">
        <v>119</v>
      </c>
      <c r="N2208" t="s">
        <v>490</v>
      </c>
      <c r="O2208" s="15">
        <f t="shared" si="210"/>
        <v>1</v>
      </c>
      <c r="P2208" s="16" t="str">
        <f t="shared" si="211"/>
        <v>1</v>
      </c>
      <c r="Q2208" s="16">
        <f t="shared" si="212"/>
        <v>0</v>
      </c>
      <c r="R2208" s="17">
        <f t="shared" si="213"/>
        <v>60</v>
      </c>
      <c r="S2208" s="17">
        <f t="shared" si="214"/>
        <v>1</v>
      </c>
    </row>
    <row r="2209" spans="1:19" ht="13.5" thickBot="1">
      <c r="A2209" t="s">
        <v>344</v>
      </c>
      <c r="B2209" t="s">
        <v>345</v>
      </c>
      <c r="C2209" s="1">
        <v>45323</v>
      </c>
      <c r="D2209" s="44">
        <v>2024</v>
      </c>
      <c r="E2209" s="2" t="str">
        <f t="shared" si="209"/>
        <v>febrero</v>
      </c>
      <c r="F2209" t="s">
        <v>346</v>
      </c>
      <c r="G2209" t="s">
        <v>93</v>
      </c>
      <c r="H2209" t="s">
        <v>98</v>
      </c>
      <c r="I2209" s="3">
        <v>1</v>
      </c>
      <c r="J2209" s="3">
        <v>382</v>
      </c>
      <c r="K2209" s="3">
        <v>1.3</v>
      </c>
      <c r="L2209" t="s">
        <v>111</v>
      </c>
      <c r="M2209" t="s">
        <v>593</v>
      </c>
      <c r="N2209" t="s">
        <v>511</v>
      </c>
      <c r="O2209" s="15">
        <f t="shared" si="210"/>
        <v>3</v>
      </c>
      <c r="P2209" s="16" t="str">
        <f t="shared" si="211"/>
        <v>1,</v>
      </c>
      <c r="Q2209" s="16" t="str">
        <f t="shared" si="212"/>
        <v>3</v>
      </c>
      <c r="R2209" s="17">
        <f t="shared" si="213"/>
        <v>63</v>
      </c>
      <c r="S2209" s="17">
        <f t="shared" si="214"/>
        <v>1.05</v>
      </c>
    </row>
    <row r="2210" spans="1:19" ht="13.5" thickBot="1">
      <c r="A2210" t="s">
        <v>344</v>
      </c>
      <c r="B2210" t="s">
        <v>345</v>
      </c>
      <c r="C2210" s="1">
        <v>45323</v>
      </c>
      <c r="D2210" s="44">
        <v>2024</v>
      </c>
      <c r="E2210" s="2" t="str">
        <f t="shared" si="209"/>
        <v>febrero</v>
      </c>
      <c r="F2210" t="s">
        <v>347</v>
      </c>
      <c r="G2210" t="s">
        <v>121</v>
      </c>
      <c r="H2210" t="s">
        <v>98</v>
      </c>
      <c r="I2210" s="3">
        <v>9</v>
      </c>
      <c r="J2210" s="3">
        <v>1408</v>
      </c>
      <c r="K2210" s="3">
        <v>5.45</v>
      </c>
      <c r="L2210" t="s">
        <v>122</v>
      </c>
      <c r="M2210" t="s">
        <v>123</v>
      </c>
      <c r="N2210" t="s">
        <v>512</v>
      </c>
      <c r="O2210" s="15">
        <f t="shared" si="210"/>
        <v>4</v>
      </c>
      <c r="P2210" s="16" t="str">
        <f t="shared" si="211"/>
        <v>5,</v>
      </c>
      <c r="Q2210" s="16" t="str">
        <f t="shared" si="212"/>
        <v>45</v>
      </c>
      <c r="R2210" s="17">
        <f t="shared" si="213"/>
        <v>345</v>
      </c>
      <c r="S2210" s="17">
        <f t="shared" si="214"/>
        <v>5.75</v>
      </c>
    </row>
    <row r="2211" spans="1:19" ht="13.5" thickBot="1">
      <c r="A2211" t="s">
        <v>344</v>
      </c>
      <c r="B2211" t="s">
        <v>345</v>
      </c>
      <c r="C2211" s="1">
        <v>45323</v>
      </c>
      <c r="D2211" s="44">
        <v>2024</v>
      </c>
      <c r="E2211" s="2" t="str">
        <f t="shared" si="209"/>
        <v>febrero</v>
      </c>
      <c r="F2211" t="s">
        <v>347</v>
      </c>
      <c r="G2211" t="s">
        <v>121</v>
      </c>
      <c r="H2211" t="s">
        <v>98</v>
      </c>
      <c r="I2211" s="3">
        <v>3</v>
      </c>
      <c r="J2211" s="3">
        <v>414</v>
      </c>
      <c r="K2211" s="3">
        <v>2.2999999999999998</v>
      </c>
      <c r="L2211" t="s">
        <v>246</v>
      </c>
      <c r="M2211" t="s">
        <v>582</v>
      </c>
      <c r="N2211" t="s">
        <v>512</v>
      </c>
      <c r="O2211" s="15">
        <f t="shared" si="210"/>
        <v>3</v>
      </c>
      <c r="P2211" s="16" t="str">
        <f t="shared" si="211"/>
        <v>2,</v>
      </c>
      <c r="Q2211" s="16" t="str">
        <f t="shared" si="212"/>
        <v>3</v>
      </c>
      <c r="R2211" s="17">
        <f t="shared" si="213"/>
        <v>123</v>
      </c>
      <c r="S2211" s="17">
        <f t="shared" si="214"/>
        <v>2.0499999999999998</v>
      </c>
    </row>
    <row r="2212" spans="1:19" ht="13.5" thickBot="1">
      <c r="A2212" t="s">
        <v>344</v>
      </c>
      <c r="B2212" t="s">
        <v>345</v>
      </c>
      <c r="C2212" s="1">
        <v>45323</v>
      </c>
      <c r="D2212" s="44">
        <v>2024</v>
      </c>
      <c r="E2212" s="2" t="str">
        <f t="shared" si="209"/>
        <v>febrero</v>
      </c>
      <c r="F2212" t="s">
        <v>347</v>
      </c>
      <c r="G2212" t="s">
        <v>121</v>
      </c>
      <c r="H2212" t="s">
        <v>98</v>
      </c>
      <c r="I2212" s="3">
        <v>14</v>
      </c>
      <c r="J2212" s="3">
        <v>2520</v>
      </c>
      <c r="K2212" s="3">
        <v>10.25</v>
      </c>
      <c r="L2212" t="s">
        <v>124</v>
      </c>
      <c r="M2212" t="s">
        <v>602</v>
      </c>
      <c r="N2212" t="s">
        <v>512</v>
      </c>
      <c r="O2212" s="15">
        <f t="shared" si="210"/>
        <v>5</v>
      </c>
      <c r="P2212" s="16" t="str">
        <f t="shared" si="211"/>
        <v>10</v>
      </c>
      <c r="Q2212" s="16" t="str">
        <f t="shared" si="212"/>
        <v>,25</v>
      </c>
      <c r="R2212" s="17">
        <f t="shared" si="213"/>
        <v>600.25</v>
      </c>
      <c r="S2212" s="17">
        <f t="shared" si="214"/>
        <v>10.004166666666666</v>
      </c>
    </row>
    <row r="2213" spans="1:19" ht="13.5" thickBot="1">
      <c r="A2213" t="s">
        <v>344</v>
      </c>
      <c r="B2213" t="s">
        <v>345</v>
      </c>
      <c r="C2213" s="1">
        <v>45323</v>
      </c>
      <c r="D2213" s="44">
        <v>2024</v>
      </c>
      <c r="E2213" s="2" t="str">
        <f t="shared" si="209"/>
        <v>febrero</v>
      </c>
      <c r="F2213" t="s">
        <v>347</v>
      </c>
      <c r="G2213" t="s">
        <v>121</v>
      </c>
      <c r="H2213" t="s">
        <v>98</v>
      </c>
      <c r="I2213" s="3">
        <v>1</v>
      </c>
      <c r="J2213" s="3">
        <v>216</v>
      </c>
      <c r="K2213" s="3">
        <v>0.5</v>
      </c>
      <c r="L2213" t="s">
        <v>222</v>
      </c>
      <c r="M2213" t="s">
        <v>573</v>
      </c>
      <c r="N2213" t="s">
        <v>504</v>
      </c>
      <c r="O2213" s="15">
        <f t="shared" si="210"/>
        <v>3</v>
      </c>
      <c r="P2213" s="16" t="str">
        <f t="shared" si="211"/>
        <v>0,</v>
      </c>
      <c r="Q2213" s="16" t="str">
        <f t="shared" si="212"/>
        <v>5</v>
      </c>
      <c r="R2213" s="17">
        <f t="shared" si="213"/>
        <v>5</v>
      </c>
      <c r="S2213" s="17">
        <f t="shared" si="214"/>
        <v>8.3333333333333329E-2</v>
      </c>
    </row>
    <row r="2214" spans="1:19" ht="13.5" thickBot="1">
      <c r="A2214" t="s">
        <v>344</v>
      </c>
      <c r="B2214" t="s">
        <v>345</v>
      </c>
      <c r="C2214" s="1">
        <v>45323</v>
      </c>
      <c r="D2214" s="44">
        <v>2024</v>
      </c>
      <c r="E2214" s="2" t="str">
        <f t="shared" si="209"/>
        <v>febrero</v>
      </c>
      <c r="F2214" t="s">
        <v>348</v>
      </c>
      <c r="G2214" t="s">
        <v>93</v>
      </c>
      <c r="H2214" t="s">
        <v>98</v>
      </c>
      <c r="I2214" s="3">
        <v>1</v>
      </c>
      <c r="J2214" s="3">
        <v>472</v>
      </c>
      <c r="K2214" s="3">
        <v>1.2</v>
      </c>
      <c r="L2214" t="s">
        <v>130</v>
      </c>
      <c r="M2214" t="s">
        <v>605</v>
      </c>
      <c r="N2214" t="s">
        <v>491</v>
      </c>
      <c r="O2214" s="15">
        <f t="shared" si="210"/>
        <v>3</v>
      </c>
      <c r="P2214" s="16" t="str">
        <f t="shared" si="211"/>
        <v>1,</v>
      </c>
      <c r="Q2214" s="16" t="str">
        <f t="shared" si="212"/>
        <v>2</v>
      </c>
      <c r="R2214" s="17">
        <f t="shared" si="213"/>
        <v>62</v>
      </c>
      <c r="S2214" s="17">
        <f t="shared" si="214"/>
        <v>1.0333333333333334</v>
      </c>
    </row>
    <row r="2215" spans="1:19" ht="13.5" thickBot="1">
      <c r="A2215" t="s">
        <v>344</v>
      </c>
      <c r="B2215" t="s">
        <v>345</v>
      </c>
      <c r="C2215" s="1">
        <v>45323</v>
      </c>
      <c r="D2215" s="44">
        <v>2024</v>
      </c>
      <c r="E2215" s="2" t="str">
        <f t="shared" si="209"/>
        <v>febrero</v>
      </c>
      <c r="F2215" t="s">
        <v>348</v>
      </c>
      <c r="G2215" t="s">
        <v>93</v>
      </c>
      <c r="H2215" t="s">
        <v>98</v>
      </c>
      <c r="I2215" s="3">
        <v>1</v>
      </c>
      <c r="J2215" s="3">
        <v>326</v>
      </c>
      <c r="K2215" s="3">
        <v>1.2</v>
      </c>
      <c r="L2215" t="s">
        <v>142</v>
      </c>
      <c r="M2215" t="s">
        <v>143</v>
      </c>
      <c r="N2215" t="s">
        <v>514</v>
      </c>
      <c r="O2215" s="15">
        <f t="shared" si="210"/>
        <v>3</v>
      </c>
      <c r="P2215" s="16" t="str">
        <f t="shared" si="211"/>
        <v>1,</v>
      </c>
      <c r="Q2215" s="16" t="str">
        <f t="shared" si="212"/>
        <v>2</v>
      </c>
      <c r="R2215" s="17">
        <f t="shared" si="213"/>
        <v>62</v>
      </c>
      <c r="S2215" s="17">
        <f t="shared" si="214"/>
        <v>1.0333333333333334</v>
      </c>
    </row>
    <row r="2216" spans="1:19" ht="13.5" thickBot="1">
      <c r="A2216" t="s">
        <v>344</v>
      </c>
      <c r="B2216" t="s">
        <v>345</v>
      </c>
      <c r="C2216" s="1">
        <v>45323</v>
      </c>
      <c r="D2216" s="44">
        <v>2024</v>
      </c>
      <c r="E2216" s="2" t="str">
        <f t="shared" si="209"/>
        <v>febrero</v>
      </c>
      <c r="F2216" t="s">
        <v>348</v>
      </c>
      <c r="G2216" t="s">
        <v>93</v>
      </c>
      <c r="H2216" t="s">
        <v>98</v>
      </c>
      <c r="I2216" s="3">
        <v>1</v>
      </c>
      <c r="J2216" s="3">
        <v>505</v>
      </c>
      <c r="K2216" s="3">
        <v>1.2</v>
      </c>
      <c r="L2216" t="s">
        <v>102</v>
      </c>
      <c r="M2216" t="s">
        <v>103</v>
      </c>
      <c r="N2216" t="s">
        <v>501</v>
      </c>
      <c r="O2216" s="15">
        <f t="shared" si="210"/>
        <v>3</v>
      </c>
      <c r="P2216" s="16" t="str">
        <f t="shared" si="211"/>
        <v>1,</v>
      </c>
      <c r="Q2216" s="16" t="str">
        <f t="shared" si="212"/>
        <v>2</v>
      </c>
      <c r="R2216" s="17">
        <f t="shared" si="213"/>
        <v>62</v>
      </c>
      <c r="S2216" s="17">
        <f t="shared" si="214"/>
        <v>1.0333333333333334</v>
      </c>
    </row>
    <row r="2217" spans="1:19" ht="13.5" thickBot="1">
      <c r="A2217" t="s">
        <v>344</v>
      </c>
      <c r="B2217" t="s">
        <v>345</v>
      </c>
      <c r="C2217" s="1">
        <v>45323</v>
      </c>
      <c r="D2217" s="44">
        <v>2024</v>
      </c>
      <c r="E2217" s="2" t="str">
        <f t="shared" si="209"/>
        <v>febrero</v>
      </c>
      <c r="F2217" t="s">
        <v>348</v>
      </c>
      <c r="G2217" t="s">
        <v>93</v>
      </c>
      <c r="H2217" t="s">
        <v>98</v>
      </c>
      <c r="I2217" s="3">
        <v>1</v>
      </c>
      <c r="J2217" s="3">
        <v>178</v>
      </c>
      <c r="K2217" s="3">
        <v>0.3</v>
      </c>
      <c r="L2217" t="s">
        <v>197</v>
      </c>
      <c r="M2217" t="s">
        <v>198</v>
      </c>
      <c r="N2217" t="s">
        <v>516</v>
      </c>
      <c r="O2217" s="15">
        <f t="shared" si="210"/>
        <v>3</v>
      </c>
      <c r="P2217" s="16" t="str">
        <f t="shared" si="211"/>
        <v>0,</v>
      </c>
      <c r="Q2217" s="16" t="str">
        <f t="shared" si="212"/>
        <v>3</v>
      </c>
      <c r="R2217" s="17">
        <f t="shared" si="213"/>
        <v>3</v>
      </c>
      <c r="S2217" s="17">
        <f t="shared" si="214"/>
        <v>0.05</v>
      </c>
    </row>
    <row r="2218" spans="1:19" ht="13.5" thickBot="1">
      <c r="A2218" t="s">
        <v>344</v>
      </c>
      <c r="B2218" t="s">
        <v>345</v>
      </c>
      <c r="C2218" s="1">
        <v>45323</v>
      </c>
      <c r="D2218" s="44">
        <v>2024</v>
      </c>
      <c r="E2218" s="2" t="str">
        <f t="shared" si="209"/>
        <v>febrero</v>
      </c>
      <c r="F2218" t="s">
        <v>348</v>
      </c>
      <c r="G2218" t="s">
        <v>93</v>
      </c>
      <c r="H2218" t="s">
        <v>98</v>
      </c>
      <c r="I2218" s="3">
        <v>1</v>
      </c>
      <c r="J2218" s="3">
        <v>356</v>
      </c>
      <c r="K2218" s="3">
        <v>1</v>
      </c>
      <c r="L2218" t="s">
        <v>114</v>
      </c>
      <c r="M2218" t="s">
        <v>115</v>
      </c>
      <c r="N2218" t="s">
        <v>535</v>
      </c>
      <c r="O2218" s="15">
        <f t="shared" si="210"/>
        <v>1</v>
      </c>
      <c r="P2218" s="16" t="str">
        <f t="shared" si="211"/>
        <v>1</v>
      </c>
      <c r="Q2218" s="16">
        <f t="shared" si="212"/>
        <v>0</v>
      </c>
      <c r="R2218" s="17">
        <f t="shared" si="213"/>
        <v>60</v>
      </c>
      <c r="S2218" s="17">
        <f t="shared" si="214"/>
        <v>1</v>
      </c>
    </row>
    <row r="2219" spans="1:19" ht="13.5" thickBot="1">
      <c r="A2219" t="s">
        <v>344</v>
      </c>
      <c r="B2219" t="s">
        <v>345</v>
      </c>
      <c r="C2219" s="1">
        <v>45323</v>
      </c>
      <c r="D2219" s="44">
        <v>2024</v>
      </c>
      <c r="E2219" s="2" t="str">
        <f t="shared" si="209"/>
        <v>febrero</v>
      </c>
      <c r="F2219" t="s">
        <v>348</v>
      </c>
      <c r="G2219" t="s">
        <v>93</v>
      </c>
      <c r="H2219" t="s">
        <v>98</v>
      </c>
      <c r="I2219" s="3">
        <v>1</v>
      </c>
      <c r="J2219" s="3">
        <v>207</v>
      </c>
      <c r="K2219" s="3">
        <v>0.35</v>
      </c>
      <c r="L2219" t="s">
        <v>221</v>
      </c>
      <c r="M2219" t="s">
        <v>594</v>
      </c>
      <c r="N2219" t="s">
        <v>498</v>
      </c>
      <c r="O2219" s="15">
        <f t="shared" si="210"/>
        <v>4</v>
      </c>
      <c r="P2219" s="16" t="str">
        <f t="shared" si="211"/>
        <v>0,</v>
      </c>
      <c r="Q2219" s="16" t="str">
        <f t="shared" si="212"/>
        <v>35</v>
      </c>
      <c r="R2219" s="17">
        <f t="shared" si="213"/>
        <v>35</v>
      </c>
      <c r="S2219" s="17">
        <f t="shared" si="214"/>
        <v>0.58333333333333337</v>
      </c>
    </row>
    <row r="2220" spans="1:19" ht="13.5" thickBot="1">
      <c r="A2220" t="s">
        <v>344</v>
      </c>
      <c r="B2220" t="s">
        <v>345</v>
      </c>
      <c r="C2220" s="1">
        <v>45323</v>
      </c>
      <c r="D2220" s="44">
        <v>2024</v>
      </c>
      <c r="E2220" s="2" t="str">
        <f t="shared" si="209"/>
        <v>febrero</v>
      </c>
      <c r="F2220" t="s">
        <v>348</v>
      </c>
      <c r="G2220" t="s">
        <v>93</v>
      </c>
      <c r="H2220" t="s">
        <v>98</v>
      </c>
      <c r="I2220" s="3">
        <v>2</v>
      </c>
      <c r="J2220" s="3">
        <v>2176</v>
      </c>
      <c r="K2220" s="3">
        <v>6.2</v>
      </c>
      <c r="L2220" t="s">
        <v>118</v>
      </c>
      <c r="M2220" t="s">
        <v>119</v>
      </c>
      <c r="N2220" t="s">
        <v>490</v>
      </c>
      <c r="O2220" s="15">
        <f t="shared" si="210"/>
        <v>3</v>
      </c>
      <c r="P2220" s="16" t="str">
        <f t="shared" si="211"/>
        <v>6,</v>
      </c>
      <c r="Q2220" s="16" t="str">
        <f t="shared" si="212"/>
        <v>2</v>
      </c>
      <c r="R2220" s="17">
        <f t="shared" si="213"/>
        <v>362</v>
      </c>
      <c r="S2220" s="17">
        <f t="shared" si="214"/>
        <v>6.0333333333333332</v>
      </c>
    </row>
    <row r="2221" spans="1:19" ht="13.5" thickBot="1">
      <c r="A2221" t="s">
        <v>344</v>
      </c>
      <c r="B2221" t="s">
        <v>345</v>
      </c>
      <c r="C2221" s="1">
        <v>45323</v>
      </c>
      <c r="D2221" s="44">
        <v>2024</v>
      </c>
      <c r="E2221" s="2" t="str">
        <f t="shared" si="209"/>
        <v>febrero</v>
      </c>
      <c r="F2221" t="s">
        <v>348</v>
      </c>
      <c r="G2221" t="s">
        <v>93</v>
      </c>
      <c r="H2221" t="s">
        <v>98</v>
      </c>
      <c r="I2221" s="3">
        <v>1</v>
      </c>
      <c r="J2221" s="3">
        <v>459</v>
      </c>
      <c r="K2221" s="3">
        <v>1.1499999999999999</v>
      </c>
      <c r="L2221" t="s">
        <v>111</v>
      </c>
      <c r="M2221" t="s">
        <v>593</v>
      </c>
      <c r="N2221" t="s">
        <v>511</v>
      </c>
      <c r="O2221" s="15">
        <f t="shared" si="210"/>
        <v>4</v>
      </c>
      <c r="P2221" s="16" t="str">
        <f t="shared" si="211"/>
        <v>1,</v>
      </c>
      <c r="Q2221" s="16" t="str">
        <f t="shared" si="212"/>
        <v>15</v>
      </c>
      <c r="R2221" s="17">
        <f t="shared" si="213"/>
        <v>75</v>
      </c>
      <c r="S2221" s="17">
        <f t="shared" si="214"/>
        <v>1.25</v>
      </c>
    </row>
    <row r="2222" spans="1:19" ht="13.5" thickBot="1">
      <c r="A2222" t="s">
        <v>344</v>
      </c>
      <c r="B2222" t="s">
        <v>345</v>
      </c>
      <c r="C2222" s="1">
        <v>45352</v>
      </c>
      <c r="D2222" s="44">
        <v>2024</v>
      </c>
      <c r="E2222" s="2" t="str">
        <f t="shared" si="209"/>
        <v>marzo</v>
      </c>
      <c r="F2222" t="s">
        <v>346</v>
      </c>
      <c r="G2222" t="s">
        <v>93</v>
      </c>
      <c r="H2222" t="s">
        <v>98</v>
      </c>
      <c r="I2222" s="3">
        <v>2</v>
      </c>
      <c r="J2222" s="3">
        <v>770</v>
      </c>
      <c r="K2222" s="3">
        <v>1</v>
      </c>
      <c r="L2222" t="s">
        <v>140</v>
      </c>
      <c r="M2222" t="s">
        <v>141</v>
      </c>
      <c r="N2222" t="s">
        <v>513</v>
      </c>
      <c r="O2222" s="15">
        <f t="shared" si="210"/>
        <v>1</v>
      </c>
      <c r="P2222" s="16" t="str">
        <f t="shared" si="211"/>
        <v>1</v>
      </c>
      <c r="Q2222" s="16">
        <f t="shared" si="212"/>
        <v>0</v>
      </c>
      <c r="R2222" s="17">
        <f t="shared" si="213"/>
        <v>60</v>
      </c>
      <c r="S2222" s="17">
        <f t="shared" si="214"/>
        <v>1</v>
      </c>
    </row>
    <row r="2223" spans="1:19" ht="13.5" thickBot="1">
      <c r="A2223" t="s">
        <v>344</v>
      </c>
      <c r="B2223" t="s">
        <v>345</v>
      </c>
      <c r="C2223" s="1">
        <v>45352</v>
      </c>
      <c r="D2223" s="44">
        <v>2024</v>
      </c>
      <c r="E2223" s="2" t="str">
        <f t="shared" si="209"/>
        <v>marzo</v>
      </c>
      <c r="F2223" t="s">
        <v>347</v>
      </c>
      <c r="G2223" t="s">
        <v>121</v>
      </c>
      <c r="H2223" t="s">
        <v>98</v>
      </c>
      <c r="I2223" s="3">
        <v>2</v>
      </c>
      <c r="J2223" s="3">
        <v>814</v>
      </c>
      <c r="K2223" s="3">
        <v>3.15</v>
      </c>
      <c r="L2223" t="s">
        <v>161</v>
      </c>
      <c r="M2223" t="s">
        <v>591</v>
      </c>
      <c r="N2223" t="s">
        <v>512</v>
      </c>
      <c r="O2223" s="15">
        <f t="shared" si="210"/>
        <v>4</v>
      </c>
      <c r="P2223" s="16" t="str">
        <f t="shared" si="211"/>
        <v>3,</v>
      </c>
      <c r="Q2223" s="16" t="str">
        <f t="shared" si="212"/>
        <v>15</v>
      </c>
      <c r="R2223" s="17">
        <f t="shared" si="213"/>
        <v>195</v>
      </c>
      <c r="S2223" s="17">
        <f t="shared" si="214"/>
        <v>3.25</v>
      </c>
    </row>
    <row r="2224" spans="1:19" ht="13.5" thickBot="1">
      <c r="A2224" t="s">
        <v>344</v>
      </c>
      <c r="B2224" t="s">
        <v>345</v>
      </c>
      <c r="C2224" s="1">
        <v>45352</v>
      </c>
      <c r="D2224" s="44">
        <v>2024</v>
      </c>
      <c r="E2224" s="2" t="str">
        <f t="shared" si="209"/>
        <v>marzo</v>
      </c>
      <c r="F2224" t="s">
        <v>347</v>
      </c>
      <c r="G2224" t="s">
        <v>121</v>
      </c>
      <c r="H2224" t="s">
        <v>98</v>
      </c>
      <c r="I2224" s="3">
        <v>10</v>
      </c>
      <c r="J2224" s="3">
        <v>1832</v>
      </c>
      <c r="K2224" s="3">
        <v>7.35</v>
      </c>
      <c r="L2224" t="s">
        <v>122</v>
      </c>
      <c r="M2224" t="s">
        <v>123</v>
      </c>
      <c r="N2224" t="s">
        <v>512</v>
      </c>
      <c r="O2224" s="15">
        <f t="shared" si="210"/>
        <v>4</v>
      </c>
      <c r="P2224" s="16" t="str">
        <f t="shared" si="211"/>
        <v>7,</v>
      </c>
      <c r="Q2224" s="16" t="str">
        <f t="shared" si="212"/>
        <v>35</v>
      </c>
      <c r="R2224" s="17">
        <f t="shared" si="213"/>
        <v>455</v>
      </c>
      <c r="S2224" s="17">
        <f t="shared" si="214"/>
        <v>7.583333333333333</v>
      </c>
    </row>
    <row r="2225" spans="1:19" ht="13.5" thickBot="1">
      <c r="A2225" t="s">
        <v>344</v>
      </c>
      <c r="B2225" t="s">
        <v>345</v>
      </c>
      <c r="C2225" s="1">
        <v>45352</v>
      </c>
      <c r="D2225" s="44">
        <v>2024</v>
      </c>
      <c r="E2225" s="2" t="str">
        <f t="shared" si="209"/>
        <v>marzo</v>
      </c>
      <c r="F2225" t="s">
        <v>347</v>
      </c>
      <c r="G2225" t="s">
        <v>121</v>
      </c>
      <c r="H2225" t="s">
        <v>98</v>
      </c>
      <c r="I2225" s="3">
        <v>17</v>
      </c>
      <c r="J2225" s="3">
        <v>3457</v>
      </c>
      <c r="K2225" s="3">
        <v>14.15</v>
      </c>
      <c r="L2225" t="s">
        <v>124</v>
      </c>
      <c r="M2225" t="s">
        <v>602</v>
      </c>
      <c r="N2225" t="s">
        <v>512</v>
      </c>
      <c r="O2225" s="15">
        <f t="shared" si="210"/>
        <v>5</v>
      </c>
      <c r="P2225" s="16" t="str">
        <f t="shared" si="211"/>
        <v>14</v>
      </c>
      <c r="Q2225" s="16" t="str">
        <f t="shared" si="212"/>
        <v>,15</v>
      </c>
      <c r="R2225" s="17">
        <f t="shared" si="213"/>
        <v>840.15</v>
      </c>
      <c r="S2225" s="17">
        <f t="shared" si="214"/>
        <v>14.0025</v>
      </c>
    </row>
    <row r="2226" spans="1:19" ht="13.5" thickBot="1">
      <c r="A2226" t="s">
        <v>344</v>
      </c>
      <c r="B2226" t="s">
        <v>345</v>
      </c>
      <c r="C2226" s="1">
        <v>45352</v>
      </c>
      <c r="D2226" s="44">
        <v>2024</v>
      </c>
      <c r="E2226" s="2" t="str">
        <f t="shared" si="209"/>
        <v>marzo</v>
      </c>
      <c r="F2226" t="s">
        <v>347</v>
      </c>
      <c r="G2226" t="s">
        <v>121</v>
      </c>
      <c r="H2226" t="s">
        <v>98</v>
      </c>
      <c r="I2226" s="3">
        <v>5</v>
      </c>
      <c r="J2226" s="3">
        <v>828</v>
      </c>
      <c r="K2226" s="3">
        <v>3.6</v>
      </c>
      <c r="L2226" t="s">
        <v>108</v>
      </c>
      <c r="M2226" t="s">
        <v>597</v>
      </c>
      <c r="N2226" t="s">
        <v>494</v>
      </c>
      <c r="O2226" s="15">
        <f t="shared" si="210"/>
        <v>3</v>
      </c>
      <c r="P2226" s="16" t="str">
        <f t="shared" si="211"/>
        <v>3,</v>
      </c>
      <c r="Q2226" s="16" t="str">
        <f t="shared" si="212"/>
        <v>6</v>
      </c>
      <c r="R2226" s="17">
        <f t="shared" si="213"/>
        <v>186</v>
      </c>
      <c r="S2226" s="17">
        <f t="shared" si="214"/>
        <v>3.1</v>
      </c>
    </row>
    <row r="2227" spans="1:19" ht="13.5" thickBot="1">
      <c r="A2227" t="s">
        <v>344</v>
      </c>
      <c r="B2227" t="s">
        <v>345</v>
      </c>
      <c r="C2227" s="1">
        <v>45352</v>
      </c>
      <c r="D2227" s="44">
        <v>2024</v>
      </c>
      <c r="E2227" s="2" t="str">
        <f t="shared" si="209"/>
        <v>marzo</v>
      </c>
      <c r="F2227" t="s">
        <v>347</v>
      </c>
      <c r="G2227" t="s">
        <v>121</v>
      </c>
      <c r="H2227" t="s">
        <v>98</v>
      </c>
      <c r="I2227" s="3">
        <v>1</v>
      </c>
      <c r="J2227" s="3">
        <v>216</v>
      </c>
      <c r="K2227" s="3">
        <v>0.5</v>
      </c>
      <c r="L2227" t="s">
        <v>222</v>
      </c>
      <c r="M2227" t="s">
        <v>573</v>
      </c>
      <c r="N2227" t="s">
        <v>504</v>
      </c>
      <c r="O2227" s="15">
        <f t="shared" si="210"/>
        <v>3</v>
      </c>
      <c r="P2227" s="16" t="str">
        <f t="shared" si="211"/>
        <v>0,</v>
      </c>
      <c r="Q2227" s="16" t="str">
        <f t="shared" si="212"/>
        <v>5</v>
      </c>
      <c r="R2227" s="17">
        <f t="shared" si="213"/>
        <v>5</v>
      </c>
      <c r="S2227" s="17">
        <f t="shared" si="214"/>
        <v>8.3333333333333329E-2</v>
      </c>
    </row>
    <row r="2228" spans="1:19" ht="13.5" thickBot="1">
      <c r="A2228" t="s">
        <v>344</v>
      </c>
      <c r="B2228" t="s">
        <v>345</v>
      </c>
      <c r="C2228" s="1">
        <v>45352</v>
      </c>
      <c r="D2228" s="44">
        <v>2024</v>
      </c>
      <c r="E2228" s="2" t="str">
        <f t="shared" si="209"/>
        <v>marzo</v>
      </c>
      <c r="F2228" t="s">
        <v>347</v>
      </c>
      <c r="G2228" t="s">
        <v>121</v>
      </c>
      <c r="H2228" t="s">
        <v>98</v>
      </c>
      <c r="I2228" s="3">
        <v>1</v>
      </c>
      <c r="J2228" s="3">
        <v>520</v>
      </c>
      <c r="K2228" s="3">
        <v>2.1</v>
      </c>
      <c r="L2228" t="s">
        <v>102</v>
      </c>
      <c r="M2228" t="s">
        <v>103</v>
      </c>
      <c r="N2228" t="s">
        <v>501</v>
      </c>
      <c r="O2228" s="15">
        <f t="shared" si="210"/>
        <v>3</v>
      </c>
      <c r="P2228" s="16" t="str">
        <f t="shared" si="211"/>
        <v>2,</v>
      </c>
      <c r="Q2228" s="16" t="str">
        <f t="shared" si="212"/>
        <v>1</v>
      </c>
      <c r="R2228" s="17">
        <f t="shared" si="213"/>
        <v>121</v>
      </c>
      <c r="S2228" s="17">
        <f t="shared" si="214"/>
        <v>2.0166666666666666</v>
      </c>
    </row>
    <row r="2229" spans="1:19" ht="13.5" thickBot="1">
      <c r="A2229" t="s">
        <v>344</v>
      </c>
      <c r="B2229" t="s">
        <v>345</v>
      </c>
      <c r="C2229" s="1">
        <v>45352</v>
      </c>
      <c r="D2229" s="44">
        <v>2024</v>
      </c>
      <c r="E2229" s="2" t="str">
        <f t="shared" si="209"/>
        <v>marzo</v>
      </c>
      <c r="F2229" t="s">
        <v>347</v>
      </c>
      <c r="G2229" t="s">
        <v>121</v>
      </c>
      <c r="H2229" t="s">
        <v>98</v>
      </c>
      <c r="I2229" s="3">
        <v>1</v>
      </c>
      <c r="J2229" s="3">
        <v>330</v>
      </c>
      <c r="K2229" s="3">
        <v>1.2</v>
      </c>
      <c r="L2229" t="s">
        <v>242</v>
      </c>
      <c r="M2229" t="s">
        <v>243</v>
      </c>
      <c r="N2229" t="s">
        <v>501</v>
      </c>
      <c r="O2229" s="15">
        <f t="shared" si="210"/>
        <v>3</v>
      </c>
      <c r="P2229" s="16" t="str">
        <f t="shared" si="211"/>
        <v>1,</v>
      </c>
      <c r="Q2229" s="16" t="str">
        <f t="shared" si="212"/>
        <v>2</v>
      </c>
      <c r="R2229" s="17">
        <f t="shared" si="213"/>
        <v>62</v>
      </c>
      <c r="S2229" s="17">
        <f t="shared" si="214"/>
        <v>1.0333333333333334</v>
      </c>
    </row>
    <row r="2230" spans="1:19" ht="13.5" thickBot="1">
      <c r="A2230" t="s">
        <v>344</v>
      </c>
      <c r="B2230" t="s">
        <v>345</v>
      </c>
      <c r="C2230" s="1">
        <v>45352</v>
      </c>
      <c r="D2230" s="44">
        <v>2024</v>
      </c>
      <c r="E2230" s="2" t="str">
        <f t="shared" si="209"/>
        <v>marzo</v>
      </c>
      <c r="F2230" t="s">
        <v>347</v>
      </c>
      <c r="G2230" t="s">
        <v>121</v>
      </c>
      <c r="H2230" t="s">
        <v>98</v>
      </c>
      <c r="I2230" s="3">
        <v>1</v>
      </c>
      <c r="J2230" s="3">
        <v>325</v>
      </c>
      <c r="K2230" s="3">
        <v>1.2</v>
      </c>
      <c r="L2230" t="s">
        <v>208</v>
      </c>
      <c r="M2230" t="s">
        <v>600</v>
      </c>
      <c r="N2230" t="s">
        <v>501</v>
      </c>
      <c r="O2230" s="15">
        <f t="shared" si="210"/>
        <v>3</v>
      </c>
      <c r="P2230" s="16" t="str">
        <f t="shared" si="211"/>
        <v>1,</v>
      </c>
      <c r="Q2230" s="16" t="str">
        <f t="shared" si="212"/>
        <v>2</v>
      </c>
      <c r="R2230" s="17">
        <f t="shared" si="213"/>
        <v>62</v>
      </c>
      <c r="S2230" s="17">
        <f t="shared" si="214"/>
        <v>1.0333333333333334</v>
      </c>
    </row>
    <row r="2231" spans="1:19" ht="13.5" thickBot="1">
      <c r="A2231" t="s">
        <v>344</v>
      </c>
      <c r="B2231" t="s">
        <v>345</v>
      </c>
      <c r="C2231" s="1">
        <v>45352</v>
      </c>
      <c r="D2231" s="44">
        <v>2024</v>
      </c>
      <c r="E2231" s="2" t="str">
        <f t="shared" si="209"/>
        <v>marzo</v>
      </c>
      <c r="F2231" t="s">
        <v>347</v>
      </c>
      <c r="G2231" t="s">
        <v>121</v>
      </c>
      <c r="H2231" t="s">
        <v>98</v>
      </c>
      <c r="I2231" s="3">
        <v>1</v>
      </c>
      <c r="J2231" s="3">
        <v>637</v>
      </c>
      <c r="K2231" s="3">
        <v>2.4</v>
      </c>
      <c r="L2231" t="s">
        <v>177</v>
      </c>
      <c r="M2231" t="s">
        <v>592</v>
      </c>
      <c r="N2231" t="s">
        <v>498</v>
      </c>
      <c r="O2231" s="15">
        <f t="shared" si="210"/>
        <v>3</v>
      </c>
      <c r="P2231" s="16" t="str">
        <f t="shared" si="211"/>
        <v>2,</v>
      </c>
      <c r="Q2231" s="16" t="str">
        <f t="shared" si="212"/>
        <v>4</v>
      </c>
      <c r="R2231" s="17">
        <f t="shared" si="213"/>
        <v>124</v>
      </c>
      <c r="S2231" s="17">
        <f t="shared" si="214"/>
        <v>2.0666666666666669</v>
      </c>
    </row>
    <row r="2232" spans="1:19" ht="13.5" thickBot="1">
      <c r="A2232" t="s">
        <v>344</v>
      </c>
      <c r="B2232" t="s">
        <v>345</v>
      </c>
      <c r="C2232" s="1">
        <v>45352</v>
      </c>
      <c r="D2232" s="44">
        <v>2024</v>
      </c>
      <c r="E2232" s="2" t="str">
        <f t="shared" si="209"/>
        <v>marzo</v>
      </c>
      <c r="F2232" t="s">
        <v>348</v>
      </c>
      <c r="G2232" t="s">
        <v>93</v>
      </c>
      <c r="H2232" t="s">
        <v>98</v>
      </c>
      <c r="I2232" s="3">
        <v>1</v>
      </c>
      <c r="J2232" s="3">
        <v>474</v>
      </c>
      <c r="K2232" s="3">
        <v>0.5</v>
      </c>
      <c r="L2232" t="s">
        <v>130</v>
      </c>
      <c r="M2232" t="s">
        <v>605</v>
      </c>
      <c r="N2232" t="s">
        <v>491</v>
      </c>
      <c r="O2232" s="15">
        <f t="shared" si="210"/>
        <v>3</v>
      </c>
      <c r="P2232" s="16" t="str">
        <f t="shared" si="211"/>
        <v>0,</v>
      </c>
      <c r="Q2232" s="16" t="str">
        <f t="shared" si="212"/>
        <v>5</v>
      </c>
      <c r="R2232" s="17">
        <f t="shared" si="213"/>
        <v>5</v>
      </c>
      <c r="S2232" s="17">
        <f t="shared" si="214"/>
        <v>8.3333333333333329E-2</v>
      </c>
    </row>
    <row r="2233" spans="1:19" ht="13.5" thickBot="1">
      <c r="A2233" t="s">
        <v>344</v>
      </c>
      <c r="B2233" t="s">
        <v>345</v>
      </c>
      <c r="C2233" s="1">
        <v>45352</v>
      </c>
      <c r="D2233" s="44">
        <v>2024</v>
      </c>
      <c r="E2233" s="2" t="str">
        <f t="shared" si="209"/>
        <v>marzo</v>
      </c>
      <c r="F2233" t="s">
        <v>348</v>
      </c>
      <c r="G2233" t="s">
        <v>93</v>
      </c>
      <c r="H2233" t="s">
        <v>98</v>
      </c>
      <c r="I2233" s="3">
        <v>3</v>
      </c>
      <c r="J2233" s="3">
        <v>488</v>
      </c>
      <c r="K2233" s="3">
        <v>2</v>
      </c>
      <c r="L2233" t="s">
        <v>122</v>
      </c>
      <c r="M2233" t="s">
        <v>123</v>
      </c>
      <c r="N2233" t="s">
        <v>512</v>
      </c>
      <c r="O2233" s="15">
        <f t="shared" si="210"/>
        <v>1</v>
      </c>
      <c r="P2233" s="16" t="str">
        <f t="shared" si="211"/>
        <v>2</v>
      </c>
      <c r="Q2233" s="16">
        <f t="shared" si="212"/>
        <v>0</v>
      </c>
      <c r="R2233" s="17">
        <f t="shared" si="213"/>
        <v>120</v>
      </c>
      <c r="S2233" s="17">
        <f t="shared" si="214"/>
        <v>2</v>
      </c>
    </row>
    <row r="2234" spans="1:19" ht="13.5" thickBot="1">
      <c r="A2234" t="s">
        <v>344</v>
      </c>
      <c r="B2234" t="s">
        <v>345</v>
      </c>
      <c r="C2234" s="1">
        <v>45352</v>
      </c>
      <c r="D2234" s="44">
        <v>2024</v>
      </c>
      <c r="E2234" s="2" t="str">
        <f t="shared" si="209"/>
        <v>marzo</v>
      </c>
      <c r="F2234" t="s">
        <v>348</v>
      </c>
      <c r="G2234" t="s">
        <v>93</v>
      </c>
      <c r="H2234" t="s">
        <v>98</v>
      </c>
      <c r="I2234" s="3">
        <v>3</v>
      </c>
      <c r="J2234" s="3">
        <v>1049</v>
      </c>
      <c r="K2234" s="3">
        <v>2.7</v>
      </c>
      <c r="L2234" t="s">
        <v>19</v>
      </c>
      <c r="M2234" t="s">
        <v>587</v>
      </c>
      <c r="N2234" t="s">
        <v>495</v>
      </c>
      <c r="O2234" s="15">
        <f t="shared" si="210"/>
        <v>3</v>
      </c>
      <c r="P2234" s="16" t="str">
        <f t="shared" si="211"/>
        <v>2,</v>
      </c>
      <c r="Q2234" s="16" t="str">
        <f t="shared" si="212"/>
        <v>7</v>
      </c>
      <c r="R2234" s="17">
        <f t="shared" si="213"/>
        <v>127</v>
      </c>
      <c r="S2234" s="17">
        <f t="shared" si="214"/>
        <v>2.1166666666666667</v>
      </c>
    </row>
    <row r="2235" spans="1:19" ht="13.5" thickBot="1">
      <c r="A2235" t="s">
        <v>344</v>
      </c>
      <c r="B2235" t="s">
        <v>345</v>
      </c>
      <c r="C2235" s="1">
        <v>45352</v>
      </c>
      <c r="D2235" s="44">
        <v>2024</v>
      </c>
      <c r="E2235" s="2" t="str">
        <f t="shared" si="209"/>
        <v>marzo</v>
      </c>
      <c r="F2235" t="s">
        <v>348</v>
      </c>
      <c r="G2235" t="s">
        <v>93</v>
      </c>
      <c r="H2235" t="s">
        <v>98</v>
      </c>
      <c r="I2235" s="3">
        <v>1</v>
      </c>
      <c r="J2235" s="3">
        <v>189</v>
      </c>
      <c r="K2235" s="3">
        <v>0.4</v>
      </c>
      <c r="L2235" t="s">
        <v>351</v>
      </c>
      <c r="M2235" t="s">
        <v>352</v>
      </c>
      <c r="N2235" t="s">
        <v>510</v>
      </c>
      <c r="O2235" s="15">
        <f t="shared" si="210"/>
        <v>3</v>
      </c>
      <c r="P2235" s="16" t="str">
        <f t="shared" si="211"/>
        <v>0,</v>
      </c>
      <c r="Q2235" s="16" t="str">
        <f t="shared" si="212"/>
        <v>4</v>
      </c>
      <c r="R2235" s="17">
        <f t="shared" si="213"/>
        <v>4</v>
      </c>
      <c r="S2235" s="17">
        <f t="shared" si="214"/>
        <v>6.6666666666666666E-2</v>
      </c>
    </row>
    <row r="2236" spans="1:19" ht="13.5" thickBot="1">
      <c r="A2236" t="s">
        <v>344</v>
      </c>
      <c r="B2236" t="s">
        <v>345</v>
      </c>
      <c r="C2236" s="1">
        <v>45352</v>
      </c>
      <c r="D2236" s="44">
        <v>2024</v>
      </c>
      <c r="E2236" s="2" t="str">
        <f t="shared" si="209"/>
        <v>marzo</v>
      </c>
      <c r="F2236" t="s">
        <v>348</v>
      </c>
      <c r="G2236" t="s">
        <v>93</v>
      </c>
      <c r="H2236" t="s">
        <v>98</v>
      </c>
      <c r="I2236" s="3">
        <v>2</v>
      </c>
      <c r="J2236" s="3">
        <v>447</v>
      </c>
      <c r="K2236" s="3">
        <v>1.2</v>
      </c>
      <c r="L2236" t="s">
        <v>222</v>
      </c>
      <c r="M2236" t="s">
        <v>573</v>
      </c>
      <c r="N2236" t="s">
        <v>504</v>
      </c>
      <c r="O2236" s="15">
        <f t="shared" si="210"/>
        <v>3</v>
      </c>
      <c r="P2236" s="16" t="str">
        <f t="shared" si="211"/>
        <v>1,</v>
      </c>
      <c r="Q2236" s="16" t="str">
        <f t="shared" si="212"/>
        <v>2</v>
      </c>
      <c r="R2236" s="17">
        <f t="shared" si="213"/>
        <v>62</v>
      </c>
      <c r="S2236" s="17">
        <f t="shared" si="214"/>
        <v>1.0333333333333334</v>
      </c>
    </row>
    <row r="2237" spans="1:19" ht="13.5" thickBot="1">
      <c r="A2237" t="s">
        <v>344</v>
      </c>
      <c r="B2237" t="s">
        <v>345</v>
      </c>
      <c r="C2237" s="1">
        <v>45352</v>
      </c>
      <c r="D2237" s="44">
        <v>2024</v>
      </c>
      <c r="E2237" s="2" t="str">
        <f t="shared" si="209"/>
        <v>marzo</v>
      </c>
      <c r="F2237" t="s">
        <v>348</v>
      </c>
      <c r="G2237" t="s">
        <v>93</v>
      </c>
      <c r="H2237" t="s">
        <v>98</v>
      </c>
      <c r="I2237" s="3">
        <v>2</v>
      </c>
      <c r="J2237" s="3">
        <v>1010</v>
      </c>
      <c r="K2237" s="3">
        <v>2</v>
      </c>
      <c r="L2237" t="s">
        <v>102</v>
      </c>
      <c r="M2237" t="s">
        <v>103</v>
      </c>
      <c r="N2237" t="s">
        <v>501</v>
      </c>
      <c r="O2237" s="15">
        <f t="shared" si="210"/>
        <v>1</v>
      </c>
      <c r="P2237" s="16" t="str">
        <f t="shared" si="211"/>
        <v>2</v>
      </c>
      <c r="Q2237" s="16">
        <f t="shared" si="212"/>
        <v>0</v>
      </c>
      <c r="R2237" s="17">
        <f t="shared" si="213"/>
        <v>120</v>
      </c>
      <c r="S2237" s="17">
        <f t="shared" si="214"/>
        <v>2</v>
      </c>
    </row>
    <row r="2238" spans="1:19" ht="13.5" thickBot="1">
      <c r="A2238" t="s">
        <v>344</v>
      </c>
      <c r="B2238" t="s">
        <v>345</v>
      </c>
      <c r="C2238" s="1">
        <v>45352</v>
      </c>
      <c r="D2238" s="44">
        <v>2024</v>
      </c>
      <c r="E2238" s="2" t="str">
        <f t="shared" si="209"/>
        <v>marzo</v>
      </c>
      <c r="F2238" t="s">
        <v>348</v>
      </c>
      <c r="G2238" t="s">
        <v>93</v>
      </c>
      <c r="H2238" t="s">
        <v>98</v>
      </c>
      <c r="I2238" s="3">
        <v>2</v>
      </c>
      <c r="J2238" s="3">
        <v>547</v>
      </c>
      <c r="K2238" s="3">
        <v>1.05</v>
      </c>
      <c r="L2238" t="s">
        <v>99</v>
      </c>
      <c r="M2238" t="s">
        <v>558</v>
      </c>
      <c r="N2238" t="s">
        <v>502</v>
      </c>
      <c r="O2238" s="15">
        <f t="shared" si="210"/>
        <v>4</v>
      </c>
      <c r="P2238" s="16" t="str">
        <f t="shared" si="211"/>
        <v>1,</v>
      </c>
      <c r="Q2238" s="16" t="str">
        <f t="shared" si="212"/>
        <v>05</v>
      </c>
      <c r="R2238" s="17">
        <f t="shared" si="213"/>
        <v>65</v>
      </c>
      <c r="S2238" s="17">
        <f t="shared" si="214"/>
        <v>1.0833333333333333</v>
      </c>
    </row>
    <row r="2239" spans="1:19" ht="13.5" thickBot="1">
      <c r="A2239" t="s">
        <v>344</v>
      </c>
      <c r="B2239" t="s">
        <v>345</v>
      </c>
      <c r="C2239" s="1">
        <v>45352</v>
      </c>
      <c r="D2239" s="44">
        <v>2024</v>
      </c>
      <c r="E2239" s="2" t="str">
        <f t="shared" si="209"/>
        <v>marzo</v>
      </c>
      <c r="F2239" t="s">
        <v>348</v>
      </c>
      <c r="G2239" t="s">
        <v>93</v>
      </c>
      <c r="H2239" t="s">
        <v>98</v>
      </c>
      <c r="I2239" s="3">
        <v>1</v>
      </c>
      <c r="J2239" s="3">
        <v>622</v>
      </c>
      <c r="K2239" s="3">
        <v>1.1000000000000001</v>
      </c>
      <c r="L2239" t="s">
        <v>197</v>
      </c>
      <c r="M2239" t="s">
        <v>198</v>
      </c>
      <c r="N2239" t="s">
        <v>516</v>
      </c>
      <c r="O2239" s="15">
        <f t="shared" si="210"/>
        <v>3</v>
      </c>
      <c r="P2239" s="16" t="str">
        <f t="shared" si="211"/>
        <v>1,</v>
      </c>
      <c r="Q2239" s="16" t="str">
        <f t="shared" si="212"/>
        <v>1</v>
      </c>
      <c r="R2239" s="17">
        <f t="shared" si="213"/>
        <v>61</v>
      </c>
      <c r="S2239" s="17">
        <f t="shared" si="214"/>
        <v>1.0166666666666666</v>
      </c>
    </row>
    <row r="2240" spans="1:19" ht="13.5" thickBot="1">
      <c r="A2240" t="s">
        <v>344</v>
      </c>
      <c r="B2240" t="s">
        <v>345</v>
      </c>
      <c r="C2240" s="1">
        <v>45352</v>
      </c>
      <c r="D2240" s="44">
        <v>2024</v>
      </c>
      <c r="E2240" s="2" t="str">
        <f t="shared" si="209"/>
        <v>marzo</v>
      </c>
      <c r="F2240" t="s">
        <v>348</v>
      </c>
      <c r="G2240" t="s">
        <v>93</v>
      </c>
      <c r="H2240" t="s">
        <v>98</v>
      </c>
      <c r="I2240" s="3">
        <v>3</v>
      </c>
      <c r="J2240" s="3">
        <v>382</v>
      </c>
      <c r="K2240" s="3">
        <v>1</v>
      </c>
      <c r="L2240" t="s">
        <v>109</v>
      </c>
      <c r="M2240" t="s">
        <v>535</v>
      </c>
      <c r="N2240" t="s">
        <v>535</v>
      </c>
      <c r="O2240" s="15">
        <f t="shared" si="210"/>
        <v>1</v>
      </c>
      <c r="P2240" s="16" t="str">
        <f t="shared" si="211"/>
        <v>1</v>
      </c>
      <c r="Q2240" s="16">
        <f t="shared" si="212"/>
        <v>0</v>
      </c>
      <c r="R2240" s="17">
        <f t="shared" si="213"/>
        <v>60</v>
      </c>
      <c r="S2240" s="17">
        <f t="shared" si="214"/>
        <v>1</v>
      </c>
    </row>
    <row r="2241" spans="1:19" ht="13.5" thickBot="1">
      <c r="A2241" t="s">
        <v>344</v>
      </c>
      <c r="B2241" t="s">
        <v>345</v>
      </c>
      <c r="C2241" s="1">
        <v>45352</v>
      </c>
      <c r="D2241" s="44">
        <v>2024</v>
      </c>
      <c r="E2241" s="2" t="str">
        <f t="shared" si="209"/>
        <v>marzo</v>
      </c>
      <c r="F2241" t="s">
        <v>348</v>
      </c>
      <c r="G2241" t="s">
        <v>93</v>
      </c>
      <c r="H2241" t="s">
        <v>98</v>
      </c>
      <c r="I2241" s="3">
        <v>4</v>
      </c>
      <c r="J2241" s="3">
        <v>800</v>
      </c>
      <c r="K2241" s="3">
        <v>2</v>
      </c>
      <c r="L2241" t="s">
        <v>114</v>
      </c>
      <c r="M2241" t="s">
        <v>115</v>
      </c>
      <c r="N2241" t="s">
        <v>535</v>
      </c>
      <c r="O2241" s="15">
        <f t="shared" si="210"/>
        <v>1</v>
      </c>
      <c r="P2241" s="16" t="str">
        <f t="shared" si="211"/>
        <v>2</v>
      </c>
      <c r="Q2241" s="16">
        <f t="shared" si="212"/>
        <v>0</v>
      </c>
      <c r="R2241" s="17">
        <f t="shared" si="213"/>
        <v>120</v>
      </c>
      <c r="S2241" s="17">
        <f t="shared" si="214"/>
        <v>2</v>
      </c>
    </row>
    <row r="2242" spans="1:19" ht="13.5" thickBot="1">
      <c r="A2242" t="s">
        <v>344</v>
      </c>
      <c r="B2242" t="s">
        <v>345</v>
      </c>
      <c r="C2242" s="1">
        <v>45352</v>
      </c>
      <c r="D2242" s="44">
        <v>2024</v>
      </c>
      <c r="E2242" s="2" t="str">
        <f t="shared" ref="E2242:E2285" si="215">TEXT(C2242,"mmmm")</f>
        <v>marzo</v>
      </c>
      <c r="F2242" t="s">
        <v>348</v>
      </c>
      <c r="G2242" t="s">
        <v>93</v>
      </c>
      <c r="H2242" t="s">
        <v>98</v>
      </c>
      <c r="I2242" s="3">
        <v>1</v>
      </c>
      <c r="J2242" s="3">
        <v>335</v>
      </c>
      <c r="K2242" s="3">
        <v>1.3</v>
      </c>
      <c r="L2242" t="s">
        <v>177</v>
      </c>
      <c r="M2242" t="s">
        <v>592</v>
      </c>
      <c r="N2242" t="s">
        <v>498</v>
      </c>
      <c r="O2242" s="15">
        <f t="shared" si="210"/>
        <v>3</v>
      </c>
      <c r="P2242" s="16" t="str">
        <f t="shared" si="211"/>
        <v>1,</v>
      </c>
      <c r="Q2242" s="16" t="str">
        <f t="shared" si="212"/>
        <v>3</v>
      </c>
      <c r="R2242" s="17">
        <f t="shared" si="213"/>
        <v>63</v>
      </c>
      <c r="S2242" s="17">
        <f t="shared" si="214"/>
        <v>1.05</v>
      </c>
    </row>
    <row r="2243" spans="1:19" ht="13.5" thickBot="1">
      <c r="A2243" t="s">
        <v>344</v>
      </c>
      <c r="B2243" t="s">
        <v>345</v>
      </c>
      <c r="C2243" s="1">
        <v>45352</v>
      </c>
      <c r="D2243" s="44">
        <v>2024</v>
      </c>
      <c r="E2243" s="2" t="str">
        <f t="shared" si="215"/>
        <v>marzo</v>
      </c>
      <c r="F2243" t="s">
        <v>348</v>
      </c>
      <c r="G2243" t="s">
        <v>93</v>
      </c>
      <c r="H2243" t="s">
        <v>98</v>
      </c>
      <c r="I2243" s="3">
        <v>2</v>
      </c>
      <c r="J2243" s="3">
        <v>1768</v>
      </c>
      <c r="K2243" s="3">
        <v>3.1</v>
      </c>
      <c r="L2243" t="s">
        <v>116</v>
      </c>
      <c r="M2243" t="s">
        <v>117</v>
      </c>
      <c r="N2243" t="s">
        <v>561</v>
      </c>
      <c r="O2243" s="15">
        <f t="shared" ref="O2243:O2306" si="216">LEN($K2243)</f>
        <v>3</v>
      </c>
      <c r="P2243" s="16" t="str">
        <f t="shared" si="211"/>
        <v>3,</v>
      </c>
      <c r="Q2243" s="16" t="str">
        <f t="shared" si="212"/>
        <v>1</v>
      </c>
      <c r="R2243" s="17">
        <f t="shared" si="213"/>
        <v>181</v>
      </c>
      <c r="S2243" s="17">
        <f t="shared" si="214"/>
        <v>3.0166666666666666</v>
      </c>
    </row>
    <row r="2244" spans="1:19" ht="13.5" thickBot="1">
      <c r="A2244" t="s">
        <v>344</v>
      </c>
      <c r="B2244" t="s">
        <v>345</v>
      </c>
      <c r="C2244" s="1">
        <v>45383</v>
      </c>
      <c r="D2244" s="44">
        <v>2024</v>
      </c>
      <c r="E2244" s="2" t="str">
        <f t="shared" si="215"/>
        <v>abril</v>
      </c>
      <c r="F2244" t="s">
        <v>347</v>
      </c>
      <c r="G2244" t="s">
        <v>121</v>
      </c>
      <c r="H2244" t="s">
        <v>98</v>
      </c>
      <c r="I2244" s="3">
        <v>11</v>
      </c>
      <c r="J2244" s="3">
        <v>1976</v>
      </c>
      <c r="K2244" s="3">
        <v>8.1</v>
      </c>
      <c r="L2244" t="s">
        <v>122</v>
      </c>
      <c r="M2244" t="s">
        <v>123</v>
      </c>
      <c r="N2244" t="s">
        <v>512</v>
      </c>
      <c r="O2244" s="15">
        <f t="shared" si="216"/>
        <v>3</v>
      </c>
      <c r="P2244" s="16" t="str">
        <f t="shared" si="211"/>
        <v>8,</v>
      </c>
      <c r="Q2244" s="16" t="str">
        <f t="shared" si="212"/>
        <v>1</v>
      </c>
      <c r="R2244" s="17">
        <f t="shared" si="213"/>
        <v>481</v>
      </c>
      <c r="S2244" s="17">
        <f t="shared" si="214"/>
        <v>8.0166666666666675</v>
      </c>
    </row>
    <row r="2245" spans="1:19" ht="13.5" thickBot="1">
      <c r="A2245" t="s">
        <v>344</v>
      </c>
      <c r="B2245" t="s">
        <v>345</v>
      </c>
      <c r="C2245" s="1">
        <v>45383</v>
      </c>
      <c r="D2245" s="44">
        <v>2024</v>
      </c>
      <c r="E2245" s="2" t="str">
        <f t="shared" si="215"/>
        <v>abril</v>
      </c>
      <c r="F2245" t="s">
        <v>347</v>
      </c>
      <c r="G2245" t="s">
        <v>121</v>
      </c>
      <c r="H2245" t="s">
        <v>98</v>
      </c>
      <c r="I2245" s="3">
        <v>1</v>
      </c>
      <c r="J2245" s="3">
        <v>148</v>
      </c>
      <c r="K2245" s="3">
        <v>0.5</v>
      </c>
      <c r="L2245" t="s">
        <v>246</v>
      </c>
      <c r="M2245" t="s">
        <v>582</v>
      </c>
      <c r="N2245" t="s">
        <v>512</v>
      </c>
      <c r="O2245" s="15">
        <f t="shared" si="216"/>
        <v>3</v>
      </c>
      <c r="P2245" s="16" t="str">
        <f t="shared" si="211"/>
        <v>0,</v>
      </c>
      <c r="Q2245" s="16" t="str">
        <f t="shared" si="212"/>
        <v>5</v>
      </c>
      <c r="R2245" s="17">
        <f t="shared" si="213"/>
        <v>5</v>
      </c>
      <c r="S2245" s="17">
        <f t="shared" si="214"/>
        <v>8.3333333333333329E-2</v>
      </c>
    </row>
    <row r="2246" spans="1:19" ht="13.5" thickBot="1">
      <c r="A2246" t="s">
        <v>344</v>
      </c>
      <c r="B2246" t="s">
        <v>345</v>
      </c>
      <c r="C2246" s="1">
        <v>45383</v>
      </c>
      <c r="D2246" s="44">
        <v>2024</v>
      </c>
      <c r="E2246" s="2" t="str">
        <f t="shared" si="215"/>
        <v>abril</v>
      </c>
      <c r="F2246" t="s">
        <v>347</v>
      </c>
      <c r="G2246" t="s">
        <v>121</v>
      </c>
      <c r="H2246" t="s">
        <v>98</v>
      </c>
      <c r="I2246" s="3">
        <v>13</v>
      </c>
      <c r="J2246" s="3">
        <v>2264</v>
      </c>
      <c r="K2246" s="3">
        <v>9.1999999999999993</v>
      </c>
      <c r="L2246" t="s">
        <v>124</v>
      </c>
      <c r="M2246" t="s">
        <v>602</v>
      </c>
      <c r="N2246" t="s">
        <v>512</v>
      </c>
      <c r="O2246" s="15">
        <f t="shared" si="216"/>
        <v>3</v>
      </c>
      <c r="P2246" s="16" t="str">
        <f t="shared" si="211"/>
        <v>9,</v>
      </c>
      <c r="Q2246" s="16" t="str">
        <f t="shared" si="212"/>
        <v>2</v>
      </c>
      <c r="R2246" s="17">
        <f t="shared" si="213"/>
        <v>542</v>
      </c>
      <c r="S2246" s="17">
        <f t="shared" si="214"/>
        <v>9.0333333333333332</v>
      </c>
    </row>
    <row r="2247" spans="1:19" ht="13.5" thickBot="1">
      <c r="A2247" t="s">
        <v>344</v>
      </c>
      <c r="B2247" t="s">
        <v>345</v>
      </c>
      <c r="C2247" s="1">
        <v>45383</v>
      </c>
      <c r="D2247" s="44">
        <v>2024</v>
      </c>
      <c r="E2247" s="2" t="str">
        <f t="shared" si="215"/>
        <v>abril</v>
      </c>
      <c r="F2247" t="s">
        <v>347</v>
      </c>
      <c r="G2247" t="s">
        <v>121</v>
      </c>
      <c r="H2247" t="s">
        <v>98</v>
      </c>
      <c r="I2247" s="3">
        <v>5</v>
      </c>
      <c r="J2247" s="3">
        <v>2049</v>
      </c>
      <c r="K2247" s="3">
        <v>8.1999999999999993</v>
      </c>
      <c r="L2247" t="s">
        <v>19</v>
      </c>
      <c r="M2247" t="s">
        <v>587</v>
      </c>
      <c r="N2247" t="s">
        <v>495</v>
      </c>
      <c r="O2247" s="15">
        <f t="shared" si="216"/>
        <v>3</v>
      </c>
      <c r="P2247" s="16" t="str">
        <f t="shared" si="211"/>
        <v>8,</v>
      </c>
      <c r="Q2247" s="16" t="str">
        <f t="shared" si="212"/>
        <v>2</v>
      </c>
      <c r="R2247" s="17">
        <f t="shared" si="213"/>
        <v>482</v>
      </c>
      <c r="S2247" s="17">
        <f t="shared" si="214"/>
        <v>8.0333333333333332</v>
      </c>
    </row>
    <row r="2248" spans="1:19" ht="13.5" thickBot="1">
      <c r="A2248" t="s">
        <v>344</v>
      </c>
      <c r="B2248" t="s">
        <v>345</v>
      </c>
      <c r="C2248" s="1">
        <v>45383</v>
      </c>
      <c r="D2248" s="44">
        <v>2024</v>
      </c>
      <c r="E2248" s="2" t="str">
        <f t="shared" si="215"/>
        <v>abril</v>
      </c>
      <c r="F2248" t="s">
        <v>347</v>
      </c>
      <c r="G2248" t="s">
        <v>121</v>
      </c>
      <c r="H2248" t="s">
        <v>98</v>
      </c>
      <c r="I2248" s="3">
        <v>2</v>
      </c>
      <c r="J2248" s="3">
        <v>838</v>
      </c>
      <c r="K2248" s="3">
        <v>3</v>
      </c>
      <c r="L2248" t="s">
        <v>108</v>
      </c>
      <c r="M2248" t="s">
        <v>597</v>
      </c>
      <c r="N2248" t="s">
        <v>494</v>
      </c>
      <c r="O2248" s="15">
        <f t="shared" si="216"/>
        <v>1</v>
      </c>
      <c r="P2248" s="16" t="str">
        <f t="shared" si="211"/>
        <v>3</v>
      </c>
      <c r="Q2248" s="16">
        <f t="shared" si="212"/>
        <v>0</v>
      </c>
      <c r="R2248" s="17">
        <f t="shared" si="213"/>
        <v>180</v>
      </c>
      <c r="S2248" s="17">
        <f t="shared" si="214"/>
        <v>3</v>
      </c>
    </row>
    <row r="2249" spans="1:19" ht="13.5" thickBot="1">
      <c r="A2249" t="s">
        <v>344</v>
      </c>
      <c r="B2249" t="s">
        <v>345</v>
      </c>
      <c r="C2249" s="1">
        <v>45383</v>
      </c>
      <c r="D2249" s="44">
        <v>2024</v>
      </c>
      <c r="E2249" s="2" t="str">
        <f t="shared" si="215"/>
        <v>abril</v>
      </c>
      <c r="F2249" t="s">
        <v>347</v>
      </c>
      <c r="G2249" t="s">
        <v>121</v>
      </c>
      <c r="H2249" t="s">
        <v>98</v>
      </c>
      <c r="I2249" s="3">
        <v>1</v>
      </c>
      <c r="J2249" s="3">
        <v>200</v>
      </c>
      <c r="K2249" s="3">
        <v>1</v>
      </c>
      <c r="L2249" t="s">
        <v>126</v>
      </c>
      <c r="M2249" t="s">
        <v>574</v>
      </c>
      <c r="N2249" t="s">
        <v>494</v>
      </c>
      <c r="O2249" s="15">
        <f t="shared" si="216"/>
        <v>1</v>
      </c>
      <c r="P2249" s="16" t="str">
        <f t="shared" si="211"/>
        <v>1</v>
      </c>
      <c r="Q2249" s="16">
        <f t="shared" si="212"/>
        <v>0</v>
      </c>
      <c r="R2249" s="17">
        <f t="shared" si="213"/>
        <v>60</v>
      </c>
      <c r="S2249" s="17">
        <f t="shared" si="214"/>
        <v>1</v>
      </c>
    </row>
    <row r="2250" spans="1:19" ht="13.5" thickBot="1">
      <c r="A2250" t="s">
        <v>344</v>
      </c>
      <c r="B2250" t="s">
        <v>345</v>
      </c>
      <c r="C2250" s="1">
        <v>45383</v>
      </c>
      <c r="D2250" s="44">
        <v>2024</v>
      </c>
      <c r="E2250" s="2" t="str">
        <f t="shared" si="215"/>
        <v>abril</v>
      </c>
      <c r="F2250" t="s">
        <v>347</v>
      </c>
      <c r="G2250" t="s">
        <v>121</v>
      </c>
      <c r="H2250" t="s">
        <v>98</v>
      </c>
      <c r="I2250" s="3">
        <v>1</v>
      </c>
      <c r="J2250" s="3">
        <v>330</v>
      </c>
      <c r="K2250" s="3">
        <v>1.2</v>
      </c>
      <c r="L2250" t="s">
        <v>242</v>
      </c>
      <c r="M2250" t="s">
        <v>243</v>
      </c>
      <c r="N2250" t="s">
        <v>501</v>
      </c>
      <c r="O2250" s="15">
        <f t="shared" si="216"/>
        <v>3</v>
      </c>
      <c r="P2250" s="16" t="str">
        <f t="shared" si="211"/>
        <v>1,</v>
      </c>
      <c r="Q2250" s="16" t="str">
        <f t="shared" si="212"/>
        <v>2</v>
      </c>
      <c r="R2250" s="17">
        <f t="shared" si="213"/>
        <v>62</v>
      </c>
      <c r="S2250" s="17">
        <f t="shared" si="214"/>
        <v>1.0333333333333334</v>
      </c>
    </row>
    <row r="2251" spans="1:19" ht="13.5" thickBot="1">
      <c r="A2251" t="s">
        <v>344</v>
      </c>
      <c r="B2251" t="s">
        <v>345</v>
      </c>
      <c r="C2251" s="1">
        <v>45383</v>
      </c>
      <c r="D2251" s="44">
        <v>2024</v>
      </c>
      <c r="E2251" s="2" t="str">
        <f t="shared" si="215"/>
        <v>abril</v>
      </c>
      <c r="F2251" t="s">
        <v>347</v>
      </c>
      <c r="G2251" t="s">
        <v>121</v>
      </c>
      <c r="H2251" t="s">
        <v>98</v>
      </c>
      <c r="I2251" s="3">
        <v>1</v>
      </c>
      <c r="J2251" s="3">
        <v>836</v>
      </c>
      <c r="K2251" s="3">
        <v>1.35</v>
      </c>
      <c r="L2251" t="s">
        <v>99</v>
      </c>
      <c r="M2251" t="s">
        <v>558</v>
      </c>
      <c r="N2251" t="s">
        <v>502</v>
      </c>
      <c r="O2251" s="15">
        <f t="shared" si="216"/>
        <v>4</v>
      </c>
      <c r="P2251" s="16" t="str">
        <f t="shared" si="211"/>
        <v>1,</v>
      </c>
      <c r="Q2251" s="16" t="str">
        <f t="shared" si="212"/>
        <v>35</v>
      </c>
      <c r="R2251" s="17">
        <f t="shared" si="213"/>
        <v>95</v>
      </c>
      <c r="S2251" s="17">
        <f t="shared" si="214"/>
        <v>1.5833333333333333</v>
      </c>
    </row>
    <row r="2252" spans="1:19" ht="13.5" thickBot="1">
      <c r="A2252" t="s">
        <v>344</v>
      </c>
      <c r="B2252" t="s">
        <v>345</v>
      </c>
      <c r="C2252" s="1">
        <v>45383</v>
      </c>
      <c r="D2252" s="44">
        <v>2024</v>
      </c>
      <c r="E2252" s="2" t="str">
        <f t="shared" si="215"/>
        <v>abril</v>
      </c>
      <c r="F2252" t="s">
        <v>347</v>
      </c>
      <c r="G2252" t="s">
        <v>121</v>
      </c>
      <c r="H2252" t="s">
        <v>98</v>
      </c>
      <c r="I2252" s="3">
        <v>1</v>
      </c>
      <c r="J2252" s="3">
        <v>154</v>
      </c>
      <c r="K2252" s="3">
        <v>0.4</v>
      </c>
      <c r="L2252" t="s">
        <v>197</v>
      </c>
      <c r="M2252" t="s">
        <v>198</v>
      </c>
      <c r="N2252" t="s">
        <v>516</v>
      </c>
      <c r="O2252" s="15">
        <f t="shared" si="216"/>
        <v>3</v>
      </c>
      <c r="P2252" s="16" t="str">
        <f t="shared" si="211"/>
        <v>0,</v>
      </c>
      <c r="Q2252" s="16" t="str">
        <f t="shared" si="212"/>
        <v>4</v>
      </c>
      <c r="R2252" s="17">
        <f t="shared" si="213"/>
        <v>4</v>
      </c>
      <c r="S2252" s="17">
        <f t="shared" si="214"/>
        <v>6.6666666666666666E-2</v>
      </c>
    </row>
    <row r="2253" spans="1:19" ht="13.5" thickBot="1">
      <c r="A2253" t="s">
        <v>344</v>
      </c>
      <c r="B2253" t="s">
        <v>345</v>
      </c>
      <c r="C2253" s="1">
        <v>45383</v>
      </c>
      <c r="D2253" s="44">
        <v>2024</v>
      </c>
      <c r="E2253" s="2" t="str">
        <f t="shared" si="215"/>
        <v>abril</v>
      </c>
      <c r="F2253" t="s">
        <v>347</v>
      </c>
      <c r="G2253" t="s">
        <v>121</v>
      </c>
      <c r="H2253" t="s">
        <v>98</v>
      </c>
      <c r="I2253" s="3">
        <v>2</v>
      </c>
      <c r="J2253" s="3">
        <v>838</v>
      </c>
      <c r="K2253" s="3">
        <v>3</v>
      </c>
      <c r="L2253" t="s">
        <v>241</v>
      </c>
      <c r="M2253" t="s">
        <v>601</v>
      </c>
      <c r="N2253" t="s">
        <v>500</v>
      </c>
      <c r="O2253" s="15">
        <f t="shared" si="216"/>
        <v>1</v>
      </c>
      <c r="P2253" s="16" t="str">
        <f t="shared" si="211"/>
        <v>3</v>
      </c>
      <c r="Q2253" s="16">
        <f t="shared" si="212"/>
        <v>0</v>
      </c>
      <c r="R2253" s="17">
        <f t="shared" si="213"/>
        <v>180</v>
      </c>
      <c r="S2253" s="17">
        <f t="shared" si="214"/>
        <v>3</v>
      </c>
    </row>
    <row r="2254" spans="1:19" ht="13.5" thickBot="1">
      <c r="A2254" t="s">
        <v>344</v>
      </c>
      <c r="B2254" t="s">
        <v>345</v>
      </c>
      <c r="C2254" s="1">
        <v>45383</v>
      </c>
      <c r="D2254" s="44">
        <v>2024</v>
      </c>
      <c r="E2254" s="2" t="str">
        <f t="shared" si="215"/>
        <v>abril</v>
      </c>
      <c r="F2254" t="s">
        <v>348</v>
      </c>
      <c r="G2254" t="s">
        <v>93</v>
      </c>
      <c r="H2254" t="s">
        <v>98</v>
      </c>
      <c r="I2254" s="3">
        <v>2</v>
      </c>
      <c r="J2254" s="3">
        <v>814</v>
      </c>
      <c r="K2254" s="3">
        <v>3.15</v>
      </c>
      <c r="L2254" t="s">
        <v>122</v>
      </c>
      <c r="M2254" t="s">
        <v>123</v>
      </c>
      <c r="N2254" t="s">
        <v>512</v>
      </c>
      <c r="O2254" s="15">
        <f t="shared" si="216"/>
        <v>4</v>
      </c>
      <c r="P2254" s="16" t="str">
        <f t="shared" si="211"/>
        <v>3,</v>
      </c>
      <c r="Q2254" s="16" t="str">
        <f t="shared" si="212"/>
        <v>15</v>
      </c>
      <c r="R2254" s="17">
        <f t="shared" si="213"/>
        <v>195</v>
      </c>
      <c r="S2254" s="17">
        <f t="shared" si="214"/>
        <v>3.25</v>
      </c>
    </row>
    <row r="2255" spans="1:19" ht="13.5" thickBot="1">
      <c r="A2255" t="s">
        <v>344</v>
      </c>
      <c r="B2255" t="s">
        <v>345</v>
      </c>
      <c r="C2255" s="1">
        <v>45383</v>
      </c>
      <c r="D2255" s="44">
        <v>2024</v>
      </c>
      <c r="E2255" s="2" t="str">
        <f t="shared" si="215"/>
        <v>abril</v>
      </c>
      <c r="F2255" t="s">
        <v>348</v>
      </c>
      <c r="G2255" t="s">
        <v>93</v>
      </c>
      <c r="H2255" t="s">
        <v>98</v>
      </c>
      <c r="I2255" s="3">
        <v>1</v>
      </c>
      <c r="J2255" s="3">
        <v>651</v>
      </c>
      <c r="K2255" s="3">
        <v>1.5</v>
      </c>
      <c r="L2255" t="s">
        <v>159</v>
      </c>
      <c r="M2255" t="s">
        <v>160</v>
      </c>
      <c r="N2255" t="s">
        <v>496</v>
      </c>
      <c r="O2255" s="15">
        <f t="shared" si="216"/>
        <v>3</v>
      </c>
      <c r="P2255" s="16" t="str">
        <f t="shared" si="211"/>
        <v>1,</v>
      </c>
      <c r="Q2255" s="16" t="str">
        <f t="shared" si="212"/>
        <v>5</v>
      </c>
      <c r="R2255" s="17">
        <f t="shared" si="213"/>
        <v>65</v>
      </c>
      <c r="S2255" s="17">
        <f t="shared" si="214"/>
        <v>1.0833333333333333</v>
      </c>
    </row>
    <row r="2256" spans="1:19" ht="13.5" thickBot="1">
      <c r="A2256" t="s">
        <v>344</v>
      </c>
      <c r="B2256" t="s">
        <v>345</v>
      </c>
      <c r="C2256" s="1">
        <v>45413</v>
      </c>
      <c r="D2256" s="44">
        <v>2024</v>
      </c>
      <c r="E2256" s="2" t="str">
        <f t="shared" si="215"/>
        <v>mayo</v>
      </c>
      <c r="F2256" t="s">
        <v>347</v>
      </c>
      <c r="G2256" t="s">
        <v>121</v>
      </c>
      <c r="H2256" t="s">
        <v>98</v>
      </c>
      <c r="I2256" s="3">
        <v>1</v>
      </c>
      <c r="J2256" s="3">
        <v>432</v>
      </c>
      <c r="K2256" s="3">
        <v>1.4</v>
      </c>
      <c r="L2256" t="s">
        <v>161</v>
      </c>
      <c r="M2256" t="s">
        <v>591</v>
      </c>
      <c r="N2256" t="s">
        <v>512</v>
      </c>
      <c r="O2256" s="15">
        <f t="shared" si="216"/>
        <v>3</v>
      </c>
      <c r="P2256" s="16" t="str">
        <f t="shared" si="211"/>
        <v>1,</v>
      </c>
      <c r="Q2256" s="16" t="str">
        <f t="shared" si="212"/>
        <v>4</v>
      </c>
      <c r="R2256" s="17">
        <f t="shared" si="213"/>
        <v>64</v>
      </c>
      <c r="S2256" s="17">
        <f t="shared" si="214"/>
        <v>1.0666666666666667</v>
      </c>
    </row>
    <row r="2257" spans="1:19" ht="13.5" thickBot="1">
      <c r="A2257" t="s">
        <v>344</v>
      </c>
      <c r="B2257" t="s">
        <v>345</v>
      </c>
      <c r="C2257" s="1">
        <v>45413</v>
      </c>
      <c r="D2257" s="44">
        <v>2024</v>
      </c>
      <c r="E2257" s="2" t="str">
        <f t="shared" si="215"/>
        <v>mayo</v>
      </c>
      <c r="F2257" t="s">
        <v>347</v>
      </c>
      <c r="G2257" t="s">
        <v>121</v>
      </c>
      <c r="H2257" t="s">
        <v>98</v>
      </c>
      <c r="I2257" s="3">
        <v>8</v>
      </c>
      <c r="J2257" s="3">
        <v>1320</v>
      </c>
      <c r="K2257" s="3">
        <v>5.25</v>
      </c>
      <c r="L2257" t="s">
        <v>122</v>
      </c>
      <c r="M2257" t="s">
        <v>123</v>
      </c>
      <c r="N2257" t="s">
        <v>512</v>
      </c>
      <c r="O2257" s="15">
        <f t="shared" si="216"/>
        <v>4</v>
      </c>
      <c r="P2257" s="16" t="str">
        <f t="shared" si="211"/>
        <v>5,</v>
      </c>
      <c r="Q2257" s="16" t="str">
        <f t="shared" si="212"/>
        <v>25</v>
      </c>
      <c r="R2257" s="17">
        <f t="shared" si="213"/>
        <v>325</v>
      </c>
      <c r="S2257" s="17">
        <f t="shared" si="214"/>
        <v>5.416666666666667</v>
      </c>
    </row>
    <row r="2258" spans="1:19" ht="13.5" thickBot="1">
      <c r="A2258" t="s">
        <v>344</v>
      </c>
      <c r="B2258" t="s">
        <v>345</v>
      </c>
      <c r="C2258" s="1">
        <v>45413</v>
      </c>
      <c r="D2258" s="44">
        <v>2024</v>
      </c>
      <c r="E2258" s="2" t="str">
        <f t="shared" si="215"/>
        <v>mayo</v>
      </c>
      <c r="F2258" t="s">
        <v>347</v>
      </c>
      <c r="G2258" t="s">
        <v>121</v>
      </c>
      <c r="H2258" t="s">
        <v>98</v>
      </c>
      <c r="I2258" s="3">
        <v>8</v>
      </c>
      <c r="J2258" s="3">
        <v>1209</v>
      </c>
      <c r="K2258" s="3">
        <v>4.55</v>
      </c>
      <c r="L2258" t="s">
        <v>124</v>
      </c>
      <c r="M2258" t="s">
        <v>602</v>
      </c>
      <c r="N2258" t="s">
        <v>512</v>
      </c>
      <c r="O2258" s="15">
        <f t="shared" si="216"/>
        <v>4</v>
      </c>
      <c r="P2258" s="16" t="str">
        <f t="shared" si="211"/>
        <v>4,</v>
      </c>
      <c r="Q2258" s="16" t="str">
        <f t="shared" si="212"/>
        <v>55</v>
      </c>
      <c r="R2258" s="17">
        <f t="shared" si="213"/>
        <v>295</v>
      </c>
      <c r="S2258" s="17">
        <f t="shared" si="214"/>
        <v>4.916666666666667</v>
      </c>
    </row>
    <row r="2259" spans="1:19" ht="13.5" thickBot="1">
      <c r="A2259" t="s">
        <v>344</v>
      </c>
      <c r="B2259" t="s">
        <v>345</v>
      </c>
      <c r="C2259" s="1">
        <v>45413</v>
      </c>
      <c r="D2259" s="44">
        <v>2024</v>
      </c>
      <c r="E2259" s="2" t="str">
        <f t="shared" si="215"/>
        <v>mayo</v>
      </c>
      <c r="F2259" t="s">
        <v>347</v>
      </c>
      <c r="G2259" t="s">
        <v>121</v>
      </c>
      <c r="H2259" t="s">
        <v>98</v>
      </c>
      <c r="I2259" s="3">
        <v>1</v>
      </c>
      <c r="J2259" s="3">
        <v>299</v>
      </c>
      <c r="K2259" s="3">
        <v>1.2</v>
      </c>
      <c r="L2259" t="s">
        <v>19</v>
      </c>
      <c r="M2259" t="s">
        <v>587</v>
      </c>
      <c r="N2259" t="s">
        <v>495</v>
      </c>
      <c r="O2259" s="15">
        <f t="shared" si="216"/>
        <v>3</v>
      </c>
      <c r="P2259" s="16" t="str">
        <f t="shared" si="211"/>
        <v>1,</v>
      </c>
      <c r="Q2259" s="16" t="str">
        <f t="shared" si="212"/>
        <v>2</v>
      </c>
      <c r="R2259" s="17">
        <f t="shared" si="213"/>
        <v>62</v>
      </c>
      <c r="S2259" s="17">
        <f t="shared" si="214"/>
        <v>1.0333333333333334</v>
      </c>
    </row>
    <row r="2260" spans="1:19" ht="13.5" thickBot="1">
      <c r="A2260" t="s">
        <v>344</v>
      </c>
      <c r="B2260" t="s">
        <v>345</v>
      </c>
      <c r="C2260" s="1">
        <v>45413</v>
      </c>
      <c r="D2260" s="44">
        <v>2024</v>
      </c>
      <c r="E2260" s="2" t="str">
        <f t="shared" si="215"/>
        <v>mayo</v>
      </c>
      <c r="F2260" t="s">
        <v>347</v>
      </c>
      <c r="G2260" t="s">
        <v>121</v>
      </c>
      <c r="H2260" t="s">
        <v>98</v>
      </c>
      <c r="I2260" s="3">
        <v>5</v>
      </c>
      <c r="J2260" s="3">
        <v>872</v>
      </c>
      <c r="K2260" s="3">
        <v>3.4</v>
      </c>
      <c r="L2260" t="s">
        <v>108</v>
      </c>
      <c r="M2260" t="s">
        <v>597</v>
      </c>
      <c r="N2260" t="s">
        <v>494</v>
      </c>
      <c r="O2260" s="15">
        <f t="shared" si="216"/>
        <v>3</v>
      </c>
      <c r="P2260" s="16" t="str">
        <f t="shared" si="211"/>
        <v>3,</v>
      </c>
      <c r="Q2260" s="16" t="str">
        <f t="shared" si="212"/>
        <v>4</v>
      </c>
      <c r="R2260" s="17">
        <f t="shared" si="213"/>
        <v>184</v>
      </c>
      <c r="S2260" s="17">
        <f t="shared" si="214"/>
        <v>3.0666666666666669</v>
      </c>
    </row>
    <row r="2261" spans="1:19" ht="13.5" thickBot="1">
      <c r="A2261" t="s">
        <v>344</v>
      </c>
      <c r="B2261" t="s">
        <v>345</v>
      </c>
      <c r="C2261" s="1">
        <v>45413</v>
      </c>
      <c r="D2261" s="44">
        <v>2024</v>
      </c>
      <c r="E2261" s="2" t="str">
        <f t="shared" si="215"/>
        <v>mayo</v>
      </c>
      <c r="F2261" t="s">
        <v>347</v>
      </c>
      <c r="G2261" t="s">
        <v>121</v>
      </c>
      <c r="H2261" t="s">
        <v>98</v>
      </c>
      <c r="I2261" s="3">
        <v>1</v>
      </c>
      <c r="J2261" s="3">
        <v>474</v>
      </c>
      <c r="K2261" s="3">
        <v>2</v>
      </c>
      <c r="L2261" t="s">
        <v>222</v>
      </c>
      <c r="M2261" t="s">
        <v>573</v>
      </c>
      <c r="N2261" t="s">
        <v>504</v>
      </c>
      <c r="O2261" s="15">
        <f t="shared" si="216"/>
        <v>1</v>
      </c>
      <c r="P2261" s="16" t="str">
        <f t="shared" si="211"/>
        <v>2</v>
      </c>
      <c r="Q2261" s="16">
        <f t="shared" si="212"/>
        <v>0</v>
      </c>
      <c r="R2261" s="17">
        <f t="shared" si="213"/>
        <v>120</v>
      </c>
      <c r="S2261" s="17">
        <f t="shared" si="214"/>
        <v>2</v>
      </c>
    </row>
    <row r="2262" spans="1:19" ht="13.5" thickBot="1">
      <c r="A2262" t="s">
        <v>344</v>
      </c>
      <c r="B2262" t="s">
        <v>345</v>
      </c>
      <c r="C2262" s="1">
        <v>45413</v>
      </c>
      <c r="D2262" s="44">
        <v>2024</v>
      </c>
      <c r="E2262" s="2" t="str">
        <f t="shared" si="215"/>
        <v>mayo</v>
      </c>
      <c r="F2262" t="s">
        <v>347</v>
      </c>
      <c r="G2262" t="s">
        <v>121</v>
      </c>
      <c r="H2262" t="s">
        <v>98</v>
      </c>
      <c r="I2262" s="3">
        <v>1</v>
      </c>
      <c r="J2262" s="3">
        <v>520</v>
      </c>
      <c r="K2262" s="3">
        <v>2</v>
      </c>
      <c r="L2262" t="s">
        <v>102</v>
      </c>
      <c r="M2262" t="s">
        <v>103</v>
      </c>
      <c r="N2262" t="s">
        <v>501</v>
      </c>
      <c r="O2262" s="15">
        <f t="shared" si="216"/>
        <v>1</v>
      </c>
      <c r="P2262" s="16" t="str">
        <f t="shared" si="211"/>
        <v>2</v>
      </c>
      <c r="Q2262" s="16">
        <f t="shared" si="212"/>
        <v>0</v>
      </c>
      <c r="R2262" s="17">
        <f t="shared" si="213"/>
        <v>120</v>
      </c>
      <c r="S2262" s="17">
        <f t="shared" si="214"/>
        <v>2</v>
      </c>
    </row>
    <row r="2263" spans="1:19" ht="13.5" thickBot="1">
      <c r="A2263" t="s">
        <v>344</v>
      </c>
      <c r="B2263" t="s">
        <v>345</v>
      </c>
      <c r="C2263" s="1">
        <v>45413</v>
      </c>
      <c r="D2263" s="44">
        <v>2024</v>
      </c>
      <c r="E2263" s="2" t="str">
        <f t="shared" si="215"/>
        <v>mayo</v>
      </c>
      <c r="F2263" t="s">
        <v>347</v>
      </c>
      <c r="G2263" t="s">
        <v>121</v>
      </c>
      <c r="H2263" t="s">
        <v>98</v>
      </c>
      <c r="I2263" s="3">
        <v>1</v>
      </c>
      <c r="J2263" s="3">
        <v>528</v>
      </c>
      <c r="K2263" s="3">
        <v>2.1</v>
      </c>
      <c r="L2263" t="s">
        <v>100</v>
      </c>
      <c r="M2263" t="s">
        <v>101</v>
      </c>
      <c r="N2263" t="s">
        <v>488</v>
      </c>
      <c r="O2263" s="15">
        <f t="shared" si="216"/>
        <v>3</v>
      </c>
      <c r="P2263" s="16" t="str">
        <f t="shared" ref="P2263:P2285" si="217">IF(O2263="1",$K2263,IF(O2263=2,LEFT($K2263,2),LEFT($K2263,2)))</f>
        <v>2,</v>
      </c>
      <c r="Q2263" s="16" t="str">
        <f t="shared" ref="Q2263:Q2285" si="218">IF(O2263&lt;=2,0,MID($K2263,3,3))</f>
        <v>1</v>
      </c>
      <c r="R2263" s="17">
        <f t="shared" ref="R2263:R2285" si="219">+(P2263*60)+Q2263</f>
        <v>121</v>
      </c>
      <c r="S2263" s="17">
        <f t="shared" ref="S2263:S2285" si="220">+R2263/60</f>
        <v>2.0166666666666666</v>
      </c>
    </row>
    <row r="2264" spans="1:19" ht="13.5" thickBot="1">
      <c r="A2264" t="s">
        <v>344</v>
      </c>
      <c r="B2264" t="s">
        <v>345</v>
      </c>
      <c r="C2264" s="1">
        <v>45413</v>
      </c>
      <c r="D2264" s="44">
        <v>2024</v>
      </c>
      <c r="E2264" s="2" t="str">
        <f t="shared" si="215"/>
        <v>mayo</v>
      </c>
      <c r="F2264" t="s">
        <v>347</v>
      </c>
      <c r="G2264" t="s">
        <v>121</v>
      </c>
      <c r="H2264" t="s">
        <v>98</v>
      </c>
      <c r="I2264" s="3">
        <v>1</v>
      </c>
      <c r="J2264" s="3">
        <v>89</v>
      </c>
      <c r="K2264" s="3">
        <v>0.2</v>
      </c>
      <c r="L2264" t="s">
        <v>311</v>
      </c>
      <c r="M2264" t="s">
        <v>604</v>
      </c>
      <c r="N2264" t="s">
        <v>498</v>
      </c>
      <c r="O2264" s="15">
        <f t="shared" si="216"/>
        <v>3</v>
      </c>
      <c r="P2264" s="16" t="str">
        <f t="shared" si="217"/>
        <v>0,</v>
      </c>
      <c r="Q2264" s="16" t="str">
        <f t="shared" si="218"/>
        <v>2</v>
      </c>
      <c r="R2264" s="17">
        <f t="shared" si="219"/>
        <v>2</v>
      </c>
      <c r="S2264" s="17">
        <f t="shared" si="220"/>
        <v>3.3333333333333333E-2</v>
      </c>
    </row>
    <row r="2265" spans="1:19" ht="13.5" thickBot="1">
      <c r="A2265" t="s">
        <v>344</v>
      </c>
      <c r="B2265" t="s">
        <v>345</v>
      </c>
      <c r="C2265" s="1">
        <v>45444</v>
      </c>
      <c r="D2265" s="44">
        <v>2024</v>
      </c>
      <c r="E2265" s="2" t="str">
        <f t="shared" si="215"/>
        <v>junio</v>
      </c>
      <c r="F2265" t="s">
        <v>347</v>
      </c>
      <c r="G2265" t="s">
        <v>121</v>
      </c>
      <c r="H2265" t="s">
        <v>98</v>
      </c>
      <c r="I2265" s="3">
        <v>1</v>
      </c>
      <c r="J2265" s="3">
        <v>472</v>
      </c>
      <c r="K2265" s="3">
        <v>2</v>
      </c>
      <c r="L2265" t="s">
        <v>130</v>
      </c>
      <c r="M2265" t="s">
        <v>605</v>
      </c>
      <c r="N2265" t="s">
        <v>491</v>
      </c>
      <c r="O2265" s="15">
        <f t="shared" si="216"/>
        <v>1</v>
      </c>
      <c r="P2265" s="16" t="str">
        <f t="shared" si="217"/>
        <v>2</v>
      </c>
      <c r="Q2265" s="16">
        <f t="shared" si="218"/>
        <v>0</v>
      </c>
      <c r="R2265" s="17">
        <f t="shared" si="219"/>
        <v>120</v>
      </c>
      <c r="S2265" s="17">
        <f t="shared" si="220"/>
        <v>2</v>
      </c>
    </row>
    <row r="2266" spans="1:19" ht="13.5" thickBot="1">
      <c r="A2266" t="s">
        <v>344</v>
      </c>
      <c r="B2266" t="s">
        <v>345</v>
      </c>
      <c r="C2266" s="1">
        <v>45444</v>
      </c>
      <c r="D2266" s="44">
        <v>2024</v>
      </c>
      <c r="E2266" s="2" t="str">
        <f t="shared" si="215"/>
        <v>junio</v>
      </c>
      <c r="F2266" t="s">
        <v>347</v>
      </c>
      <c r="G2266" t="s">
        <v>121</v>
      </c>
      <c r="H2266" t="s">
        <v>98</v>
      </c>
      <c r="I2266" s="3">
        <v>9</v>
      </c>
      <c r="J2266" s="3">
        <v>1632</v>
      </c>
      <c r="K2266" s="3">
        <v>6.45</v>
      </c>
      <c r="L2266" t="s">
        <v>122</v>
      </c>
      <c r="M2266" t="s">
        <v>123</v>
      </c>
      <c r="N2266" t="s">
        <v>512</v>
      </c>
      <c r="O2266" s="15">
        <f t="shared" si="216"/>
        <v>4</v>
      </c>
      <c r="P2266" s="16" t="str">
        <f t="shared" si="217"/>
        <v>6,</v>
      </c>
      <c r="Q2266" s="16" t="str">
        <f t="shared" si="218"/>
        <v>45</v>
      </c>
      <c r="R2266" s="17">
        <f t="shared" si="219"/>
        <v>405</v>
      </c>
      <c r="S2266" s="17">
        <f t="shared" si="220"/>
        <v>6.75</v>
      </c>
    </row>
    <row r="2267" spans="1:19" ht="13.5" thickBot="1">
      <c r="A2267" t="s">
        <v>344</v>
      </c>
      <c r="B2267" t="s">
        <v>345</v>
      </c>
      <c r="C2267" s="1">
        <v>45444</v>
      </c>
      <c r="D2267" s="44">
        <v>2024</v>
      </c>
      <c r="E2267" s="2" t="str">
        <f t="shared" si="215"/>
        <v>junio</v>
      </c>
      <c r="F2267" t="s">
        <v>347</v>
      </c>
      <c r="G2267" t="s">
        <v>121</v>
      </c>
      <c r="H2267" t="s">
        <v>98</v>
      </c>
      <c r="I2267" s="3">
        <v>9</v>
      </c>
      <c r="J2267" s="3">
        <v>1467</v>
      </c>
      <c r="K2267" s="3">
        <v>6</v>
      </c>
      <c r="L2267" t="s">
        <v>124</v>
      </c>
      <c r="M2267" t="s">
        <v>602</v>
      </c>
      <c r="N2267" t="s">
        <v>512</v>
      </c>
      <c r="O2267" s="15">
        <f t="shared" si="216"/>
        <v>1</v>
      </c>
      <c r="P2267" s="16" t="str">
        <f t="shared" si="217"/>
        <v>6</v>
      </c>
      <c r="Q2267" s="16">
        <f t="shared" si="218"/>
        <v>0</v>
      </c>
      <c r="R2267" s="17">
        <f t="shared" si="219"/>
        <v>360</v>
      </c>
      <c r="S2267" s="17">
        <f t="shared" si="220"/>
        <v>6</v>
      </c>
    </row>
    <row r="2268" spans="1:19" ht="13.5" thickBot="1">
      <c r="A2268" t="s">
        <v>344</v>
      </c>
      <c r="B2268" t="s">
        <v>345</v>
      </c>
      <c r="C2268" s="1">
        <v>45444</v>
      </c>
      <c r="D2268" s="44">
        <v>2024</v>
      </c>
      <c r="E2268" s="2" t="str">
        <f t="shared" si="215"/>
        <v>junio</v>
      </c>
      <c r="F2268" t="s">
        <v>347</v>
      </c>
      <c r="G2268" t="s">
        <v>121</v>
      </c>
      <c r="H2268" t="s">
        <v>98</v>
      </c>
      <c r="I2268" s="3">
        <v>1</v>
      </c>
      <c r="J2268" s="3">
        <v>238</v>
      </c>
      <c r="K2268" s="3">
        <v>1</v>
      </c>
      <c r="L2268" t="s">
        <v>108</v>
      </c>
      <c r="M2268" t="s">
        <v>597</v>
      </c>
      <c r="N2268" t="s">
        <v>494</v>
      </c>
      <c r="O2268" s="15">
        <f t="shared" si="216"/>
        <v>1</v>
      </c>
      <c r="P2268" s="16" t="str">
        <f t="shared" si="217"/>
        <v>1</v>
      </c>
      <c r="Q2268" s="16">
        <f t="shared" si="218"/>
        <v>0</v>
      </c>
      <c r="R2268" s="17">
        <f t="shared" si="219"/>
        <v>60</v>
      </c>
      <c r="S2268" s="17">
        <f t="shared" si="220"/>
        <v>1</v>
      </c>
    </row>
    <row r="2269" spans="1:19" ht="13.5" thickBot="1">
      <c r="A2269" t="s">
        <v>344</v>
      </c>
      <c r="B2269" t="s">
        <v>345</v>
      </c>
      <c r="C2269" s="1">
        <v>45444</v>
      </c>
      <c r="D2269" s="44">
        <v>2024</v>
      </c>
      <c r="E2269" s="2" t="str">
        <f t="shared" si="215"/>
        <v>junio</v>
      </c>
      <c r="F2269" t="s">
        <v>347</v>
      </c>
      <c r="G2269" t="s">
        <v>121</v>
      </c>
      <c r="H2269" t="s">
        <v>98</v>
      </c>
      <c r="I2269" s="3">
        <v>1</v>
      </c>
      <c r="J2269" s="3">
        <v>325</v>
      </c>
      <c r="K2269" s="3">
        <v>1.2</v>
      </c>
      <c r="L2269" t="s">
        <v>241</v>
      </c>
      <c r="M2269" t="s">
        <v>601</v>
      </c>
      <c r="N2269" t="s">
        <v>500</v>
      </c>
      <c r="O2269" s="15">
        <f t="shared" si="216"/>
        <v>3</v>
      </c>
      <c r="P2269" s="16" t="str">
        <f t="shared" si="217"/>
        <v>1,</v>
      </c>
      <c r="Q2269" s="16" t="str">
        <f t="shared" si="218"/>
        <v>2</v>
      </c>
      <c r="R2269" s="17">
        <f t="shared" si="219"/>
        <v>62</v>
      </c>
      <c r="S2269" s="17">
        <f t="shared" si="220"/>
        <v>1.0333333333333334</v>
      </c>
    </row>
    <row r="2270" spans="1:19" ht="13.5" thickBot="1">
      <c r="A2270" t="s">
        <v>344</v>
      </c>
      <c r="B2270" t="s">
        <v>345</v>
      </c>
      <c r="C2270" s="1">
        <v>45474</v>
      </c>
      <c r="D2270" s="44">
        <v>2024</v>
      </c>
      <c r="E2270" s="2" t="str">
        <f t="shared" si="215"/>
        <v>julio</v>
      </c>
      <c r="F2270" t="s">
        <v>346</v>
      </c>
      <c r="G2270" t="s">
        <v>93</v>
      </c>
      <c r="H2270" t="s">
        <v>98</v>
      </c>
      <c r="I2270" s="3">
        <v>1</v>
      </c>
      <c r="J2270" s="3">
        <v>472</v>
      </c>
      <c r="K2270" s="3">
        <v>1.2</v>
      </c>
      <c r="L2270" t="s">
        <v>130</v>
      </c>
      <c r="M2270" t="s">
        <v>605</v>
      </c>
      <c r="N2270" t="s">
        <v>491</v>
      </c>
      <c r="O2270" s="15">
        <f t="shared" si="216"/>
        <v>3</v>
      </c>
      <c r="P2270" s="16" t="str">
        <f t="shared" si="217"/>
        <v>1,</v>
      </c>
      <c r="Q2270" s="16" t="str">
        <f t="shared" si="218"/>
        <v>2</v>
      </c>
      <c r="R2270" s="17">
        <f t="shared" si="219"/>
        <v>62</v>
      </c>
      <c r="S2270" s="17">
        <f t="shared" si="220"/>
        <v>1.0333333333333334</v>
      </c>
    </row>
    <row r="2271" spans="1:19" ht="13.5" thickBot="1">
      <c r="A2271" t="s">
        <v>344</v>
      </c>
      <c r="B2271" t="s">
        <v>345</v>
      </c>
      <c r="C2271" s="1">
        <v>45474</v>
      </c>
      <c r="D2271" s="44">
        <v>2024</v>
      </c>
      <c r="E2271" s="2" t="str">
        <f t="shared" si="215"/>
        <v>julio</v>
      </c>
      <c r="F2271" t="s">
        <v>346</v>
      </c>
      <c r="G2271" t="s">
        <v>93</v>
      </c>
      <c r="H2271" t="s">
        <v>98</v>
      </c>
      <c r="I2271" s="3">
        <v>1</v>
      </c>
      <c r="J2271" s="3">
        <v>144</v>
      </c>
      <c r="K2271" s="3">
        <v>0.3</v>
      </c>
      <c r="L2271" t="s">
        <v>122</v>
      </c>
      <c r="M2271" t="s">
        <v>123</v>
      </c>
      <c r="N2271" t="s">
        <v>512</v>
      </c>
      <c r="O2271" s="15">
        <f t="shared" si="216"/>
        <v>3</v>
      </c>
      <c r="P2271" s="16" t="str">
        <f t="shared" si="217"/>
        <v>0,</v>
      </c>
      <c r="Q2271" s="16" t="str">
        <f t="shared" si="218"/>
        <v>3</v>
      </c>
      <c r="R2271" s="17">
        <f t="shared" si="219"/>
        <v>3</v>
      </c>
      <c r="S2271" s="17">
        <f t="shared" si="220"/>
        <v>0.05</v>
      </c>
    </row>
    <row r="2272" spans="1:19" ht="13.5" thickBot="1">
      <c r="A2272" t="s">
        <v>344</v>
      </c>
      <c r="B2272" t="s">
        <v>345</v>
      </c>
      <c r="C2272" s="1">
        <v>45474</v>
      </c>
      <c r="D2272" s="44">
        <v>2024</v>
      </c>
      <c r="E2272" s="2" t="str">
        <f t="shared" si="215"/>
        <v>julio</v>
      </c>
      <c r="F2272" t="s">
        <v>346</v>
      </c>
      <c r="G2272" t="s">
        <v>93</v>
      </c>
      <c r="H2272" t="s">
        <v>98</v>
      </c>
      <c r="I2272" s="3">
        <v>2</v>
      </c>
      <c r="J2272" s="3">
        <v>1205</v>
      </c>
      <c r="K2272" s="3">
        <v>3.1</v>
      </c>
      <c r="L2272" t="s">
        <v>33</v>
      </c>
      <c r="M2272" t="s">
        <v>34</v>
      </c>
      <c r="N2272" t="s">
        <v>508</v>
      </c>
      <c r="O2272" s="15">
        <f t="shared" si="216"/>
        <v>3</v>
      </c>
      <c r="P2272" s="16" t="str">
        <f t="shared" si="217"/>
        <v>3,</v>
      </c>
      <c r="Q2272" s="16" t="str">
        <f t="shared" si="218"/>
        <v>1</v>
      </c>
      <c r="R2272" s="17">
        <f t="shared" si="219"/>
        <v>181</v>
      </c>
      <c r="S2272" s="17">
        <f t="shared" si="220"/>
        <v>3.0166666666666666</v>
      </c>
    </row>
    <row r="2273" spans="1:19" ht="13.5" thickBot="1">
      <c r="A2273" t="s">
        <v>344</v>
      </c>
      <c r="B2273" t="s">
        <v>345</v>
      </c>
      <c r="C2273" s="1">
        <v>45474</v>
      </c>
      <c r="D2273" s="44">
        <v>2024</v>
      </c>
      <c r="E2273" s="2" t="str">
        <f t="shared" si="215"/>
        <v>julio</v>
      </c>
      <c r="F2273" t="s">
        <v>346</v>
      </c>
      <c r="G2273" t="s">
        <v>93</v>
      </c>
      <c r="H2273" t="s">
        <v>98</v>
      </c>
      <c r="I2273" s="3">
        <v>1</v>
      </c>
      <c r="J2273" s="3">
        <v>298</v>
      </c>
      <c r="K2273" s="3">
        <v>0.55000000000000004</v>
      </c>
      <c r="L2273" t="s">
        <v>19</v>
      </c>
      <c r="M2273" t="s">
        <v>587</v>
      </c>
      <c r="N2273" t="s">
        <v>495</v>
      </c>
      <c r="O2273" s="15">
        <f t="shared" si="216"/>
        <v>4</v>
      </c>
      <c r="P2273" s="16" t="str">
        <f t="shared" si="217"/>
        <v>0,</v>
      </c>
      <c r="Q2273" s="16" t="str">
        <f t="shared" si="218"/>
        <v>55</v>
      </c>
      <c r="R2273" s="17">
        <f t="shared" si="219"/>
        <v>55</v>
      </c>
      <c r="S2273" s="17">
        <f t="shared" si="220"/>
        <v>0.91666666666666663</v>
      </c>
    </row>
    <row r="2274" spans="1:19" ht="13.5" thickBot="1">
      <c r="A2274" t="s">
        <v>344</v>
      </c>
      <c r="B2274" t="s">
        <v>345</v>
      </c>
      <c r="C2274" s="1">
        <v>45474</v>
      </c>
      <c r="D2274" s="44">
        <v>2024</v>
      </c>
      <c r="E2274" s="2" t="str">
        <f t="shared" si="215"/>
        <v>julio</v>
      </c>
      <c r="F2274" t="s">
        <v>346</v>
      </c>
      <c r="G2274" t="s">
        <v>93</v>
      </c>
      <c r="H2274" t="s">
        <v>98</v>
      </c>
      <c r="I2274" s="3">
        <v>1</v>
      </c>
      <c r="J2274" s="3">
        <v>238</v>
      </c>
      <c r="K2274" s="3">
        <v>1</v>
      </c>
      <c r="L2274" t="s">
        <v>108</v>
      </c>
      <c r="M2274" t="s">
        <v>597</v>
      </c>
      <c r="N2274" t="s">
        <v>494</v>
      </c>
      <c r="O2274" s="15">
        <f t="shared" si="216"/>
        <v>1</v>
      </c>
      <c r="P2274" s="16" t="str">
        <f t="shared" si="217"/>
        <v>1</v>
      </c>
      <c r="Q2274" s="16">
        <f t="shared" si="218"/>
        <v>0</v>
      </c>
      <c r="R2274" s="17">
        <f t="shared" si="219"/>
        <v>60</v>
      </c>
      <c r="S2274" s="17">
        <f t="shared" si="220"/>
        <v>1</v>
      </c>
    </row>
    <row r="2275" spans="1:19" ht="13.5" thickBot="1">
      <c r="A2275" t="s">
        <v>344</v>
      </c>
      <c r="B2275" t="s">
        <v>345</v>
      </c>
      <c r="C2275" s="1">
        <v>45474</v>
      </c>
      <c r="D2275" s="44">
        <v>2024</v>
      </c>
      <c r="E2275" s="2" t="str">
        <f t="shared" si="215"/>
        <v>julio</v>
      </c>
      <c r="F2275" t="s">
        <v>346</v>
      </c>
      <c r="G2275" t="s">
        <v>93</v>
      </c>
      <c r="H2275" t="s">
        <v>98</v>
      </c>
      <c r="I2275" s="3">
        <v>1</v>
      </c>
      <c r="J2275" s="3">
        <v>642</v>
      </c>
      <c r="K2275" s="3">
        <v>1.5</v>
      </c>
      <c r="L2275" t="s">
        <v>146</v>
      </c>
      <c r="M2275" t="s">
        <v>147</v>
      </c>
      <c r="N2275" t="s">
        <v>514</v>
      </c>
      <c r="O2275" s="15">
        <f t="shared" si="216"/>
        <v>3</v>
      </c>
      <c r="P2275" s="16" t="str">
        <f t="shared" si="217"/>
        <v>1,</v>
      </c>
      <c r="Q2275" s="16" t="str">
        <f t="shared" si="218"/>
        <v>5</v>
      </c>
      <c r="R2275" s="17">
        <f t="shared" si="219"/>
        <v>65</v>
      </c>
      <c r="S2275" s="17">
        <f t="shared" si="220"/>
        <v>1.0833333333333333</v>
      </c>
    </row>
    <row r="2276" spans="1:19" ht="13.5" thickBot="1">
      <c r="A2276" t="s">
        <v>344</v>
      </c>
      <c r="B2276" t="s">
        <v>345</v>
      </c>
      <c r="C2276" s="1">
        <v>45474</v>
      </c>
      <c r="D2276" s="44">
        <v>2024</v>
      </c>
      <c r="E2276" s="2" t="str">
        <f t="shared" si="215"/>
        <v>julio</v>
      </c>
      <c r="F2276" t="s">
        <v>346</v>
      </c>
      <c r="G2276" t="s">
        <v>93</v>
      </c>
      <c r="H2276" t="s">
        <v>98</v>
      </c>
      <c r="I2276" s="3">
        <v>1</v>
      </c>
      <c r="J2276" s="3">
        <v>474</v>
      </c>
      <c r="K2276" s="3">
        <v>1.2</v>
      </c>
      <c r="L2276" t="s">
        <v>222</v>
      </c>
      <c r="M2276" t="s">
        <v>573</v>
      </c>
      <c r="N2276" t="s">
        <v>504</v>
      </c>
      <c r="O2276" s="15">
        <f t="shared" si="216"/>
        <v>3</v>
      </c>
      <c r="P2276" s="16" t="str">
        <f t="shared" si="217"/>
        <v>1,</v>
      </c>
      <c r="Q2276" s="16" t="str">
        <f t="shared" si="218"/>
        <v>2</v>
      </c>
      <c r="R2276" s="17">
        <f t="shared" si="219"/>
        <v>62</v>
      </c>
      <c r="S2276" s="17">
        <f t="shared" si="220"/>
        <v>1.0333333333333334</v>
      </c>
    </row>
    <row r="2277" spans="1:19" ht="13.5" thickBot="1">
      <c r="A2277" t="s">
        <v>344</v>
      </c>
      <c r="B2277" t="s">
        <v>345</v>
      </c>
      <c r="C2277" s="1">
        <v>45474</v>
      </c>
      <c r="D2277" s="44">
        <v>2024</v>
      </c>
      <c r="E2277" s="2" t="str">
        <f t="shared" si="215"/>
        <v>julio</v>
      </c>
      <c r="F2277" t="s">
        <v>346</v>
      </c>
      <c r="G2277" t="s">
        <v>93</v>
      </c>
      <c r="H2277" t="s">
        <v>98</v>
      </c>
      <c r="I2277" s="3">
        <v>1</v>
      </c>
      <c r="J2277" s="3">
        <v>564</v>
      </c>
      <c r="K2277" s="3">
        <v>1.3</v>
      </c>
      <c r="L2277" t="s">
        <v>102</v>
      </c>
      <c r="M2277" t="s">
        <v>103</v>
      </c>
      <c r="N2277" t="s">
        <v>501</v>
      </c>
      <c r="O2277" s="15">
        <f t="shared" si="216"/>
        <v>3</v>
      </c>
      <c r="P2277" s="16" t="str">
        <f t="shared" si="217"/>
        <v>1,</v>
      </c>
      <c r="Q2277" s="16" t="str">
        <f t="shared" si="218"/>
        <v>3</v>
      </c>
      <c r="R2277" s="17">
        <f t="shared" si="219"/>
        <v>63</v>
      </c>
      <c r="S2277" s="17">
        <f t="shared" si="220"/>
        <v>1.05</v>
      </c>
    </row>
    <row r="2278" spans="1:19" ht="13.5" thickBot="1">
      <c r="A2278" t="s">
        <v>344</v>
      </c>
      <c r="B2278" t="s">
        <v>345</v>
      </c>
      <c r="C2278" s="1">
        <v>45474</v>
      </c>
      <c r="D2278" s="44">
        <v>2024</v>
      </c>
      <c r="E2278" s="2" t="str">
        <f t="shared" si="215"/>
        <v>julio</v>
      </c>
      <c r="F2278" t="s">
        <v>346</v>
      </c>
      <c r="G2278" t="s">
        <v>93</v>
      </c>
      <c r="H2278" t="s">
        <v>98</v>
      </c>
      <c r="I2278" s="3">
        <v>2</v>
      </c>
      <c r="J2278" s="3">
        <v>310</v>
      </c>
      <c r="K2278" s="3">
        <v>0.55000000000000004</v>
      </c>
      <c r="L2278" t="s">
        <v>197</v>
      </c>
      <c r="M2278" t="s">
        <v>198</v>
      </c>
      <c r="N2278" t="s">
        <v>516</v>
      </c>
      <c r="O2278" s="15">
        <f t="shared" si="216"/>
        <v>4</v>
      </c>
      <c r="P2278" s="16" t="str">
        <f t="shared" si="217"/>
        <v>0,</v>
      </c>
      <c r="Q2278" s="16" t="str">
        <f t="shared" si="218"/>
        <v>55</v>
      </c>
      <c r="R2278" s="17">
        <f t="shared" si="219"/>
        <v>55</v>
      </c>
      <c r="S2278" s="17">
        <f t="shared" si="220"/>
        <v>0.91666666666666663</v>
      </c>
    </row>
    <row r="2279" spans="1:19" ht="13.5" thickBot="1">
      <c r="A2279" t="s">
        <v>344</v>
      </c>
      <c r="B2279" t="s">
        <v>345</v>
      </c>
      <c r="C2279" s="1">
        <v>45474</v>
      </c>
      <c r="D2279" s="44">
        <v>2024</v>
      </c>
      <c r="E2279" s="2" t="str">
        <f t="shared" si="215"/>
        <v>julio</v>
      </c>
      <c r="F2279" t="s">
        <v>346</v>
      </c>
      <c r="G2279" t="s">
        <v>93</v>
      </c>
      <c r="H2279" t="s">
        <v>98</v>
      </c>
      <c r="I2279" s="3">
        <v>1</v>
      </c>
      <c r="J2279" s="3">
        <v>387</v>
      </c>
      <c r="K2279" s="3">
        <v>1.1000000000000001</v>
      </c>
      <c r="L2279" t="s">
        <v>138</v>
      </c>
      <c r="M2279" t="s">
        <v>139</v>
      </c>
      <c r="N2279" t="s">
        <v>499</v>
      </c>
      <c r="O2279" s="15">
        <f t="shared" si="216"/>
        <v>3</v>
      </c>
      <c r="P2279" s="16" t="str">
        <f t="shared" si="217"/>
        <v>1,</v>
      </c>
      <c r="Q2279" s="16" t="str">
        <f t="shared" si="218"/>
        <v>1</v>
      </c>
      <c r="R2279" s="17">
        <f t="shared" si="219"/>
        <v>61</v>
      </c>
      <c r="S2279" s="17">
        <f t="shared" si="220"/>
        <v>1.0166666666666666</v>
      </c>
    </row>
    <row r="2280" spans="1:19" ht="13.5" thickBot="1">
      <c r="A2280" t="s">
        <v>344</v>
      </c>
      <c r="B2280" t="s">
        <v>345</v>
      </c>
      <c r="C2280" s="1">
        <v>45474</v>
      </c>
      <c r="D2280" s="44">
        <v>2024</v>
      </c>
      <c r="E2280" s="2" t="str">
        <f t="shared" si="215"/>
        <v>julio</v>
      </c>
      <c r="F2280" t="s">
        <v>346</v>
      </c>
      <c r="G2280" t="s">
        <v>93</v>
      </c>
      <c r="H2280" t="s">
        <v>98</v>
      </c>
      <c r="I2280" s="3">
        <v>2</v>
      </c>
      <c r="J2280" s="3">
        <v>578</v>
      </c>
      <c r="K2280" s="3">
        <v>1.5</v>
      </c>
      <c r="L2280" t="s">
        <v>241</v>
      </c>
      <c r="M2280" t="s">
        <v>601</v>
      </c>
      <c r="N2280" t="s">
        <v>500</v>
      </c>
      <c r="O2280" s="15">
        <f t="shared" si="216"/>
        <v>3</v>
      </c>
      <c r="P2280" s="16" t="str">
        <f t="shared" si="217"/>
        <v>1,</v>
      </c>
      <c r="Q2280" s="16" t="str">
        <f t="shared" si="218"/>
        <v>5</v>
      </c>
      <c r="R2280" s="17">
        <f t="shared" si="219"/>
        <v>65</v>
      </c>
      <c r="S2280" s="17">
        <f t="shared" si="220"/>
        <v>1.0833333333333333</v>
      </c>
    </row>
    <row r="2281" spans="1:19" ht="13.5" thickBot="1">
      <c r="A2281" t="s">
        <v>344</v>
      </c>
      <c r="B2281" t="s">
        <v>345</v>
      </c>
      <c r="C2281" s="1">
        <v>45474</v>
      </c>
      <c r="D2281" s="44">
        <v>2024</v>
      </c>
      <c r="E2281" s="2" t="str">
        <f t="shared" si="215"/>
        <v>julio</v>
      </c>
      <c r="F2281" t="s">
        <v>346</v>
      </c>
      <c r="G2281" t="s">
        <v>93</v>
      </c>
      <c r="H2281" t="s">
        <v>98</v>
      </c>
      <c r="I2281" s="3">
        <v>1</v>
      </c>
      <c r="J2281" s="3">
        <v>328</v>
      </c>
      <c r="K2281" s="3">
        <v>0.55000000000000004</v>
      </c>
      <c r="L2281" t="s">
        <v>349</v>
      </c>
      <c r="M2281" t="s">
        <v>350</v>
      </c>
      <c r="N2281" t="s">
        <v>500</v>
      </c>
      <c r="O2281" s="15">
        <f t="shared" si="216"/>
        <v>4</v>
      </c>
      <c r="P2281" s="16" t="str">
        <f t="shared" si="217"/>
        <v>0,</v>
      </c>
      <c r="Q2281" s="16" t="str">
        <f t="shared" si="218"/>
        <v>55</v>
      </c>
      <c r="R2281" s="17">
        <f t="shared" si="219"/>
        <v>55</v>
      </c>
      <c r="S2281" s="17">
        <f t="shared" si="220"/>
        <v>0.91666666666666663</v>
      </c>
    </row>
    <row r="2282" spans="1:19" ht="13.5" thickBot="1">
      <c r="A2282" t="s">
        <v>344</v>
      </c>
      <c r="B2282" t="s">
        <v>345</v>
      </c>
      <c r="C2282" s="1">
        <v>45474</v>
      </c>
      <c r="D2282" s="44">
        <v>2024</v>
      </c>
      <c r="E2282" s="2" t="str">
        <f t="shared" si="215"/>
        <v>julio</v>
      </c>
      <c r="F2282" t="s">
        <v>346</v>
      </c>
      <c r="G2282" t="s">
        <v>93</v>
      </c>
      <c r="H2282" t="s">
        <v>98</v>
      </c>
      <c r="I2282" s="3">
        <v>1</v>
      </c>
      <c r="J2282" s="3">
        <v>270</v>
      </c>
      <c r="K2282" s="3">
        <v>0.45</v>
      </c>
      <c r="L2282" t="s">
        <v>109</v>
      </c>
      <c r="M2282" t="s">
        <v>535</v>
      </c>
      <c r="N2282" t="s">
        <v>535</v>
      </c>
      <c r="O2282" s="15">
        <f t="shared" si="216"/>
        <v>4</v>
      </c>
      <c r="P2282" s="16" t="str">
        <f t="shared" si="217"/>
        <v>0,</v>
      </c>
      <c r="Q2282" s="16" t="str">
        <f t="shared" si="218"/>
        <v>45</v>
      </c>
      <c r="R2282" s="17">
        <f t="shared" si="219"/>
        <v>45</v>
      </c>
      <c r="S2282" s="17">
        <f t="shared" si="220"/>
        <v>0.75</v>
      </c>
    </row>
    <row r="2283" spans="1:19" ht="13.5" thickBot="1">
      <c r="A2283" t="s">
        <v>344</v>
      </c>
      <c r="B2283" t="s">
        <v>345</v>
      </c>
      <c r="C2283" s="1">
        <v>45474</v>
      </c>
      <c r="D2283" s="44">
        <v>2024</v>
      </c>
      <c r="E2283" s="2" t="str">
        <f t="shared" si="215"/>
        <v>julio</v>
      </c>
      <c r="F2283" t="s">
        <v>346</v>
      </c>
      <c r="G2283" t="s">
        <v>93</v>
      </c>
      <c r="H2283" t="s">
        <v>98</v>
      </c>
      <c r="I2283" s="3">
        <v>1</v>
      </c>
      <c r="J2283" s="3">
        <v>133</v>
      </c>
      <c r="K2283" s="3">
        <v>0.3</v>
      </c>
      <c r="L2283" t="s">
        <v>177</v>
      </c>
      <c r="M2283" t="s">
        <v>592</v>
      </c>
      <c r="N2283" t="s">
        <v>498</v>
      </c>
      <c r="O2283" s="15">
        <f t="shared" si="216"/>
        <v>3</v>
      </c>
      <c r="P2283" s="16" t="str">
        <f t="shared" si="217"/>
        <v>0,</v>
      </c>
      <c r="Q2283" s="16" t="str">
        <f t="shared" si="218"/>
        <v>3</v>
      </c>
      <c r="R2283" s="17">
        <f t="shared" si="219"/>
        <v>3</v>
      </c>
      <c r="S2283" s="17">
        <f t="shared" si="220"/>
        <v>0.05</v>
      </c>
    </row>
    <row r="2284" spans="1:19" ht="13.5" thickBot="1">
      <c r="A2284" t="s">
        <v>344</v>
      </c>
      <c r="B2284" t="s">
        <v>345</v>
      </c>
      <c r="C2284" s="1">
        <v>45474</v>
      </c>
      <c r="D2284" s="44">
        <v>2024</v>
      </c>
      <c r="E2284" s="2" t="str">
        <f t="shared" si="215"/>
        <v>julio</v>
      </c>
      <c r="F2284" t="s">
        <v>346</v>
      </c>
      <c r="G2284" t="s">
        <v>93</v>
      </c>
      <c r="H2284" t="s">
        <v>98</v>
      </c>
      <c r="I2284" s="3">
        <v>2</v>
      </c>
      <c r="J2284" s="3">
        <v>2226</v>
      </c>
      <c r="K2284" s="3">
        <v>5.5</v>
      </c>
      <c r="L2284" t="s">
        <v>118</v>
      </c>
      <c r="M2284" t="s">
        <v>119</v>
      </c>
      <c r="N2284" t="s">
        <v>490</v>
      </c>
      <c r="O2284" s="15">
        <f t="shared" si="216"/>
        <v>3</v>
      </c>
      <c r="P2284" s="16" t="str">
        <f t="shared" si="217"/>
        <v>5,</v>
      </c>
      <c r="Q2284" s="16" t="str">
        <f t="shared" si="218"/>
        <v>5</v>
      </c>
      <c r="R2284" s="17">
        <f t="shared" si="219"/>
        <v>305</v>
      </c>
      <c r="S2284" s="17">
        <f t="shared" si="220"/>
        <v>5.083333333333333</v>
      </c>
    </row>
    <row r="2285" spans="1:19" ht="13.5" thickBot="1">
      <c r="A2285" t="s">
        <v>344</v>
      </c>
      <c r="B2285" t="s">
        <v>345</v>
      </c>
      <c r="C2285" s="1">
        <v>45474</v>
      </c>
      <c r="D2285" s="44">
        <v>2024</v>
      </c>
      <c r="E2285" s="2" t="str">
        <f t="shared" si="215"/>
        <v>julio</v>
      </c>
      <c r="F2285" t="s">
        <v>347</v>
      </c>
      <c r="G2285" t="s">
        <v>121</v>
      </c>
      <c r="H2285" t="s">
        <v>98</v>
      </c>
      <c r="I2285" s="3">
        <v>16</v>
      </c>
      <c r="J2285" s="3">
        <v>2752</v>
      </c>
      <c r="K2285" s="3">
        <v>11.2</v>
      </c>
      <c r="L2285" t="s">
        <v>122</v>
      </c>
      <c r="M2285" t="s">
        <v>123</v>
      </c>
      <c r="N2285" t="s">
        <v>512</v>
      </c>
      <c r="O2285" s="15">
        <f t="shared" si="216"/>
        <v>4</v>
      </c>
      <c r="P2285" s="16" t="str">
        <f t="shared" si="217"/>
        <v>11</v>
      </c>
      <c r="Q2285" s="16" t="str">
        <f t="shared" si="218"/>
        <v>,2</v>
      </c>
      <c r="R2285" s="17">
        <f t="shared" si="219"/>
        <v>660.2</v>
      </c>
      <c r="S2285" s="17">
        <f t="shared" si="220"/>
        <v>11.003333333333334</v>
      </c>
    </row>
    <row r="2286" spans="1:19" ht="13.5" thickBot="1">
      <c r="A2286" t="s">
        <v>344</v>
      </c>
      <c r="B2286" t="s">
        <v>345</v>
      </c>
      <c r="C2286" s="1">
        <v>45474</v>
      </c>
      <c r="D2286" s="44">
        <v>2024</v>
      </c>
      <c r="E2286" s="2" t="str">
        <f t="shared" ref="E2286:E2349" si="221">TEXT(C2286,"mmmm")</f>
        <v>julio</v>
      </c>
      <c r="F2286" t="s">
        <v>347</v>
      </c>
      <c r="G2286" t="s">
        <v>121</v>
      </c>
      <c r="H2286" t="s">
        <v>98</v>
      </c>
      <c r="I2286" s="3">
        <v>7</v>
      </c>
      <c r="J2286" s="3">
        <v>1288</v>
      </c>
      <c r="K2286" s="3">
        <v>5.2</v>
      </c>
      <c r="L2286" t="s">
        <v>124</v>
      </c>
      <c r="M2286" t="s">
        <v>602</v>
      </c>
      <c r="N2286" t="s">
        <v>512</v>
      </c>
      <c r="O2286" s="15">
        <f t="shared" si="216"/>
        <v>3</v>
      </c>
      <c r="P2286" s="16" t="str">
        <f t="shared" ref="P2286:P2349" si="222">IF(O2286="1",$K2286,IF(O2286=2,LEFT($K2286,2),LEFT($K2286,2)))</f>
        <v>5,</v>
      </c>
      <c r="Q2286" s="16" t="str">
        <f t="shared" ref="Q2286:Q2349" si="223">IF(O2286&lt;=2,0,MID($K2286,3,3))</f>
        <v>2</v>
      </c>
      <c r="R2286" s="17">
        <f t="shared" ref="R2286:R2349" si="224">+(P2286*60)+Q2286</f>
        <v>302</v>
      </c>
      <c r="S2286" s="17">
        <f t="shared" ref="S2286:S2349" si="225">+R2286/60</f>
        <v>5.0333333333333332</v>
      </c>
    </row>
    <row r="2287" spans="1:19" ht="13.5" thickBot="1">
      <c r="A2287" t="s">
        <v>344</v>
      </c>
      <c r="B2287" t="s">
        <v>345</v>
      </c>
      <c r="C2287" s="1">
        <v>45474</v>
      </c>
      <c r="D2287" s="44">
        <v>2024</v>
      </c>
      <c r="E2287" s="2" t="str">
        <f t="shared" si="221"/>
        <v>julio</v>
      </c>
      <c r="F2287" t="s">
        <v>347</v>
      </c>
      <c r="G2287" t="s">
        <v>121</v>
      </c>
      <c r="H2287" t="s">
        <v>98</v>
      </c>
      <c r="I2287" s="3">
        <v>4</v>
      </c>
      <c r="J2287" s="3">
        <v>659</v>
      </c>
      <c r="K2287" s="3">
        <v>2.4500000000000002</v>
      </c>
      <c r="L2287" t="s">
        <v>108</v>
      </c>
      <c r="M2287" t="s">
        <v>597</v>
      </c>
      <c r="N2287" t="s">
        <v>494</v>
      </c>
      <c r="O2287" s="15">
        <f t="shared" si="216"/>
        <v>4</v>
      </c>
      <c r="P2287" s="16" t="str">
        <f t="shared" si="222"/>
        <v>2,</v>
      </c>
      <c r="Q2287" s="16" t="str">
        <f t="shared" si="223"/>
        <v>45</v>
      </c>
      <c r="R2287" s="17">
        <f t="shared" si="224"/>
        <v>165</v>
      </c>
      <c r="S2287" s="17">
        <f t="shared" si="225"/>
        <v>2.75</v>
      </c>
    </row>
    <row r="2288" spans="1:19" ht="13.5" thickBot="1">
      <c r="A2288" t="s">
        <v>344</v>
      </c>
      <c r="B2288" t="s">
        <v>345</v>
      </c>
      <c r="C2288" s="1">
        <v>45474</v>
      </c>
      <c r="D2288" s="44">
        <v>2024</v>
      </c>
      <c r="E2288" s="2" t="str">
        <f t="shared" si="221"/>
        <v>julio</v>
      </c>
      <c r="F2288" t="s">
        <v>347</v>
      </c>
      <c r="G2288" t="s">
        <v>121</v>
      </c>
      <c r="H2288" t="s">
        <v>98</v>
      </c>
      <c r="I2288" s="3">
        <v>1</v>
      </c>
      <c r="J2288" s="3">
        <v>259</v>
      </c>
      <c r="K2288" s="3">
        <v>1</v>
      </c>
      <c r="L2288" t="s">
        <v>102</v>
      </c>
      <c r="M2288" t="s">
        <v>103</v>
      </c>
      <c r="N2288" t="s">
        <v>501</v>
      </c>
      <c r="O2288" s="15">
        <f t="shared" si="216"/>
        <v>1</v>
      </c>
      <c r="P2288" s="16" t="str">
        <f t="shared" si="222"/>
        <v>1</v>
      </c>
      <c r="Q2288" s="16">
        <f t="shared" si="223"/>
        <v>0</v>
      </c>
      <c r="R2288" s="17">
        <f t="shared" si="224"/>
        <v>60</v>
      </c>
      <c r="S2288" s="17">
        <f t="shared" si="225"/>
        <v>1</v>
      </c>
    </row>
    <row r="2289" spans="1:19" ht="13.5" thickBot="1">
      <c r="A2289" t="s">
        <v>344</v>
      </c>
      <c r="B2289" t="s">
        <v>345</v>
      </c>
      <c r="C2289" s="1">
        <v>45474</v>
      </c>
      <c r="D2289" s="44">
        <v>2024</v>
      </c>
      <c r="E2289" s="2" t="str">
        <f t="shared" si="221"/>
        <v>julio</v>
      </c>
      <c r="F2289" t="s">
        <v>347</v>
      </c>
      <c r="G2289" t="s">
        <v>121</v>
      </c>
      <c r="H2289" t="s">
        <v>98</v>
      </c>
      <c r="I2289" s="3">
        <v>1</v>
      </c>
      <c r="J2289" s="3">
        <v>531</v>
      </c>
      <c r="K2289" s="3">
        <v>2</v>
      </c>
      <c r="L2289" t="s">
        <v>35</v>
      </c>
      <c r="M2289" t="s">
        <v>36</v>
      </c>
      <c r="N2289" t="s">
        <v>507</v>
      </c>
      <c r="O2289" s="15">
        <f t="shared" si="216"/>
        <v>1</v>
      </c>
      <c r="P2289" s="16" t="str">
        <f t="shared" si="222"/>
        <v>2</v>
      </c>
      <c r="Q2289" s="16">
        <f t="shared" si="223"/>
        <v>0</v>
      </c>
      <c r="R2289" s="17">
        <f t="shared" si="224"/>
        <v>120</v>
      </c>
      <c r="S2289" s="17">
        <f t="shared" si="225"/>
        <v>2</v>
      </c>
    </row>
    <row r="2290" spans="1:19" ht="13.5" thickBot="1">
      <c r="A2290" t="s">
        <v>344</v>
      </c>
      <c r="B2290" t="s">
        <v>345</v>
      </c>
      <c r="C2290" s="1">
        <v>45474</v>
      </c>
      <c r="D2290" s="44">
        <v>2024</v>
      </c>
      <c r="E2290" s="2" t="str">
        <f t="shared" si="221"/>
        <v>julio</v>
      </c>
      <c r="F2290" t="s">
        <v>347</v>
      </c>
      <c r="G2290" t="s">
        <v>121</v>
      </c>
      <c r="H2290" t="s">
        <v>98</v>
      </c>
      <c r="I2290" s="3">
        <v>1</v>
      </c>
      <c r="J2290" s="3">
        <v>259</v>
      </c>
      <c r="K2290" s="3">
        <v>1</v>
      </c>
      <c r="L2290" t="s">
        <v>241</v>
      </c>
      <c r="M2290" t="s">
        <v>601</v>
      </c>
      <c r="N2290" t="s">
        <v>500</v>
      </c>
      <c r="O2290" s="15">
        <f t="shared" si="216"/>
        <v>1</v>
      </c>
      <c r="P2290" s="16" t="str">
        <f t="shared" si="222"/>
        <v>1</v>
      </c>
      <c r="Q2290" s="16">
        <f t="shared" si="223"/>
        <v>0</v>
      </c>
      <c r="R2290" s="17">
        <f t="shared" si="224"/>
        <v>60</v>
      </c>
      <c r="S2290" s="17">
        <f t="shared" si="225"/>
        <v>1</v>
      </c>
    </row>
    <row r="2291" spans="1:19" ht="13.5" thickBot="1">
      <c r="A2291" t="s">
        <v>344</v>
      </c>
      <c r="B2291" t="s">
        <v>345</v>
      </c>
      <c r="C2291" s="1">
        <v>45505</v>
      </c>
      <c r="D2291" s="44">
        <v>2024</v>
      </c>
      <c r="E2291" s="2" t="str">
        <f t="shared" si="221"/>
        <v>agosto</v>
      </c>
      <c r="F2291" t="s">
        <v>346</v>
      </c>
      <c r="G2291" t="s">
        <v>93</v>
      </c>
      <c r="H2291" t="s">
        <v>98</v>
      </c>
      <c r="I2291" s="3">
        <v>2</v>
      </c>
      <c r="J2291" s="3">
        <v>1241</v>
      </c>
      <c r="K2291" s="3">
        <v>3.3</v>
      </c>
      <c r="L2291" t="s">
        <v>130</v>
      </c>
      <c r="M2291" t="s">
        <v>605</v>
      </c>
      <c r="N2291" t="s">
        <v>491</v>
      </c>
      <c r="O2291" s="15">
        <f t="shared" si="216"/>
        <v>3</v>
      </c>
      <c r="P2291" s="16" t="str">
        <f t="shared" si="222"/>
        <v>3,</v>
      </c>
      <c r="Q2291" s="16" t="str">
        <f t="shared" si="223"/>
        <v>3</v>
      </c>
      <c r="R2291" s="17">
        <f t="shared" si="224"/>
        <v>183</v>
      </c>
      <c r="S2291" s="17">
        <f t="shared" si="225"/>
        <v>3.05</v>
      </c>
    </row>
    <row r="2292" spans="1:19" ht="13.5" thickBot="1">
      <c r="A2292" t="s">
        <v>344</v>
      </c>
      <c r="B2292" t="s">
        <v>345</v>
      </c>
      <c r="C2292" s="1">
        <v>45505</v>
      </c>
      <c r="D2292" s="44">
        <v>2024</v>
      </c>
      <c r="E2292" s="2" t="str">
        <f t="shared" si="221"/>
        <v>agosto</v>
      </c>
      <c r="F2292" t="s">
        <v>346</v>
      </c>
      <c r="G2292" t="s">
        <v>93</v>
      </c>
      <c r="H2292" t="s">
        <v>98</v>
      </c>
      <c r="I2292" s="3">
        <v>1</v>
      </c>
      <c r="J2292" s="3">
        <v>642</v>
      </c>
      <c r="K2292" s="3">
        <v>0</v>
      </c>
      <c r="L2292" t="s">
        <v>33</v>
      </c>
      <c r="M2292" t="s">
        <v>34</v>
      </c>
      <c r="N2292" t="s">
        <v>508</v>
      </c>
      <c r="O2292" s="15">
        <f t="shared" si="216"/>
        <v>1</v>
      </c>
      <c r="P2292" s="16" t="str">
        <f t="shared" si="222"/>
        <v>0</v>
      </c>
      <c r="Q2292" s="16">
        <f t="shared" si="223"/>
        <v>0</v>
      </c>
      <c r="R2292" s="17">
        <f t="shared" si="224"/>
        <v>0</v>
      </c>
      <c r="S2292" s="17">
        <f t="shared" si="225"/>
        <v>0</v>
      </c>
    </row>
    <row r="2293" spans="1:19" ht="13.5" thickBot="1">
      <c r="A2293" t="s">
        <v>344</v>
      </c>
      <c r="B2293" t="s">
        <v>345</v>
      </c>
      <c r="C2293" s="1">
        <v>45505</v>
      </c>
      <c r="D2293" s="44">
        <v>2024</v>
      </c>
      <c r="E2293" s="2" t="str">
        <f t="shared" si="221"/>
        <v>agosto</v>
      </c>
      <c r="F2293" t="s">
        <v>346</v>
      </c>
      <c r="G2293" t="s">
        <v>93</v>
      </c>
      <c r="H2293" t="s">
        <v>98</v>
      </c>
      <c r="I2293" s="3">
        <v>4</v>
      </c>
      <c r="J2293" s="3">
        <v>1770</v>
      </c>
      <c r="K2293" s="3">
        <v>5.0999999999999996</v>
      </c>
      <c r="L2293" t="s">
        <v>19</v>
      </c>
      <c r="M2293" t="s">
        <v>587</v>
      </c>
      <c r="N2293" t="s">
        <v>495</v>
      </c>
      <c r="O2293" s="15">
        <f t="shared" si="216"/>
        <v>3</v>
      </c>
      <c r="P2293" s="16" t="str">
        <f t="shared" si="222"/>
        <v>5,</v>
      </c>
      <c r="Q2293" s="16" t="str">
        <f t="shared" si="223"/>
        <v>1</v>
      </c>
      <c r="R2293" s="17">
        <f t="shared" si="224"/>
        <v>301</v>
      </c>
      <c r="S2293" s="17">
        <f t="shared" si="225"/>
        <v>5.0166666666666666</v>
      </c>
    </row>
    <row r="2294" spans="1:19" ht="13.5" thickBot="1">
      <c r="A2294" t="s">
        <v>344</v>
      </c>
      <c r="B2294" t="s">
        <v>345</v>
      </c>
      <c r="C2294" s="1">
        <v>45505</v>
      </c>
      <c r="D2294" s="44">
        <v>2024</v>
      </c>
      <c r="E2294" s="2" t="str">
        <f t="shared" si="221"/>
        <v>agosto</v>
      </c>
      <c r="F2294" t="s">
        <v>346</v>
      </c>
      <c r="G2294" t="s">
        <v>93</v>
      </c>
      <c r="H2294" t="s">
        <v>98</v>
      </c>
      <c r="I2294" s="3">
        <v>4</v>
      </c>
      <c r="J2294" s="3">
        <v>576</v>
      </c>
      <c r="K2294" s="3">
        <v>2</v>
      </c>
      <c r="L2294" t="s">
        <v>108</v>
      </c>
      <c r="M2294" t="s">
        <v>597</v>
      </c>
      <c r="N2294" t="s">
        <v>494</v>
      </c>
      <c r="O2294" s="15">
        <f t="shared" si="216"/>
        <v>1</v>
      </c>
      <c r="P2294" s="16" t="str">
        <f t="shared" si="222"/>
        <v>2</v>
      </c>
      <c r="Q2294" s="16">
        <f t="shared" si="223"/>
        <v>0</v>
      </c>
      <c r="R2294" s="17">
        <f t="shared" si="224"/>
        <v>120</v>
      </c>
      <c r="S2294" s="17">
        <f t="shared" si="225"/>
        <v>2</v>
      </c>
    </row>
    <row r="2295" spans="1:19" ht="13.5" thickBot="1">
      <c r="A2295" t="s">
        <v>344</v>
      </c>
      <c r="B2295" t="s">
        <v>345</v>
      </c>
      <c r="C2295" s="1">
        <v>45505</v>
      </c>
      <c r="D2295" s="44">
        <v>2024</v>
      </c>
      <c r="E2295" s="2" t="str">
        <f t="shared" si="221"/>
        <v>agosto</v>
      </c>
      <c r="F2295" t="s">
        <v>346</v>
      </c>
      <c r="G2295" t="s">
        <v>93</v>
      </c>
      <c r="H2295" t="s">
        <v>98</v>
      </c>
      <c r="I2295" s="3">
        <v>1</v>
      </c>
      <c r="J2295" s="3">
        <v>189</v>
      </c>
      <c r="K2295" s="3">
        <v>0.3</v>
      </c>
      <c r="L2295" t="s">
        <v>142</v>
      </c>
      <c r="M2295" t="s">
        <v>143</v>
      </c>
      <c r="N2295" t="s">
        <v>514</v>
      </c>
      <c r="O2295" s="15">
        <f t="shared" si="216"/>
        <v>3</v>
      </c>
      <c r="P2295" s="16" t="str">
        <f t="shared" si="222"/>
        <v>0,</v>
      </c>
      <c r="Q2295" s="16" t="str">
        <f t="shared" si="223"/>
        <v>3</v>
      </c>
      <c r="R2295" s="17">
        <f t="shared" si="224"/>
        <v>3</v>
      </c>
      <c r="S2295" s="17">
        <f t="shared" si="225"/>
        <v>0.05</v>
      </c>
    </row>
    <row r="2296" spans="1:19" ht="13.5" thickBot="1">
      <c r="A2296" t="s">
        <v>344</v>
      </c>
      <c r="B2296" t="s">
        <v>345</v>
      </c>
      <c r="C2296" s="1">
        <v>45505</v>
      </c>
      <c r="D2296" s="44">
        <v>2024</v>
      </c>
      <c r="E2296" s="2" t="str">
        <f t="shared" si="221"/>
        <v>agosto</v>
      </c>
      <c r="F2296" t="s">
        <v>346</v>
      </c>
      <c r="G2296" t="s">
        <v>93</v>
      </c>
      <c r="H2296" t="s">
        <v>98</v>
      </c>
      <c r="I2296" s="3">
        <v>1</v>
      </c>
      <c r="J2296" s="3">
        <v>505</v>
      </c>
      <c r="K2296" s="3">
        <v>1.2</v>
      </c>
      <c r="L2296" t="s">
        <v>102</v>
      </c>
      <c r="M2296" t="s">
        <v>103</v>
      </c>
      <c r="N2296" t="s">
        <v>501</v>
      </c>
      <c r="O2296" s="15">
        <f t="shared" si="216"/>
        <v>3</v>
      </c>
      <c r="P2296" s="16" t="str">
        <f t="shared" si="222"/>
        <v>1,</v>
      </c>
      <c r="Q2296" s="16" t="str">
        <f t="shared" si="223"/>
        <v>2</v>
      </c>
      <c r="R2296" s="17">
        <f t="shared" si="224"/>
        <v>62</v>
      </c>
      <c r="S2296" s="17">
        <f t="shared" si="225"/>
        <v>1.0333333333333334</v>
      </c>
    </row>
    <row r="2297" spans="1:19" ht="13.5" thickBot="1">
      <c r="A2297" t="s">
        <v>344</v>
      </c>
      <c r="B2297" t="s">
        <v>345</v>
      </c>
      <c r="C2297" s="1">
        <v>45505</v>
      </c>
      <c r="D2297" s="44">
        <v>2024</v>
      </c>
      <c r="E2297" s="2" t="str">
        <f t="shared" si="221"/>
        <v>agosto</v>
      </c>
      <c r="F2297" t="s">
        <v>346</v>
      </c>
      <c r="G2297" t="s">
        <v>93</v>
      </c>
      <c r="H2297" t="s">
        <v>98</v>
      </c>
      <c r="I2297" s="3">
        <v>1</v>
      </c>
      <c r="J2297" s="3">
        <v>325</v>
      </c>
      <c r="K2297" s="3">
        <v>1</v>
      </c>
      <c r="L2297" t="s">
        <v>208</v>
      </c>
      <c r="M2297" t="s">
        <v>600</v>
      </c>
      <c r="N2297" t="s">
        <v>501</v>
      </c>
      <c r="O2297" s="15">
        <f t="shared" si="216"/>
        <v>1</v>
      </c>
      <c r="P2297" s="16" t="str">
        <f t="shared" si="222"/>
        <v>1</v>
      </c>
      <c r="Q2297" s="16">
        <f t="shared" si="223"/>
        <v>0</v>
      </c>
      <c r="R2297" s="17">
        <f t="shared" si="224"/>
        <v>60</v>
      </c>
      <c r="S2297" s="17">
        <f t="shared" si="225"/>
        <v>1</v>
      </c>
    </row>
    <row r="2298" spans="1:19" ht="13.5" thickBot="1">
      <c r="A2298" t="s">
        <v>344</v>
      </c>
      <c r="B2298" t="s">
        <v>345</v>
      </c>
      <c r="C2298" s="1">
        <v>45505</v>
      </c>
      <c r="D2298" s="44">
        <v>2024</v>
      </c>
      <c r="E2298" s="2" t="str">
        <f t="shared" si="221"/>
        <v>agosto</v>
      </c>
      <c r="F2298" t="s">
        <v>346</v>
      </c>
      <c r="G2298" t="s">
        <v>93</v>
      </c>
      <c r="H2298" t="s">
        <v>98</v>
      </c>
      <c r="I2298" s="3">
        <v>1</v>
      </c>
      <c r="J2298" s="3">
        <v>215</v>
      </c>
      <c r="K2298" s="3">
        <v>0.4</v>
      </c>
      <c r="L2298" t="s">
        <v>49</v>
      </c>
      <c r="M2298" t="s">
        <v>50</v>
      </c>
      <c r="N2298" t="s">
        <v>504</v>
      </c>
      <c r="O2298" s="15">
        <f t="shared" si="216"/>
        <v>3</v>
      </c>
      <c r="P2298" s="16" t="str">
        <f t="shared" si="222"/>
        <v>0,</v>
      </c>
      <c r="Q2298" s="16" t="str">
        <f t="shared" si="223"/>
        <v>4</v>
      </c>
      <c r="R2298" s="17">
        <f t="shared" si="224"/>
        <v>4</v>
      </c>
      <c r="S2298" s="17">
        <f t="shared" si="225"/>
        <v>6.6666666666666666E-2</v>
      </c>
    </row>
    <row r="2299" spans="1:19" ht="13.5" thickBot="1">
      <c r="A2299" t="s">
        <v>344</v>
      </c>
      <c r="B2299" t="s">
        <v>345</v>
      </c>
      <c r="C2299" s="1">
        <v>45505</v>
      </c>
      <c r="D2299" s="44">
        <v>2024</v>
      </c>
      <c r="E2299" s="2" t="str">
        <f t="shared" si="221"/>
        <v>agosto</v>
      </c>
      <c r="F2299" t="s">
        <v>346</v>
      </c>
      <c r="G2299" t="s">
        <v>93</v>
      </c>
      <c r="H2299" t="s">
        <v>98</v>
      </c>
      <c r="I2299" s="3">
        <v>1</v>
      </c>
      <c r="J2299" s="3">
        <v>182</v>
      </c>
      <c r="K2299" s="3">
        <v>0.3</v>
      </c>
      <c r="L2299" t="s">
        <v>138</v>
      </c>
      <c r="M2299" t="s">
        <v>139</v>
      </c>
      <c r="N2299" t="s">
        <v>499</v>
      </c>
      <c r="O2299" s="15">
        <f t="shared" si="216"/>
        <v>3</v>
      </c>
      <c r="P2299" s="16" t="str">
        <f t="shared" si="222"/>
        <v>0,</v>
      </c>
      <c r="Q2299" s="16" t="str">
        <f t="shared" si="223"/>
        <v>3</v>
      </c>
      <c r="R2299" s="17">
        <f t="shared" si="224"/>
        <v>3</v>
      </c>
      <c r="S2299" s="17">
        <f t="shared" si="225"/>
        <v>0.05</v>
      </c>
    </row>
    <row r="2300" spans="1:19" ht="13.5" thickBot="1">
      <c r="A2300" t="s">
        <v>344</v>
      </c>
      <c r="B2300" t="s">
        <v>345</v>
      </c>
      <c r="C2300" s="1">
        <v>45505</v>
      </c>
      <c r="D2300" s="44">
        <v>2024</v>
      </c>
      <c r="E2300" s="2" t="str">
        <f t="shared" si="221"/>
        <v>agosto</v>
      </c>
      <c r="F2300" t="s">
        <v>346</v>
      </c>
      <c r="G2300" t="s">
        <v>93</v>
      </c>
      <c r="H2300" t="s">
        <v>98</v>
      </c>
      <c r="I2300" s="3">
        <v>1</v>
      </c>
      <c r="J2300" s="3">
        <v>459</v>
      </c>
      <c r="K2300" s="3">
        <v>1.2</v>
      </c>
      <c r="L2300" t="s">
        <v>109</v>
      </c>
      <c r="M2300" t="s">
        <v>535</v>
      </c>
      <c r="N2300" t="s">
        <v>535</v>
      </c>
      <c r="O2300" s="15">
        <f t="shared" si="216"/>
        <v>3</v>
      </c>
      <c r="P2300" s="16" t="str">
        <f t="shared" si="222"/>
        <v>1,</v>
      </c>
      <c r="Q2300" s="16" t="str">
        <f t="shared" si="223"/>
        <v>2</v>
      </c>
      <c r="R2300" s="17">
        <f t="shared" si="224"/>
        <v>62</v>
      </c>
      <c r="S2300" s="17">
        <f t="shared" si="225"/>
        <v>1.0333333333333334</v>
      </c>
    </row>
    <row r="2301" spans="1:19" ht="13.5" thickBot="1">
      <c r="A2301" t="s">
        <v>344</v>
      </c>
      <c r="B2301" t="s">
        <v>345</v>
      </c>
      <c r="C2301" s="1">
        <v>45505</v>
      </c>
      <c r="D2301" s="44">
        <v>2024</v>
      </c>
      <c r="E2301" s="2" t="str">
        <f t="shared" si="221"/>
        <v>agosto</v>
      </c>
      <c r="F2301" t="s">
        <v>346</v>
      </c>
      <c r="G2301" t="s">
        <v>93</v>
      </c>
      <c r="H2301" t="s">
        <v>98</v>
      </c>
      <c r="I2301" s="3">
        <v>2</v>
      </c>
      <c r="J2301" s="3">
        <v>626</v>
      </c>
      <c r="K2301" s="3">
        <v>2</v>
      </c>
      <c r="L2301" t="s">
        <v>114</v>
      </c>
      <c r="M2301" t="s">
        <v>115</v>
      </c>
      <c r="N2301" t="s">
        <v>535</v>
      </c>
      <c r="O2301" s="15">
        <f t="shared" si="216"/>
        <v>1</v>
      </c>
      <c r="P2301" s="16" t="str">
        <f t="shared" si="222"/>
        <v>2</v>
      </c>
      <c r="Q2301" s="16">
        <f t="shared" si="223"/>
        <v>0</v>
      </c>
      <c r="R2301" s="17">
        <f t="shared" si="224"/>
        <v>120</v>
      </c>
      <c r="S2301" s="17">
        <f t="shared" si="225"/>
        <v>2</v>
      </c>
    </row>
    <row r="2302" spans="1:19" ht="13.5" thickBot="1">
      <c r="A2302" t="s">
        <v>344</v>
      </c>
      <c r="B2302" t="s">
        <v>345</v>
      </c>
      <c r="C2302" s="1">
        <v>45505</v>
      </c>
      <c r="D2302" s="44">
        <v>2024</v>
      </c>
      <c r="E2302" s="2" t="str">
        <f t="shared" si="221"/>
        <v>agosto</v>
      </c>
      <c r="F2302" t="s">
        <v>346</v>
      </c>
      <c r="G2302" t="s">
        <v>93</v>
      </c>
      <c r="H2302" t="s">
        <v>98</v>
      </c>
      <c r="I2302" s="3">
        <v>1</v>
      </c>
      <c r="J2302" s="3">
        <v>485</v>
      </c>
      <c r="K2302" s="3">
        <v>1.2</v>
      </c>
      <c r="L2302" t="s">
        <v>25</v>
      </c>
      <c r="M2302" t="s">
        <v>26</v>
      </c>
      <c r="N2302" t="s">
        <v>506</v>
      </c>
      <c r="O2302" s="15">
        <f t="shared" si="216"/>
        <v>3</v>
      </c>
      <c r="P2302" s="16" t="str">
        <f t="shared" si="222"/>
        <v>1,</v>
      </c>
      <c r="Q2302" s="16" t="str">
        <f t="shared" si="223"/>
        <v>2</v>
      </c>
      <c r="R2302" s="17">
        <f t="shared" si="224"/>
        <v>62</v>
      </c>
      <c r="S2302" s="17">
        <f t="shared" si="225"/>
        <v>1.0333333333333334</v>
      </c>
    </row>
    <row r="2303" spans="1:19" ht="13.5" thickBot="1">
      <c r="A2303" t="s">
        <v>344</v>
      </c>
      <c r="B2303" t="s">
        <v>345</v>
      </c>
      <c r="C2303" s="1">
        <v>45505</v>
      </c>
      <c r="D2303" s="44">
        <v>2024</v>
      </c>
      <c r="E2303" s="2" t="str">
        <f t="shared" si="221"/>
        <v>agosto</v>
      </c>
      <c r="F2303" t="s">
        <v>346</v>
      </c>
      <c r="G2303" t="s">
        <v>93</v>
      </c>
      <c r="H2303" t="s">
        <v>98</v>
      </c>
      <c r="I2303" s="3">
        <v>1</v>
      </c>
      <c r="J2303" s="3">
        <v>335</v>
      </c>
      <c r="K2303" s="3">
        <v>1</v>
      </c>
      <c r="L2303" t="s">
        <v>177</v>
      </c>
      <c r="M2303" t="s">
        <v>592</v>
      </c>
      <c r="N2303" t="s">
        <v>498</v>
      </c>
      <c r="O2303" s="15">
        <f t="shared" si="216"/>
        <v>1</v>
      </c>
      <c r="P2303" s="16" t="str">
        <f t="shared" si="222"/>
        <v>1</v>
      </c>
      <c r="Q2303" s="16">
        <f t="shared" si="223"/>
        <v>0</v>
      </c>
      <c r="R2303" s="17">
        <f t="shared" si="224"/>
        <v>60</v>
      </c>
      <c r="S2303" s="17">
        <f t="shared" si="225"/>
        <v>1</v>
      </c>
    </row>
    <row r="2304" spans="1:19" ht="13.5" thickBot="1">
      <c r="A2304" t="s">
        <v>344</v>
      </c>
      <c r="B2304" t="s">
        <v>345</v>
      </c>
      <c r="C2304" s="1">
        <v>45505</v>
      </c>
      <c r="D2304" s="44">
        <v>2024</v>
      </c>
      <c r="E2304" s="2" t="str">
        <f t="shared" si="221"/>
        <v>agosto</v>
      </c>
      <c r="F2304" t="s">
        <v>346</v>
      </c>
      <c r="G2304" t="s">
        <v>93</v>
      </c>
      <c r="H2304" t="s">
        <v>98</v>
      </c>
      <c r="I2304" s="3">
        <v>1</v>
      </c>
      <c r="J2304" s="3">
        <v>1116</v>
      </c>
      <c r="K2304" s="3">
        <v>3</v>
      </c>
      <c r="L2304" t="s">
        <v>118</v>
      </c>
      <c r="M2304" t="s">
        <v>119</v>
      </c>
      <c r="N2304" t="s">
        <v>490</v>
      </c>
      <c r="O2304" s="15">
        <f t="shared" si="216"/>
        <v>1</v>
      </c>
      <c r="P2304" s="16" t="str">
        <f t="shared" si="222"/>
        <v>3</v>
      </c>
      <c r="Q2304" s="16">
        <f t="shared" si="223"/>
        <v>0</v>
      </c>
      <c r="R2304" s="17">
        <f t="shared" si="224"/>
        <v>180</v>
      </c>
      <c r="S2304" s="17">
        <f t="shared" si="225"/>
        <v>3</v>
      </c>
    </row>
    <row r="2305" spans="1:19" ht="13.5" thickBot="1">
      <c r="A2305" t="s">
        <v>344</v>
      </c>
      <c r="B2305" t="s">
        <v>345</v>
      </c>
      <c r="C2305" s="1">
        <v>45505</v>
      </c>
      <c r="D2305" s="44">
        <v>2024</v>
      </c>
      <c r="E2305" s="2" t="str">
        <f t="shared" si="221"/>
        <v>agosto</v>
      </c>
      <c r="F2305" t="s">
        <v>471</v>
      </c>
      <c r="G2305" t="s">
        <v>121</v>
      </c>
      <c r="H2305" t="s">
        <v>98</v>
      </c>
      <c r="I2305" s="3">
        <v>2</v>
      </c>
      <c r="J2305" s="3">
        <v>288</v>
      </c>
      <c r="K2305" s="3">
        <v>1.1000000000000001</v>
      </c>
      <c r="L2305" t="s">
        <v>122</v>
      </c>
      <c r="M2305" t="s">
        <v>123</v>
      </c>
      <c r="N2305" t="s">
        <v>512</v>
      </c>
      <c r="O2305" s="15">
        <f t="shared" si="216"/>
        <v>3</v>
      </c>
      <c r="P2305" s="16" t="str">
        <f t="shared" si="222"/>
        <v>1,</v>
      </c>
      <c r="Q2305" s="16" t="str">
        <f t="shared" si="223"/>
        <v>1</v>
      </c>
      <c r="R2305" s="17">
        <f t="shared" si="224"/>
        <v>61</v>
      </c>
      <c r="S2305" s="17">
        <f t="shared" si="225"/>
        <v>1.0166666666666666</v>
      </c>
    </row>
    <row r="2306" spans="1:19" ht="13.5" thickBot="1">
      <c r="A2306" t="s">
        <v>344</v>
      </c>
      <c r="B2306" t="s">
        <v>345</v>
      </c>
      <c r="C2306" s="1">
        <v>45505</v>
      </c>
      <c r="D2306" s="44">
        <v>2024</v>
      </c>
      <c r="E2306" s="2" t="str">
        <f t="shared" si="221"/>
        <v>agosto</v>
      </c>
      <c r="F2306" t="s">
        <v>471</v>
      </c>
      <c r="G2306" t="s">
        <v>121</v>
      </c>
      <c r="H2306" t="s">
        <v>98</v>
      </c>
      <c r="I2306" s="3">
        <v>1</v>
      </c>
      <c r="J2306" s="3">
        <v>200</v>
      </c>
      <c r="K2306" s="3">
        <v>0.5</v>
      </c>
      <c r="L2306" t="s">
        <v>124</v>
      </c>
      <c r="M2306" t="s">
        <v>602</v>
      </c>
      <c r="N2306" t="s">
        <v>512</v>
      </c>
      <c r="O2306" s="15">
        <f t="shared" si="216"/>
        <v>3</v>
      </c>
      <c r="P2306" s="16" t="str">
        <f t="shared" si="222"/>
        <v>0,</v>
      </c>
      <c r="Q2306" s="16" t="str">
        <f t="shared" si="223"/>
        <v>5</v>
      </c>
      <c r="R2306" s="17">
        <f t="shared" si="224"/>
        <v>5</v>
      </c>
      <c r="S2306" s="17">
        <f t="shared" si="225"/>
        <v>8.3333333333333329E-2</v>
      </c>
    </row>
    <row r="2307" spans="1:19" ht="13.5" thickBot="1">
      <c r="A2307" t="s">
        <v>344</v>
      </c>
      <c r="B2307" t="s">
        <v>345</v>
      </c>
      <c r="C2307" s="1">
        <v>45505</v>
      </c>
      <c r="D2307" s="44">
        <v>2024</v>
      </c>
      <c r="E2307" s="2" t="str">
        <f t="shared" si="221"/>
        <v>agosto</v>
      </c>
      <c r="F2307" t="s">
        <v>347</v>
      </c>
      <c r="G2307" t="s">
        <v>121</v>
      </c>
      <c r="H2307" t="s">
        <v>98</v>
      </c>
      <c r="I2307" s="3">
        <v>1</v>
      </c>
      <c r="J2307" s="3">
        <v>429</v>
      </c>
      <c r="K2307" s="3">
        <v>1.4</v>
      </c>
      <c r="L2307" t="s">
        <v>161</v>
      </c>
      <c r="M2307" t="s">
        <v>591</v>
      </c>
      <c r="N2307" t="s">
        <v>512</v>
      </c>
      <c r="O2307" s="15">
        <f t="shared" ref="O2307:O2370" si="226">LEN($K2307)</f>
        <v>3</v>
      </c>
      <c r="P2307" s="16" t="str">
        <f t="shared" si="222"/>
        <v>1,</v>
      </c>
      <c r="Q2307" s="16" t="str">
        <f t="shared" si="223"/>
        <v>4</v>
      </c>
      <c r="R2307" s="17">
        <f t="shared" si="224"/>
        <v>64</v>
      </c>
      <c r="S2307" s="17">
        <f t="shared" si="225"/>
        <v>1.0666666666666667</v>
      </c>
    </row>
    <row r="2308" spans="1:19" ht="13.5" thickBot="1">
      <c r="A2308" t="s">
        <v>344</v>
      </c>
      <c r="B2308" t="s">
        <v>345</v>
      </c>
      <c r="C2308" s="1">
        <v>45505</v>
      </c>
      <c r="D2308" s="44">
        <v>2024</v>
      </c>
      <c r="E2308" s="2" t="str">
        <f t="shared" si="221"/>
        <v>agosto</v>
      </c>
      <c r="F2308" t="s">
        <v>347</v>
      </c>
      <c r="G2308" t="s">
        <v>121</v>
      </c>
      <c r="H2308" t="s">
        <v>98</v>
      </c>
      <c r="I2308" s="3">
        <v>18</v>
      </c>
      <c r="J2308" s="3">
        <v>2928</v>
      </c>
      <c r="K2308" s="3">
        <v>12</v>
      </c>
      <c r="L2308" t="s">
        <v>122</v>
      </c>
      <c r="M2308" t="s">
        <v>123</v>
      </c>
      <c r="N2308" t="s">
        <v>512</v>
      </c>
      <c r="O2308" s="15">
        <f t="shared" si="226"/>
        <v>2</v>
      </c>
      <c r="P2308" s="16" t="str">
        <f t="shared" si="222"/>
        <v>12</v>
      </c>
      <c r="Q2308" s="16">
        <f t="shared" si="223"/>
        <v>0</v>
      </c>
      <c r="R2308" s="17">
        <f t="shared" si="224"/>
        <v>720</v>
      </c>
      <c r="S2308" s="17">
        <f t="shared" si="225"/>
        <v>12</v>
      </c>
    </row>
    <row r="2309" spans="1:19" ht="13.5" thickBot="1">
      <c r="A2309" t="s">
        <v>344</v>
      </c>
      <c r="B2309" t="s">
        <v>345</v>
      </c>
      <c r="C2309" s="1">
        <v>45505</v>
      </c>
      <c r="D2309" s="44">
        <v>2024</v>
      </c>
      <c r="E2309" s="2" t="str">
        <f t="shared" si="221"/>
        <v>agosto</v>
      </c>
      <c r="F2309" t="s">
        <v>347</v>
      </c>
      <c r="G2309" t="s">
        <v>121</v>
      </c>
      <c r="H2309" t="s">
        <v>98</v>
      </c>
      <c r="I2309" s="3">
        <v>17</v>
      </c>
      <c r="J2309" s="3">
        <v>2808</v>
      </c>
      <c r="K2309" s="3">
        <v>11.35</v>
      </c>
      <c r="L2309" t="s">
        <v>124</v>
      </c>
      <c r="M2309" t="s">
        <v>602</v>
      </c>
      <c r="N2309" t="s">
        <v>512</v>
      </c>
      <c r="O2309" s="15">
        <f t="shared" si="226"/>
        <v>5</v>
      </c>
      <c r="P2309" s="16" t="str">
        <f t="shared" si="222"/>
        <v>11</v>
      </c>
      <c r="Q2309" s="16" t="str">
        <f t="shared" si="223"/>
        <v>,35</v>
      </c>
      <c r="R2309" s="17">
        <f t="shared" si="224"/>
        <v>660.35</v>
      </c>
      <c r="S2309" s="17">
        <f t="shared" si="225"/>
        <v>11.005833333333333</v>
      </c>
    </row>
    <row r="2310" spans="1:19" ht="13.5" thickBot="1">
      <c r="A2310" t="s">
        <v>344</v>
      </c>
      <c r="B2310" t="s">
        <v>345</v>
      </c>
      <c r="C2310" s="1">
        <v>45505</v>
      </c>
      <c r="D2310" s="44">
        <v>2024</v>
      </c>
      <c r="E2310" s="2" t="str">
        <f t="shared" si="221"/>
        <v>agosto</v>
      </c>
      <c r="F2310" t="s">
        <v>347</v>
      </c>
      <c r="G2310" t="s">
        <v>121</v>
      </c>
      <c r="H2310" t="s">
        <v>98</v>
      </c>
      <c r="I2310" s="3">
        <v>3</v>
      </c>
      <c r="J2310" s="3">
        <v>877</v>
      </c>
      <c r="K2310" s="3">
        <v>3.5</v>
      </c>
      <c r="L2310" t="s">
        <v>108</v>
      </c>
      <c r="M2310" t="s">
        <v>597</v>
      </c>
      <c r="N2310" t="s">
        <v>494</v>
      </c>
      <c r="O2310" s="15">
        <f t="shared" si="226"/>
        <v>3</v>
      </c>
      <c r="P2310" s="16" t="str">
        <f t="shared" si="222"/>
        <v>3,</v>
      </c>
      <c r="Q2310" s="16" t="str">
        <f t="shared" si="223"/>
        <v>5</v>
      </c>
      <c r="R2310" s="17">
        <f t="shared" si="224"/>
        <v>185</v>
      </c>
      <c r="S2310" s="17">
        <f t="shared" si="225"/>
        <v>3.0833333333333335</v>
      </c>
    </row>
    <row r="2311" spans="1:19" ht="13.5" thickBot="1">
      <c r="A2311" t="s">
        <v>344</v>
      </c>
      <c r="B2311" t="s">
        <v>345</v>
      </c>
      <c r="C2311" s="1">
        <v>45505</v>
      </c>
      <c r="D2311" s="44">
        <v>2024</v>
      </c>
      <c r="E2311" s="2" t="str">
        <f t="shared" si="221"/>
        <v>agosto</v>
      </c>
      <c r="F2311" t="s">
        <v>347</v>
      </c>
      <c r="G2311" t="s">
        <v>121</v>
      </c>
      <c r="H2311" t="s">
        <v>98</v>
      </c>
      <c r="I2311" s="3">
        <v>1</v>
      </c>
      <c r="J2311" s="3">
        <v>329</v>
      </c>
      <c r="K2311" s="3">
        <v>1.2</v>
      </c>
      <c r="L2311" t="s">
        <v>242</v>
      </c>
      <c r="M2311" t="s">
        <v>243</v>
      </c>
      <c r="N2311" t="s">
        <v>501</v>
      </c>
      <c r="O2311" s="15">
        <f t="shared" si="226"/>
        <v>3</v>
      </c>
      <c r="P2311" s="16" t="str">
        <f t="shared" si="222"/>
        <v>1,</v>
      </c>
      <c r="Q2311" s="16" t="str">
        <f t="shared" si="223"/>
        <v>2</v>
      </c>
      <c r="R2311" s="17">
        <f t="shared" si="224"/>
        <v>62</v>
      </c>
      <c r="S2311" s="17">
        <f t="shared" si="225"/>
        <v>1.0333333333333334</v>
      </c>
    </row>
    <row r="2312" spans="1:19" ht="13.5" thickBot="1">
      <c r="A2312" t="s">
        <v>353</v>
      </c>
      <c r="B2312" t="s">
        <v>354</v>
      </c>
      <c r="C2312" s="1">
        <v>45383</v>
      </c>
      <c r="D2312" s="44">
        <v>2024</v>
      </c>
      <c r="E2312" s="2" t="str">
        <f t="shared" si="221"/>
        <v>abril</v>
      </c>
      <c r="F2312" t="s">
        <v>82</v>
      </c>
      <c r="G2312" t="s">
        <v>30</v>
      </c>
      <c r="H2312" t="s">
        <v>379</v>
      </c>
      <c r="I2312" s="3">
        <v>3</v>
      </c>
      <c r="J2312" s="3">
        <v>360</v>
      </c>
      <c r="K2312" s="3">
        <v>4.0999999999999996</v>
      </c>
      <c r="L2312" t="s">
        <v>132</v>
      </c>
      <c r="M2312" t="s">
        <v>133</v>
      </c>
      <c r="N2312" t="s">
        <v>509</v>
      </c>
      <c r="O2312" s="15">
        <f t="shared" si="226"/>
        <v>3</v>
      </c>
      <c r="P2312" s="16" t="str">
        <f t="shared" si="222"/>
        <v>4,</v>
      </c>
      <c r="Q2312" s="16" t="str">
        <f t="shared" si="223"/>
        <v>1</v>
      </c>
      <c r="R2312" s="17">
        <f t="shared" si="224"/>
        <v>241</v>
      </c>
      <c r="S2312" s="17">
        <f t="shared" si="225"/>
        <v>4.0166666666666666</v>
      </c>
    </row>
    <row r="2313" spans="1:19" ht="13.5" thickBot="1">
      <c r="A2313" t="s">
        <v>353</v>
      </c>
      <c r="B2313" t="s">
        <v>354</v>
      </c>
      <c r="C2313" s="1">
        <v>45383</v>
      </c>
      <c r="D2313" s="44">
        <v>2024</v>
      </c>
      <c r="E2313" s="2" t="str">
        <f t="shared" si="221"/>
        <v>abril</v>
      </c>
      <c r="F2313" t="s">
        <v>82</v>
      </c>
      <c r="G2313" t="s">
        <v>30</v>
      </c>
      <c r="H2313" t="s">
        <v>379</v>
      </c>
      <c r="I2313" s="3">
        <v>1</v>
      </c>
      <c r="J2313" s="3">
        <v>120</v>
      </c>
      <c r="K2313" s="3">
        <v>2.2000000000000002</v>
      </c>
      <c r="L2313" t="s">
        <v>100</v>
      </c>
      <c r="M2313" t="s">
        <v>101</v>
      </c>
      <c r="N2313" t="s">
        <v>488</v>
      </c>
      <c r="O2313" s="15">
        <f t="shared" si="226"/>
        <v>3</v>
      </c>
      <c r="P2313" s="16" t="str">
        <f t="shared" si="222"/>
        <v>2,</v>
      </c>
      <c r="Q2313" s="16" t="str">
        <f t="shared" si="223"/>
        <v>2</v>
      </c>
      <c r="R2313" s="17">
        <f t="shared" si="224"/>
        <v>122</v>
      </c>
      <c r="S2313" s="17">
        <f t="shared" si="225"/>
        <v>2.0333333333333332</v>
      </c>
    </row>
    <row r="2314" spans="1:19" ht="13.5" thickBot="1">
      <c r="A2314" t="s">
        <v>353</v>
      </c>
      <c r="B2314" t="s">
        <v>354</v>
      </c>
      <c r="C2314" s="1">
        <v>45383</v>
      </c>
      <c r="D2314" s="44">
        <v>2024</v>
      </c>
      <c r="E2314" s="2" t="str">
        <f t="shared" si="221"/>
        <v>abril</v>
      </c>
      <c r="F2314" t="s">
        <v>82</v>
      </c>
      <c r="G2314" t="s">
        <v>30</v>
      </c>
      <c r="H2314" t="s">
        <v>401</v>
      </c>
      <c r="I2314" s="3">
        <v>2</v>
      </c>
      <c r="J2314" s="3">
        <v>240</v>
      </c>
      <c r="K2314" s="3">
        <v>2</v>
      </c>
      <c r="L2314" t="s">
        <v>35</v>
      </c>
      <c r="M2314" t="s">
        <v>36</v>
      </c>
      <c r="N2314" t="s">
        <v>507</v>
      </c>
      <c r="O2314" s="15">
        <f t="shared" si="226"/>
        <v>1</v>
      </c>
      <c r="P2314" s="16" t="str">
        <f t="shared" si="222"/>
        <v>2</v>
      </c>
      <c r="Q2314" s="16">
        <f t="shared" si="223"/>
        <v>0</v>
      </c>
      <c r="R2314" s="17">
        <f t="shared" si="224"/>
        <v>120</v>
      </c>
      <c r="S2314" s="17">
        <f t="shared" si="225"/>
        <v>2</v>
      </c>
    </row>
    <row r="2315" spans="1:19" ht="13.5" thickBot="1">
      <c r="A2315" t="s">
        <v>353</v>
      </c>
      <c r="B2315" t="s">
        <v>354</v>
      </c>
      <c r="C2315" s="1">
        <v>45383</v>
      </c>
      <c r="D2315" s="44">
        <v>2024</v>
      </c>
      <c r="E2315" s="2" t="str">
        <f t="shared" si="221"/>
        <v>abril</v>
      </c>
      <c r="F2315" t="s">
        <v>82</v>
      </c>
      <c r="G2315" t="s">
        <v>30</v>
      </c>
      <c r="H2315" t="s">
        <v>401</v>
      </c>
      <c r="I2315" s="3">
        <v>1</v>
      </c>
      <c r="J2315" s="3">
        <v>190</v>
      </c>
      <c r="K2315" s="3">
        <v>1.3</v>
      </c>
      <c r="L2315" t="s">
        <v>157</v>
      </c>
      <c r="M2315" t="s">
        <v>158</v>
      </c>
      <c r="N2315" t="s">
        <v>500</v>
      </c>
      <c r="O2315" s="15">
        <f t="shared" si="226"/>
        <v>3</v>
      </c>
      <c r="P2315" s="16" t="str">
        <f t="shared" si="222"/>
        <v>1,</v>
      </c>
      <c r="Q2315" s="16" t="str">
        <f t="shared" si="223"/>
        <v>3</v>
      </c>
      <c r="R2315" s="17">
        <f t="shared" si="224"/>
        <v>63</v>
      </c>
      <c r="S2315" s="17">
        <f t="shared" si="225"/>
        <v>1.05</v>
      </c>
    </row>
    <row r="2316" spans="1:19" ht="13.5" thickBot="1">
      <c r="A2316" t="s">
        <v>353</v>
      </c>
      <c r="B2316" t="s">
        <v>354</v>
      </c>
      <c r="C2316" s="1">
        <v>45474</v>
      </c>
      <c r="D2316" s="44">
        <v>2024</v>
      </c>
      <c r="E2316" s="2" t="str">
        <f t="shared" si="221"/>
        <v>julio</v>
      </c>
      <c r="F2316" t="s">
        <v>459</v>
      </c>
      <c r="G2316" t="s">
        <v>17</v>
      </c>
      <c r="H2316" t="s">
        <v>18</v>
      </c>
      <c r="I2316" s="3">
        <v>2</v>
      </c>
      <c r="J2316" s="3">
        <v>810</v>
      </c>
      <c r="K2316" s="3">
        <v>4.5</v>
      </c>
      <c r="L2316" t="s">
        <v>35</v>
      </c>
      <c r="M2316" t="s">
        <v>36</v>
      </c>
      <c r="N2316" t="s">
        <v>507</v>
      </c>
      <c r="O2316" s="15">
        <f t="shared" si="226"/>
        <v>3</v>
      </c>
      <c r="P2316" s="16" t="str">
        <f t="shared" si="222"/>
        <v>4,</v>
      </c>
      <c r="Q2316" s="16" t="str">
        <f t="shared" si="223"/>
        <v>5</v>
      </c>
      <c r="R2316" s="17">
        <f t="shared" si="224"/>
        <v>245</v>
      </c>
      <c r="S2316" s="17">
        <f t="shared" si="225"/>
        <v>4.083333333333333</v>
      </c>
    </row>
    <row r="2317" spans="1:19" ht="13.5" thickBot="1">
      <c r="A2317" t="s">
        <v>353</v>
      </c>
      <c r="B2317" t="s">
        <v>354</v>
      </c>
      <c r="C2317" s="1">
        <v>45474</v>
      </c>
      <c r="D2317" s="44">
        <v>2024</v>
      </c>
      <c r="E2317" s="2" t="str">
        <f t="shared" si="221"/>
        <v>julio</v>
      </c>
      <c r="F2317" t="s">
        <v>459</v>
      </c>
      <c r="G2317" t="s">
        <v>17</v>
      </c>
      <c r="H2317" t="s">
        <v>18</v>
      </c>
      <c r="I2317" s="3">
        <v>6</v>
      </c>
      <c r="J2317" s="3">
        <v>2520</v>
      </c>
      <c r="K2317" s="3">
        <v>14</v>
      </c>
      <c r="L2317" t="s">
        <v>25</v>
      </c>
      <c r="M2317" t="s">
        <v>26</v>
      </c>
      <c r="N2317" t="s">
        <v>506</v>
      </c>
      <c r="O2317" s="15">
        <f t="shared" si="226"/>
        <v>2</v>
      </c>
      <c r="P2317" s="16" t="str">
        <f t="shared" si="222"/>
        <v>14</v>
      </c>
      <c r="Q2317" s="16">
        <f t="shared" si="223"/>
        <v>0</v>
      </c>
      <c r="R2317" s="17">
        <f t="shared" si="224"/>
        <v>840</v>
      </c>
      <c r="S2317" s="17">
        <f t="shared" si="225"/>
        <v>14</v>
      </c>
    </row>
    <row r="2318" spans="1:19" ht="13.5" thickBot="1">
      <c r="A2318" t="s">
        <v>353</v>
      </c>
      <c r="B2318" t="s">
        <v>354</v>
      </c>
      <c r="C2318" s="1">
        <v>45474</v>
      </c>
      <c r="D2318" s="44">
        <v>2024</v>
      </c>
      <c r="E2318" s="2" t="str">
        <f t="shared" si="221"/>
        <v>julio</v>
      </c>
      <c r="F2318" t="s">
        <v>82</v>
      </c>
      <c r="G2318" t="s">
        <v>30</v>
      </c>
      <c r="H2318" t="s">
        <v>18</v>
      </c>
      <c r="I2318" s="3">
        <v>2</v>
      </c>
      <c r="J2318" s="3">
        <v>270</v>
      </c>
      <c r="K2318" s="3">
        <v>1.3</v>
      </c>
      <c r="L2318" t="s">
        <v>35</v>
      </c>
      <c r="M2318" t="s">
        <v>36</v>
      </c>
      <c r="N2318" t="s">
        <v>507</v>
      </c>
      <c r="O2318" s="15">
        <f t="shared" si="226"/>
        <v>3</v>
      </c>
      <c r="P2318" s="16" t="str">
        <f t="shared" si="222"/>
        <v>1,</v>
      </c>
      <c r="Q2318" s="16" t="str">
        <f t="shared" si="223"/>
        <v>3</v>
      </c>
      <c r="R2318" s="17">
        <f t="shared" si="224"/>
        <v>63</v>
      </c>
      <c r="S2318" s="17">
        <f t="shared" si="225"/>
        <v>1.05</v>
      </c>
    </row>
    <row r="2319" spans="1:19" ht="13.5" thickBot="1">
      <c r="A2319" t="s">
        <v>353</v>
      </c>
      <c r="B2319" t="s">
        <v>354</v>
      </c>
      <c r="C2319" s="1">
        <v>45505</v>
      </c>
      <c r="D2319" s="44">
        <v>2024</v>
      </c>
      <c r="E2319" s="2" t="str">
        <f t="shared" si="221"/>
        <v>agosto</v>
      </c>
      <c r="F2319" t="s">
        <v>82</v>
      </c>
      <c r="G2319" t="s">
        <v>30</v>
      </c>
      <c r="H2319" t="s">
        <v>401</v>
      </c>
      <c r="I2319" s="3">
        <v>1</v>
      </c>
      <c r="J2319" s="3">
        <v>720</v>
      </c>
      <c r="K2319" s="3">
        <v>4</v>
      </c>
      <c r="L2319" t="s">
        <v>35</v>
      </c>
      <c r="M2319" t="s">
        <v>36</v>
      </c>
      <c r="N2319" t="s">
        <v>507</v>
      </c>
      <c r="O2319" s="15">
        <f t="shared" si="226"/>
        <v>1</v>
      </c>
      <c r="P2319" s="16" t="str">
        <f t="shared" si="222"/>
        <v>4</v>
      </c>
      <c r="Q2319" s="16">
        <f t="shared" si="223"/>
        <v>0</v>
      </c>
      <c r="R2319" s="17">
        <f t="shared" si="224"/>
        <v>240</v>
      </c>
      <c r="S2319" s="17">
        <f t="shared" si="225"/>
        <v>4</v>
      </c>
    </row>
    <row r="2320" spans="1:19" ht="13.5" thickBot="1">
      <c r="A2320" t="s">
        <v>355</v>
      </c>
      <c r="B2320" t="s">
        <v>356</v>
      </c>
      <c r="C2320" s="1">
        <v>45323</v>
      </c>
      <c r="D2320" s="44">
        <v>2024</v>
      </c>
      <c r="E2320" s="2" t="str">
        <f t="shared" si="221"/>
        <v>febrero</v>
      </c>
      <c r="F2320" t="s">
        <v>357</v>
      </c>
      <c r="G2320" t="s">
        <v>93</v>
      </c>
      <c r="H2320" t="s">
        <v>18</v>
      </c>
      <c r="I2320" s="3">
        <v>1</v>
      </c>
      <c r="J2320" s="3">
        <v>237</v>
      </c>
      <c r="K2320" s="3">
        <v>0.48</v>
      </c>
      <c r="L2320" t="s">
        <v>33</v>
      </c>
      <c r="M2320" t="s">
        <v>34</v>
      </c>
      <c r="N2320" t="s">
        <v>508</v>
      </c>
      <c r="O2320" s="15">
        <f t="shared" si="226"/>
        <v>4</v>
      </c>
      <c r="P2320" s="16" t="str">
        <f t="shared" si="222"/>
        <v>0,</v>
      </c>
      <c r="Q2320" s="16" t="str">
        <f t="shared" si="223"/>
        <v>48</v>
      </c>
      <c r="R2320" s="17">
        <f t="shared" si="224"/>
        <v>48</v>
      </c>
      <c r="S2320" s="17">
        <f t="shared" si="225"/>
        <v>0.8</v>
      </c>
    </row>
    <row r="2321" spans="1:19" ht="13.5" thickBot="1">
      <c r="A2321" t="s">
        <v>355</v>
      </c>
      <c r="B2321" t="s">
        <v>356</v>
      </c>
      <c r="C2321" s="1">
        <v>45323</v>
      </c>
      <c r="D2321" s="44">
        <v>2024</v>
      </c>
      <c r="E2321" s="2" t="str">
        <f t="shared" si="221"/>
        <v>febrero</v>
      </c>
      <c r="F2321" t="s">
        <v>357</v>
      </c>
      <c r="G2321" t="s">
        <v>93</v>
      </c>
      <c r="H2321" t="s">
        <v>18</v>
      </c>
      <c r="I2321" s="3">
        <v>1</v>
      </c>
      <c r="J2321" s="3">
        <v>306</v>
      </c>
      <c r="K2321" s="3">
        <v>1.02</v>
      </c>
      <c r="L2321" t="s">
        <v>20</v>
      </c>
      <c r="M2321" t="s">
        <v>576</v>
      </c>
      <c r="N2321" t="s">
        <v>489</v>
      </c>
      <c r="O2321" s="15">
        <f t="shared" si="226"/>
        <v>4</v>
      </c>
      <c r="P2321" s="16" t="str">
        <f t="shared" si="222"/>
        <v>1,</v>
      </c>
      <c r="Q2321" s="16" t="str">
        <f t="shared" si="223"/>
        <v>02</v>
      </c>
      <c r="R2321" s="17">
        <f t="shared" si="224"/>
        <v>62</v>
      </c>
      <c r="S2321" s="17">
        <f t="shared" si="225"/>
        <v>1.0333333333333334</v>
      </c>
    </row>
    <row r="2322" spans="1:19" ht="13.5" thickBot="1">
      <c r="A2322" t="s">
        <v>355</v>
      </c>
      <c r="B2322" t="s">
        <v>356</v>
      </c>
      <c r="C2322" s="1">
        <v>45383</v>
      </c>
      <c r="D2322" s="44">
        <v>2024</v>
      </c>
      <c r="E2322" s="2" t="str">
        <f t="shared" si="221"/>
        <v>abril</v>
      </c>
      <c r="F2322" t="s">
        <v>357</v>
      </c>
      <c r="G2322" t="s">
        <v>93</v>
      </c>
      <c r="H2322" t="s">
        <v>379</v>
      </c>
      <c r="I2322" s="3">
        <v>5</v>
      </c>
      <c r="J2322" s="3">
        <v>2923</v>
      </c>
      <c r="K2322" s="3">
        <v>10.08</v>
      </c>
      <c r="L2322" t="s">
        <v>20</v>
      </c>
      <c r="M2322" t="s">
        <v>576</v>
      </c>
      <c r="N2322" t="s">
        <v>489</v>
      </c>
      <c r="O2322" s="15">
        <f t="shared" si="226"/>
        <v>5</v>
      </c>
      <c r="P2322" s="16" t="str">
        <f t="shared" si="222"/>
        <v>10</v>
      </c>
      <c r="Q2322" s="16" t="str">
        <f t="shared" si="223"/>
        <v>,08</v>
      </c>
      <c r="R2322" s="17">
        <f t="shared" si="224"/>
        <v>600.08000000000004</v>
      </c>
      <c r="S2322" s="17">
        <f t="shared" si="225"/>
        <v>10.001333333333333</v>
      </c>
    </row>
    <row r="2323" spans="1:19" ht="13.5" thickBot="1">
      <c r="A2323" t="s">
        <v>355</v>
      </c>
      <c r="B2323" t="s">
        <v>356</v>
      </c>
      <c r="C2323" s="1">
        <v>45413</v>
      </c>
      <c r="D2323" s="44">
        <v>2024</v>
      </c>
      <c r="E2323" s="2" t="str">
        <f t="shared" si="221"/>
        <v>mayo</v>
      </c>
      <c r="F2323" t="s">
        <v>357</v>
      </c>
      <c r="G2323" t="s">
        <v>93</v>
      </c>
      <c r="H2323" t="s">
        <v>379</v>
      </c>
      <c r="I2323" s="3">
        <v>4</v>
      </c>
      <c r="J2323" s="3">
        <v>2138</v>
      </c>
      <c r="K2323" s="3">
        <v>7.13</v>
      </c>
      <c r="L2323" t="s">
        <v>20</v>
      </c>
      <c r="M2323" t="s">
        <v>576</v>
      </c>
      <c r="N2323" t="s">
        <v>489</v>
      </c>
      <c r="O2323" s="15">
        <f t="shared" si="226"/>
        <v>4</v>
      </c>
      <c r="P2323" s="16" t="str">
        <f t="shared" si="222"/>
        <v>7,</v>
      </c>
      <c r="Q2323" s="16" t="str">
        <f t="shared" si="223"/>
        <v>13</v>
      </c>
      <c r="R2323" s="17">
        <f t="shared" si="224"/>
        <v>433</v>
      </c>
      <c r="S2323" s="17">
        <f t="shared" si="225"/>
        <v>7.2166666666666668</v>
      </c>
    </row>
    <row r="2324" spans="1:19" ht="13.5" thickBot="1">
      <c r="A2324" t="s">
        <v>355</v>
      </c>
      <c r="B2324" t="s">
        <v>356</v>
      </c>
      <c r="C2324" s="1">
        <v>45444</v>
      </c>
      <c r="D2324" s="44">
        <v>2024</v>
      </c>
      <c r="E2324" s="2" t="str">
        <f t="shared" si="221"/>
        <v>junio</v>
      </c>
      <c r="F2324" t="s">
        <v>358</v>
      </c>
      <c r="G2324" t="s">
        <v>227</v>
      </c>
      <c r="H2324" t="s">
        <v>379</v>
      </c>
      <c r="I2324" s="3">
        <v>1</v>
      </c>
      <c r="J2324" s="3">
        <v>462</v>
      </c>
      <c r="K2324" s="3">
        <v>1.47</v>
      </c>
      <c r="L2324" t="s">
        <v>20</v>
      </c>
      <c r="M2324" t="s">
        <v>576</v>
      </c>
      <c r="N2324" t="s">
        <v>489</v>
      </c>
      <c r="O2324" s="15">
        <f t="shared" si="226"/>
        <v>4</v>
      </c>
      <c r="P2324" s="16" t="str">
        <f t="shared" si="222"/>
        <v>1,</v>
      </c>
      <c r="Q2324" s="16" t="str">
        <f t="shared" si="223"/>
        <v>47</v>
      </c>
      <c r="R2324" s="17">
        <f t="shared" si="224"/>
        <v>107</v>
      </c>
      <c r="S2324" s="17">
        <f t="shared" si="225"/>
        <v>1.7833333333333334</v>
      </c>
    </row>
    <row r="2325" spans="1:19" ht="13.5" thickBot="1">
      <c r="A2325" t="s">
        <v>355</v>
      </c>
      <c r="B2325" t="s">
        <v>356</v>
      </c>
      <c r="C2325" s="1">
        <v>45474</v>
      </c>
      <c r="D2325" s="44">
        <v>2024</v>
      </c>
      <c r="E2325" s="2" t="str">
        <f t="shared" si="221"/>
        <v>julio</v>
      </c>
      <c r="F2325" t="s">
        <v>358</v>
      </c>
      <c r="G2325" t="s">
        <v>227</v>
      </c>
      <c r="H2325" t="s">
        <v>379</v>
      </c>
      <c r="I2325" s="3">
        <v>1</v>
      </c>
      <c r="J2325" s="3">
        <v>496</v>
      </c>
      <c r="K2325" s="3">
        <v>1.55</v>
      </c>
      <c r="L2325" t="s">
        <v>20</v>
      </c>
      <c r="M2325" t="s">
        <v>576</v>
      </c>
      <c r="N2325" t="s">
        <v>489</v>
      </c>
      <c r="O2325" s="15">
        <f t="shared" si="226"/>
        <v>4</v>
      </c>
      <c r="P2325" s="16" t="str">
        <f t="shared" si="222"/>
        <v>1,</v>
      </c>
      <c r="Q2325" s="16" t="str">
        <f t="shared" si="223"/>
        <v>55</v>
      </c>
      <c r="R2325" s="17">
        <f t="shared" si="224"/>
        <v>115</v>
      </c>
      <c r="S2325" s="17">
        <f t="shared" si="225"/>
        <v>1.9166666666666667</v>
      </c>
    </row>
    <row r="2326" spans="1:19" ht="13.5" thickBot="1">
      <c r="A2326" t="s">
        <v>355</v>
      </c>
      <c r="B2326" t="s">
        <v>356</v>
      </c>
      <c r="C2326" s="1">
        <v>45505</v>
      </c>
      <c r="D2326" s="44">
        <v>2024</v>
      </c>
      <c r="E2326" s="2" t="str">
        <f t="shared" si="221"/>
        <v>agosto</v>
      </c>
      <c r="F2326" t="s">
        <v>358</v>
      </c>
      <c r="G2326" t="s">
        <v>227</v>
      </c>
      <c r="H2326" t="s">
        <v>379</v>
      </c>
      <c r="I2326" s="3">
        <v>1</v>
      </c>
      <c r="J2326" s="3">
        <v>505</v>
      </c>
      <c r="K2326" s="3">
        <v>1.57</v>
      </c>
      <c r="L2326" t="s">
        <v>20</v>
      </c>
      <c r="M2326" t="s">
        <v>576</v>
      </c>
      <c r="N2326" t="s">
        <v>489</v>
      </c>
      <c r="O2326" s="15">
        <f t="shared" si="226"/>
        <v>4</v>
      </c>
      <c r="P2326" s="16" t="str">
        <f t="shared" si="222"/>
        <v>1,</v>
      </c>
      <c r="Q2326" s="16" t="str">
        <f t="shared" si="223"/>
        <v>57</v>
      </c>
      <c r="R2326" s="17">
        <f t="shared" si="224"/>
        <v>117</v>
      </c>
      <c r="S2326" s="17">
        <f t="shared" si="225"/>
        <v>1.95</v>
      </c>
    </row>
    <row r="2327" spans="1:19" ht="13.5" thickBot="1">
      <c r="A2327" t="s">
        <v>359</v>
      </c>
      <c r="B2327" t="s">
        <v>360</v>
      </c>
      <c r="C2327" s="1">
        <v>45352</v>
      </c>
      <c r="D2327" s="44">
        <v>2024</v>
      </c>
      <c r="E2327" s="2" t="str">
        <f t="shared" si="221"/>
        <v>marzo</v>
      </c>
      <c r="F2327" t="s">
        <v>361</v>
      </c>
      <c r="G2327" t="s">
        <v>362</v>
      </c>
      <c r="H2327" t="s">
        <v>98</v>
      </c>
      <c r="I2327" s="3">
        <v>1</v>
      </c>
      <c r="J2327" s="3">
        <v>649</v>
      </c>
      <c r="K2327" s="3">
        <v>1.55</v>
      </c>
      <c r="L2327" t="s">
        <v>116</v>
      </c>
      <c r="M2327" t="s">
        <v>117</v>
      </c>
      <c r="N2327" t="s">
        <v>561</v>
      </c>
      <c r="O2327" s="15">
        <f t="shared" si="226"/>
        <v>4</v>
      </c>
      <c r="P2327" s="16" t="str">
        <f t="shared" si="222"/>
        <v>1,</v>
      </c>
      <c r="Q2327" s="16" t="str">
        <f t="shared" si="223"/>
        <v>55</v>
      </c>
      <c r="R2327" s="17">
        <f t="shared" si="224"/>
        <v>115</v>
      </c>
      <c r="S2327" s="17">
        <f t="shared" si="225"/>
        <v>1.9166666666666667</v>
      </c>
    </row>
    <row r="2328" spans="1:19" ht="13.5" thickBot="1">
      <c r="A2328" t="s">
        <v>359</v>
      </c>
      <c r="B2328" t="s">
        <v>360</v>
      </c>
      <c r="C2328" s="1">
        <v>45352</v>
      </c>
      <c r="D2328" s="44">
        <v>2024</v>
      </c>
      <c r="E2328" s="2" t="str">
        <f t="shared" si="221"/>
        <v>marzo</v>
      </c>
      <c r="F2328" t="s">
        <v>125</v>
      </c>
      <c r="G2328" t="s">
        <v>121</v>
      </c>
      <c r="H2328" t="s">
        <v>98</v>
      </c>
      <c r="I2328" s="3">
        <v>27</v>
      </c>
      <c r="J2328" s="3">
        <v>18312</v>
      </c>
      <c r="K2328" s="3">
        <v>26.15</v>
      </c>
      <c r="L2328" t="s">
        <v>108</v>
      </c>
      <c r="M2328" t="s">
        <v>597</v>
      </c>
      <c r="N2328" t="s">
        <v>494</v>
      </c>
      <c r="O2328" s="15">
        <f t="shared" si="226"/>
        <v>5</v>
      </c>
      <c r="P2328" s="16" t="str">
        <f t="shared" si="222"/>
        <v>26</v>
      </c>
      <c r="Q2328" s="16" t="str">
        <f t="shared" si="223"/>
        <v>,15</v>
      </c>
      <c r="R2328" s="17">
        <f t="shared" si="224"/>
        <v>1560.15</v>
      </c>
      <c r="S2328" s="17">
        <f t="shared" si="225"/>
        <v>26.002500000000001</v>
      </c>
    </row>
    <row r="2329" spans="1:19" ht="13.5" thickBot="1">
      <c r="A2329" t="s">
        <v>359</v>
      </c>
      <c r="B2329" t="s">
        <v>360</v>
      </c>
      <c r="C2329" s="1">
        <v>45352</v>
      </c>
      <c r="D2329" s="44">
        <v>2024</v>
      </c>
      <c r="E2329" s="2" t="str">
        <f t="shared" si="221"/>
        <v>marzo</v>
      </c>
      <c r="F2329" t="s">
        <v>125</v>
      </c>
      <c r="G2329" t="s">
        <v>121</v>
      </c>
      <c r="H2329" t="s">
        <v>98</v>
      </c>
      <c r="I2329" s="3">
        <v>1</v>
      </c>
      <c r="J2329" s="3">
        <v>2250</v>
      </c>
      <c r="K2329" s="3">
        <v>1.1499999999999999</v>
      </c>
      <c r="L2329" t="s">
        <v>238</v>
      </c>
      <c r="M2329" t="s">
        <v>579</v>
      </c>
      <c r="N2329" t="s">
        <v>494</v>
      </c>
      <c r="O2329" s="15">
        <f t="shared" si="226"/>
        <v>4</v>
      </c>
      <c r="P2329" s="16" t="str">
        <f t="shared" si="222"/>
        <v>1,</v>
      </c>
      <c r="Q2329" s="16" t="str">
        <f t="shared" si="223"/>
        <v>15</v>
      </c>
      <c r="R2329" s="17">
        <f t="shared" si="224"/>
        <v>75</v>
      </c>
      <c r="S2329" s="17">
        <f t="shared" si="225"/>
        <v>1.25</v>
      </c>
    </row>
    <row r="2330" spans="1:19" ht="13.5" thickBot="1">
      <c r="A2330" t="s">
        <v>359</v>
      </c>
      <c r="B2330" t="s">
        <v>360</v>
      </c>
      <c r="C2330" s="1">
        <v>45352</v>
      </c>
      <c r="D2330" s="44">
        <v>2024</v>
      </c>
      <c r="E2330" s="2" t="str">
        <f t="shared" si="221"/>
        <v>marzo</v>
      </c>
      <c r="F2330" t="s">
        <v>125</v>
      </c>
      <c r="G2330" t="s">
        <v>121</v>
      </c>
      <c r="H2330" t="s">
        <v>98</v>
      </c>
      <c r="I2330" s="3">
        <v>1</v>
      </c>
      <c r="J2330" s="3">
        <v>3460</v>
      </c>
      <c r="K2330" s="3">
        <v>1</v>
      </c>
      <c r="L2330" t="s">
        <v>134</v>
      </c>
      <c r="M2330" t="s">
        <v>589</v>
      </c>
      <c r="N2330" t="s">
        <v>494</v>
      </c>
      <c r="O2330" s="15">
        <f t="shared" si="226"/>
        <v>1</v>
      </c>
      <c r="P2330" s="16" t="str">
        <f t="shared" si="222"/>
        <v>1</v>
      </c>
      <c r="Q2330" s="16">
        <f t="shared" si="223"/>
        <v>0</v>
      </c>
      <c r="R2330" s="17">
        <f t="shared" si="224"/>
        <v>60</v>
      </c>
      <c r="S2330" s="17">
        <f t="shared" si="225"/>
        <v>1</v>
      </c>
    </row>
    <row r="2331" spans="1:19" ht="13.5" thickBot="1">
      <c r="A2331" t="s">
        <v>359</v>
      </c>
      <c r="B2331" t="s">
        <v>360</v>
      </c>
      <c r="C2331" s="1">
        <v>45352</v>
      </c>
      <c r="D2331" s="44">
        <v>2024</v>
      </c>
      <c r="E2331" s="2" t="str">
        <f t="shared" si="221"/>
        <v>marzo</v>
      </c>
      <c r="F2331" t="s">
        <v>125</v>
      </c>
      <c r="G2331" t="s">
        <v>121</v>
      </c>
      <c r="H2331" t="s">
        <v>98</v>
      </c>
      <c r="I2331" s="3">
        <v>1</v>
      </c>
      <c r="J2331" s="3">
        <v>351</v>
      </c>
      <c r="K2331" s="3">
        <v>0.55000000000000004</v>
      </c>
      <c r="L2331" t="s">
        <v>99</v>
      </c>
      <c r="M2331" t="s">
        <v>558</v>
      </c>
      <c r="N2331" t="s">
        <v>502</v>
      </c>
      <c r="O2331" s="15">
        <f t="shared" si="226"/>
        <v>4</v>
      </c>
      <c r="P2331" s="16" t="str">
        <f t="shared" si="222"/>
        <v>0,</v>
      </c>
      <c r="Q2331" s="16" t="str">
        <f t="shared" si="223"/>
        <v>55</v>
      </c>
      <c r="R2331" s="17">
        <f t="shared" si="224"/>
        <v>55</v>
      </c>
      <c r="S2331" s="17">
        <f t="shared" si="225"/>
        <v>0.91666666666666663</v>
      </c>
    </row>
    <row r="2332" spans="1:19" ht="13.5" thickBot="1">
      <c r="A2332" t="s">
        <v>359</v>
      </c>
      <c r="B2332" t="s">
        <v>360</v>
      </c>
      <c r="C2332" s="1">
        <v>45352</v>
      </c>
      <c r="D2332" s="44">
        <v>2024</v>
      </c>
      <c r="E2332" s="2" t="str">
        <f t="shared" si="221"/>
        <v>marzo</v>
      </c>
      <c r="F2332" t="s">
        <v>125</v>
      </c>
      <c r="G2332" t="s">
        <v>121</v>
      </c>
      <c r="H2332" t="s">
        <v>98</v>
      </c>
      <c r="I2332" s="3">
        <v>1</v>
      </c>
      <c r="J2332" s="3">
        <v>1071</v>
      </c>
      <c r="K2332" s="3">
        <v>1.5</v>
      </c>
      <c r="L2332" t="s">
        <v>109</v>
      </c>
      <c r="M2332" t="s">
        <v>535</v>
      </c>
      <c r="N2332" t="s">
        <v>535</v>
      </c>
      <c r="O2332" s="15">
        <f t="shared" si="226"/>
        <v>3</v>
      </c>
      <c r="P2332" s="16" t="str">
        <f t="shared" si="222"/>
        <v>1,</v>
      </c>
      <c r="Q2332" s="16" t="str">
        <f t="shared" si="223"/>
        <v>5</v>
      </c>
      <c r="R2332" s="17">
        <f t="shared" si="224"/>
        <v>65</v>
      </c>
      <c r="S2332" s="17">
        <f t="shared" si="225"/>
        <v>1.0833333333333333</v>
      </c>
    </row>
    <row r="2333" spans="1:19" ht="13.5" thickBot="1">
      <c r="A2333" t="s">
        <v>359</v>
      </c>
      <c r="B2333" t="s">
        <v>360</v>
      </c>
      <c r="C2333" s="1">
        <v>45352</v>
      </c>
      <c r="D2333" s="44">
        <v>2024</v>
      </c>
      <c r="E2333" s="2" t="str">
        <f t="shared" si="221"/>
        <v>marzo</v>
      </c>
      <c r="F2333" t="s">
        <v>125</v>
      </c>
      <c r="G2333" t="s">
        <v>121</v>
      </c>
      <c r="H2333" t="s">
        <v>98</v>
      </c>
      <c r="I2333" s="3">
        <v>4</v>
      </c>
      <c r="J2333" s="3">
        <v>6781</v>
      </c>
      <c r="K2333" s="3">
        <v>5.15</v>
      </c>
      <c r="L2333" t="s">
        <v>114</v>
      </c>
      <c r="M2333" t="s">
        <v>115</v>
      </c>
      <c r="N2333" t="s">
        <v>535</v>
      </c>
      <c r="O2333" s="15">
        <f t="shared" si="226"/>
        <v>4</v>
      </c>
      <c r="P2333" s="16" t="str">
        <f t="shared" si="222"/>
        <v>5,</v>
      </c>
      <c r="Q2333" s="16" t="str">
        <f t="shared" si="223"/>
        <v>15</v>
      </c>
      <c r="R2333" s="17">
        <f t="shared" si="224"/>
        <v>315</v>
      </c>
      <c r="S2333" s="17">
        <f t="shared" si="225"/>
        <v>5.25</v>
      </c>
    </row>
    <row r="2334" spans="1:19" ht="13.5" thickBot="1">
      <c r="A2334" t="s">
        <v>359</v>
      </c>
      <c r="B2334" t="s">
        <v>360</v>
      </c>
      <c r="C2334" s="1">
        <v>45352</v>
      </c>
      <c r="D2334" s="44">
        <v>2024</v>
      </c>
      <c r="E2334" s="2" t="str">
        <f t="shared" si="221"/>
        <v>marzo</v>
      </c>
      <c r="F2334" t="s">
        <v>125</v>
      </c>
      <c r="G2334" t="s">
        <v>121</v>
      </c>
      <c r="H2334" t="s">
        <v>98</v>
      </c>
      <c r="I2334" s="3">
        <v>2</v>
      </c>
      <c r="J2334" s="3">
        <v>772</v>
      </c>
      <c r="K2334" s="3">
        <v>2.5499999999999998</v>
      </c>
      <c r="L2334" t="s">
        <v>128</v>
      </c>
      <c r="M2334" t="s">
        <v>129</v>
      </c>
      <c r="N2334" t="s">
        <v>511</v>
      </c>
      <c r="O2334" s="15">
        <f t="shared" si="226"/>
        <v>4</v>
      </c>
      <c r="P2334" s="16" t="str">
        <f t="shared" si="222"/>
        <v>2,</v>
      </c>
      <c r="Q2334" s="16" t="str">
        <f t="shared" si="223"/>
        <v>55</v>
      </c>
      <c r="R2334" s="17">
        <f t="shared" si="224"/>
        <v>175</v>
      </c>
      <c r="S2334" s="17">
        <f t="shared" si="225"/>
        <v>2.9166666666666665</v>
      </c>
    </row>
    <row r="2335" spans="1:19" ht="13.5" thickBot="1">
      <c r="A2335" t="s">
        <v>359</v>
      </c>
      <c r="B2335" t="s">
        <v>360</v>
      </c>
      <c r="C2335" s="1">
        <v>45352</v>
      </c>
      <c r="D2335" s="44">
        <v>2024</v>
      </c>
      <c r="E2335" s="2" t="str">
        <f t="shared" si="221"/>
        <v>marzo</v>
      </c>
      <c r="F2335" t="s">
        <v>106</v>
      </c>
      <c r="G2335" t="s">
        <v>107</v>
      </c>
      <c r="H2335" t="s">
        <v>98</v>
      </c>
      <c r="I2335" s="3">
        <v>1</v>
      </c>
      <c r="J2335" s="3">
        <v>130</v>
      </c>
      <c r="K2335" s="3">
        <v>0.4</v>
      </c>
      <c r="L2335" t="s">
        <v>108</v>
      </c>
      <c r="M2335" t="s">
        <v>597</v>
      </c>
      <c r="N2335" t="s">
        <v>494</v>
      </c>
      <c r="O2335" s="15">
        <f t="shared" si="226"/>
        <v>3</v>
      </c>
      <c r="P2335" s="16" t="str">
        <f t="shared" si="222"/>
        <v>0,</v>
      </c>
      <c r="Q2335" s="16" t="str">
        <f t="shared" si="223"/>
        <v>4</v>
      </c>
      <c r="R2335" s="17">
        <f t="shared" si="224"/>
        <v>4</v>
      </c>
      <c r="S2335" s="17">
        <f t="shared" si="225"/>
        <v>6.6666666666666666E-2</v>
      </c>
    </row>
    <row r="2336" spans="1:19" ht="13.5" thickBot="1">
      <c r="A2336" t="s">
        <v>359</v>
      </c>
      <c r="B2336" t="s">
        <v>360</v>
      </c>
      <c r="C2336" s="1">
        <v>45352</v>
      </c>
      <c r="D2336" s="44">
        <v>2024</v>
      </c>
      <c r="E2336" s="2" t="str">
        <f t="shared" si="221"/>
        <v>marzo</v>
      </c>
      <c r="F2336" t="s">
        <v>106</v>
      </c>
      <c r="G2336" t="s">
        <v>107</v>
      </c>
      <c r="H2336" t="s">
        <v>98</v>
      </c>
      <c r="I2336" s="3">
        <v>1</v>
      </c>
      <c r="J2336" s="3">
        <v>714</v>
      </c>
      <c r="K2336" s="3">
        <v>2.25</v>
      </c>
      <c r="L2336" t="s">
        <v>111</v>
      </c>
      <c r="M2336" t="s">
        <v>593</v>
      </c>
      <c r="N2336" t="s">
        <v>511</v>
      </c>
      <c r="O2336" s="15">
        <f t="shared" si="226"/>
        <v>4</v>
      </c>
      <c r="P2336" s="16" t="str">
        <f t="shared" si="222"/>
        <v>2,</v>
      </c>
      <c r="Q2336" s="16" t="str">
        <f t="shared" si="223"/>
        <v>25</v>
      </c>
      <c r="R2336" s="17">
        <f t="shared" si="224"/>
        <v>145</v>
      </c>
      <c r="S2336" s="17">
        <f t="shared" si="225"/>
        <v>2.4166666666666665</v>
      </c>
    </row>
    <row r="2337" spans="1:19" ht="13.5" thickBot="1">
      <c r="A2337" t="s">
        <v>359</v>
      </c>
      <c r="B2337" t="s">
        <v>360</v>
      </c>
      <c r="C2337" s="1">
        <v>45352</v>
      </c>
      <c r="D2337" s="44">
        <v>2024</v>
      </c>
      <c r="E2337" s="2" t="str">
        <f t="shared" si="221"/>
        <v>marzo</v>
      </c>
      <c r="F2337" t="s">
        <v>106</v>
      </c>
      <c r="G2337" t="s">
        <v>107</v>
      </c>
      <c r="H2337" t="s">
        <v>98</v>
      </c>
      <c r="I2337" s="3">
        <v>1</v>
      </c>
      <c r="J2337" s="3">
        <v>750</v>
      </c>
      <c r="K2337" s="3">
        <v>1.25</v>
      </c>
      <c r="L2337" t="s">
        <v>128</v>
      </c>
      <c r="M2337" t="s">
        <v>129</v>
      </c>
      <c r="N2337" t="s">
        <v>511</v>
      </c>
      <c r="O2337" s="15">
        <f t="shared" si="226"/>
        <v>4</v>
      </c>
      <c r="P2337" s="16" t="str">
        <f t="shared" si="222"/>
        <v>1,</v>
      </c>
      <c r="Q2337" s="16" t="str">
        <f t="shared" si="223"/>
        <v>25</v>
      </c>
      <c r="R2337" s="17">
        <f t="shared" si="224"/>
        <v>85</v>
      </c>
      <c r="S2337" s="17">
        <f t="shared" si="225"/>
        <v>1.4166666666666667</v>
      </c>
    </row>
    <row r="2338" spans="1:19" ht="13.5" thickBot="1">
      <c r="A2338" t="s">
        <v>359</v>
      </c>
      <c r="B2338" t="s">
        <v>360</v>
      </c>
      <c r="C2338" s="1">
        <v>45352</v>
      </c>
      <c r="D2338" s="44">
        <v>2024</v>
      </c>
      <c r="E2338" s="2" t="str">
        <f t="shared" si="221"/>
        <v>marzo</v>
      </c>
      <c r="F2338" t="s">
        <v>112</v>
      </c>
      <c r="G2338" t="s">
        <v>113</v>
      </c>
      <c r="H2338" t="s">
        <v>98</v>
      </c>
      <c r="I2338" s="3">
        <v>1</v>
      </c>
      <c r="J2338" s="3">
        <v>6404</v>
      </c>
      <c r="K2338" s="3">
        <v>0.45</v>
      </c>
      <c r="L2338" t="s">
        <v>39</v>
      </c>
      <c r="M2338" t="s">
        <v>553</v>
      </c>
      <c r="N2338" t="s">
        <v>553</v>
      </c>
      <c r="O2338" s="15">
        <f t="shared" si="226"/>
        <v>4</v>
      </c>
      <c r="P2338" s="16" t="str">
        <f t="shared" si="222"/>
        <v>0,</v>
      </c>
      <c r="Q2338" s="16" t="str">
        <f t="shared" si="223"/>
        <v>45</v>
      </c>
      <c r="R2338" s="17">
        <f t="shared" si="224"/>
        <v>45</v>
      </c>
      <c r="S2338" s="17">
        <f t="shared" si="225"/>
        <v>0.75</v>
      </c>
    </row>
    <row r="2339" spans="1:19" ht="13.5" thickBot="1">
      <c r="A2339" t="s">
        <v>359</v>
      </c>
      <c r="B2339" t="s">
        <v>360</v>
      </c>
      <c r="C2339" s="1">
        <v>45352</v>
      </c>
      <c r="D2339" s="44">
        <v>2024</v>
      </c>
      <c r="E2339" s="2" t="str">
        <f t="shared" si="221"/>
        <v>marzo</v>
      </c>
      <c r="F2339" t="s">
        <v>112</v>
      </c>
      <c r="G2339" t="s">
        <v>113</v>
      </c>
      <c r="H2339" t="s">
        <v>98</v>
      </c>
      <c r="I2339" s="3">
        <v>4</v>
      </c>
      <c r="J2339" s="3">
        <v>520</v>
      </c>
      <c r="K2339" s="3">
        <v>8.24</v>
      </c>
      <c r="L2339" t="s">
        <v>108</v>
      </c>
      <c r="M2339" t="s">
        <v>597</v>
      </c>
      <c r="N2339" t="s">
        <v>494</v>
      </c>
      <c r="O2339" s="15">
        <f t="shared" si="226"/>
        <v>4</v>
      </c>
      <c r="P2339" s="16" t="str">
        <f t="shared" si="222"/>
        <v>8,</v>
      </c>
      <c r="Q2339" s="16" t="str">
        <f t="shared" si="223"/>
        <v>24</v>
      </c>
      <c r="R2339" s="17">
        <f t="shared" si="224"/>
        <v>504</v>
      </c>
      <c r="S2339" s="17">
        <f t="shared" si="225"/>
        <v>8.4</v>
      </c>
    </row>
    <row r="2340" spans="1:19" ht="13.5" thickBot="1">
      <c r="A2340" t="s">
        <v>359</v>
      </c>
      <c r="B2340" t="s">
        <v>360</v>
      </c>
      <c r="C2340" s="1">
        <v>45352</v>
      </c>
      <c r="D2340" s="44">
        <v>2024</v>
      </c>
      <c r="E2340" s="2" t="str">
        <f t="shared" si="221"/>
        <v>marzo</v>
      </c>
      <c r="F2340" t="s">
        <v>112</v>
      </c>
      <c r="G2340" t="s">
        <v>113</v>
      </c>
      <c r="H2340" t="s">
        <v>98</v>
      </c>
      <c r="I2340" s="3">
        <v>1</v>
      </c>
      <c r="J2340" s="3">
        <v>987</v>
      </c>
      <c r="K2340" s="3">
        <v>1.2</v>
      </c>
      <c r="L2340" t="s">
        <v>102</v>
      </c>
      <c r="M2340" t="s">
        <v>103</v>
      </c>
      <c r="N2340" t="s">
        <v>501</v>
      </c>
      <c r="O2340" s="15">
        <f t="shared" si="226"/>
        <v>3</v>
      </c>
      <c r="P2340" s="16" t="str">
        <f t="shared" si="222"/>
        <v>1,</v>
      </c>
      <c r="Q2340" s="16" t="str">
        <f t="shared" si="223"/>
        <v>2</v>
      </c>
      <c r="R2340" s="17">
        <f t="shared" si="224"/>
        <v>62</v>
      </c>
      <c r="S2340" s="17">
        <f t="shared" si="225"/>
        <v>1.0333333333333334</v>
      </c>
    </row>
    <row r="2341" spans="1:19" ht="13.5" thickBot="1">
      <c r="A2341" t="s">
        <v>359</v>
      </c>
      <c r="B2341" t="s">
        <v>360</v>
      </c>
      <c r="C2341" s="1">
        <v>45352</v>
      </c>
      <c r="D2341" s="44">
        <v>2024</v>
      </c>
      <c r="E2341" s="2" t="str">
        <f t="shared" si="221"/>
        <v>marzo</v>
      </c>
      <c r="F2341" t="s">
        <v>112</v>
      </c>
      <c r="G2341" t="s">
        <v>113</v>
      </c>
      <c r="H2341" t="s">
        <v>98</v>
      </c>
      <c r="I2341" s="3">
        <v>4</v>
      </c>
      <c r="J2341" s="3">
        <v>2871</v>
      </c>
      <c r="K2341" s="3">
        <v>4.5</v>
      </c>
      <c r="L2341" t="s">
        <v>109</v>
      </c>
      <c r="M2341" t="s">
        <v>535</v>
      </c>
      <c r="N2341" t="s">
        <v>535</v>
      </c>
      <c r="O2341" s="15">
        <f t="shared" si="226"/>
        <v>3</v>
      </c>
      <c r="P2341" s="16" t="str">
        <f t="shared" si="222"/>
        <v>4,</v>
      </c>
      <c r="Q2341" s="16" t="str">
        <f t="shared" si="223"/>
        <v>5</v>
      </c>
      <c r="R2341" s="17">
        <f t="shared" si="224"/>
        <v>245</v>
      </c>
      <c r="S2341" s="17">
        <f t="shared" si="225"/>
        <v>4.083333333333333</v>
      </c>
    </row>
    <row r="2342" spans="1:19" ht="13.5" thickBot="1">
      <c r="A2342" t="s">
        <v>359</v>
      </c>
      <c r="B2342" t="s">
        <v>360</v>
      </c>
      <c r="C2342" s="1">
        <v>45352</v>
      </c>
      <c r="D2342" s="44">
        <v>2024</v>
      </c>
      <c r="E2342" s="2" t="str">
        <f t="shared" si="221"/>
        <v>marzo</v>
      </c>
      <c r="F2342" t="s">
        <v>112</v>
      </c>
      <c r="G2342" t="s">
        <v>113</v>
      </c>
      <c r="H2342" t="s">
        <v>98</v>
      </c>
      <c r="I2342" s="3">
        <v>6</v>
      </c>
      <c r="J2342" s="3">
        <v>1841</v>
      </c>
      <c r="K2342" s="3">
        <v>5.15</v>
      </c>
      <c r="L2342" t="s">
        <v>114</v>
      </c>
      <c r="M2342" t="s">
        <v>115</v>
      </c>
      <c r="N2342" t="s">
        <v>535</v>
      </c>
      <c r="O2342" s="15">
        <f t="shared" si="226"/>
        <v>4</v>
      </c>
      <c r="P2342" s="16" t="str">
        <f t="shared" si="222"/>
        <v>5,</v>
      </c>
      <c r="Q2342" s="16" t="str">
        <f t="shared" si="223"/>
        <v>15</v>
      </c>
      <c r="R2342" s="17">
        <f t="shared" si="224"/>
        <v>315</v>
      </c>
      <c r="S2342" s="17">
        <f t="shared" si="225"/>
        <v>5.25</v>
      </c>
    </row>
    <row r="2343" spans="1:19" ht="13.5" thickBot="1">
      <c r="A2343" t="s">
        <v>359</v>
      </c>
      <c r="B2343" t="s">
        <v>360</v>
      </c>
      <c r="C2343" s="1">
        <v>45352</v>
      </c>
      <c r="D2343" s="44">
        <v>2024</v>
      </c>
      <c r="E2343" s="2" t="str">
        <f t="shared" si="221"/>
        <v>marzo</v>
      </c>
      <c r="F2343" t="s">
        <v>112</v>
      </c>
      <c r="G2343" t="s">
        <v>113</v>
      </c>
      <c r="H2343" t="s">
        <v>98</v>
      </c>
      <c r="I2343" s="3">
        <v>5</v>
      </c>
      <c r="J2343" s="3">
        <v>4125</v>
      </c>
      <c r="K2343" s="3">
        <v>14.25</v>
      </c>
      <c r="L2343" t="s">
        <v>118</v>
      </c>
      <c r="M2343" t="s">
        <v>119</v>
      </c>
      <c r="N2343" t="s">
        <v>490</v>
      </c>
      <c r="O2343" s="15">
        <f t="shared" si="226"/>
        <v>5</v>
      </c>
      <c r="P2343" s="16" t="str">
        <f t="shared" si="222"/>
        <v>14</v>
      </c>
      <c r="Q2343" s="16" t="str">
        <f t="shared" si="223"/>
        <v>,25</v>
      </c>
      <c r="R2343" s="17">
        <f t="shared" si="224"/>
        <v>840.25</v>
      </c>
      <c r="S2343" s="17">
        <f t="shared" si="225"/>
        <v>14.004166666666666</v>
      </c>
    </row>
    <row r="2344" spans="1:19" ht="13.5" thickBot="1">
      <c r="A2344" t="s">
        <v>359</v>
      </c>
      <c r="B2344" t="s">
        <v>360</v>
      </c>
      <c r="C2344" s="1">
        <v>45352</v>
      </c>
      <c r="D2344" s="44">
        <v>2024</v>
      </c>
      <c r="E2344" s="2" t="str">
        <f t="shared" si="221"/>
        <v>marzo</v>
      </c>
      <c r="F2344" t="s">
        <v>112</v>
      </c>
      <c r="G2344" t="s">
        <v>113</v>
      </c>
      <c r="H2344" t="s">
        <v>98</v>
      </c>
      <c r="I2344" s="3">
        <v>1</v>
      </c>
      <c r="J2344" s="3">
        <v>628</v>
      </c>
      <c r="K2344" s="3">
        <v>0.25</v>
      </c>
      <c r="L2344" t="s">
        <v>169</v>
      </c>
      <c r="M2344" t="s">
        <v>170</v>
      </c>
      <c r="N2344" t="s">
        <v>490</v>
      </c>
      <c r="O2344" s="15">
        <f t="shared" si="226"/>
        <v>4</v>
      </c>
      <c r="P2344" s="16" t="str">
        <f t="shared" si="222"/>
        <v>0,</v>
      </c>
      <c r="Q2344" s="16" t="str">
        <f t="shared" si="223"/>
        <v>25</v>
      </c>
      <c r="R2344" s="17">
        <f t="shared" si="224"/>
        <v>25</v>
      </c>
      <c r="S2344" s="17">
        <f t="shared" si="225"/>
        <v>0.41666666666666669</v>
      </c>
    </row>
    <row r="2345" spans="1:19" ht="13.5" thickBot="1">
      <c r="A2345" t="s">
        <v>359</v>
      </c>
      <c r="B2345" t="s">
        <v>360</v>
      </c>
      <c r="C2345" s="1">
        <v>45352</v>
      </c>
      <c r="D2345" s="44">
        <v>2024</v>
      </c>
      <c r="E2345" s="2" t="str">
        <f t="shared" si="221"/>
        <v>marzo</v>
      </c>
      <c r="F2345" t="s">
        <v>112</v>
      </c>
      <c r="G2345" t="s">
        <v>113</v>
      </c>
      <c r="H2345" t="s">
        <v>98</v>
      </c>
      <c r="I2345" s="3">
        <v>1</v>
      </c>
      <c r="J2345" s="3">
        <v>324</v>
      </c>
      <c r="K2345" s="3">
        <v>1.25</v>
      </c>
      <c r="L2345" t="s">
        <v>150</v>
      </c>
      <c r="M2345" t="s">
        <v>607</v>
      </c>
      <c r="N2345" t="s">
        <v>612</v>
      </c>
      <c r="O2345" s="15">
        <f t="shared" si="226"/>
        <v>4</v>
      </c>
      <c r="P2345" s="16" t="str">
        <f t="shared" si="222"/>
        <v>1,</v>
      </c>
      <c r="Q2345" s="16" t="str">
        <f t="shared" si="223"/>
        <v>25</v>
      </c>
      <c r="R2345" s="17">
        <f t="shared" si="224"/>
        <v>85</v>
      </c>
      <c r="S2345" s="17">
        <f t="shared" si="225"/>
        <v>1.4166666666666667</v>
      </c>
    </row>
    <row r="2346" spans="1:19" ht="13.5" thickBot="1">
      <c r="A2346" t="s">
        <v>359</v>
      </c>
      <c r="B2346" t="s">
        <v>360</v>
      </c>
      <c r="C2346" s="1">
        <v>45352</v>
      </c>
      <c r="D2346" s="44">
        <v>2024</v>
      </c>
      <c r="E2346" s="2" t="str">
        <f t="shared" si="221"/>
        <v>marzo</v>
      </c>
      <c r="F2346" t="s">
        <v>112</v>
      </c>
      <c r="G2346" t="s">
        <v>113</v>
      </c>
      <c r="H2346" t="s">
        <v>98</v>
      </c>
      <c r="I2346" s="3">
        <v>7</v>
      </c>
      <c r="J2346" s="3">
        <v>4250</v>
      </c>
      <c r="K2346" s="3">
        <v>7.1</v>
      </c>
      <c r="L2346" t="s">
        <v>128</v>
      </c>
      <c r="M2346" t="s">
        <v>129</v>
      </c>
      <c r="N2346" t="s">
        <v>511</v>
      </c>
      <c r="O2346" s="15">
        <f t="shared" si="226"/>
        <v>3</v>
      </c>
      <c r="P2346" s="16" t="str">
        <f t="shared" si="222"/>
        <v>7,</v>
      </c>
      <c r="Q2346" s="16" t="str">
        <f t="shared" si="223"/>
        <v>1</v>
      </c>
      <c r="R2346" s="17">
        <f t="shared" si="224"/>
        <v>421</v>
      </c>
      <c r="S2346" s="17">
        <f t="shared" si="225"/>
        <v>7.0166666666666666</v>
      </c>
    </row>
    <row r="2347" spans="1:19" ht="13.5" thickBot="1">
      <c r="A2347" t="s">
        <v>359</v>
      </c>
      <c r="B2347" t="s">
        <v>360</v>
      </c>
      <c r="C2347" s="1">
        <v>45352</v>
      </c>
      <c r="D2347" s="44">
        <v>2024</v>
      </c>
      <c r="E2347" s="2" t="str">
        <f t="shared" si="221"/>
        <v>marzo</v>
      </c>
      <c r="F2347" t="s">
        <v>120</v>
      </c>
      <c r="G2347" t="s">
        <v>121</v>
      </c>
      <c r="H2347" t="s">
        <v>98</v>
      </c>
      <c r="I2347" s="3">
        <v>1</v>
      </c>
      <c r="J2347" s="3">
        <v>750</v>
      </c>
      <c r="K2347" s="3">
        <v>0.5</v>
      </c>
      <c r="L2347" t="s">
        <v>124</v>
      </c>
      <c r="M2347" t="s">
        <v>602</v>
      </c>
      <c r="N2347" t="s">
        <v>512</v>
      </c>
      <c r="O2347" s="15">
        <f t="shared" si="226"/>
        <v>3</v>
      </c>
      <c r="P2347" s="16" t="str">
        <f t="shared" si="222"/>
        <v>0,</v>
      </c>
      <c r="Q2347" s="16" t="str">
        <f t="shared" si="223"/>
        <v>5</v>
      </c>
      <c r="R2347" s="17">
        <f t="shared" si="224"/>
        <v>5</v>
      </c>
      <c r="S2347" s="17">
        <f t="shared" si="225"/>
        <v>8.3333333333333329E-2</v>
      </c>
    </row>
    <row r="2348" spans="1:19" ht="13.5" thickBot="1">
      <c r="A2348" t="s">
        <v>359</v>
      </c>
      <c r="B2348" t="s">
        <v>360</v>
      </c>
      <c r="C2348" s="1">
        <v>45352</v>
      </c>
      <c r="D2348" s="44">
        <v>2024</v>
      </c>
      <c r="E2348" s="2" t="str">
        <f t="shared" si="221"/>
        <v>marzo</v>
      </c>
      <c r="F2348" t="s">
        <v>120</v>
      </c>
      <c r="G2348" t="s">
        <v>121</v>
      </c>
      <c r="H2348" t="s">
        <v>98</v>
      </c>
      <c r="I2348" s="3">
        <v>5</v>
      </c>
      <c r="J2348" s="3">
        <v>1317</v>
      </c>
      <c r="K2348" s="3">
        <v>5.05</v>
      </c>
      <c r="L2348" t="s">
        <v>108</v>
      </c>
      <c r="M2348" t="s">
        <v>597</v>
      </c>
      <c r="N2348" t="s">
        <v>494</v>
      </c>
      <c r="O2348" s="15">
        <f t="shared" si="226"/>
        <v>4</v>
      </c>
      <c r="P2348" s="16" t="str">
        <f t="shared" si="222"/>
        <v>5,</v>
      </c>
      <c r="Q2348" s="16" t="str">
        <f t="shared" si="223"/>
        <v>05</v>
      </c>
      <c r="R2348" s="17">
        <f t="shared" si="224"/>
        <v>305</v>
      </c>
      <c r="S2348" s="17">
        <f t="shared" si="225"/>
        <v>5.083333333333333</v>
      </c>
    </row>
    <row r="2349" spans="1:19" ht="13.5" thickBot="1">
      <c r="A2349" t="s">
        <v>359</v>
      </c>
      <c r="B2349" t="s">
        <v>360</v>
      </c>
      <c r="C2349" s="1">
        <v>45352</v>
      </c>
      <c r="D2349" s="44">
        <v>2024</v>
      </c>
      <c r="E2349" s="2" t="str">
        <f t="shared" si="221"/>
        <v>marzo</v>
      </c>
      <c r="F2349" t="s">
        <v>120</v>
      </c>
      <c r="G2349" t="s">
        <v>121</v>
      </c>
      <c r="H2349" t="s">
        <v>98</v>
      </c>
      <c r="I2349" s="3">
        <v>1</v>
      </c>
      <c r="J2349" s="3">
        <v>758</v>
      </c>
      <c r="K2349" s="3">
        <v>1.55</v>
      </c>
      <c r="L2349" t="s">
        <v>109</v>
      </c>
      <c r="M2349" t="s">
        <v>535</v>
      </c>
      <c r="N2349" t="s">
        <v>535</v>
      </c>
      <c r="O2349" s="15">
        <f t="shared" si="226"/>
        <v>4</v>
      </c>
      <c r="P2349" s="16" t="str">
        <f t="shared" si="222"/>
        <v>1,</v>
      </c>
      <c r="Q2349" s="16" t="str">
        <f t="shared" si="223"/>
        <v>55</v>
      </c>
      <c r="R2349" s="17">
        <f t="shared" si="224"/>
        <v>115</v>
      </c>
      <c r="S2349" s="17">
        <f t="shared" si="225"/>
        <v>1.9166666666666667</v>
      </c>
    </row>
    <row r="2350" spans="1:19" ht="13.5" thickBot="1">
      <c r="A2350" t="s">
        <v>359</v>
      </c>
      <c r="B2350" t="s">
        <v>360</v>
      </c>
      <c r="C2350" s="1">
        <v>45352</v>
      </c>
      <c r="D2350" s="44">
        <v>2024</v>
      </c>
      <c r="E2350" s="2" t="str">
        <f t="shared" ref="E2350:E2413" si="227">TEXT(C2350,"mmmm")</f>
        <v>marzo</v>
      </c>
      <c r="F2350" t="s">
        <v>120</v>
      </c>
      <c r="G2350" t="s">
        <v>121</v>
      </c>
      <c r="H2350" t="s">
        <v>98</v>
      </c>
      <c r="I2350" s="3">
        <v>4</v>
      </c>
      <c r="J2350" s="3">
        <v>1648</v>
      </c>
      <c r="K2350" s="3">
        <v>6.05</v>
      </c>
      <c r="L2350" t="s">
        <v>114</v>
      </c>
      <c r="M2350" t="s">
        <v>115</v>
      </c>
      <c r="N2350" t="s">
        <v>535</v>
      </c>
      <c r="O2350" s="15">
        <f t="shared" si="226"/>
        <v>4</v>
      </c>
      <c r="P2350" s="16" t="str">
        <f t="shared" ref="P2350:P2413" si="228">IF(O2350="1",$K2350,IF(O2350=2,LEFT($K2350,2),LEFT($K2350,2)))</f>
        <v>6,</v>
      </c>
      <c r="Q2350" s="16" t="str">
        <f t="shared" ref="Q2350:Q2413" si="229">IF(O2350&lt;=2,0,MID($K2350,3,3))</f>
        <v>05</v>
      </c>
      <c r="R2350" s="17">
        <f t="shared" ref="R2350:R2413" si="230">+(P2350*60)+Q2350</f>
        <v>365</v>
      </c>
      <c r="S2350" s="17">
        <f t="shared" ref="S2350:S2413" si="231">+R2350/60</f>
        <v>6.083333333333333</v>
      </c>
    </row>
    <row r="2351" spans="1:19" ht="13.5" thickBot="1">
      <c r="A2351" t="s">
        <v>359</v>
      </c>
      <c r="B2351" t="s">
        <v>360</v>
      </c>
      <c r="C2351" s="1">
        <v>45352</v>
      </c>
      <c r="D2351" s="44">
        <v>2024</v>
      </c>
      <c r="E2351" s="2" t="str">
        <f t="shared" si="227"/>
        <v>marzo</v>
      </c>
      <c r="F2351" t="s">
        <v>120</v>
      </c>
      <c r="G2351" t="s">
        <v>121</v>
      </c>
      <c r="H2351" t="s">
        <v>98</v>
      </c>
      <c r="I2351" s="3">
        <v>2</v>
      </c>
      <c r="J2351" s="3">
        <v>1032</v>
      </c>
      <c r="K2351" s="3">
        <v>3.1</v>
      </c>
      <c r="L2351" t="s">
        <v>128</v>
      </c>
      <c r="M2351" t="s">
        <v>129</v>
      </c>
      <c r="N2351" t="s">
        <v>511</v>
      </c>
      <c r="O2351" s="15">
        <f t="shared" si="226"/>
        <v>3</v>
      </c>
      <c r="P2351" s="16" t="str">
        <f t="shared" si="228"/>
        <v>3,</v>
      </c>
      <c r="Q2351" s="16" t="str">
        <f t="shared" si="229"/>
        <v>1</v>
      </c>
      <c r="R2351" s="17">
        <f t="shared" si="230"/>
        <v>181</v>
      </c>
      <c r="S2351" s="17">
        <f t="shared" si="231"/>
        <v>3.0166666666666666</v>
      </c>
    </row>
    <row r="2352" spans="1:19" ht="13.5" thickBot="1">
      <c r="A2352" t="s">
        <v>363</v>
      </c>
      <c r="B2352" t="s">
        <v>364</v>
      </c>
      <c r="C2352" s="1">
        <v>45292</v>
      </c>
      <c r="D2352" s="44">
        <v>2024</v>
      </c>
      <c r="E2352" s="2" t="str">
        <f t="shared" si="227"/>
        <v>enero</v>
      </c>
      <c r="F2352" t="s">
        <v>365</v>
      </c>
      <c r="G2352" t="s">
        <v>121</v>
      </c>
      <c r="H2352" t="s">
        <v>98</v>
      </c>
      <c r="I2352" s="3">
        <v>1</v>
      </c>
      <c r="J2352" s="3">
        <v>83</v>
      </c>
      <c r="K2352" s="3">
        <v>0.4</v>
      </c>
      <c r="L2352" t="s">
        <v>246</v>
      </c>
      <c r="M2352" t="s">
        <v>582</v>
      </c>
      <c r="N2352" t="s">
        <v>512</v>
      </c>
      <c r="O2352" s="15">
        <f t="shared" si="226"/>
        <v>3</v>
      </c>
      <c r="P2352" s="16" t="str">
        <f t="shared" si="228"/>
        <v>0,</v>
      </c>
      <c r="Q2352" s="16" t="str">
        <f t="shared" si="229"/>
        <v>4</v>
      </c>
      <c r="R2352" s="17">
        <f t="shared" si="230"/>
        <v>4</v>
      </c>
      <c r="S2352" s="17">
        <f t="shared" si="231"/>
        <v>6.6666666666666666E-2</v>
      </c>
    </row>
    <row r="2353" spans="1:19" ht="13.5" thickBot="1">
      <c r="A2353" t="s">
        <v>363</v>
      </c>
      <c r="B2353" t="s">
        <v>364</v>
      </c>
      <c r="C2353" s="1">
        <v>45323</v>
      </c>
      <c r="D2353" s="44">
        <v>2024</v>
      </c>
      <c r="E2353" s="2" t="str">
        <f t="shared" si="227"/>
        <v>febrero</v>
      </c>
      <c r="F2353" t="s">
        <v>365</v>
      </c>
      <c r="G2353" t="s">
        <v>121</v>
      </c>
      <c r="H2353" t="s">
        <v>98</v>
      </c>
      <c r="I2353" s="3">
        <v>1</v>
      </c>
      <c r="J2353" s="3">
        <v>81</v>
      </c>
      <c r="K2353" s="3">
        <v>0.25</v>
      </c>
      <c r="L2353" t="s">
        <v>161</v>
      </c>
      <c r="M2353" t="s">
        <v>591</v>
      </c>
      <c r="N2353" t="s">
        <v>512</v>
      </c>
      <c r="O2353" s="15">
        <f t="shared" si="226"/>
        <v>4</v>
      </c>
      <c r="P2353" s="16" t="str">
        <f t="shared" si="228"/>
        <v>0,</v>
      </c>
      <c r="Q2353" s="16" t="str">
        <f t="shared" si="229"/>
        <v>25</v>
      </c>
      <c r="R2353" s="17">
        <f t="shared" si="230"/>
        <v>25</v>
      </c>
      <c r="S2353" s="17">
        <f t="shared" si="231"/>
        <v>0.41666666666666669</v>
      </c>
    </row>
    <row r="2354" spans="1:19" ht="13.5" thickBot="1">
      <c r="A2354" t="s">
        <v>363</v>
      </c>
      <c r="B2354" t="s">
        <v>364</v>
      </c>
      <c r="C2354" s="1">
        <v>45323</v>
      </c>
      <c r="D2354" s="44">
        <v>2024</v>
      </c>
      <c r="E2354" s="2" t="str">
        <f t="shared" si="227"/>
        <v>febrero</v>
      </c>
      <c r="F2354" t="s">
        <v>365</v>
      </c>
      <c r="G2354" t="s">
        <v>121</v>
      </c>
      <c r="H2354" t="s">
        <v>98</v>
      </c>
      <c r="I2354" s="3">
        <v>3</v>
      </c>
      <c r="J2354" s="3">
        <v>424.26</v>
      </c>
      <c r="K2354" s="3">
        <v>2.11</v>
      </c>
      <c r="L2354" t="s">
        <v>122</v>
      </c>
      <c r="M2354" t="s">
        <v>123</v>
      </c>
      <c r="N2354" t="s">
        <v>512</v>
      </c>
      <c r="O2354" s="15">
        <f t="shared" si="226"/>
        <v>4</v>
      </c>
      <c r="P2354" s="16" t="str">
        <f t="shared" si="228"/>
        <v>2,</v>
      </c>
      <c r="Q2354" s="16" t="str">
        <f t="shared" si="229"/>
        <v>11</v>
      </c>
      <c r="R2354" s="17">
        <f t="shared" si="230"/>
        <v>131</v>
      </c>
      <c r="S2354" s="17">
        <f t="shared" si="231"/>
        <v>2.1833333333333331</v>
      </c>
    </row>
    <row r="2355" spans="1:19" ht="13.5" thickBot="1">
      <c r="A2355" t="s">
        <v>363</v>
      </c>
      <c r="B2355" t="s">
        <v>364</v>
      </c>
      <c r="C2355" s="1">
        <v>45323</v>
      </c>
      <c r="D2355" s="44">
        <v>2024</v>
      </c>
      <c r="E2355" s="2" t="str">
        <f t="shared" si="227"/>
        <v>febrero</v>
      </c>
      <c r="F2355" t="s">
        <v>365</v>
      </c>
      <c r="G2355" t="s">
        <v>121</v>
      </c>
      <c r="H2355" t="s">
        <v>98</v>
      </c>
      <c r="I2355" s="3">
        <v>1</v>
      </c>
      <c r="J2355" s="3">
        <v>81</v>
      </c>
      <c r="K2355" s="3">
        <v>0.25</v>
      </c>
      <c r="L2355" t="s">
        <v>246</v>
      </c>
      <c r="M2355" t="s">
        <v>582</v>
      </c>
      <c r="N2355" t="s">
        <v>512</v>
      </c>
      <c r="O2355" s="15">
        <f t="shared" si="226"/>
        <v>4</v>
      </c>
      <c r="P2355" s="16" t="str">
        <f t="shared" si="228"/>
        <v>0,</v>
      </c>
      <c r="Q2355" s="16" t="str">
        <f t="shared" si="229"/>
        <v>25</v>
      </c>
      <c r="R2355" s="17">
        <f t="shared" si="230"/>
        <v>25</v>
      </c>
      <c r="S2355" s="17">
        <f t="shared" si="231"/>
        <v>0.41666666666666669</v>
      </c>
    </row>
    <row r="2356" spans="1:19" ht="13.5" thickBot="1">
      <c r="A2356" t="s">
        <v>363</v>
      </c>
      <c r="B2356" t="s">
        <v>364</v>
      </c>
      <c r="C2356" s="1">
        <v>45323</v>
      </c>
      <c r="D2356" s="44">
        <v>2024</v>
      </c>
      <c r="E2356" s="2" t="str">
        <f t="shared" si="227"/>
        <v>febrero</v>
      </c>
      <c r="F2356" t="s">
        <v>365</v>
      </c>
      <c r="G2356" t="s">
        <v>121</v>
      </c>
      <c r="H2356" t="s">
        <v>98</v>
      </c>
      <c r="I2356" s="3">
        <v>3</v>
      </c>
      <c r="J2356" s="3">
        <v>393.84</v>
      </c>
      <c r="K2356" s="3">
        <v>2</v>
      </c>
      <c r="L2356" t="s">
        <v>124</v>
      </c>
      <c r="M2356" t="s">
        <v>602</v>
      </c>
      <c r="N2356" t="s">
        <v>512</v>
      </c>
      <c r="O2356" s="15">
        <f t="shared" si="226"/>
        <v>1</v>
      </c>
      <c r="P2356" s="16" t="str">
        <f t="shared" si="228"/>
        <v>2</v>
      </c>
      <c r="Q2356" s="16">
        <f t="shared" si="229"/>
        <v>0</v>
      </c>
      <c r="R2356" s="17">
        <f t="shared" si="230"/>
        <v>120</v>
      </c>
      <c r="S2356" s="17">
        <f t="shared" si="231"/>
        <v>2</v>
      </c>
    </row>
    <row r="2357" spans="1:19" ht="13.5" thickBot="1">
      <c r="A2357" t="s">
        <v>363</v>
      </c>
      <c r="B2357" t="s">
        <v>364</v>
      </c>
      <c r="C2357" s="1">
        <v>45323</v>
      </c>
      <c r="D2357" s="44">
        <v>2024</v>
      </c>
      <c r="E2357" s="2" t="str">
        <f t="shared" si="227"/>
        <v>febrero</v>
      </c>
      <c r="F2357" t="s">
        <v>365</v>
      </c>
      <c r="G2357" t="s">
        <v>121</v>
      </c>
      <c r="H2357" t="s">
        <v>98</v>
      </c>
      <c r="I2357" s="3">
        <v>6</v>
      </c>
      <c r="J2357" s="3">
        <v>759.24</v>
      </c>
      <c r="K2357" s="3">
        <v>3.54</v>
      </c>
      <c r="L2357" t="s">
        <v>108</v>
      </c>
      <c r="M2357" t="s">
        <v>597</v>
      </c>
      <c r="N2357" t="s">
        <v>494</v>
      </c>
      <c r="O2357" s="15">
        <f t="shared" si="226"/>
        <v>4</v>
      </c>
      <c r="P2357" s="16" t="str">
        <f t="shared" si="228"/>
        <v>3,</v>
      </c>
      <c r="Q2357" s="16" t="str">
        <f t="shared" si="229"/>
        <v>54</v>
      </c>
      <c r="R2357" s="17">
        <f t="shared" si="230"/>
        <v>234</v>
      </c>
      <c r="S2357" s="17">
        <f t="shared" si="231"/>
        <v>3.9</v>
      </c>
    </row>
    <row r="2358" spans="1:19" ht="13.5" thickBot="1">
      <c r="A2358" t="s">
        <v>363</v>
      </c>
      <c r="B2358" t="s">
        <v>364</v>
      </c>
      <c r="C2358" s="1">
        <v>45323</v>
      </c>
      <c r="D2358" s="44">
        <v>2024</v>
      </c>
      <c r="E2358" s="2" t="str">
        <f t="shared" si="227"/>
        <v>febrero</v>
      </c>
      <c r="F2358" t="s">
        <v>365</v>
      </c>
      <c r="G2358" t="s">
        <v>121</v>
      </c>
      <c r="H2358" t="s">
        <v>98</v>
      </c>
      <c r="I2358" s="3">
        <v>1</v>
      </c>
      <c r="J2358" s="3">
        <v>142.56</v>
      </c>
      <c r="K2358" s="3">
        <v>0.45</v>
      </c>
      <c r="L2358" t="s">
        <v>366</v>
      </c>
      <c r="M2358" t="s">
        <v>367</v>
      </c>
      <c r="N2358" t="s">
        <v>501</v>
      </c>
      <c r="O2358" s="15">
        <f t="shared" si="226"/>
        <v>4</v>
      </c>
      <c r="P2358" s="16" t="str">
        <f t="shared" si="228"/>
        <v>0,</v>
      </c>
      <c r="Q2358" s="16" t="str">
        <f t="shared" si="229"/>
        <v>45</v>
      </c>
      <c r="R2358" s="17">
        <f t="shared" si="230"/>
        <v>45</v>
      </c>
      <c r="S2358" s="17">
        <f t="shared" si="231"/>
        <v>0.75</v>
      </c>
    </row>
    <row r="2359" spans="1:19" ht="13.5" thickBot="1">
      <c r="A2359" t="s">
        <v>363</v>
      </c>
      <c r="B2359" t="s">
        <v>364</v>
      </c>
      <c r="C2359" s="1">
        <v>45323</v>
      </c>
      <c r="D2359" s="44">
        <v>2024</v>
      </c>
      <c r="E2359" s="2" t="str">
        <f t="shared" si="227"/>
        <v>febrero</v>
      </c>
      <c r="F2359" t="s">
        <v>365</v>
      </c>
      <c r="G2359" t="s">
        <v>121</v>
      </c>
      <c r="H2359" t="s">
        <v>98</v>
      </c>
      <c r="I2359" s="3">
        <v>1</v>
      </c>
      <c r="J2359" s="3">
        <v>813.6</v>
      </c>
      <c r="K2359" s="3">
        <v>4.07</v>
      </c>
      <c r="L2359" t="s">
        <v>241</v>
      </c>
      <c r="M2359" t="s">
        <v>601</v>
      </c>
      <c r="N2359" t="s">
        <v>500</v>
      </c>
      <c r="O2359" s="15">
        <f t="shared" si="226"/>
        <v>4</v>
      </c>
      <c r="P2359" s="16" t="str">
        <f t="shared" si="228"/>
        <v>4,</v>
      </c>
      <c r="Q2359" s="16" t="str">
        <f t="shared" si="229"/>
        <v>07</v>
      </c>
      <c r="R2359" s="17">
        <f t="shared" si="230"/>
        <v>247</v>
      </c>
      <c r="S2359" s="17">
        <f t="shared" si="231"/>
        <v>4.1166666666666663</v>
      </c>
    </row>
    <row r="2360" spans="1:19" ht="13.5" thickBot="1">
      <c r="A2360" t="s">
        <v>363</v>
      </c>
      <c r="B2360" t="s">
        <v>364</v>
      </c>
      <c r="C2360" s="1">
        <v>45323</v>
      </c>
      <c r="D2360" s="44">
        <v>2024</v>
      </c>
      <c r="E2360" s="2" t="str">
        <f t="shared" si="227"/>
        <v>febrero</v>
      </c>
      <c r="F2360" t="s">
        <v>368</v>
      </c>
      <c r="G2360" t="s">
        <v>121</v>
      </c>
      <c r="H2360" t="s">
        <v>98</v>
      </c>
      <c r="I2360" s="3">
        <v>6</v>
      </c>
      <c r="J2360" s="3">
        <v>876.6</v>
      </c>
      <c r="K2360" s="3">
        <v>4.28</v>
      </c>
      <c r="L2360" t="s">
        <v>122</v>
      </c>
      <c r="M2360" t="s">
        <v>123</v>
      </c>
      <c r="N2360" t="s">
        <v>512</v>
      </c>
      <c r="O2360" s="15">
        <f t="shared" si="226"/>
        <v>4</v>
      </c>
      <c r="P2360" s="16" t="str">
        <f t="shared" si="228"/>
        <v>4,</v>
      </c>
      <c r="Q2360" s="16" t="str">
        <f t="shared" si="229"/>
        <v>28</v>
      </c>
      <c r="R2360" s="17">
        <f t="shared" si="230"/>
        <v>268</v>
      </c>
      <c r="S2360" s="17">
        <f t="shared" si="231"/>
        <v>4.4666666666666668</v>
      </c>
    </row>
    <row r="2361" spans="1:19" ht="13.5" thickBot="1">
      <c r="A2361" t="s">
        <v>363</v>
      </c>
      <c r="B2361" t="s">
        <v>364</v>
      </c>
      <c r="C2361" s="1">
        <v>45323</v>
      </c>
      <c r="D2361" s="44">
        <v>2024</v>
      </c>
      <c r="E2361" s="2" t="str">
        <f t="shared" si="227"/>
        <v>febrero</v>
      </c>
      <c r="F2361" t="s">
        <v>368</v>
      </c>
      <c r="G2361" t="s">
        <v>121</v>
      </c>
      <c r="H2361" t="s">
        <v>98</v>
      </c>
      <c r="I2361" s="3">
        <v>2</v>
      </c>
      <c r="J2361" s="3">
        <v>237</v>
      </c>
      <c r="K2361" s="3">
        <v>1.1299999999999999</v>
      </c>
      <c r="L2361" t="s">
        <v>246</v>
      </c>
      <c r="M2361" t="s">
        <v>582</v>
      </c>
      <c r="N2361" t="s">
        <v>512</v>
      </c>
      <c r="O2361" s="15">
        <f t="shared" si="226"/>
        <v>4</v>
      </c>
      <c r="P2361" s="16" t="str">
        <f t="shared" si="228"/>
        <v>1,</v>
      </c>
      <c r="Q2361" s="16" t="str">
        <f t="shared" si="229"/>
        <v>13</v>
      </c>
      <c r="R2361" s="17">
        <f t="shared" si="230"/>
        <v>73</v>
      </c>
      <c r="S2361" s="17">
        <f t="shared" si="231"/>
        <v>1.2166666666666666</v>
      </c>
    </row>
    <row r="2362" spans="1:19" ht="13.5" thickBot="1">
      <c r="A2362" t="s">
        <v>363</v>
      </c>
      <c r="B2362" t="s">
        <v>364</v>
      </c>
      <c r="C2362" s="1">
        <v>45323</v>
      </c>
      <c r="D2362" s="44">
        <v>2024</v>
      </c>
      <c r="E2362" s="2" t="str">
        <f t="shared" si="227"/>
        <v>febrero</v>
      </c>
      <c r="F2362" t="s">
        <v>368</v>
      </c>
      <c r="G2362" t="s">
        <v>121</v>
      </c>
      <c r="H2362" t="s">
        <v>98</v>
      </c>
      <c r="I2362" s="3">
        <v>6</v>
      </c>
      <c r="J2362" s="3">
        <v>903.42</v>
      </c>
      <c r="K2362" s="3">
        <v>4.3600000000000003</v>
      </c>
      <c r="L2362" t="s">
        <v>124</v>
      </c>
      <c r="M2362" t="s">
        <v>602</v>
      </c>
      <c r="N2362" t="s">
        <v>512</v>
      </c>
      <c r="O2362" s="15">
        <f t="shared" si="226"/>
        <v>4</v>
      </c>
      <c r="P2362" s="16" t="str">
        <f t="shared" si="228"/>
        <v>4,</v>
      </c>
      <c r="Q2362" s="16" t="str">
        <f t="shared" si="229"/>
        <v>36</v>
      </c>
      <c r="R2362" s="17">
        <f t="shared" si="230"/>
        <v>276</v>
      </c>
      <c r="S2362" s="17">
        <f t="shared" si="231"/>
        <v>4.5999999999999996</v>
      </c>
    </row>
    <row r="2363" spans="1:19" ht="13.5" thickBot="1">
      <c r="A2363" t="s">
        <v>363</v>
      </c>
      <c r="B2363" t="s">
        <v>364</v>
      </c>
      <c r="C2363" s="1">
        <v>45323</v>
      </c>
      <c r="D2363" s="44">
        <v>2024</v>
      </c>
      <c r="E2363" s="2" t="str">
        <f t="shared" si="227"/>
        <v>febrero</v>
      </c>
      <c r="F2363" t="s">
        <v>368</v>
      </c>
      <c r="G2363" t="s">
        <v>121</v>
      </c>
      <c r="H2363" t="s">
        <v>98</v>
      </c>
      <c r="I2363" s="3">
        <v>14</v>
      </c>
      <c r="J2363" s="3">
        <v>1936.98</v>
      </c>
      <c r="K2363" s="3">
        <v>9.5299999999999994</v>
      </c>
      <c r="L2363" t="s">
        <v>366</v>
      </c>
      <c r="M2363" t="s">
        <v>367</v>
      </c>
      <c r="N2363" t="s">
        <v>501</v>
      </c>
      <c r="O2363" s="15">
        <f t="shared" si="226"/>
        <v>4</v>
      </c>
      <c r="P2363" s="16" t="str">
        <f t="shared" si="228"/>
        <v>9,</v>
      </c>
      <c r="Q2363" s="16" t="str">
        <f t="shared" si="229"/>
        <v>53</v>
      </c>
      <c r="R2363" s="17">
        <f t="shared" si="230"/>
        <v>593</v>
      </c>
      <c r="S2363" s="17">
        <f t="shared" si="231"/>
        <v>9.8833333333333329</v>
      </c>
    </row>
    <row r="2364" spans="1:19" ht="13.5" thickBot="1">
      <c r="A2364" t="s">
        <v>363</v>
      </c>
      <c r="B2364" t="s">
        <v>364</v>
      </c>
      <c r="C2364" s="1">
        <v>45323</v>
      </c>
      <c r="D2364" s="44">
        <v>2024</v>
      </c>
      <c r="E2364" s="2" t="str">
        <f t="shared" si="227"/>
        <v>febrero</v>
      </c>
      <c r="F2364" t="s">
        <v>368</v>
      </c>
      <c r="G2364" t="s">
        <v>121</v>
      </c>
      <c r="H2364" t="s">
        <v>98</v>
      </c>
      <c r="I2364" s="3">
        <v>2</v>
      </c>
      <c r="J2364" s="3">
        <v>887.58</v>
      </c>
      <c r="K2364" s="3">
        <v>4.3</v>
      </c>
      <c r="L2364" t="s">
        <v>144</v>
      </c>
      <c r="M2364" t="s">
        <v>145</v>
      </c>
      <c r="N2364" t="s">
        <v>515</v>
      </c>
      <c r="O2364" s="15">
        <f t="shared" si="226"/>
        <v>3</v>
      </c>
      <c r="P2364" s="16" t="str">
        <f t="shared" si="228"/>
        <v>4,</v>
      </c>
      <c r="Q2364" s="16" t="str">
        <f t="shared" si="229"/>
        <v>3</v>
      </c>
      <c r="R2364" s="17">
        <f t="shared" si="230"/>
        <v>243</v>
      </c>
      <c r="S2364" s="17">
        <f t="shared" si="231"/>
        <v>4.05</v>
      </c>
    </row>
    <row r="2365" spans="1:19" ht="13.5" thickBot="1">
      <c r="A2365" t="s">
        <v>363</v>
      </c>
      <c r="B2365" t="s">
        <v>364</v>
      </c>
      <c r="C2365" s="1">
        <v>45323</v>
      </c>
      <c r="D2365" s="44">
        <v>2024</v>
      </c>
      <c r="E2365" s="2" t="str">
        <f t="shared" si="227"/>
        <v>febrero</v>
      </c>
      <c r="F2365" t="s">
        <v>368</v>
      </c>
      <c r="G2365" t="s">
        <v>121</v>
      </c>
      <c r="H2365" t="s">
        <v>98</v>
      </c>
      <c r="I2365" s="3">
        <v>2</v>
      </c>
      <c r="J2365" s="3">
        <v>810.54</v>
      </c>
      <c r="K2365" s="3">
        <v>4.09</v>
      </c>
      <c r="L2365" t="s">
        <v>197</v>
      </c>
      <c r="M2365" t="s">
        <v>198</v>
      </c>
      <c r="N2365" t="s">
        <v>516</v>
      </c>
      <c r="O2365" s="15">
        <f t="shared" si="226"/>
        <v>4</v>
      </c>
      <c r="P2365" s="16" t="str">
        <f t="shared" si="228"/>
        <v>4,</v>
      </c>
      <c r="Q2365" s="16" t="str">
        <f t="shared" si="229"/>
        <v>09</v>
      </c>
      <c r="R2365" s="17">
        <f t="shared" si="230"/>
        <v>249</v>
      </c>
      <c r="S2365" s="17">
        <f t="shared" si="231"/>
        <v>4.1500000000000004</v>
      </c>
    </row>
    <row r="2366" spans="1:19" ht="13.5" thickBot="1">
      <c r="A2366" t="s">
        <v>363</v>
      </c>
      <c r="B2366" t="s">
        <v>364</v>
      </c>
      <c r="C2366" s="1">
        <v>45352</v>
      </c>
      <c r="D2366" s="44">
        <v>2024</v>
      </c>
      <c r="E2366" s="2" t="str">
        <f t="shared" si="227"/>
        <v>marzo</v>
      </c>
      <c r="F2366" t="s">
        <v>365</v>
      </c>
      <c r="G2366" t="s">
        <v>121</v>
      </c>
      <c r="H2366" t="s">
        <v>98</v>
      </c>
      <c r="I2366" s="3">
        <v>1</v>
      </c>
      <c r="J2366" s="3">
        <v>188</v>
      </c>
      <c r="K2366" s="3">
        <v>0.53</v>
      </c>
      <c r="L2366" t="s">
        <v>209</v>
      </c>
      <c r="M2366" t="s">
        <v>210</v>
      </c>
      <c r="N2366" t="s">
        <v>493</v>
      </c>
      <c r="O2366" s="15">
        <f t="shared" si="226"/>
        <v>4</v>
      </c>
      <c r="P2366" s="16" t="str">
        <f t="shared" si="228"/>
        <v>0,</v>
      </c>
      <c r="Q2366" s="16" t="str">
        <f t="shared" si="229"/>
        <v>53</v>
      </c>
      <c r="R2366" s="17">
        <f t="shared" si="230"/>
        <v>53</v>
      </c>
      <c r="S2366" s="17">
        <f t="shared" si="231"/>
        <v>0.8833333333333333</v>
      </c>
    </row>
    <row r="2367" spans="1:19" ht="13.5" thickBot="1">
      <c r="A2367" t="s">
        <v>363</v>
      </c>
      <c r="B2367" t="s">
        <v>364</v>
      </c>
      <c r="C2367" s="1">
        <v>45352</v>
      </c>
      <c r="D2367" s="44">
        <v>2024</v>
      </c>
      <c r="E2367" s="2" t="str">
        <f t="shared" si="227"/>
        <v>marzo</v>
      </c>
      <c r="F2367" t="s">
        <v>365</v>
      </c>
      <c r="G2367" t="s">
        <v>121</v>
      </c>
      <c r="H2367" t="s">
        <v>98</v>
      </c>
      <c r="I2367" s="3">
        <v>5</v>
      </c>
      <c r="J2367" s="3">
        <v>757.8</v>
      </c>
      <c r="K2367" s="3">
        <v>3.57</v>
      </c>
      <c r="L2367" t="s">
        <v>122</v>
      </c>
      <c r="M2367" t="s">
        <v>123</v>
      </c>
      <c r="N2367" t="s">
        <v>512</v>
      </c>
      <c r="O2367" s="15">
        <f t="shared" si="226"/>
        <v>4</v>
      </c>
      <c r="P2367" s="16" t="str">
        <f t="shared" si="228"/>
        <v>3,</v>
      </c>
      <c r="Q2367" s="16" t="str">
        <f t="shared" si="229"/>
        <v>57</v>
      </c>
      <c r="R2367" s="17">
        <f t="shared" si="230"/>
        <v>237</v>
      </c>
      <c r="S2367" s="17">
        <f t="shared" si="231"/>
        <v>3.95</v>
      </c>
    </row>
    <row r="2368" spans="1:19" ht="13.5" thickBot="1">
      <c r="A2368" t="s">
        <v>363</v>
      </c>
      <c r="B2368" t="s">
        <v>364</v>
      </c>
      <c r="C2368" s="1">
        <v>45352</v>
      </c>
      <c r="D2368" s="44">
        <v>2024</v>
      </c>
      <c r="E2368" s="2" t="str">
        <f t="shared" si="227"/>
        <v>marzo</v>
      </c>
      <c r="F2368" t="s">
        <v>365</v>
      </c>
      <c r="G2368" t="s">
        <v>121</v>
      </c>
      <c r="H2368" t="s">
        <v>98</v>
      </c>
      <c r="I2368" s="3">
        <v>3</v>
      </c>
      <c r="J2368" s="3">
        <v>357.66</v>
      </c>
      <c r="K2368" s="3">
        <v>1.5</v>
      </c>
      <c r="L2368" t="s">
        <v>246</v>
      </c>
      <c r="M2368" t="s">
        <v>582</v>
      </c>
      <c r="N2368" t="s">
        <v>512</v>
      </c>
      <c r="O2368" s="15">
        <f t="shared" si="226"/>
        <v>3</v>
      </c>
      <c r="P2368" s="16" t="str">
        <f t="shared" si="228"/>
        <v>1,</v>
      </c>
      <c r="Q2368" s="16" t="str">
        <f t="shared" si="229"/>
        <v>5</v>
      </c>
      <c r="R2368" s="17">
        <f t="shared" si="230"/>
        <v>65</v>
      </c>
      <c r="S2368" s="17">
        <f t="shared" si="231"/>
        <v>1.0833333333333333</v>
      </c>
    </row>
    <row r="2369" spans="1:19" ht="13.5" thickBot="1">
      <c r="A2369" t="s">
        <v>363</v>
      </c>
      <c r="B2369" t="s">
        <v>364</v>
      </c>
      <c r="C2369" s="1">
        <v>45352</v>
      </c>
      <c r="D2369" s="44">
        <v>2024</v>
      </c>
      <c r="E2369" s="2" t="str">
        <f t="shared" si="227"/>
        <v>marzo</v>
      </c>
      <c r="F2369" t="s">
        <v>365</v>
      </c>
      <c r="G2369" t="s">
        <v>121</v>
      </c>
      <c r="H2369" t="s">
        <v>98</v>
      </c>
      <c r="I2369" s="3">
        <v>1</v>
      </c>
      <c r="J2369" s="3">
        <v>117.9</v>
      </c>
      <c r="K2369" s="3">
        <v>0.37</v>
      </c>
      <c r="L2369" t="s">
        <v>124</v>
      </c>
      <c r="M2369" t="s">
        <v>602</v>
      </c>
      <c r="N2369" t="s">
        <v>512</v>
      </c>
      <c r="O2369" s="15">
        <f t="shared" si="226"/>
        <v>4</v>
      </c>
      <c r="P2369" s="16" t="str">
        <f t="shared" si="228"/>
        <v>0,</v>
      </c>
      <c r="Q2369" s="16" t="str">
        <f t="shared" si="229"/>
        <v>37</v>
      </c>
      <c r="R2369" s="17">
        <f t="shared" si="230"/>
        <v>37</v>
      </c>
      <c r="S2369" s="17">
        <f t="shared" si="231"/>
        <v>0.6166666666666667</v>
      </c>
    </row>
    <row r="2370" spans="1:19" ht="13.5" thickBot="1">
      <c r="A2370" t="s">
        <v>363</v>
      </c>
      <c r="B2370" t="s">
        <v>364</v>
      </c>
      <c r="C2370" s="1">
        <v>45352</v>
      </c>
      <c r="D2370" s="44">
        <v>2024</v>
      </c>
      <c r="E2370" s="2" t="str">
        <f t="shared" si="227"/>
        <v>marzo</v>
      </c>
      <c r="F2370" t="s">
        <v>365</v>
      </c>
      <c r="G2370" t="s">
        <v>121</v>
      </c>
      <c r="H2370" t="s">
        <v>98</v>
      </c>
      <c r="I2370" s="3">
        <v>3</v>
      </c>
      <c r="J2370" s="3">
        <v>923.94</v>
      </c>
      <c r="K2370" s="3">
        <v>4.47</v>
      </c>
      <c r="L2370" t="s">
        <v>108</v>
      </c>
      <c r="M2370" t="s">
        <v>597</v>
      </c>
      <c r="N2370" t="s">
        <v>494</v>
      </c>
      <c r="O2370" s="15">
        <f t="shared" si="226"/>
        <v>4</v>
      </c>
      <c r="P2370" s="16" t="str">
        <f t="shared" si="228"/>
        <v>4,</v>
      </c>
      <c r="Q2370" s="16" t="str">
        <f t="shared" si="229"/>
        <v>47</v>
      </c>
      <c r="R2370" s="17">
        <f t="shared" si="230"/>
        <v>287</v>
      </c>
      <c r="S2370" s="17">
        <f t="shared" si="231"/>
        <v>4.7833333333333332</v>
      </c>
    </row>
    <row r="2371" spans="1:19" ht="13.5" thickBot="1">
      <c r="A2371" t="s">
        <v>363</v>
      </c>
      <c r="B2371" t="s">
        <v>364</v>
      </c>
      <c r="C2371" s="1">
        <v>45352</v>
      </c>
      <c r="D2371" s="44">
        <v>2024</v>
      </c>
      <c r="E2371" s="2" t="str">
        <f t="shared" si="227"/>
        <v>marzo</v>
      </c>
      <c r="F2371" t="s">
        <v>365</v>
      </c>
      <c r="G2371" t="s">
        <v>121</v>
      </c>
      <c r="H2371" t="s">
        <v>98</v>
      </c>
      <c r="I2371" s="3">
        <v>7</v>
      </c>
      <c r="J2371" s="3">
        <v>763.92</v>
      </c>
      <c r="K2371" s="3">
        <v>3.48</v>
      </c>
      <c r="L2371" t="s">
        <v>366</v>
      </c>
      <c r="M2371" t="s">
        <v>367</v>
      </c>
      <c r="N2371" t="s">
        <v>501</v>
      </c>
      <c r="O2371" s="15">
        <f t="shared" ref="O2371:O2434" si="232">LEN($K2371)</f>
        <v>4</v>
      </c>
      <c r="P2371" s="16" t="str">
        <f t="shared" si="228"/>
        <v>3,</v>
      </c>
      <c r="Q2371" s="16" t="str">
        <f t="shared" si="229"/>
        <v>48</v>
      </c>
      <c r="R2371" s="17">
        <f t="shared" si="230"/>
        <v>228</v>
      </c>
      <c r="S2371" s="17">
        <f t="shared" si="231"/>
        <v>3.8</v>
      </c>
    </row>
    <row r="2372" spans="1:19" ht="13.5" thickBot="1">
      <c r="A2372" t="s">
        <v>363</v>
      </c>
      <c r="B2372" t="s">
        <v>364</v>
      </c>
      <c r="C2372" s="1">
        <v>45352</v>
      </c>
      <c r="D2372" s="44">
        <v>2024</v>
      </c>
      <c r="E2372" s="2" t="str">
        <f t="shared" si="227"/>
        <v>marzo</v>
      </c>
      <c r="F2372" t="s">
        <v>365</v>
      </c>
      <c r="G2372" t="s">
        <v>121</v>
      </c>
      <c r="H2372" t="s">
        <v>98</v>
      </c>
      <c r="I2372" s="3">
        <v>1</v>
      </c>
      <c r="J2372" s="3">
        <v>808.2</v>
      </c>
      <c r="K2372" s="3">
        <v>4.08</v>
      </c>
      <c r="L2372" t="s">
        <v>241</v>
      </c>
      <c r="M2372" t="s">
        <v>601</v>
      </c>
      <c r="N2372" t="s">
        <v>500</v>
      </c>
      <c r="O2372" s="15">
        <f t="shared" si="232"/>
        <v>4</v>
      </c>
      <c r="P2372" s="16" t="str">
        <f t="shared" si="228"/>
        <v>4,</v>
      </c>
      <c r="Q2372" s="16" t="str">
        <f t="shared" si="229"/>
        <v>08</v>
      </c>
      <c r="R2372" s="17">
        <f t="shared" si="230"/>
        <v>248</v>
      </c>
      <c r="S2372" s="17">
        <f t="shared" si="231"/>
        <v>4.1333333333333337</v>
      </c>
    </row>
    <row r="2373" spans="1:19" ht="13.5" thickBot="1">
      <c r="A2373" t="s">
        <v>363</v>
      </c>
      <c r="B2373" t="s">
        <v>364</v>
      </c>
      <c r="C2373" s="1">
        <v>45352</v>
      </c>
      <c r="D2373" s="44">
        <v>2024</v>
      </c>
      <c r="E2373" s="2" t="str">
        <f t="shared" si="227"/>
        <v>marzo</v>
      </c>
      <c r="F2373" t="s">
        <v>368</v>
      </c>
      <c r="G2373" t="s">
        <v>121</v>
      </c>
      <c r="H2373" t="s">
        <v>98</v>
      </c>
      <c r="I2373" s="3">
        <v>1</v>
      </c>
      <c r="J2373" s="3">
        <v>1</v>
      </c>
      <c r="K2373" s="3">
        <v>5</v>
      </c>
      <c r="L2373" t="s">
        <v>209</v>
      </c>
      <c r="M2373" t="s">
        <v>210</v>
      </c>
      <c r="N2373" t="s">
        <v>493</v>
      </c>
      <c r="O2373" s="15">
        <f t="shared" si="232"/>
        <v>1</v>
      </c>
      <c r="P2373" s="16" t="str">
        <f t="shared" si="228"/>
        <v>5</v>
      </c>
      <c r="Q2373" s="16">
        <f t="shared" si="229"/>
        <v>0</v>
      </c>
      <c r="R2373" s="17">
        <f t="shared" si="230"/>
        <v>300</v>
      </c>
      <c r="S2373" s="17">
        <f t="shared" si="231"/>
        <v>5</v>
      </c>
    </row>
    <row r="2374" spans="1:19" ht="13.5" thickBot="1">
      <c r="A2374" t="s">
        <v>363</v>
      </c>
      <c r="B2374" t="s">
        <v>364</v>
      </c>
      <c r="C2374" s="1">
        <v>45352</v>
      </c>
      <c r="D2374" s="44">
        <v>2024</v>
      </c>
      <c r="E2374" s="2" t="str">
        <f t="shared" si="227"/>
        <v>marzo</v>
      </c>
      <c r="F2374" t="s">
        <v>368</v>
      </c>
      <c r="G2374" t="s">
        <v>121</v>
      </c>
      <c r="H2374" t="s">
        <v>98</v>
      </c>
      <c r="I2374" s="3">
        <v>2</v>
      </c>
      <c r="J2374" s="3">
        <v>1068.1199999999999</v>
      </c>
      <c r="K2374" s="3">
        <v>5.29</v>
      </c>
      <c r="L2374" t="s">
        <v>161</v>
      </c>
      <c r="M2374" t="s">
        <v>591</v>
      </c>
      <c r="N2374" t="s">
        <v>512</v>
      </c>
      <c r="O2374" s="15">
        <f t="shared" si="232"/>
        <v>4</v>
      </c>
      <c r="P2374" s="16" t="str">
        <f t="shared" si="228"/>
        <v>5,</v>
      </c>
      <c r="Q2374" s="16" t="str">
        <f t="shared" si="229"/>
        <v>29</v>
      </c>
      <c r="R2374" s="17">
        <f t="shared" si="230"/>
        <v>329</v>
      </c>
      <c r="S2374" s="17">
        <f t="shared" si="231"/>
        <v>5.4833333333333334</v>
      </c>
    </row>
    <row r="2375" spans="1:19" ht="13.5" thickBot="1">
      <c r="A2375" t="s">
        <v>363</v>
      </c>
      <c r="B2375" t="s">
        <v>364</v>
      </c>
      <c r="C2375" s="1">
        <v>45352</v>
      </c>
      <c r="D2375" s="44">
        <v>2024</v>
      </c>
      <c r="E2375" s="2" t="str">
        <f t="shared" si="227"/>
        <v>marzo</v>
      </c>
      <c r="F2375" t="s">
        <v>368</v>
      </c>
      <c r="G2375" t="s">
        <v>121</v>
      </c>
      <c r="H2375" t="s">
        <v>98</v>
      </c>
      <c r="I2375" s="3">
        <v>1</v>
      </c>
      <c r="J2375" s="3">
        <v>140.4</v>
      </c>
      <c r="K2375" s="3">
        <v>0.44</v>
      </c>
      <c r="L2375" t="s">
        <v>122</v>
      </c>
      <c r="M2375" t="s">
        <v>123</v>
      </c>
      <c r="N2375" t="s">
        <v>512</v>
      </c>
      <c r="O2375" s="15">
        <f t="shared" si="232"/>
        <v>4</v>
      </c>
      <c r="P2375" s="16" t="str">
        <f t="shared" si="228"/>
        <v>0,</v>
      </c>
      <c r="Q2375" s="16" t="str">
        <f t="shared" si="229"/>
        <v>44</v>
      </c>
      <c r="R2375" s="17">
        <f t="shared" si="230"/>
        <v>44</v>
      </c>
      <c r="S2375" s="17">
        <f t="shared" si="231"/>
        <v>0.73333333333333328</v>
      </c>
    </row>
    <row r="2376" spans="1:19" ht="13.5" thickBot="1">
      <c r="A2376" t="s">
        <v>363</v>
      </c>
      <c r="B2376" t="s">
        <v>364</v>
      </c>
      <c r="C2376" s="1">
        <v>45352</v>
      </c>
      <c r="D2376" s="44">
        <v>2024</v>
      </c>
      <c r="E2376" s="2" t="str">
        <f t="shared" si="227"/>
        <v>marzo</v>
      </c>
      <c r="F2376" t="s">
        <v>368</v>
      </c>
      <c r="G2376" t="s">
        <v>121</v>
      </c>
      <c r="H2376" t="s">
        <v>98</v>
      </c>
      <c r="I2376" s="3">
        <v>3</v>
      </c>
      <c r="J2376" s="3">
        <v>394.2</v>
      </c>
      <c r="K2376" s="3">
        <v>2.04</v>
      </c>
      <c r="L2376" t="s">
        <v>124</v>
      </c>
      <c r="M2376" t="s">
        <v>602</v>
      </c>
      <c r="N2376" t="s">
        <v>512</v>
      </c>
      <c r="O2376" s="15">
        <f t="shared" si="232"/>
        <v>4</v>
      </c>
      <c r="P2376" s="16" t="str">
        <f t="shared" si="228"/>
        <v>2,</v>
      </c>
      <c r="Q2376" s="16" t="str">
        <f t="shared" si="229"/>
        <v>04</v>
      </c>
      <c r="R2376" s="17">
        <f t="shared" si="230"/>
        <v>124</v>
      </c>
      <c r="S2376" s="17">
        <f t="shared" si="231"/>
        <v>2.0666666666666669</v>
      </c>
    </row>
    <row r="2377" spans="1:19" ht="13.5" thickBot="1">
      <c r="A2377" t="s">
        <v>363</v>
      </c>
      <c r="B2377" t="s">
        <v>364</v>
      </c>
      <c r="C2377" s="1">
        <v>45352</v>
      </c>
      <c r="D2377" s="44">
        <v>2024</v>
      </c>
      <c r="E2377" s="2" t="str">
        <f t="shared" si="227"/>
        <v>marzo</v>
      </c>
      <c r="F2377" t="s">
        <v>368</v>
      </c>
      <c r="G2377" t="s">
        <v>121</v>
      </c>
      <c r="H2377" t="s">
        <v>98</v>
      </c>
      <c r="I2377" s="3">
        <v>2</v>
      </c>
      <c r="J2377" s="3">
        <v>601.20000000000005</v>
      </c>
      <c r="K2377" s="3">
        <v>1.1200000000000001</v>
      </c>
      <c r="L2377" t="s">
        <v>182</v>
      </c>
      <c r="M2377" t="s">
        <v>575</v>
      </c>
      <c r="N2377" t="s">
        <v>494</v>
      </c>
      <c r="O2377" s="15">
        <f t="shared" si="232"/>
        <v>4</v>
      </c>
      <c r="P2377" s="16" t="str">
        <f t="shared" si="228"/>
        <v>1,</v>
      </c>
      <c r="Q2377" s="16" t="str">
        <f t="shared" si="229"/>
        <v>12</v>
      </c>
      <c r="R2377" s="17">
        <f t="shared" si="230"/>
        <v>72</v>
      </c>
      <c r="S2377" s="17">
        <f t="shared" si="231"/>
        <v>1.2</v>
      </c>
    </row>
    <row r="2378" spans="1:19" ht="13.5" thickBot="1">
      <c r="A2378" t="s">
        <v>363</v>
      </c>
      <c r="B2378" t="s">
        <v>364</v>
      </c>
      <c r="C2378" s="1">
        <v>45352</v>
      </c>
      <c r="D2378" s="44">
        <v>2024</v>
      </c>
      <c r="E2378" s="2" t="str">
        <f t="shared" si="227"/>
        <v>marzo</v>
      </c>
      <c r="F2378" t="s">
        <v>368</v>
      </c>
      <c r="G2378" t="s">
        <v>121</v>
      </c>
      <c r="H2378" t="s">
        <v>98</v>
      </c>
      <c r="I2378" s="3">
        <v>1</v>
      </c>
      <c r="J2378" s="3">
        <v>1053.1400000000001</v>
      </c>
      <c r="K2378" s="3">
        <v>5.25</v>
      </c>
      <c r="L2378" t="s">
        <v>102</v>
      </c>
      <c r="M2378" t="s">
        <v>103</v>
      </c>
      <c r="N2378" t="s">
        <v>501</v>
      </c>
      <c r="O2378" s="15">
        <f t="shared" si="232"/>
        <v>4</v>
      </c>
      <c r="P2378" s="16" t="str">
        <f t="shared" si="228"/>
        <v>5,</v>
      </c>
      <c r="Q2378" s="16" t="str">
        <f t="shared" si="229"/>
        <v>25</v>
      </c>
      <c r="R2378" s="17">
        <f t="shared" si="230"/>
        <v>325</v>
      </c>
      <c r="S2378" s="17">
        <f t="shared" si="231"/>
        <v>5.416666666666667</v>
      </c>
    </row>
    <row r="2379" spans="1:19" ht="13.5" thickBot="1">
      <c r="A2379" t="s">
        <v>363</v>
      </c>
      <c r="B2379" t="s">
        <v>364</v>
      </c>
      <c r="C2379" s="1">
        <v>45352</v>
      </c>
      <c r="D2379" s="44">
        <v>2024</v>
      </c>
      <c r="E2379" s="2" t="str">
        <f t="shared" si="227"/>
        <v>marzo</v>
      </c>
      <c r="F2379" t="s">
        <v>368</v>
      </c>
      <c r="G2379" t="s">
        <v>121</v>
      </c>
      <c r="H2379" t="s">
        <v>98</v>
      </c>
      <c r="I2379" s="3">
        <v>2</v>
      </c>
      <c r="J2379" s="3">
        <v>285.12</v>
      </c>
      <c r="K2379" s="3">
        <v>1.28</v>
      </c>
      <c r="L2379" t="s">
        <v>366</v>
      </c>
      <c r="M2379" t="s">
        <v>367</v>
      </c>
      <c r="N2379" t="s">
        <v>501</v>
      </c>
      <c r="O2379" s="15">
        <f t="shared" si="232"/>
        <v>4</v>
      </c>
      <c r="P2379" s="16" t="str">
        <f t="shared" si="228"/>
        <v>1,</v>
      </c>
      <c r="Q2379" s="16" t="str">
        <f t="shared" si="229"/>
        <v>28</v>
      </c>
      <c r="R2379" s="17">
        <f t="shared" si="230"/>
        <v>88</v>
      </c>
      <c r="S2379" s="17">
        <f t="shared" si="231"/>
        <v>1.4666666666666666</v>
      </c>
    </row>
    <row r="2380" spans="1:19" ht="13.5" thickBot="1">
      <c r="A2380" t="s">
        <v>363</v>
      </c>
      <c r="B2380" t="s">
        <v>364</v>
      </c>
      <c r="C2380" s="1">
        <v>45352</v>
      </c>
      <c r="D2380" s="44">
        <v>2024</v>
      </c>
      <c r="E2380" s="2" t="str">
        <f t="shared" si="227"/>
        <v>marzo</v>
      </c>
      <c r="F2380" t="s">
        <v>368</v>
      </c>
      <c r="G2380" t="s">
        <v>121</v>
      </c>
      <c r="H2380" t="s">
        <v>98</v>
      </c>
      <c r="I2380" s="3">
        <v>1</v>
      </c>
      <c r="J2380" s="3">
        <v>661</v>
      </c>
      <c r="K2380" s="3">
        <v>3.22</v>
      </c>
      <c r="L2380" t="s">
        <v>197</v>
      </c>
      <c r="M2380" t="s">
        <v>198</v>
      </c>
      <c r="N2380" t="s">
        <v>516</v>
      </c>
      <c r="O2380" s="15">
        <f t="shared" si="232"/>
        <v>4</v>
      </c>
      <c r="P2380" s="16" t="str">
        <f t="shared" si="228"/>
        <v>3,</v>
      </c>
      <c r="Q2380" s="16" t="str">
        <f t="shared" si="229"/>
        <v>22</v>
      </c>
      <c r="R2380" s="17">
        <f t="shared" si="230"/>
        <v>202</v>
      </c>
      <c r="S2380" s="17">
        <f t="shared" si="231"/>
        <v>3.3666666666666667</v>
      </c>
    </row>
    <row r="2381" spans="1:19" ht="13.5" thickBot="1">
      <c r="A2381" t="s">
        <v>363</v>
      </c>
      <c r="B2381" t="s">
        <v>364</v>
      </c>
      <c r="C2381" s="1">
        <v>45352</v>
      </c>
      <c r="D2381" s="44">
        <v>2024</v>
      </c>
      <c r="E2381" s="2" t="str">
        <f t="shared" si="227"/>
        <v>marzo</v>
      </c>
      <c r="F2381" t="s">
        <v>368</v>
      </c>
      <c r="G2381" t="s">
        <v>121</v>
      </c>
      <c r="H2381" t="s">
        <v>98</v>
      </c>
      <c r="I2381" s="3">
        <v>2</v>
      </c>
      <c r="J2381" s="3">
        <v>1.62</v>
      </c>
      <c r="K2381" s="3">
        <v>8.18</v>
      </c>
      <c r="L2381" t="s">
        <v>241</v>
      </c>
      <c r="M2381" t="s">
        <v>601</v>
      </c>
      <c r="N2381" t="s">
        <v>500</v>
      </c>
      <c r="O2381" s="15">
        <f t="shared" si="232"/>
        <v>4</v>
      </c>
      <c r="P2381" s="16" t="str">
        <f t="shared" si="228"/>
        <v>8,</v>
      </c>
      <c r="Q2381" s="16" t="str">
        <f t="shared" si="229"/>
        <v>18</v>
      </c>
      <c r="R2381" s="17">
        <f t="shared" si="230"/>
        <v>498</v>
      </c>
      <c r="S2381" s="17">
        <f t="shared" si="231"/>
        <v>8.3000000000000007</v>
      </c>
    </row>
    <row r="2382" spans="1:19" ht="13.5" thickBot="1">
      <c r="A2382" t="s">
        <v>363</v>
      </c>
      <c r="B2382" t="s">
        <v>364</v>
      </c>
      <c r="C2382" s="1">
        <v>45413</v>
      </c>
      <c r="D2382" s="44">
        <v>2024</v>
      </c>
      <c r="E2382" s="2" t="str">
        <f t="shared" si="227"/>
        <v>mayo</v>
      </c>
      <c r="F2382" t="s">
        <v>368</v>
      </c>
      <c r="G2382" t="s">
        <v>121</v>
      </c>
      <c r="H2382" t="s">
        <v>98</v>
      </c>
      <c r="I2382" s="3">
        <v>10</v>
      </c>
      <c r="J2382" s="3">
        <v>1577</v>
      </c>
      <c r="K2382" s="3">
        <v>7.57</v>
      </c>
      <c r="L2382" t="s">
        <v>122</v>
      </c>
      <c r="M2382" t="s">
        <v>123</v>
      </c>
      <c r="N2382" t="s">
        <v>512</v>
      </c>
      <c r="O2382" s="15">
        <f t="shared" si="232"/>
        <v>4</v>
      </c>
      <c r="P2382" s="16" t="str">
        <f t="shared" si="228"/>
        <v>7,</v>
      </c>
      <c r="Q2382" s="16" t="str">
        <f t="shared" si="229"/>
        <v>57</v>
      </c>
      <c r="R2382" s="17">
        <f t="shared" si="230"/>
        <v>477</v>
      </c>
      <c r="S2382" s="17">
        <f t="shared" si="231"/>
        <v>7.95</v>
      </c>
    </row>
    <row r="2383" spans="1:19" ht="13.5" thickBot="1">
      <c r="A2383" t="s">
        <v>363</v>
      </c>
      <c r="B2383" t="s">
        <v>364</v>
      </c>
      <c r="C2383" s="1">
        <v>45413</v>
      </c>
      <c r="D2383" s="44">
        <v>2024</v>
      </c>
      <c r="E2383" s="2" t="str">
        <f t="shared" si="227"/>
        <v>mayo</v>
      </c>
      <c r="F2383" t="s">
        <v>368</v>
      </c>
      <c r="G2383" t="s">
        <v>121</v>
      </c>
      <c r="H2383" t="s">
        <v>98</v>
      </c>
      <c r="I2383" s="3">
        <v>1</v>
      </c>
      <c r="J2383" s="3">
        <v>81.36</v>
      </c>
      <c r="K2383" s="3">
        <v>0.25</v>
      </c>
      <c r="L2383" t="s">
        <v>246</v>
      </c>
      <c r="M2383" t="s">
        <v>582</v>
      </c>
      <c r="N2383" t="s">
        <v>512</v>
      </c>
      <c r="O2383" s="15">
        <f t="shared" si="232"/>
        <v>4</v>
      </c>
      <c r="P2383" s="16" t="str">
        <f t="shared" si="228"/>
        <v>0,</v>
      </c>
      <c r="Q2383" s="16" t="str">
        <f t="shared" si="229"/>
        <v>25</v>
      </c>
      <c r="R2383" s="17">
        <f t="shared" si="230"/>
        <v>25</v>
      </c>
      <c r="S2383" s="17">
        <f t="shared" si="231"/>
        <v>0.41666666666666669</v>
      </c>
    </row>
    <row r="2384" spans="1:19" ht="13.5" thickBot="1">
      <c r="A2384" t="s">
        <v>363</v>
      </c>
      <c r="B2384" t="s">
        <v>364</v>
      </c>
      <c r="C2384" s="1">
        <v>45413</v>
      </c>
      <c r="D2384" s="44">
        <v>2024</v>
      </c>
      <c r="E2384" s="2" t="str">
        <f t="shared" si="227"/>
        <v>mayo</v>
      </c>
      <c r="F2384" t="s">
        <v>368</v>
      </c>
      <c r="G2384" t="s">
        <v>121</v>
      </c>
      <c r="H2384" t="s">
        <v>98</v>
      </c>
      <c r="I2384" s="3">
        <v>5</v>
      </c>
      <c r="J2384" s="3">
        <v>726.48</v>
      </c>
      <c r="K2384" s="3">
        <v>3.39</v>
      </c>
      <c r="L2384" t="s">
        <v>124</v>
      </c>
      <c r="M2384" t="s">
        <v>602</v>
      </c>
      <c r="N2384" t="s">
        <v>512</v>
      </c>
      <c r="O2384" s="15">
        <f t="shared" si="232"/>
        <v>4</v>
      </c>
      <c r="P2384" s="16" t="str">
        <f t="shared" si="228"/>
        <v>3,</v>
      </c>
      <c r="Q2384" s="16" t="str">
        <f t="shared" si="229"/>
        <v>39</v>
      </c>
      <c r="R2384" s="17">
        <f t="shared" si="230"/>
        <v>219</v>
      </c>
      <c r="S2384" s="17">
        <f t="shared" si="231"/>
        <v>3.65</v>
      </c>
    </row>
    <row r="2385" spans="1:19" ht="13.5" thickBot="1">
      <c r="A2385" t="s">
        <v>363</v>
      </c>
      <c r="B2385" t="s">
        <v>364</v>
      </c>
      <c r="C2385" s="1">
        <v>45413</v>
      </c>
      <c r="D2385" s="44">
        <v>2024</v>
      </c>
      <c r="E2385" s="2" t="str">
        <f t="shared" si="227"/>
        <v>mayo</v>
      </c>
      <c r="F2385" t="s">
        <v>368</v>
      </c>
      <c r="G2385" t="s">
        <v>121</v>
      </c>
      <c r="H2385" t="s">
        <v>98</v>
      </c>
      <c r="I2385" s="3">
        <v>1</v>
      </c>
      <c r="J2385" s="3">
        <v>855.18</v>
      </c>
      <c r="K2385" s="3">
        <v>3.24</v>
      </c>
      <c r="L2385" t="s">
        <v>88</v>
      </c>
      <c r="M2385" t="s">
        <v>89</v>
      </c>
      <c r="N2385" t="s">
        <v>510</v>
      </c>
      <c r="O2385" s="15">
        <f t="shared" si="232"/>
        <v>4</v>
      </c>
      <c r="P2385" s="16" t="str">
        <f t="shared" si="228"/>
        <v>3,</v>
      </c>
      <c r="Q2385" s="16" t="str">
        <f t="shared" si="229"/>
        <v>24</v>
      </c>
      <c r="R2385" s="17">
        <f t="shared" si="230"/>
        <v>204</v>
      </c>
      <c r="S2385" s="17">
        <f t="shared" si="231"/>
        <v>3.4</v>
      </c>
    </row>
    <row r="2386" spans="1:19" ht="13.5" thickBot="1">
      <c r="A2386" t="s">
        <v>363</v>
      </c>
      <c r="B2386" t="s">
        <v>364</v>
      </c>
      <c r="C2386" s="1">
        <v>45413</v>
      </c>
      <c r="D2386" s="44">
        <v>2024</v>
      </c>
      <c r="E2386" s="2" t="str">
        <f t="shared" si="227"/>
        <v>mayo</v>
      </c>
      <c r="F2386" t="s">
        <v>368</v>
      </c>
      <c r="G2386" t="s">
        <v>121</v>
      </c>
      <c r="H2386" t="s">
        <v>98</v>
      </c>
      <c r="I2386" s="3">
        <v>1</v>
      </c>
      <c r="J2386" s="3">
        <v>142.19999999999999</v>
      </c>
      <c r="K2386" s="3">
        <v>0.43</v>
      </c>
      <c r="L2386" t="s">
        <v>102</v>
      </c>
      <c r="M2386" t="s">
        <v>103</v>
      </c>
      <c r="N2386" t="s">
        <v>501</v>
      </c>
      <c r="O2386" s="15">
        <f t="shared" si="232"/>
        <v>4</v>
      </c>
      <c r="P2386" s="16" t="str">
        <f t="shared" si="228"/>
        <v>0,</v>
      </c>
      <c r="Q2386" s="16" t="str">
        <f t="shared" si="229"/>
        <v>43</v>
      </c>
      <c r="R2386" s="17">
        <f t="shared" si="230"/>
        <v>43</v>
      </c>
      <c r="S2386" s="17">
        <f t="shared" si="231"/>
        <v>0.71666666666666667</v>
      </c>
    </row>
    <row r="2387" spans="1:19" ht="13.5" thickBot="1">
      <c r="A2387" t="s">
        <v>363</v>
      </c>
      <c r="B2387" t="s">
        <v>364</v>
      </c>
      <c r="C2387" s="1">
        <v>45413</v>
      </c>
      <c r="D2387" s="44">
        <v>2024</v>
      </c>
      <c r="E2387" s="2" t="str">
        <f t="shared" si="227"/>
        <v>mayo</v>
      </c>
      <c r="F2387" t="s">
        <v>368</v>
      </c>
      <c r="G2387" t="s">
        <v>121</v>
      </c>
      <c r="H2387" t="s">
        <v>98</v>
      </c>
      <c r="I2387" s="3">
        <v>5</v>
      </c>
      <c r="J2387" s="3">
        <v>340.74</v>
      </c>
      <c r="K2387" s="3">
        <v>2.2400000000000002</v>
      </c>
      <c r="L2387" t="s">
        <v>366</v>
      </c>
      <c r="M2387" t="s">
        <v>367</v>
      </c>
      <c r="N2387" t="s">
        <v>501</v>
      </c>
      <c r="O2387" s="15">
        <f t="shared" si="232"/>
        <v>4</v>
      </c>
      <c r="P2387" s="16" t="str">
        <f t="shared" si="228"/>
        <v>2,</v>
      </c>
      <c r="Q2387" s="16" t="str">
        <f t="shared" si="229"/>
        <v>24</v>
      </c>
      <c r="R2387" s="17">
        <f t="shared" si="230"/>
        <v>144</v>
      </c>
      <c r="S2387" s="17">
        <f t="shared" si="231"/>
        <v>2.4</v>
      </c>
    </row>
    <row r="2388" spans="1:19" ht="13.5" thickBot="1">
      <c r="A2388" t="s">
        <v>363</v>
      </c>
      <c r="B2388" t="s">
        <v>364</v>
      </c>
      <c r="C2388" s="1">
        <v>45413</v>
      </c>
      <c r="D2388" s="44">
        <v>2024</v>
      </c>
      <c r="E2388" s="2" t="str">
        <f t="shared" si="227"/>
        <v>mayo</v>
      </c>
      <c r="F2388" t="s">
        <v>368</v>
      </c>
      <c r="G2388" t="s">
        <v>121</v>
      </c>
      <c r="H2388" t="s">
        <v>98</v>
      </c>
      <c r="I2388" s="3">
        <v>1</v>
      </c>
      <c r="J2388" s="3">
        <v>194.4</v>
      </c>
      <c r="K2388" s="3">
        <v>0.47</v>
      </c>
      <c r="L2388" t="s">
        <v>241</v>
      </c>
      <c r="M2388" t="s">
        <v>601</v>
      </c>
      <c r="N2388" t="s">
        <v>500</v>
      </c>
      <c r="O2388" s="15">
        <f t="shared" si="232"/>
        <v>4</v>
      </c>
      <c r="P2388" s="16" t="str">
        <f t="shared" si="228"/>
        <v>0,</v>
      </c>
      <c r="Q2388" s="16" t="str">
        <f t="shared" si="229"/>
        <v>47</v>
      </c>
      <c r="R2388" s="17">
        <f t="shared" si="230"/>
        <v>47</v>
      </c>
      <c r="S2388" s="17">
        <f t="shared" si="231"/>
        <v>0.78333333333333333</v>
      </c>
    </row>
    <row r="2389" spans="1:19" ht="13.5" thickBot="1">
      <c r="A2389" t="s">
        <v>363</v>
      </c>
      <c r="B2389" t="s">
        <v>364</v>
      </c>
      <c r="C2389" s="1">
        <v>45413</v>
      </c>
      <c r="D2389" s="44">
        <v>2024</v>
      </c>
      <c r="E2389" s="2" t="str">
        <f t="shared" si="227"/>
        <v>mayo</v>
      </c>
      <c r="F2389" t="s">
        <v>368</v>
      </c>
      <c r="G2389" t="s">
        <v>121</v>
      </c>
      <c r="H2389" t="s">
        <v>98</v>
      </c>
      <c r="I2389" s="3">
        <v>1</v>
      </c>
      <c r="J2389" s="3">
        <v>927</v>
      </c>
      <c r="K2389" s="3">
        <v>3.4</v>
      </c>
      <c r="L2389" t="s">
        <v>100</v>
      </c>
      <c r="M2389" t="s">
        <v>101</v>
      </c>
      <c r="N2389" t="s">
        <v>488</v>
      </c>
      <c r="O2389" s="15">
        <f t="shared" si="232"/>
        <v>3</v>
      </c>
      <c r="P2389" s="16" t="str">
        <f t="shared" si="228"/>
        <v>3,</v>
      </c>
      <c r="Q2389" s="16" t="str">
        <f t="shared" si="229"/>
        <v>4</v>
      </c>
      <c r="R2389" s="17">
        <f t="shared" si="230"/>
        <v>184</v>
      </c>
      <c r="S2389" s="17">
        <f t="shared" si="231"/>
        <v>3.0666666666666669</v>
      </c>
    </row>
    <row r="2390" spans="1:19" ht="13.5" thickBot="1">
      <c r="A2390" t="s">
        <v>363</v>
      </c>
      <c r="B2390" t="s">
        <v>364</v>
      </c>
      <c r="C2390" s="1">
        <v>45444</v>
      </c>
      <c r="D2390" s="44">
        <v>2024</v>
      </c>
      <c r="E2390" s="2" t="str">
        <f t="shared" si="227"/>
        <v>junio</v>
      </c>
      <c r="F2390" t="s">
        <v>368</v>
      </c>
      <c r="G2390" t="s">
        <v>121</v>
      </c>
      <c r="H2390" t="s">
        <v>98</v>
      </c>
      <c r="I2390" s="3">
        <v>10</v>
      </c>
      <c r="J2390" s="3">
        <v>1.58</v>
      </c>
      <c r="K2390" s="3">
        <v>7.57</v>
      </c>
      <c r="L2390" t="s">
        <v>122</v>
      </c>
      <c r="M2390" t="s">
        <v>123</v>
      </c>
      <c r="N2390" t="s">
        <v>512</v>
      </c>
      <c r="O2390" s="15">
        <f t="shared" si="232"/>
        <v>4</v>
      </c>
      <c r="P2390" s="16" t="str">
        <f t="shared" si="228"/>
        <v>7,</v>
      </c>
      <c r="Q2390" s="16" t="str">
        <f t="shared" si="229"/>
        <v>57</v>
      </c>
      <c r="R2390" s="17">
        <f t="shared" si="230"/>
        <v>477</v>
      </c>
      <c r="S2390" s="17">
        <f t="shared" si="231"/>
        <v>7.95</v>
      </c>
    </row>
    <row r="2391" spans="1:19" ht="13.5" thickBot="1">
      <c r="A2391" t="s">
        <v>363</v>
      </c>
      <c r="B2391" t="s">
        <v>364</v>
      </c>
      <c r="C2391" s="1">
        <v>45444</v>
      </c>
      <c r="D2391" s="44">
        <v>2024</v>
      </c>
      <c r="E2391" s="2" t="str">
        <f t="shared" si="227"/>
        <v>junio</v>
      </c>
      <c r="F2391" t="s">
        <v>368</v>
      </c>
      <c r="G2391" t="s">
        <v>121</v>
      </c>
      <c r="H2391" t="s">
        <v>98</v>
      </c>
      <c r="I2391" s="3">
        <v>1</v>
      </c>
      <c r="J2391" s="3">
        <v>81.36</v>
      </c>
      <c r="K2391" s="3">
        <v>0.25</v>
      </c>
      <c r="L2391" t="s">
        <v>246</v>
      </c>
      <c r="M2391" t="s">
        <v>582</v>
      </c>
      <c r="N2391" t="s">
        <v>512</v>
      </c>
      <c r="O2391" s="15">
        <f t="shared" si="232"/>
        <v>4</v>
      </c>
      <c r="P2391" s="16" t="str">
        <f t="shared" si="228"/>
        <v>0,</v>
      </c>
      <c r="Q2391" s="16" t="str">
        <f t="shared" si="229"/>
        <v>25</v>
      </c>
      <c r="R2391" s="17">
        <f t="shared" si="230"/>
        <v>25</v>
      </c>
      <c r="S2391" s="17">
        <f t="shared" si="231"/>
        <v>0.41666666666666669</v>
      </c>
    </row>
    <row r="2392" spans="1:19" ht="13.5" thickBot="1">
      <c r="A2392" t="s">
        <v>363</v>
      </c>
      <c r="B2392" t="s">
        <v>364</v>
      </c>
      <c r="C2392" s="1">
        <v>45444</v>
      </c>
      <c r="D2392" s="44">
        <v>2024</v>
      </c>
      <c r="E2392" s="2" t="str">
        <f t="shared" si="227"/>
        <v>junio</v>
      </c>
      <c r="F2392" t="s">
        <v>368</v>
      </c>
      <c r="G2392" t="s">
        <v>121</v>
      </c>
      <c r="H2392" t="s">
        <v>98</v>
      </c>
      <c r="I2392" s="3">
        <v>5</v>
      </c>
      <c r="J2392" s="3">
        <v>726.48</v>
      </c>
      <c r="K2392" s="3">
        <v>3.39</v>
      </c>
      <c r="L2392" t="s">
        <v>124</v>
      </c>
      <c r="M2392" t="s">
        <v>602</v>
      </c>
      <c r="N2392" t="s">
        <v>512</v>
      </c>
      <c r="O2392" s="15">
        <f t="shared" si="232"/>
        <v>4</v>
      </c>
      <c r="P2392" s="16" t="str">
        <f t="shared" si="228"/>
        <v>3,</v>
      </c>
      <c r="Q2392" s="16" t="str">
        <f t="shared" si="229"/>
        <v>39</v>
      </c>
      <c r="R2392" s="17">
        <f t="shared" si="230"/>
        <v>219</v>
      </c>
      <c r="S2392" s="17">
        <f t="shared" si="231"/>
        <v>3.65</v>
      </c>
    </row>
    <row r="2393" spans="1:19" ht="13.5" thickBot="1">
      <c r="A2393" t="s">
        <v>363</v>
      </c>
      <c r="B2393" t="s">
        <v>364</v>
      </c>
      <c r="C2393" s="1">
        <v>45444</v>
      </c>
      <c r="D2393" s="44">
        <v>2024</v>
      </c>
      <c r="E2393" s="2" t="str">
        <f t="shared" si="227"/>
        <v>junio</v>
      </c>
      <c r="F2393" t="s">
        <v>368</v>
      </c>
      <c r="G2393" t="s">
        <v>121</v>
      </c>
      <c r="H2393" t="s">
        <v>98</v>
      </c>
      <c r="I2393" s="3">
        <v>1</v>
      </c>
      <c r="J2393" s="3">
        <v>855.18</v>
      </c>
      <c r="K2393" s="3">
        <v>3.24</v>
      </c>
      <c r="L2393" t="s">
        <v>88</v>
      </c>
      <c r="M2393" t="s">
        <v>89</v>
      </c>
      <c r="N2393" t="s">
        <v>510</v>
      </c>
      <c r="O2393" s="15">
        <f t="shared" si="232"/>
        <v>4</v>
      </c>
      <c r="P2393" s="16" t="str">
        <f t="shared" si="228"/>
        <v>3,</v>
      </c>
      <c r="Q2393" s="16" t="str">
        <f t="shared" si="229"/>
        <v>24</v>
      </c>
      <c r="R2393" s="17">
        <f t="shared" si="230"/>
        <v>204</v>
      </c>
      <c r="S2393" s="17">
        <f t="shared" si="231"/>
        <v>3.4</v>
      </c>
    </row>
    <row r="2394" spans="1:19" ht="13.5" thickBot="1">
      <c r="A2394" t="s">
        <v>363</v>
      </c>
      <c r="B2394" t="s">
        <v>364</v>
      </c>
      <c r="C2394" s="1">
        <v>45444</v>
      </c>
      <c r="D2394" s="44">
        <v>2024</v>
      </c>
      <c r="E2394" s="2" t="str">
        <f t="shared" si="227"/>
        <v>junio</v>
      </c>
      <c r="F2394" t="s">
        <v>368</v>
      </c>
      <c r="G2394" t="s">
        <v>121</v>
      </c>
      <c r="H2394" t="s">
        <v>98</v>
      </c>
      <c r="I2394" s="3">
        <v>1</v>
      </c>
      <c r="J2394" s="3">
        <v>142.19999999999999</v>
      </c>
      <c r="K2394" s="3">
        <v>0.43</v>
      </c>
      <c r="L2394" t="s">
        <v>102</v>
      </c>
      <c r="M2394" t="s">
        <v>103</v>
      </c>
      <c r="N2394" t="s">
        <v>501</v>
      </c>
      <c r="O2394" s="15">
        <f t="shared" si="232"/>
        <v>4</v>
      </c>
      <c r="P2394" s="16" t="str">
        <f t="shared" si="228"/>
        <v>0,</v>
      </c>
      <c r="Q2394" s="16" t="str">
        <f t="shared" si="229"/>
        <v>43</v>
      </c>
      <c r="R2394" s="17">
        <f t="shared" si="230"/>
        <v>43</v>
      </c>
      <c r="S2394" s="17">
        <f t="shared" si="231"/>
        <v>0.71666666666666667</v>
      </c>
    </row>
    <row r="2395" spans="1:19" ht="13.5" thickBot="1">
      <c r="A2395" t="s">
        <v>363</v>
      </c>
      <c r="B2395" t="s">
        <v>364</v>
      </c>
      <c r="C2395" s="1">
        <v>45444</v>
      </c>
      <c r="D2395" s="44">
        <v>2024</v>
      </c>
      <c r="E2395" s="2" t="str">
        <f t="shared" si="227"/>
        <v>junio</v>
      </c>
      <c r="F2395" t="s">
        <v>368</v>
      </c>
      <c r="G2395" t="s">
        <v>121</v>
      </c>
      <c r="H2395" t="s">
        <v>98</v>
      </c>
      <c r="I2395" s="3">
        <v>5</v>
      </c>
      <c r="J2395" s="3">
        <v>340.74</v>
      </c>
      <c r="K2395" s="3">
        <v>2.2400000000000002</v>
      </c>
      <c r="L2395" t="s">
        <v>366</v>
      </c>
      <c r="M2395" t="s">
        <v>367</v>
      </c>
      <c r="N2395" t="s">
        <v>501</v>
      </c>
      <c r="O2395" s="15">
        <f t="shared" si="232"/>
        <v>4</v>
      </c>
      <c r="P2395" s="16" t="str">
        <f t="shared" si="228"/>
        <v>2,</v>
      </c>
      <c r="Q2395" s="16" t="str">
        <f t="shared" si="229"/>
        <v>24</v>
      </c>
      <c r="R2395" s="17">
        <f t="shared" si="230"/>
        <v>144</v>
      </c>
      <c r="S2395" s="17">
        <f t="shared" si="231"/>
        <v>2.4</v>
      </c>
    </row>
    <row r="2396" spans="1:19" ht="13.5" thickBot="1">
      <c r="A2396" t="s">
        <v>363</v>
      </c>
      <c r="B2396" t="s">
        <v>364</v>
      </c>
      <c r="C2396" s="1">
        <v>45444</v>
      </c>
      <c r="D2396" s="44">
        <v>2024</v>
      </c>
      <c r="E2396" s="2" t="str">
        <f t="shared" si="227"/>
        <v>junio</v>
      </c>
      <c r="F2396" t="s">
        <v>368</v>
      </c>
      <c r="G2396" t="s">
        <v>121</v>
      </c>
      <c r="H2396" t="s">
        <v>98</v>
      </c>
      <c r="I2396" s="3">
        <v>1</v>
      </c>
      <c r="J2396" s="3">
        <v>194.4</v>
      </c>
      <c r="K2396" s="3">
        <v>0.47</v>
      </c>
      <c r="L2396" t="s">
        <v>241</v>
      </c>
      <c r="M2396" t="s">
        <v>601</v>
      </c>
      <c r="N2396" t="s">
        <v>500</v>
      </c>
      <c r="O2396" s="15">
        <f t="shared" si="232"/>
        <v>4</v>
      </c>
      <c r="P2396" s="16" t="str">
        <f t="shared" si="228"/>
        <v>0,</v>
      </c>
      <c r="Q2396" s="16" t="str">
        <f t="shared" si="229"/>
        <v>47</v>
      </c>
      <c r="R2396" s="17">
        <f t="shared" si="230"/>
        <v>47</v>
      </c>
      <c r="S2396" s="17">
        <f t="shared" si="231"/>
        <v>0.78333333333333333</v>
      </c>
    </row>
    <row r="2397" spans="1:19" ht="13.5" thickBot="1">
      <c r="A2397" t="s">
        <v>363</v>
      </c>
      <c r="B2397" t="s">
        <v>364</v>
      </c>
      <c r="C2397" s="1">
        <v>45444</v>
      </c>
      <c r="D2397" s="44">
        <v>2024</v>
      </c>
      <c r="E2397" s="2" t="str">
        <f t="shared" si="227"/>
        <v>junio</v>
      </c>
      <c r="F2397" t="s">
        <v>368</v>
      </c>
      <c r="G2397" t="s">
        <v>121</v>
      </c>
      <c r="H2397" t="s">
        <v>98</v>
      </c>
      <c r="I2397" s="3">
        <v>1</v>
      </c>
      <c r="J2397" s="3">
        <v>927.72</v>
      </c>
      <c r="K2397" s="3">
        <v>3.4</v>
      </c>
      <c r="L2397" t="s">
        <v>100</v>
      </c>
      <c r="M2397" t="s">
        <v>101</v>
      </c>
      <c r="N2397" t="s">
        <v>488</v>
      </c>
      <c r="O2397" s="15">
        <f t="shared" si="232"/>
        <v>3</v>
      </c>
      <c r="P2397" s="16" t="str">
        <f t="shared" si="228"/>
        <v>3,</v>
      </c>
      <c r="Q2397" s="16" t="str">
        <f t="shared" si="229"/>
        <v>4</v>
      </c>
      <c r="R2397" s="17">
        <f t="shared" si="230"/>
        <v>184</v>
      </c>
      <c r="S2397" s="17">
        <f t="shared" si="231"/>
        <v>3.0666666666666669</v>
      </c>
    </row>
    <row r="2398" spans="1:19" ht="13.5" thickBot="1">
      <c r="A2398" t="s">
        <v>363</v>
      </c>
      <c r="B2398" t="s">
        <v>364</v>
      </c>
      <c r="C2398" s="1">
        <v>45474</v>
      </c>
      <c r="D2398" s="44">
        <v>2024</v>
      </c>
      <c r="E2398" s="2" t="str">
        <f t="shared" si="227"/>
        <v>julio</v>
      </c>
      <c r="F2398" t="s">
        <v>365</v>
      </c>
      <c r="G2398" t="s">
        <v>121</v>
      </c>
      <c r="H2398" t="s">
        <v>98</v>
      </c>
      <c r="I2398" s="3">
        <v>9</v>
      </c>
      <c r="J2398" s="3">
        <v>1554</v>
      </c>
      <c r="K2398" s="3">
        <v>7.09</v>
      </c>
      <c r="L2398" t="s">
        <v>122</v>
      </c>
      <c r="M2398" t="s">
        <v>123</v>
      </c>
      <c r="N2398" t="s">
        <v>512</v>
      </c>
      <c r="O2398" s="15">
        <f t="shared" si="232"/>
        <v>4</v>
      </c>
      <c r="P2398" s="16" t="str">
        <f t="shared" si="228"/>
        <v>7,</v>
      </c>
      <c r="Q2398" s="16" t="str">
        <f t="shared" si="229"/>
        <v>09</v>
      </c>
      <c r="R2398" s="17">
        <f t="shared" si="230"/>
        <v>429</v>
      </c>
      <c r="S2398" s="17">
        <f t="shared" si="231"/>
        <v>7.15</v>
      </c>
    </row>
    <row r="2399" spans="1:19" ht="13.5" thickBot="1">
      <c r="A2399" t="s">
        <v>363</v>
      </c>
      <c r="B2399" t="s">
        <v>364</v>
      </c>
      <c r="C2399" s="1">
        <v>45474</v>
      </c>
      <c r="D2399" s="44">
        <v>2024</v>
      </c>
      <c r="E2399" s="2" t="str">
        <f t="shared" si="227"/>
        <v>julio</v>
      </c>
      <c r="F2399" t="s">
        <v>365</v>
      </c>
      <c r="G2399" t="s">
        <v>121</v>
      </c>
      <c r="H2399" t="s">
        <v>98</v>
      </c>
      <c r="I2399" s="3">
        <v>4</v>
      </c>
      <c r="J2399" s="3">
        <v>364</v>
      </c>
      <c r="K2399" s="3">
        <v>1.52</v>
      </c>
      <c r="L2399" t="s">
        <v>246</v>
      </c>
      <c r="M2399" t="s">
        <v>582</v>
      </c>
      <c r="N2399" t="s">
        <v>512</v>
      </c>
      <c r="O2399" s="15">
        <f t="shared" si="232"/>
        <v>4</v>
      </c>
      <c r="P2399" s="16" t="str">
        <f t="shared" si="228"/>
        <v>1,</v>
      </c>
      <c r="Q2399" s="16" t="str">
        <f t="shared" si="229"/>
        <v>52</v>
      </c>
      <c r="R2399" s="17">
        <f t="shared" si="230"/>
        <v>112</v>
      </c>
      <c r="S2399" s="17">
        <f t="shared" si="231"/>
        <v>1.8666666666666667</v>
      </c>
    </row>
    <row r="2400" spans="1:19" ht="13.5" thickBot="1">
      <c r="A2400" t="s">
        <v>363</v>
      </c>
      <c r="B2400" t="s">
        <v>364</v>
      </c>
      <c r="C2400" s="1">
        <v>45474</v>
      </c>
      <c r="D2400" s="44">
        <v>2024</v>
      </c>
      <c r="E2400" s="2" t="str">
        <f t="shared" si="227"/>
        <v>julio</v>
      </c>
      <c r="F2400" t="s">
        <v>365</v>
      </c>
      <c r="G2400" t="s">
        <v>121</v>
      </c>
      <c r="H2400" t="s">
        <v>98</v>
      </c>
      <c r="I2400" s="3">
        <v>3</v>
      </c>
      <c r="J2400" s="3">
        <v>357</v>
      </c>
      <c r="K2400" s="3">
        <v>1.45</v>
      </c>
      <c r="L2400" t="s">
        <v>124</v>
      </c>
      <c r="M2400" t="s">
        <v>602</v>
      </c>
      <c r="N2400" t="s">
        <v>512</v>
      </c>
      <c r="O2400" s="15">
        <f t="shared" si="232"/>
        <v>4</v>
      </c>
      <c r="P2400" s="16" t="str">
        <f t="shared" si="228"/>
        <v>1,</v>
      </c>
      <c r="Q2400" s="16" t="str">
        <f t="shared" si="229"/>
        <v>45</v>
      </c>
      <c r="R2400" s="17">
        <f t="shared" si="230"/>
        <v>105</v>
      </c>
      <c r="S2400" s="17">
        <f t="shared" si="231"/>
        <v>1.75</v>
      </c>
    </row>
    <row r="2401" spans="1:19" ht="13.5" thickBot="1">
      <c r="A2401" t="s">
        <v>363</v>
      </c>
      <c r="B2401" t="s">
        <v>364</v>
      </c>
      <c r="C2401" s="1">
        <v>45474</v>
      </c>
      <c r="D2401" s="44">
        <v>2024</v>
      </c>
      <c r="E2401" s="2" t="str">
        <f t="shared" si="227"/>
        <v>julio</v>
      </c>
      <c r="F2401" t="s">
        <v>365</v>
      </c>
      <c r="G2401" t="s">
        <v>121</v>
      </c>
      <c r="H2401" t="s">
        <v>98</v>
      </c>
      <c r="I2401" s="3">
        <v>1</v>
      </c>
      <c r="J2401" s="3">
        <v>281</v>
      </c>
      <c r="K2401" s="3">
        <v>1.2</v>
      </c>
      <c r="L2401" t="s">
        <v>21</v>
      </c>
      <c r="M2401" t="s">
        <v>584</v>
      </c>
      <c r="N2401" t="s">
        <v>504</v>
      </c>
      <c r="O2401" s="15">
        <f t="shared" si="232"/>
        <v>3</v>
      </c>
      <c r="P2401" s="16" t="str">
        <f t="shared" si="228"/>
        <v>1,</v>
      </c>
      <c r="Q2401" s="16" t="str">
        <f t="shared" si="229"/>
        <v>2</v>
      </c>
      <c r="R2401" s="17">
        <f t="shared" si="230"/>
        <v>62</v>
      </c>
      <c r="S2401" s="17">
        <f t="shared" si="231"/>
        <v>1.0333333333333334</v>
      </c>
    </row>
    <row r="2402" spans="1:19" ht="13.5" thickBot="1">
      <c r="A2402" t="s">
        <v>363</v>
      </c>
      <c r="B2402" t="s">
        <v>364</v>
      </c>
      <c r="C2402" s="1">
        <v>45474</v>
      </c>
      <c r="D2402" s="44">
        <v>2024</v>
      </c>
      <c r="E2402" s="2" t="str">
        <f t="shared" si="227"/>
        <v>julio</v>
      </c>
      <c r="F2402" t="s">
        <v>365</v>
      </c>
      <c r="G2402" t="s">
        <v>121</v>
      </c>
      <c r="H2402" t="s">
        <v>98</v>
      </c>
      <c r="I2402" s="3">
        <v>8</v>
      </c>
      <c r="J2402" s="3">
        <v>1092</v>
      </c>
      <c r="K2402" s="3">
        <v>3.32</v>
      </c>
      <c r="L2402" t="s">
        <v>366</v>
      </c>
      <c r="M2402" t="s">
        <v>367</v>
      </c>
      <c r="N2402" t="s">
        <v>501</v>
      </c>
      <c r="O2402" s="15">
        <f t="shared" si="232"/>
        <v>4</v>
      </c>
      <c r="P2402" s="16" t="str">
        <f t="shared" si="228"/>
        <v>3,</v>
      </c>
      <c r="Q2402" s="16" t="str">
        <f t="shared" si="229"/>
        <v>32</v>
      </c>
      <c r="R2402" s="17">
        <f t="shared" si="230"/>
        <v>212</v>
      </c>
      <c r="S2402" s="17">
        <f t="shared" si="231"/>
        <v>3.5333333333333332</v>
      </c>
    </row>
    <row r="2403" spans="1:19" ht="13.5" thickBot="1">
      <c r="A2403" t="s">
        <v>363</v>
      </c>
      <c r="B2403" t="s">
        <v>364</v>
      </c>
      <c r="C2403" s="1">
        <v>45505</v>
      </c>
      <c r="D2403" s="44">
        <v>2024</v>
      </c>
      <c r="E2403" s="2" t="str">
        <f t="shared" si="227"/>
        <v>agosto</v>
      </c>
      <c r="F2403" t="s">
        <v>368</v>
      </c>
      <c r="G2403" t="s">
        <v>121</v>
      </c>
      <c r="H2403" t="s">
        <v>98</v>
      </c>
      <c r="I2403" s="3">
        <v>5</v>
      </c>
      <c r="J2403" s="3">
        <v>761.4</v>
      </c>
      <c r="K2403" s="3">
        <v>3.3</v>
      </c>
      <c r="L2403" t="s">
        <v>122</v>
      </c>
      <c r="M2403" t="s">
        <v>123</v>
      </c>
      <c r="N2403" t="s">
        <v>512</v>
      </c>
      <c r="O2403" s="15">
        <f t="shared" si="232"/>
        <v>3</v>
      </c>
      <c r="P2403" s="16" t="str">
        <f t="shared" si="228"/>
        <v>3,</v>
      </c>
      <c r="Q2403" s="16" t="str">
        <f t="shared" si="229"/>
        <v>3</v>
      </c>
      <c r="R2403" s="17">
        <f t="shared" si="230"/>
        <v>183</v>
      </c>
      <c r="S2403" s="17">
        <f t="shared" si="231"/>
        <v>3.05</v>
      </c>
    </row>
    <row r="2404" spans="1:19" ht="13.5" thickBot="1">
      <c r="A2404" t="s">
        <v>363</v>
      </c>
      <c r="B2404" t="s">
        <v>364</v>
      </c>
      <c r="C2404" s="1">
        <v>45505</v>
      </c>
      <c r="D2404" s="44">
        <v>2024</v>
      </c>
      <c r="E2404" s="2" t="str">
        <f t="shared" si="227"/>
        <v>agosto</v>
      </c>
      <c r="F2404" t="s">
        <v>368</v>
      </c>
      <c r="G2404" t="s">
        <v>121</v>
      </c>
      <c r="H2404" t="s">
        <v>98</v>
      </c>
      <c r="I2404" s="3">
        <v>1</v>
      </c>
      <c r="J2404" s="3">
        <v>158.4</v>
      </c>
      <c r="K2404" s="3">
        <v>0.5</v>
      </c>
      <c r="L2404" t="s">
        <v>124</v>
      </c>
      <c r="M2404" t="s">
        <v>602</v>
      </c>
      <c r="N2404" t="s">
        <v>512</v>
      </c>
      <c r="O2404" s="15">
        <f t="shared" si="232"/>
        <v>3</v>
      </c>
      <c r="P2404" s="16" t="str">
        <f t="shared" si="228"/>
        <v>0,</v>
      </c>
      <c r="Q2404" s="16" t="str">
        <f t="shared" si="229"/>
        <v>5</v>
      </c>
      <c r="R2404" s="17">
        <f t="shared" si="230"/>
        <v>5</v>
      </c>
      <c r="S2404" s="17">
        <f t="shared" si="231"/>
        <v>8.3333333333333329E-2</v>
      </c>
    </row>
    <row r="2405" spans="1:19" ht="13.5" thickBot="1">
      <c r="A2405" t="s">
        <v>363</v>
      </c>
      <c r="B2405" t="s">
        <v>364</v>
      </c>
      <c r="C2405" s="1">
        <v>45505</v>
      </c>
      <c r="D2405" s="44">
        <v>2024</v>
      </c>
      <c r="E2405" s="2" t="str">
        <f t="shared" si="227"/>
        <v>agosto</v>
      </c>
      <c r="F2405" t="s">
        <v>368</v>
      </c>
      <c r="G2405" t="s">
        <v>121</v>
      </c>
      <c r="H2405" t="s">
        <v>98</v>
      </c>
      <c r="I2405" s="3">
        <v>1</v>
      </c>
      <c r="J2405" s="3">
        <v>372.42</v>
      </c>
      <c r="K2405" s="3">
        <v>1.3</v>
      </c>
      <c r="L2405" t="s">
        <v>146</v>
      </c>
      <c r="M2405" t="s">
        <v>147</v>
      </c>
      <c r="N2405" t="s">
        <v>514</v>
      </c>
      <c r="O2405" s="15">
        <f t="shared" si="232"/>
        <v>3</v>
      </c>
      <c r="P2405" s="16" t="str">
        <f t="shared" si="228"/>
        <v>1,</v>
      </c>
      <c r="Q2405" s="16" t="str">
        <f t="shared" si="229"/>
        <v>3</v>
      </c>
      <c r="R2405" s="17">
        <f t="shared" si="230"/>
        <v>63</v>
      </c>
      <c r="S2405" s="17">
        <f t="shared" si="231"/>
        <v>1.05</v>
      </c>
    </row>
    <row r="2406" spans="1:19" ht="13.5" thickBot="1">
      <c r="A2406" t="s">
        <v>363</v>
      </c>
      <c r="B2406" t="s">
        <v>364</v>
      </c>
      <c r="C2406" s="1">
        <v>45505</v>
      </c>
      <c r="D2406" s="44">
        <v>2024</v>
      </c>
      <c r="E2406" s="2" t="str">
        <f t="shared" si="227"/>
        <v>agosto</v>
      </c>
      <c r="F2406" t="s">
        <v>368</v>
      </c>
      <c r="G2406" t="s">
        <v>121</v>
      </c>
      <c r="H2406" t="s">
        <v>98</v>
      </c>
      <c r="I2406" s="3">
        <v>1</v>
      </c>
      <c r="J2406" s="3">
        <v>183.06</v>
      </c>
      <c r="K2406" s="3">
        <v>0.45</v>
      </c>
      <c r="L2406" t="s">
        <v>142</v>
      </c>
      <c r="M2406" t="s">
        <v>143</v>
      </c>
      <c r="N2406" t="s">
        <v>514</v>
      </c>
      <c r="O2406" s="15">
        <f t="shared" si="232"/>
        <v>4</v>
      </c>
      <c r="P2406" s="16" t="str">
        <f t="shared" si="228"/>
        <v>0,</v>
      </c>
      <c r="Q2406" s="16" t="str">
        <f t="shared" si="229"/>
        <v>45</v>
      </c>
      <c r="R2406" s="17">
        <f t="shared" si="230"/>
        <v>45</v>
      </c>
      <c r="S2406" s="17">
        <f t="shared" si="231"/>
        <v>0.75</v>
      </c>
    </row>
    <row r="2407" spans="1:19" ht="13.5" thickBot="1">
      <c r="A2407" t="s">
        <v>363</v>
      </c>
      <c r="B2407" t="s">
        <v>364</v>
      </c>
      <c r="C2407" s="1">
        <v>45505</v>
      </c>
      <c r="D2407" s="44">
        <v>2024</v>
      </c>
      <c r="E2407" s="2" t="str">
        <f t="shared" si="227"/>
        <v>agosto</v>
      </c>
      <c r="F2407" t="s">
        <v>368</v>
      </c>
      <c r="G2407" t="s">
        <v>121</v>
      </c>
      <c r="H2407" t="s">
        <v>98</v>
      </c>
      <c r="I2407" s="3">
        <v>1</v>
      </c>
      <c r="J2407" s="3">
        <v>210</v>
      </c>
      <c r="K2407" s="3">
        <v>0.56000000000000005</v>
      </c>
      <c r="L2407" t="s">
        <v>222</v>
      </c>
      <c r="M2407" t="s">
        <v>573</v>
      </c>
      <c r="N2407" t="s">
        <v>504</v>
      </c>
      <c r="O2407" s="15">
        <f t="shared" si="232"/>
        <v>4</v>
      </c>
      <c r="P2407" s="16" t="str">
        <f t="shared" si="228"/>
        <v>0,</v>
      </c>
      <c r="Q2407" s="16" t="str">
        <f t="shared" si="229"/>
        <v>56</v>
      </c>
      <c r="R2407" s="17">
        <f t="shared" si="230"/>
        <v>56</v>
      </c>
      <c r="S2407" s="17">
        <f t="shared" si="231"/>
        <v>0.93333333333333335</v>
      </c>
    </row>
    <row r="2408" spans="1:19" ht="13.5" thickBot="1">
      <c r="A2408" t="s">
        <v>363</v>
      </c>
      <c r="B2408" t="s">
        <v>364</v>
      </c>
      <c r="C2408" s="1">
        <v>45505</v>
      </c>
      <c r="D2408" s="44">
        <v>2024</v>
      </c>
      <c r="E2408" s="2" t="str">
        <f t="shared" si="227"/>
        <v>agosto</v>
      </c>
      <c r="F2408" t="s">
        <v>368</v>
      </c>
      <c r="G2408" t="s">
        <v>121</v>
      </c>
      <c r="H2408" t="s">
        <v>98</v>
      </c>
      <c r="I2408" s="3">
        <v>1</v>
      </c>
      <c r="J2408" s="3">
        <v>280.8</v>
      </c>
      <c r="K2408" s="3">
        <v>1.1000000000000001</v>
      </c>
      <c r="L2408" t="s">
        <v>99</v>
      </c>
      <c r="M2408" t="s">
        <v>558</v>
      </c>
      <c r="N2408" t="s">
        <v>502</v>
      </c>
      <c r="O2408" s="15">
        <f t="shared" si="232"/>
        <v>3</v>
      </c>
      <c r="P2408" s="16" t="str">
        <f t="shared" si="228"/>
        <v>1,</v>
      </c>
      <c r="Q2408" s="16" t="str">
        <f t="shared" si="229"/>
        <v>1</v>
      </c>
      <c r="R2408" s="17">
        <f t="shared" si="230"/>
        <v>61</v>
      </c>
      <c r="S2408" s="17">
        <f t="shared" si="231"/>
        <v>1.0166666666666666</v>
      </c>
    </row>
    <row r="2409" spans="1:19" ht="13.5" thickBot="1">
      <c r="A2409" t="s">
        <v>363</v>
      </c>
      <c r="B2409" t="s">
        <v>364</v>
      </c>
      <c r="C2409" s="1">
        <v>45505</v>
      </c>
      <c r="D2409" s="44">
        <v>2024</v>
      </c>
      <c r="E2409" s="2" t="str">
        <f t="shared" si="227"/>
        <v>agosto</v>
      </c>
      <c r="F2409" t="s">
        <v>368</v>
      </c>
      <c r="G2409" t="s">
        <v>121</v>
      </c>
      <c r="H2409" t="s">
        <v>98</v>
      </c>
      <c r="I2409" s="3">
        <v>1</v>
      </c>
      <c r="J2409" s="3">
        <v>403.56</v>
      </c>
      <c r="K2409" s="3">
        <v>1.4</v>
      </c>
      <c r="L2409" t="s">
        <v>197</v>
      </c>
      <c r="M2409" t="s">
        <v>198</v>
      </c>
      <c r="N2409" t="s">
        <v>516</v>
      </c>
      <c r="O2409" s="15">
        <f t="shared" si="232"/>
        <v>3</v>
      </c>
      <c r="P2409" s="16" t="str">
        <f t="shared" si="228"/>
        <v>1,</v>
      </c>
      <c r="Q2409" s="16" t="str">
        <f t="shared" si="229"/>
        <v>4</v>
      </c>
      <c r="R2409" s="17">
        <f t="shared" si="230"/>
        <v>64</v>
      </c>
      <c r="S2409" s="17">
        <f t="shared" si="231"/>
        <v>1.0666666666666667</v>
      </c>
    </row>
    <row r="2410" spans="1:19" ht="13.5" thickBot="1">
      <c r="A2410" t="s">
        <v>363</v>
      </c>
      <c r="B2410" t="s">
        <v>364</v>
      </c>
      <c r="C2410" s="1">
        <v>45505</v>
      </c>
      <c r="D2410" s="44">
        <v>2024</v>
      </c>
      <c r="E2410" s="2" t="str">
        <f t="shared" si="227"/>
        <v>agosto</v>
      </c>
      <c r="F2410" t="s">
        <v>368</v>
      </c>
      <c r="G2410" t="s">
        <v>121</v>
      </c>
      <c r="H2410" t="s">
        <v>98</v>
      </c>
      <c r="I2410" s="3">
        <v>2</v>
      </c>
      <c r="J2410" s="3">
        <v>1322.64</v>
      </c>
      <c r="K2410" s="3">
        <v>5.4</v>
      </c>
      <c r="L2410" t="s">
        <v>100</v>
      </c>
      <c r="M2410" t="s">
        <v>101</v>
      </c>
      <c r="N2410" t="s">
        <v>488</v>
      </c>
      <c r="O2410" s="15">
        <f t="shared" si="232"/>
        <v>3</v>
      </c>
      <c r="P2410" s="16" t="str">
        <f t="shared" si="228"/>
        <v>5,</v>
      </c>
      <c r="Q2410" s="16" t="str">
        <f t="shared" si="229"/>
        <v>4</v>
      </c>
      <c r="R2410" s="17">
        <f t="shared" si="230"/>
        <v>304</v>
      </c>
      <c r="S2410" s="17">
        <f t="shared" si="231"/>
        <v>5.0666666666666664</v>
      </c>
    </row>
    <row r="2411" spans="1:19" ht="13.5" thickBot="1">
      <c r="A2411" t="s">
        <v>369</v>
      </c>
      <c r="B2411" t="s">
        <v>370</v>
      </c>
      <c r="C2411" s="1">
        <v>45292</v>
      </c>
      <c r="D2411" s="44">
        <v>2024</v>
      </c>
      <c r="E2411" s="2" t="str">
        <f t="shared" si="227"/>
        <v>enero</v>
      </c>
      <c r="F2411" t="s">
        <v>371</v>
      </c>
      <c r="G2411" t="s">
        <v>220</v>
      </c>
      <c r="H2411" t="s">
        <v>98</v>
      </c>
      <c r="I2411" s="3">
        <v>3</v>
      </c>
      <c r="J2411" s="3">
        <v>1350</v>
      </c>
      <c r="K2411" s="3">
        <v>2.5499999999999998</v>
      </c>
      <c r="L2411" t="s">
        <v>114</v>
      </c>
      <c r="M2411" t="s">
        <v>115</v>
      </c>
      <c r="N2411" t="s">
        <v>535</v>
      </c>
      <c r="O2411" s="15">
        <f t="shared" si="232"/>
        <v>4</v>
      </c>
      <c r="P2411" s="16" t="str">
        <f t="shared" si="228"/>
        <v>2,</v>
      </c>
      <c r="Q2411" s="16" t="str">
        <f t="shared" si="229"/>
        <v>55</v>
      </c>
      <c r="R2411" s="17">
        <f t="shared" si="230"/>
        <v>175</v>
      </c>
      <c r="S2411" s="17">
        <f t="shared" si="231"/>
        <v>2.9166666666666665</v>
      </c>
    </row>
    <row r="2412" spans="1:19" ht="13.5" thickBot="1">
      <c r="A2412" t="s">
        <v>369</v>
      </c>
      <c r="B2412" t="s">
        <v>370</v>
      </c>
      <c r="C2412" s="1">
        <v>45292</v>
      </c>
      <c r="D2412" s="44">
        <v>2024</v>
      </c>
      <c r="E2412" s="2" t="str">
        <f t="shared" si="227"/>
        <v>enero</v>
      </c>
      <c r="F2412" t="s">
        <v>371</v>
      </c>
      <c r="G2412" t="s">
        <v>220</v>
      </c>
      <c r="H2412" t="s">
        <v>98</v>
      </c>
      <c r="I2412" s="3">
        <v>1</v>
      </c>
      <c r="J2412" s="3">
        <v>680</v>
      </c>
      <c r="K2412" s="3">
        <v>1.35</v>
      </c>
      <c r="L2412" t="s">
        <v>39</v>
      </c>
      <c r="M2412" t="s">
        <v>553</v>
      </c>
      <c r="N2412" t="s">
        <v>553</v>
      </c>
      <c r="O2412" s="15">
        <f t="shared" si="232"/>
        <v>4</v>
      </c>
      <c r="P2412" s="16" t="str">
        <f t="shared" si="228"/>
        <v>1,</v>
      </c>
      <c r="Q2412" s="16" t="str">
        <f t="shared" si="229"/>
        <v>35</v>
      </c>
      <c r="R2412" s="17">
        <f t="shared" si="230"/>
        <v>95</v>
      </c>
      <c r="S2412" s="17">
        <f t="shared" si="231"/>
        <v>1.5833333333333333</v>
      </c>
    </row>
    <row r="2413" spans="1:19" ht="13.5" thickBot="1">
      <c r="A2413" t="s">
        <v>369</v>
      </c>
      <c r="B2413" t="s">
        <v>370</v>
      </c>
      <c r="C2413" s="1">
        <v>45292</v>
      </c>
      <c r="D2413" s="44">
        <v>2024</v>
      </c>
      <c r="E2413" s="2" t="str">
        <f t="shared" si="227"/>
        <v>enero</v>
      </c>
      <c r="F2413" t="s">
        <v>371</v>
      </c>
      <c r="G2413" t="s">
        <v>220</v>
      </c>
      <c r="H2413" t="s">
        <v>98</v>
      </c>
      <c r="I2413" s="3">
        <v>1</v>
      </c>
      <c r="J2413" s="3">
        <v>1000</v>
      </c>
      <c r="K2413" s="3">
        <v>2.1</v>
      </c>
      <c r="L2413" t="s">
        <v>130</v>
      </c>
      <c r="M2413" t="s">
        <v>605</v>
      </c>
      <c r="N2413" t="s">
        <v>491</v>
      </c>
      <c r="O2413" s="15">
        <f t="shared" si="232"/>
        <v>3</v>
      </c>
      <c r="P2413" s="16" t="str">
        <f t="shared" si="228"/>
        <v>2,</v>
      </c>
      <c r="Q2413" s="16" t="str">
        <f t="shared" si="229"/>
        <v>1</v>
      </c>
      <c r="R2413" s="17">
        <f t="shared" si="230"/>
        <v>121</v>
      </c>
      <c r="S2413" s="17">
        <f t="shared" si="231"/>
        <v>2.0166666666666666</v>
      </c>
    </row>
    <row r="2414" spans="1:19" ht="13.5" thickBot="1">
      <c r="A2414" t="s">
        <v>369</v>
      </c>
      <c r="B2414" t="s">
        <v>370</v>
      </c>
      <c r="C2414" s="1">
        <v>45292</v>
      </c>
      <c r="D2414" s="44">
        <v>2024</v>
      </c>
      <c r="E2414" s="2" t="str">
        <f t="shared" ref="E2414:E2477" si="233">TEXT(C2414,"mmmm")</f>
        <v>enero</v>
      </c>
      <c r="F2414" t="s">
        <v>371</v>
      </c>
      <c r="G2414" t="s">
        <v>220</v>
      </c>
      <c r="H2414" t="s">
        <v>98</v>
      </c>
      <c r="I2414" s="3">
        <v>5</v>
      </c>
      <c r="J2414" s="3">
        <v>2600</v>
      </c>
      <c r="K2414" s="3">
        <v>5.45</v>
      </c>
      <c r="L2414" t="s">
        <v>19</v>
      </c>
      <c r="M2414" t="s">
        <v>587</v>
      </c>
      <c r="N2414" t="s">
        <v>495</v>
      </c>
      <c r="O2414" s="15">
        <f t="shared" si="232"/>
        <v>4</v>
      </c>
      <c r="P2414" s="16" t="str">
        <f t="shared" ref="P2414:P2477" si="234">IF(O2414="1",$K2414,IF(O2414=2,LEFT($K2414,2),LEFT($K2414,2)))</f>
        <v>5,</v>
      </c>
      <c r="Q2414" s="16" t="str">
        <f t="shared" ref="Q2414:Q2477" si="235">IF(O2414&lt;=2,0,MID($K2414,3,3))</f>
        <v>45</v>
      </c>
      <c r="R2414" s="17">
        <f t="shared" ref="R2414:R2477" si="236">+(P2414*60)+Q2414</f>
        <v>345</v>
      </c>
      <c r="S2414" s="17">
        <f t="shared" ref="S2414:S2477" si="237">+R2414/60</f>
        <v>5.75</v>
      </c>
    </row>
    <row r="2415" spans="1:19" ht="13.5" thickBot="1">
      <c r="A2415" t="s">
        <v>369</v>
      </c>
      <c r="B2415" t="s">
        <v>370</v>
      </c>
      <c r="C2415" s="1">
        <v>45292</v>
      </c>
      <c r="D2415" s="44">
        <v>2024</v>
      </c>
      <c r="E2415" s="2" t="str">
        <f t="shared" si="233"/>
        <v>enero</v>
      </c>
      <c r="F2415" t="s">
        <v>371</v>
      </c>
      <c r="G2415" t="s">
        <v>220</v>
      </c>
      <c r="H2415" t="s">
        <v>98</v>
      </c>
      <c r="I2415" s="3">
        <v>4</v>
      </c>
      <c r="J2415" s="3">
        <v>1580</v>
      </c>
      <c r="K2415" s="3">
        <v>3.35</v>
      </c>
      <c r="L2415" t="s">
        <v>108</v>
      </c>
      <c r="M2415" t="s">
        <v>597</v>
      </c>
      <c r="N2415" t="s">
        <v>494</v>
      </c>
      <c r="O2415" s="15">
        <f t="shared" si="232"/>
        <v>4</v>
      </c>
      <c r="P2415" s="16" t="str">
        <f t="shared" si="234"/>
        <v>3,</v>
      </c>
      <c r="Q2415" s="16" t="str">
        <f t="shared" si="235"/>
        <v>35</v>
      </c>
      <c r="R2415" s="17">
        <f t="shared" si="236"/>
        <v>215</v>
      </c>
      <c r="S2415" s="17">
        <f t="shared" si="237"/>
        <v>3.5833333333333335</v>
      </c>
    </row>
    <row r="2416" spans="1:19" ht="13.5" thickBot="1">
      <c r="A2416" t="s">
        <v>369</v>
      </c>
      <c r="B2416" t="s">
        <v>370</v>
      </c>
      <c r="C2416" s="1">
        <v>45292</v>
      </c>
      <c r="D2416" s="44">
        <v>2024</v>
      </c>
      <c r="E2416" s="2" t="str">
        <f t="shared" si="233"/>
        <v>enero</v>
      </c>
      <c r="F2416" t="s">
        <v>371</v>
      </c>
      <c r="G2416" t="s">
        <v>220</v>
      </c>
      <c r="H2416" t="s">
        <v>98</v>
      </c>
      <c r="I2416" s="3">
        <v>1</v>
      </c>
      <c r="J2416" s="3">
        <v>1000</v>
      </c>
      <c r="K2416" s="3">
        <v>2.15</v>
      </c>
      <c r="L2416" t="s">
        <v>159</v>
      </c>
      <c r="M2416" t="s">
        <v>160</v>
      </c>
      <c r="N2416" t="s">
        <v>496</v>
      </c>
      <c r="O2416" s="15">
        <f t="shared" si="232"/>
        <v>4</v>
      </c>
      <c r="P2416" s="16" t="str">
        <f t="shared" si="234"/>
        <v>2,</v>
      </c>
      <c r="Q2416" s="16" t="str">
        <f t="shared" si="235"/>
        <v>15</v>
      </c>
      <c r="R2416" s="17">
        <f t="shared" si="236"/>
        <v>135</v>
      </c>
      <c r="S2416" s="17">
        <f t="shared" si="237"/>
        <v>2.25</v>
      </c>
    </row>
    <row r="2417" spans="1:19" ht="13.5" thickBot="1">
      <c r="A2417" t="s">
        <v>369</v>
      </c>
      <c r="B2417" t="s">
        <v>370</v>
      </c>
      <c r="C2417" s="1">
        <v>45292</v>
      </c>
      <c r="D2417" s="44">
        <v>2024</v>
      </c>
      <c r="E2417" s="2" t="str">
        <f t="shared" si="233"/>
        <v>enero</v>
      </c>
      <c r="F2417" t="s">
        <v>371</v>
      </c>
      <c r="G2417" t="s">
        <v>220</v>
      </c>
      <c r="H2417" t="s">
        <v>98</v>
      </c>
      <c r="I2417" s="3">
        <v>2</v>
      </c>
      <c r="J2417" s="3">
        <v>2030</v>
      </c>
      <c r="K2417" s="3">
        <v>4.25</v>
      </c>
      <c r="L2417" t="s">
        <v>140</v>
      </c>
      <c r="M2417" t="s">
        <v>141</v>
      </c>
      <c r="N2417" t="s">
        <v>513</v>
      </c>
      <c r="O2417" s="15">
        <f t="shared" si="232"/>
        <v>4</v>
      </c>
      <c r="P2417" s="16" t="str">
        <f t="shared" si="234"/>
        <v>4,</v>
      </c>
      <c r="Q2417" s="16" t="str">
        <f t="shared" si="235"/>
        <v>25</v>
      </c>
      <c r="R2417" s="17">
        <f t="shared" si="236"/>
        <v>265</v>
      </c>
      <c r="S2417" s="17">
        <f t="shared" si="237"/>
        <v>4.416666666666667</v>
      </c>
    </row>
    <row r="2418" spans="1:19" ht="13.5" thickBot="1">
      <c r="A2418" t="s">
        <v>369</v>
      </c>
      <c r="B2418" t="s">
        <v>370</v>
      </c>
      <c r="C2418" s="1">
        <v>45292</v>
      </c>
      <c r="D2418" s="44">
        <v>2024</v>
      </c>
      <c r="E2418" s="2" t="str">
        <f t="shared" si="233"/>
        <v>enero</v>
      </c>
      <c r="F2418" t="s">
        <v>371</v>
      </c>
      <c r="G2418" t="s">
        <v>220</v>
      </c>
      <c r="H2418" t="s">
        <v>98</v>
      </c>
      <c r="I2418" s="3">
        <v>4</v>
      </c>
      <c r="J2418" s="3">
        <v>2350</v>
      </c>
      <c r="K2418" s="3">
        <v>5.2</v>
      </c>
      <c r="L2418" t="s">
        <v>99</v>
      </c>
      <c r="M2418" t="s">
        <v>558</v>
      </c>
      <c r="N2418" t="s">
        <v>502</v>
      </c>
      <c r="O2418" s="15">
        <f t="shared" si="232"/>
        <v>3</v>
      </c>
      <c r="P2418" s="16" t="str">
        <f t="shared" si="234"/>
        <v>5,</v>
      </c>
      <c r="Q2418" s="16" t="str">
        <f t="shared" si="235"/>
        <v>2</v>
      </c>
      <c r="R2418" s="17">
        <f t="shared" si="236"/>
        <v>302</v>
      </c>
      <c r="S2418" s="17">
        <f t="shared" si="237"/>
        <v>5.0333333333333332</v>
      </c>
    </row>
    <row r="2419" spans="1:19" ht="13.5" thickBot="1">
      <c r="A2419" t="s">
        <v>369</v>
      </c>
      <c r="B2419" t="s">
        <v>370</v>
      </c>
      <c r="C2419" s="1">
        <v>45292</v>
      </c>
      <c r="D2419" s="44">
        <v>2024</v>
      </c>
      <c r="E2419" s="2" t="str">
        <f t="shared" si="233"/>
        <v>enero</v>
      </c>
      <c r="F2419" t="s">
        <v>371</v>
      </c>
      <c r="G2419" t="s">
        <v>220</v>
      </c>
      <c r="H2419" t="s">
        <v>98</v>
      </c>
      <c r="I2419" s="3">
        <v>4</v>
      </c>
      <c r="J2419" s="3">
        <v>2480</v>
      </c>
      <c r="K2419" s="3">
        <v>5.3</v>
      </c>
      <c r="L2419" t="s">
        <v>137</v>
      </c>
      <c r="M2419" t="s">
        <v>566</v>
      </c>
      <c r="N2419" t="s">
        <v>502</v>
      </c>
      <c r="O2419" s="15">
        <f t="shared" si="232"/>
        <v>3</v>
      </c>
      <c r="P2419" s="16" t="str">
        <f t="shared" si="234"/>
        <v>5,</v>
      </c>
      <c r="Q2419" s="16" t="str">
        <f t="shared" si="235"/>
        <v>3</v>
      </c>
      <c r="R2419" s="17">
        <f t="shared" si="236"/>
        <v>303</v>
      </c>
      <c r="S2419" s="17">
        <f t="shared" si="237"/>
        <v>5.05</v>
      </c>
    </row>
    <row r="2420" spans="1:19" ht="13.5" thickBot="1">
      <c r="A2420" t="s">
        <v>369</v>
      </c>
      <c r="B2420" t="s">
        <v>370</v>
      </c>
      <c r="C2420" s="1">
        <v>45292</v>
      </c>
      <c r="D2420" s="44">
        <v>2024</v>
      </c>
      <c r="E2420" s="2" t="str">
        <f t="shared" si="233"/>
        <v>enero</v>
      </c>
      <c r="F2420" t="s">
        <v>371</v>
      </c>
      <c r="G2420" t="s">
        <v>220</v>
      </c>
      <c r="H2420" t="s">
        <v>98</v>
      </c>
      <c r="I2420" s="3">
        <v>1</v>
      </c>
      <c r="J2420" s="3">
        <v>350</v>
      </c>
      <c r="K2420" s="3">
        <v>0.45</v>
      </c>
      <c r="L2420" t="s">
        <v>197</v>
      </c>
      <c r="M2420" t="s">
        <v>198</v>
      </c>
      <c r="N2420" t="s">
        <v>516</v>
      </c>
      <c r="O2420" s="15">
        <f t="shared" si="232"/>
        <v>4</v>
      </c>
      <c r="P2420" s="16" t="str">
        <f t="shared" si="234"/>
        <v>0,</v>
      </c>
      <c r="Q2420" s="16" t="str">
        <f t="shared" si="235"/>
        <v>45</v>
      </c>
      <c r="R2420" s="17">
        <f t="shared" si="236"/>
        <v>45</v>
      </c>
      <c r="S2420" s="17">
        <f t="shared" si="237"/>
        <v>0.75</v>
      </c>
    </row>
    <row r="2421" spans="1:19" ht="13.5" thickBot="1">
      <c r="A2421" t="s">
        <v>369</v>
      </c>
      <c r="B2421" t="s">
        <v>370</v>
      </c>
      <c r="C2421" s="1">
        <v>45292</v>
      </c>
      <c r="D2421" s="44">
        <v>2024</v>
      </c>
      <c r="E2421" s="2" t="str">
        <f t="shared" si="233"/>
        <v>enero</v>
      </c>
      <c r="F2421" t="s">
        <v>371</v>
      </c>
      <c r="G2421" t="s">
        <v>220</v>
      </c>
      <c r="H2421" t="s">
        <v>98</v>
      </c>
      <c r="I2421" s="3">
        <v>1</v>
      </c>
      <c r="J2421" s="3">
        <v>550</v>
      </c>
      <c r="K2421" s="3">
        <v>1.1499999999999999</v>
      </c>
      <c r="L2421" t="s">
        <v>35</v>
      </c>
      <c r="M2421" t="s">
        <v>36</v>
      </c>
      <c r="N2421" t="s">
        <v>507</v>
      </c>
      <c r="O2421" s="15">
        <f t="shared" si="232"/>
        <v>4</v>
      </c>
      <c r="P2421" s="16" t="str">
        <f t="shared" si="234"/>
        <v>1,</v>
      </c>
      <c r="Q2421" s="16" t="str">
        <f t="shared" si="235"/>
        <v>15</v>
      </c>
      <c r="R2421" s="17">
        <f t="shared" si="236"/>
        <v>75</v>
      </c>
      <c r="S2421" s="17">
        <f t="shared" si="237"/>
        <v>1.25</v>
      </c>
    </row>
    <row r="2422" spans="1:19" ht="13.5" thickBot="1">
      <c r="A2422" t="s">
        <v>369</v>
      </c>
      <c r="B2422" t="s">
        <v>370</v>
      </c>
      <c r="C2422" s="1">
        <v>45292</v>
      </c>
      <c r="D2422" s="44">
        <v>2024</v>
      </c>
      <c r="E2422" s="2" t="str">
        <f t="shared" si="233"/>
        <v>enero</v>
      </c>
      <c r="F2422" t="s">
        <v>371</v>
      </c>
      <c r="G2422" t="s">
        <v>220</v>
      </c>
      <c r="H2422" t="s">
        <v>98</v>
      </c>
      <c r="I2422" s="3">
        <v>1</v>
      </c>
      <c r="J2422" s="3">
        <v>800</v>
      </c>
      <c r="K2422" s="3">
        <v>1.4</v>
      </c>
      <c r="L2422" t="s">
        <v>138</v>
      </c>
      <c r="M2422" t="s">
        <v>139</v>
      </c>
      <c r="N2422" t="s">
        <v>499</v>
      </c>
      <c r="O2422" s="15">
        <f t="shared" si="232"/>
        <v>3</v>
      </c>
      <c r="P2422" s="16" t="str">
        <f t="shared" si="234"/>
        <v>1,</v>
      </c>
      <c r="Q2422" s="16" t="str">
        <f t="shared" si="235"/>
        <v>4</v>
      </c>
      <c r="R2422" s="17">
        <f t="shared" si="236"/>
        <v>64</v>
      </c>
      <c r="S2422" s="17">
        <f t="shared" si="237"/>
        <v>1.0666666666666667</v>
      </c>
    </row>
    <row r="2423" spans="1:19" ht="13.5" thickBot="1">
      <c r="A2423" t="s">
        <v>369</v>
      </c>
      <c r="B2423" t="s">
        <v>370</v>
      </c>
      <c r="C2423" s="1">
        <v>45292</v>
      </c>
      <c r="D2423" s="44">
        <v>2024</v>
      </c>
      <c r="E2423" s="2" t="str">
        <f t="shared" si="233"/>
        <v>enero</v>
      </c>
      <c r="F2423" t="s">
        <v>371</v>
      </c>
      <c r="G2423" t="s">
        <v>220</v>
      </c>
      <c r="H2423" t="s">
        <v>98</v>
      </c>
      <c r="I2423" s="3">
        <v>1</v>
      </c>
      <c r="J2423" s="3">
        <v>800</v>
      </c>
      <c r="K2423" s="3">
        <v>1.45</v>
      </c>
      <c r="L2423" t="s">
        <v>241</v>
      </c>
      <c r="M2423" t="s">
        <v>601</v>
      </c>
      <c r="N2423" t="s">
        <v>500</v>
      </c>
      <c r="O2423" s="15">
        <f t="shared" si="232"/>
        <v>4</v>
      </c>
      <c r="P2423" s="16" t="str">
        <f t="shared" si="234"/>
        <v>1,</v>
      </c>
      <c r="Q2423" s="16" t="str">
        <f t="shared" si="235"/>
        <v>45</v>
      </c>
      <c r="R2423" s="17">
        <f t="shared" si="236"/>
        <v>105</v>
      </c>
      <c r="S2423" s="17">
        <f t="shared" si="237"/>
        <v>1.75</v>
      </c>
    </row>
    <row r="2424" spans="1:19" ht="13.5" thickBot="1">
      <c r="A2424" t="s">
        <v>369</v>
      </c>
      <c r="B2424" t="s">
        <v>370</v>
      </c>
      <c r="C2424" s="1">
        <v>45292</v>
      </c>
      <c r="D2424" s="44">
        <v>2024</v>
      </c>
      <c r="E2424" s="2" t="str">
        <f t="shared" si="233"/>
        <v>enero</v>
      </c>
      <c r="F2424" t="s">
        <v>371</v>
      </c>
      <c r="G2424" t="s">
        <v>220</v>
      </c>
      <c r="H2424" t="s">
        <v>98</v>
      </c>
      <c r="I2424" s="3">
        <v>2</v>
      </c>
      <c r="J2424" s="3">
        <v>1250</v>
      </c>
      <c r="K2424" s="3">
        <v>2.5</v>
      </c>
      <c r="L2424" t="s">
        <v>109</v>
      </c>
      <c r="M2424" t="s">
        <v>535</v>
      </c>
      <c r="N2424" t="s">
        <v>535</v>
      </c>
      <c r="O2424" s="15">
        <f t="shared" si="232"/>
        <v>3</v>
      </c>
      <c r="P2424" s="16" t="str">
        <f t="shared" si="234"/>
        <v>2,</v>
      </c>
      <c r="Q2424" s="16" t="str">
        <f t="shared" si="235"/>
        <v>5</v>
      </c>
      <c r="R2424" s="17">
        <f t="shared" si="236"/>
        <v>125</v>
      </c>
      <c r="S2424" s="17">
        <f t="shared" si="237"/>
        <v>2.0833333333333335</v>
      </c>
    </row>
    <row r="2425" spans="1:19" ht="13.5" thickBot="1">
      <c r="A2425" t="s">
        <v>369</v>
      </c>
      <c r="B2425" t="s">
        <v>370</v>
      </c>
      <c r="C2425" s="1">
        <v>45292</v>
      </c>
      <c r="D2425" s="44">
        <v>2024</v>
      </c>
      <c r="E2425" s="2" t="str">
        <f t="shared" si="233"/>
        <v>enero</v>
      </c>
      <c r="F2425" t="s">
        <v>371</v>
      </c>
      <c r="G2425" t="s">
        <v>220</v>
      </c>
      <c r="H2425" t="s">
        <v>98</v>
      </c>
      <c r="I2425" s="3">
        <v>1</v>
      </c>
      <c r="J2425" s="3">
        <v>550</v>
      </c>
      <c r="K2425" s="3">
        <v>1.1499999999999999</v>
      </c>
      <c r="L2425" t="s">
        <v>25</v>
      </c>
      <c r="M2425" t="s">
        <v>26</v>
      </c>
      <c r="N2425" t="s">
        <v>506</v>
      </c>
      <c r="O2425" s="15">
        <f t="shared" si="232"/>
        <v>4</v>
      </c>
      <c r="P2425" s="16" t="str">
        <f t="shared" si="234"/>
        <v>1,</v>
      </c>
      <c r="Q2425" s="16" t="str">
        <f t="shared" si="235"/>
        <v>15</v>
      </c>
      <c r="R2425" s="17">
        <f t="shared" si="236"/>
        <v>75</v>
      </c>
      <c r="S2425" s="17">
        <f t="shared" si="237"/>
        <v>1.25</v>
      </c>
    </row>
    <row r="2426" spans="1:19" ht="13.5" thickBot="1">
      <c r="A2426" t="s">
        <v>369</v>
      </c>
      <c r="B2426" t="s">
        <v>370</v>
      </c>
      <c r="C2426" s="1">
        <v>45292</v>
      </c>
      <c r="D2426" s="44">
        <v>2024</v>
      </c>
      <c r="E2426" s="2" t="str">
        <f t="shared" si="233"/>
        <v>enero</v>
      </c>
      <c r="F2426" t="s">
        <v>371</v>
      </c>
      <c r="G2426" t="s">
        <v>220</v>
      </c>
      <c r="H2426" t="s">
        <v>98</v>
      </c>
      <c r="I2426" s="3">
        <v>6</v>
      </c>
      <c r="J2426" s="3">
        <v>5950</v>
      </c>
      <c r="K2426" s="3">
        <v>13.2</v>
      </c>
      <c r="L2426" t="s">
        <v>116</v>
      </c>
      <c r="M2426" t="s">
        <v>117</v>
      </c>
      <c r="N2426" t="s">
        <v>561</v>
      </c>
      <c r="O2426" s="15">
        <f t="shared" si="232"/>
        <v>4</v>
      </c>
      <c r="P2426" s="16" t="str">
        <f t="shared" si="234"/>
        <v>13</v>
      </c>
      <c r="Q2426" s="16" t="str">
        <f t="shared" si="235"/>
        <v>,2</v>
      </c>
      <c r="R2426" s="17">
        <f t="shared" si="236"/>
        <v>780.2</v>
      </c>
      <c r="S2426" s="17">
        <f t="shared" si="237"/>
        <v>13.003333333333334</v>
      </c>
    </row>
    <row r="2427" spans="1:19" ht="13.5" thickBot="1">
      <c r="A2427" t="s">
        <v>369</v>
      </c>
      <c r="B2427" t="s">
        <v>370</v>
      </c>
      <c r="C2427" s="1">
        <v>45292</v>
      </c>
      <c r="D2427" s="44">
        <v>2024</v>
      </c>
      <c r="E2427" s="2" t="str">
        <f t="shared" si="233"/>
        <v>enero</v>
      </c>
      <c r="F2427" t="s">
        <v>371</v>
      </c>
      <c r="G2427" t="s">
        <v>220</v>
      </c>
      <c r="H2427" t="s">
        <v>98</v>
      </c>
      <c r="I2427" s="3">
        <v>1</v>
      </c>
      <c r="J2427" s="3">
        <v>350</v>
      </c>
      <c r="K2427" s="3">
        <v>0.4</v>
      </c>
      <c r="L2427" t="s">
        <v>148</v>
      </c>
      <c r="M2427" t="s">
        <v>149</v>
      </c>
      <c r="N2427" t="s">
        <v>561</v>
      </c>
      <c r="O2427" s="15">
        <f t="shared" si="232"/>
        <v>3</v>
      </c>
      <c r="P2427" s="16" t="str">
        <f t="shared" si="234"/>
        <v>0,</v>
      </c>
      <c r="Q2427" s="16" t="str">
        <f t="shared" si="235"/>
        <v>4</v>
      </c>
      <c r="R2427" s="17">
        <f t="shared" si="236"/>
        <v>4</v>
      </c>
      <c r="S2427" s="17">
        <f t="shared" si="237"/>
        <v>6.6666666666666666E-2</v>
      </c>
    </row>
    <row r="2428" spans="1:19" ht="13.5" thickBot="1">
      <c r="A2428" t="s">
        <v>369</v>
      </c>
      <c r="B2428" t="s">
        <v>370</v>
      </c>
      <c r="C2428" s="1">
        <v>45292</v>
      </c>
      <c r="D2428" s="44">
        <v>2024</v>
      </c>
      <c r="E2428" s="2" t="str">
        <f t="shared" si="233"/>
        <v>enero</v>
      </c>
      <c r="F2428" t="s">
        <v>371</v>
      </c>
      <c r="G2428" t="s">
        <v>220</v>
      </c>
      <c r="H2428" t="s">
        <v>98</v>
      </c>
      <c r="I2428" s="3">
        <v>5</v>
      </c>
      <c r="J2428" s="3">
        <v>6530</v>
      </c>
      <c r="K2428" s="3">
        <v>14.35</v>
      </c>
      <c r="L2428" t="s">
        <v>118</v>
      </c>
      <c r="M2428" t="s">
        <v>119</v>
      </c>
      <c r="N2428" t="s">
        <v>490</v>
      </c>
      <c r="O2428" s="15">
        <f t="shared" si="232"/>
        <v>5</v>
      </c>
      <c r="P2428" s="16" t="str">
        <f t="shared" si="234"/>
        <v>14</v>
      </c>
      <c r="Q2428" s="16" t="str">
        <f t="shared" si="235"/>
        <v>,35</v>
      </c>
      <c r="R2428" s="17">
        <f t="shared" si="236"/>
        <v>840.35</v>
      </c>
      <c r="S2428" s="17">
        <f t="shared" si="237"/>
        <v>14.005833333333333</v>
      </c>
    </row>
    <row r="2429" spans="1:19" ht="13.5" thickBot="1">
      <c r="A2429" t="s">
        <v>369</v>
      </c>
      <c r="B2429" t="s">
        <v>370</v>
      </c>
      <c r="C2429" s="1">
        <v>45292</v>
      </c>
      <c r="D2429" s="44">
        <v>2024</v>
      </c>
      <c r="E2429" s="2" t="str">
        <f t="shared" si="233"/>
        <v>enero</v>
      </c>
      <c r="F2429" t="s">
        <v>371</v>
      </c>
      <c r="G2429" t="s">
        <v>220</v>
      </c>
      <c r="H2429" t="s">
        <v>98</v>
      </c>
      <c r="I2429" s="3">
        <v>1</v>
      </c>
      <c r="J2429" s="3">
        <v>1000</v>
      </c>
      <c r="K2429" s="3">
        <v>2.1</v>
      </c>
      <c r="L2429" t="s">
        <v>111</v>
      </c>
      <c r="M2429" t="s">
        <v>593</v>
      </c>
      <c r="N2429" t="s">
        <v>511</v>
      </c>
      <c r="O2429" s="15">
        <f t="shared" si="232"/>
        <v>3</v>
      </c>
      <c r="P2429" s="16" t="str">
        <f t="shared" si="234"/>
        <v>2,</v>
      </c>
      <c r="Q2429" s="16" t="str">
        <f t="shared" si="235"/>
        <v>1</v>
      </c>
      <c r="R2429" s="17">
        <f t="shared" si="236"/>
        <v>121</v>
      </c>
      <c r="S2429" s="17">
        <f t="shared" si="237"/>
        <v>2.0166666666666666</v>
      </c>
    </row>
    <row r="2430" spans="1:19" ht="13.5" thickBot="1">
      <c r="A2430" t="s">
        <v>369</v>
      </c>
      <c r="B2430" t="s">
        <v>370</v>
      </c>
      <c r="C2430" s="1">
        <v>45292</v>
      </c>
      <c r="D2430" s="44">
        <v>2024</v>
      </c>
      <c r="E2430" s="2" t="str">
        <f t="shared" si="233"/>
        <v>enero</v>
      </c>
      <c r="F2430" t="s">
        <v>371</v>
      </c>
      <c r="G2430" t="s">
        <v>220</v>
      </c>
      <c r="H2430" t="s">
        <v>98</v>
      </c>
      <c r="I2430" s="3">
        <v>1</v>
      </c>
      <c r="J2430" s="3">
        <v>680</v>
      </c>
      <c r="K2430" s="3">
        <v>1.25</v>
      </c>
      <c r="L2430" t="s">
        <v>128</v>
      </c>
      <c r="M2430" t="s">
        <v>129</v>
      </c>
      <c r="N2430" t="s">
        <v>511</v>
      </c>
      <c r="O2430" s="15">
        <f t="shared" si="232"/>
        <v>4</v>
      </c>
      <c r="P2430" s="16" t="str">
        <f t="shared" si="234"/>
        <v>1,</v>
      </c>
      <c r="Q2430" s="16" t="str">
        <f t="shared" si="235"/>
        <v>25</v>
      </c>
      <c r="R2430" s="17">
        <f t="shared" si="236"/>
        <v>85</v>
      </c>
      <c r="S2430" s="17">
        <f t="shared" si="237"/>
        <v>1.4166666666666667</v>
      </c>
    </row>
    <row r="2431" spans="1:19" ht="13.5" thickBot="1">
      <c r="A2431" t="s">
        <v>369</v>
      </c>
      <c r="B2431" t="s">
        <v>370</v>
      </c>
      <c r="C2431" s="1">
        <v>45292</v>
      </c>
      <c r="D2431" s="44">
        <v>2024</v>
      </c>
      <c r="E2431" s="2" t="str">
        <f t="shared" si="233"/>
        <v>enero</v>
      </c>
      <c r="F2431" t="s">
        <v>372</v>
      </c>
      <c r="G2431" t="s">
        <v>220</v>
      </c>
      <c r="H2431" t="s">
        <v>98</v>
      </c>
      <c r="I2431" s="3">
        <v>1</v>
      </c>
      <c r="J2431" s="3">
        <v>680</v>
      </c>
      <c r="K2431" s="3">
        <v>1.25</v>
      </c>
      <c r="L2431" t="s">
        <v>19</v>
      </c>
      <c r="M2431" t="s">
        <v>587</v>
      </c>
      <c r="N2431" t="s">
        <v>495</v>
      </c>
      <c r="O2431" s="15">
        <f t="shared" si="232"/>
        <v>4</v>
      </c>
      <c r="P2431" s="16" t="str">
        <f t="shared" si="234"/>
        <v>1,</v>
      </c>
      <c r="Q2431" s="16" t="str">
        <f t="shared" si="235"/>
        <v>25</v>
      </c>
      <c r="R2431" s="17">
        <f t="shared" si="236"/>
        <v>85</v>
      </c>
      <c r="S2431" s="17">
        <f t="shared" si="237"/>
        <v>1.4166666666666667</v>
      </c>
    </row>
    <row r="2432" spans="1:19" ht="13.5" thickBot="1">
      <c r="A2432" t="s">
        <v>369</v>
      </c>
      <c r="B2432" t="s">
        <v>370</v>
      </c>
      <c r="C2432" s="1">
        <v>45292</v>
      </c>
      <c r="D2432" s="44">
        <v>2024</v>
      </c>
      <c r="E2432" s="2" t="str">
        <f t="shared" si="233"/>
        <v>enero</v>
      </c>
      <c r="F2432" t="s">
        <v>372</v>
      </c>
      <c r="G2432" t="s">
        <v>220</v>
      </c>
      <c r="H2432" t="s">
        <v>98</v>
      </c>
      <c r="I2432" s="3">
        <v>1</v>
      </c>
      <c r="J2432" s="3">
        <v>450</v>
      </c>
      <c r="K2432" s="3">
        <v>1</v>
      </c>
      <c r="L2432" t="s">
        <v>134</v>
      </c>
      <c r="M2432" t="s">
        <v>589</v>
      </c>
      <c r="N2432" t="s">
        <v>494</v>
      </c>
      <c r="O2432" s="15">
        <f t="shared" si="232"/>
        <v>1</v>
      </c>
      <c r="P2432" s="16" t="str">
        <f t="shared" si="234"/>
        <v>1</v>
      </c>
      <c r="Q2432" s="16">
        <f t="shared" si="235"/>
        <v>0</v>
      </c>
      <c r="R2432" s="17">
        <f t="shared" si="236"/>
        <v>60</v>
      </c>
      <c r="S2432" s="17">
        <f t="shared" si="237"/>
        <v>1</v>
      </c>
    </row>
    <row r="2433" spans="1:19" ht="13.5" thickBot="1">
      <c r="A2433" t="s">
        <v>369</v>
      </c>
      <c r="B2433" t="s">
        <v>370</v>
      </c>
      <c r="C2433" s="1">
        <v>45292</v>
      </c>
      <c r="D2433" s="44">
        <v>2024</v>
      </c>
      <c r="E2433" s="2" t="str">
        <f t="shared" si="233"/>
        <v>enero</v>
      </c>
      <c r="F2433" t="s">
        <v>372</v>
      </c>
      <c r="G2433" t="s">
        <v>220</v>
      </c>
      <c r="H2433" t="s">
        <v>98</v>
      </c>
      <c r="I2433" s="3">
        <v>1</v>
      </c>
      <c r="J2433" s="3">
        <v>450</v>
      </c>
      <c r="K2433" s="3">
        <v>1.05</v>
      </c>
      <c r="L2433" t="s">
        <v>146</v>
      </c>
      <c r="M2433" t="s">
        <v>147</v>
      </c>
      <c r="N2433" t="s">
        <v>514</v>
      </c>
      <c r="O2433" s="15">
        <f t="shared" si="232"/>
        <v>4</v>
      </c>
      <c r="P2433" s="16" t="str">
        <f t="shared" si="234"/>
        <v>1,</v>
      </c>
      <c r="Q2433" s="16" t="str">
        <f t="shared" si="235"/>
        <v>05</v>
      </c>
      <c r="R2433" s="17">
        <f t="shared" si="236"/>
        <v>65</v>
      </c>
      <c r="S2433" s="17">
        <f t="shared" si="237"/>
        <v>1.0833333333333333</v>
      </c>
    </row>
    <row r="2434" spans="1:19" ht="13.5" thickBot="1">
      <c r="A2434" t="s">
        <v>369</v>
      </c>
      <c r="B2434" t="s">
        <v>370</v>
      </c>
      <c r="C2434" s="1">
        <v>45292</v>
      </c>
      <c r="D2434" s="44">
        <v>2024</v>
      </c>
      <c r="E2434" s="2" t="str">
        <f t="shared" si="233"/>
        <v>enero</v>
      </c>
      <c r="F2434" t="s">
        <v>372</v>
      </c>
      <c r="G2434" t="s">
        <v>220</v>
      </c>
      <c r="H2434" t="s">
        <v>98</v>
      </c>
      <c r="I2434" s="3">
        <v>1</v>
      </c>
      <c r="J2434" s="3">
        <v>450</v>
      </c>
      <c r="K2434" s="3">
        <v>0.55000000000000004</v>
      </c>
      <c r="L2434" t="s">
        <v>102</v>
      </c>
      <c r="M2434" t="s">
        <v>103</v>
      </c>
      <c r="N2434" t="s">
        <v>501</v>
      </c>
      <c r="O2434" s="15">
        <f t="shared" si="232"/>
        <v>4</v>
      </c>
      <c r="P2434" s="16" t="str">
        <f t="shared" si="234"/>
        <v>0,</v>
      </c>
      <c r="Q2434" s="16" t="str">
        <f t="shared" si="235"/>
        <v>55</v>
      </c>
      <c r="R2434" s="17">
        <f t="shared" si="236"/>
        <v>55</v>
      </c>
      <c r="S2434" s="17">
        <f t="shared" si="237"/>
        <v>0.91666666666666663</v>
      </c>
    </row>
    <row r="2435" spans="1:19" ht="13.5" thickBot="1">
      <c r="A2435" t="s">
        <v>369</v>
      </c>
      <c r="B2435" t="s">
        <v>370</v>
      </c>
      <c r="C2435" s="1">
        <v>45292</v>
      </c>
      <c r="D2435" s="44">
        <v>2024</v>
      </c>
      <c r="E2435" s="2" t="str">
        <f t="shared" si="233"/>
        <v>enero</v>
      </c>
      <c r="F2435" t="s">
        <v>372</v>
      </c>
      <c r="G2435" t="s">
        <v>220</v>
      </c>
      <c r="H2435" t="s">
        <v>98</v>
      </c>
      <c r="I2435" s="3">
        <v>1</v>
      </c>
      <c r="J2435" s="3">
        <v>450</v>
      </c>
      <c r="K2435" s="3">
        <v>1.3</v>
      </c>
      <c r="L2435" t="s">
        <v>99</v>
      </c>
      <c r="M2435" t="s">
        <v>558</v>
      </c>
      <c r="N2435" t="s">
        <v>502</v>
      </c>
      <c r="O2435" s="15">
        <f t="shared" ref="O2435:O2498" si="238">LEN($K2435)</f>
        <v>3</v>
      </c>
      <c r="P2435" s="16" t="str">
        <f t="shared" si="234"/>
        <v>1,</v>
      </c>
      <c r="Q2435" s="16" t="str">
        <f t="shared" si="235"/>
        <v>3</v>
      </c>
      <c r="R2435" s="17">
        <f t="shared" si="236"/>
        <v>63</v>
      </c>
      <c r="S2435" s="17">
        <f t="shared" si="237"/>
        <v>1.05</v>
      </c>
    </row>
    <row r="2436" spans="1:19" ht="13.5" thickBot="1">
      <c r="A2436" t="s">
        <v>369</v>
      </c>
      <c r="B2436" t="s">
        <v>370</v>
      </c>
      <c r="C2436" s="1">
        <v>45292</v>
      </c>
      <c r="D2436" s="44">
        <v>2024</v>
      </c>
      <c r="E2436" s="2" t="str">
        <f t="shared" si="233"/>
        <v>enero</v>
      </c>
      <c r="F2436" t="s">
        <v>372</v>
      </c>
      <c r="G2436" t="s">
        <v>220</v>
      </c>
      <c r="H2436" t="s">
        <v>98</v>
      </c>
      <c r="I2436" s="3">
        <v>1</v>
      </c>
      <c r="J2436" s="3">
        <v>680</v>
      </c>
      <c r="K2436" s="3">
        <v>1.3</v>
      </c>
      <c r="L2436" t="s">
        <v>137</v>
      </c>
      <c r="M2436" t="s">
        <v>566</v>
      </c>
      <c r="N2436" t="s">
        <v>502</v>
      </c>
      <c r="O2436" s="15">
        <f t="shared" si="238"/>
        <v>3</v>
      </c>
      <c r="P2436" s="16" t="str">
        <f t="shared" si="234"/>
        <v>1,</v>
      </c>
      <c r="Q2436" s="16" t="str">
        <f t="shared" si="235"/>
        <v>3</v>
      </c>
      <c r="R2436" s="17">
        <f t="shared" si="236"/>
        <v>63</v>
      </c>
      <c r="S2436" s="17">
        <f t="shared" si="237"/>
        <v>1.05</v>
      </c>
    </row>
    <row r="2437" spans="1:19" ht="13.5" thickBot="1">
      <c r="A2437" t="s">
        <v>369</v>
      </c>
      <c r="B2437" t="s">
        <v>370</v>
      </c>
      <c r="C2437" s="1">
        <v>45292</v>
      </c>
      <c r="D2437" s="44">
        <v>2024</v>
      </c>
      <c r="E2437" s="2" t="str">
        <f t="shared" si="233"/>
        <v>enero</v>
      </c>
      <c r="F2437" t="s">
        <v>372</v>
      </c>
      <c r="G2437" t="s">
        <v>220</v>
      </c>
      <c r="H2437" t="s">
        <v>98</v>
      </c>
      <c r="I2437" s="3">
        <v>1</v>
      </c>
      <c r="J2437" s="3">
        <v>450</v>
      </c>
      <c r="K2437" s="3">
        <v>1</v>
      </c>
      <c r="L2437" t="s">
        <v>241</v>
      </c>
      <c r="M2437" t="s">
        <v>601</v>
      </c>
      <c r="N2437" t="s">
        <v>500</v>
      </c>
      <c r="O2437" s="15">
        <f t="shared" si="238"/>
        <v>1</v>
      </c>
      <c r="P2437" s="16" t="str">
        <f t="shared" si="234"/>
        <v>1</v>
      </c>
      <c r="Q2437" s="16">
        <f t="shared" si="235"/>
        <v>0</v>
      </c>
      <c r="R2437" s="17">
        <f t="shared" si="236"/>
        <v>60</v>
      </c>
      <c r="S2437" s="17">
        <f t="shared" si="237"/>
        <v>1</v>
      </c>
    </row>
    <row r="2438" spans="1:19" ht="13.5" thickBot="1">
      <c r="A2438" t="s">
        <v>369</v>
      </c>
      <c r="B2438" t="s">
        <v>370</v>
      </c>
      <c r="C2438" s="1">
        <v>45292</v>
      </c>
      <c r="D2438" s="44">
        <v>2024</v>
      </c>
      <c r="E2438" s="2" t="str">
        <f t="shared" si="233"/>
        <v>enero</v>
      </c>
      <c r="F2438" t="s">
        <v>372</v>
      </c>
      <c r="G2438" t="s">
        <v>220</v>
      </c>
      <c r="H2438" t="s">
        <v>98</v>
      </c>
      <c r="I2438" s="3">
        <v>2</v>
      </c>
      <c r="J2438" s="3">
        <v>900</v>
      </c>
      <c r="K2438" s="3">
        <v>2.0499999999999998</v>
      </c>
      <c r="L2438" t="s">
        <v>109</v>
      </c>
      <c r="M2438" t="s">
        <v>535</v>
      </c>
      <c r="N2438" t="s">
        <v>535</v>
      </c>
      <c r="O2438" s="15">
        <f t="shared" si="238"/>
        <v>4</v>
      </c>
      <c r="P2438" s="16" t="str">
        <f t="shared" si="234"/>
        <v>2,</v>
      </c>
      <c r="Q2438" s="16" t="str">
        <f t="shared" si="235"/>
        <v>05</v>
      </c>
      <c r="R2438" s="17">
        <f t="shared" si="236"/>
        <v>125</v>
      </c>
      <c r="S2438" s="17">
        <f t="shared" si="237"/>
        <v>2.0833333333333335</v>
      </c>
    </row>
    <row r="2439" spans="1:19" ht="13.5" thickBot="1">
      <c r="A2439" t="s">
        <v>369</v>
      </c>
      <c r="B2439" t="s">
        <v>370</v>
      </c>
      <c r="C2439" s="1">
        <v>45292</v>
      </c>
      <c r="D2439" s="44">
        <v>2024</v>
      </c>
      <c r="E2439" s="2" t="str">
        <f t="shared" si="233"/>
        <v>enero</v>
      </c>
      <c r="F2439" t="s">
        <v>372</v>
      </c>
      <c r="G2439" t="s">
        <v>220</v>
      </c>
      <c r="H2439" t="s">
        <v>98</v>
      </c>
      <c r="I2439" s="3">
        <v>1</v>
      </c>
      <c r="J2439" s="3">
        <v>1000</v>
      </c>
      <c r="K2439" s="3">
        <v>2.1</v>
      </c>
      <c r="L2439" t="s">
        <v>148</v>
      </c>
      <c r="M2439" t="s">
        <v>149</v>
      </c>
      <c r="N2439" t="s">
        <v>561</v>
      </c>
      <c r="O2439" s="15">
        <f t="shared" si="238"/>
        <v>3</v>
      </c>
      <c r="P2439" s="16" t="str">
        <f t="shared" si="234"/>
        <v>2,</v>
      </c>
      <c r="Q2439" s="16" t="str">
        <f t="shared" si="235"/>
        <v>1</v>
      </c>
      <c r="R2439" s="17">
        <f t="shared" si="236"/>
        <v>121</v>
      </c>
      <c r="S2439" s="17">
        <f t="shared" si="237"/>
        <v>2.0166666666666666</v>
      </c>
    </row>
    <row r="2440" spans="1:19" ht="13.5" thickBot="1">
      <c r="A2440" t="s">
        <v>369</v>
      </c>
      <c r="B2440" t="s">
        <v>370</v>
      </c>
      <c r="C2440" s="1">
        <v>45292</v>
      </c>
      <c r="D2440" s="44">
        <v>2024</v>
      </c>
      <c r="E2440" s="2" t="str">
        <f t="shared" si="233"/>
        <v>enero</v>
      </c>
      <c r="F2440" t="s">
        <v>372</v>
      </c>
      <c r="G2440" t="s">
        <v>220</v>
      </c>
      <c r="H2440" t="s">
        <v>98</v>
      </c>
      <c r="I2440" s="3">
        <v>3</v>
      </c>
      <c r="J2440" s="3">
        <v>3950</v>
      </c>
      <c r="K2440" s="3">
        <v>8.4</v>
      </c>
      <c r="L2440" t="s">
        <v>118</v>
      </c>
      <c r="M2440" t="s">
        <v>119</v>
      </c>
      <c r="N2440" t="s">
        <v>490</v>
      </c>
      <c r="O2440" s="15">
        <f t="shared" si="238"/>
        <v>3</v>
      </c>
      <c r="P2440" s="16" t="str">
        <f t="shared" si="234"/>
        <v>8,</v>
      </c>
      <c r="Q2440" s="16" t="str">
        <f t="shared" si="235"/>
        <v>4</v>
      </c>
      <c r="R2440" s="17">
        <f t="shared" si="236"/>
        <v>484</v>
      </c>
      <c r="S2440" s="17">
        <f t="shared" si="237"/>
        <v>8.0666666666666664</v>
      </c>
    </row>
    <row r="2441" spans="1:19" ht="13.5" thickBot="1">
      <c r="A2441" t="s">
        <v>369</v>
      </c>
      <c r="B2441" t="s">
        <v>370</v>
      </c>
      <c r="C2441" s="1">
        <v>45323</v>
      </c>
      <c r="D2441" s="44">
        <v>2024</v>
      </c>
      <c r="E2441" s="2" t="str">
        <f t="shared" si="233"/>
        <v>febrero</v>
      </c>
      <c r="F2441" t="s">
        <v>371</v>
      </c>
      <c r="G2441" t="s">
        <v>220</v>
      </c>
      <c r="H2441" t="s">
        <v>98</v>
      </c>
      <c r="I2441" s="3">
        <v>1</v>
      </c>
      <c r="J2441" s="3">
        <v>450</v>
      </c>
      <c r="K2441" s="3">
        <v>1</v>
      </c>
      <c r="L2441" t="s">
        <v>33</v>
      </c>
      <c r="M2441" t="s">
        <v>34</v>
      </c>
      <c r="N2441" t="s">
        <v>508</v>
      </c>
      <c r="O2441" s="15">
        <f t="shared" si="238"/>
        <v>1</v>
      </c>
      <c r="P2441" s="16" t="str">
        <f t="shared" si="234"/>
        <v>1</v>
      </c>
      <c r="Q2441" s="16">
        <f t="shared" si="235"/>
        <v>0</v>
      </c>
      <c r="R2441" s="17">
        <f t="shared" si="236"/>
        <v>60</v>
      </c>
      <c r="S2441" s="17">
        <f t="shared" si="237"/>
        <v>1</v>
      </c>
    </row>
    <row r="2442" spans="1:19" ht="13.5" thickBot="1">
      <c r="A2442" t="s">
        <v>369</v>
      </c>
      <c r="B2442" t="s">
        <v>370</v>
      </c>
      <c r="C2442" s="1">
        <v>45323</v>
      </c>
      <c r="D2442" s="44">
        <v>2024</v>
      </c>
      <c r="E2442" s="2" t="str">
        <f t="shared" si="233"/>
        <v>febrero</v>
      </c>
      <c r="F2442" t="s">
        <v>371</v>
      </c>
      <c r="G2442" t="s">
        <v>220</v>
      </c>
      <c r="H2442" t="s">
        <v>98</v>
      </c>
      <c r="I2442" s="3">
        <v>1</v>
      </c>
      <c r="J2442" s="3">
        <v>450</v>
      </c>
      <c r="K2442" s="3">
        <v>1</v>
      </c>
      <c r="L2442" t="s">
        <v>19</v>
      </c>
      <c r="M2442" t="s">
        <v>587</v>
      </c>
      <c r="N2442" t="s">
        <v>495</v>
      </c>
      <c r="O2442" s="15">
        <f t="shared" si="238"/>
        <v>1</v>
      </c>
      <c r="P2442" s="16" t="str">
        <f t="shared" si="234"/>
        <v>1</v>
      </c>
      <c r="Q2442" s="16">
        <f t="shared" si="235"/>
        <v>0</v>
      </c>
      <c r="R2442" s="17">
        <f t="shared" si="236"/>
        <v>60</v>
      </c>
      <c r="S2442" s="17">
        <f t="shared" si="237"/>
        <v>1</v>
      </c>
    </row>
    <row r="2443" spans="1:19" ht="13.5" thickBot="1">
      <c r="A2443" t="s">
        <v>369</v>
      </c>
      <c r="B2443" t="s">
        <v>370</v>
      </c>
      <c r="C2443" s="1">
        <v>45323</v>
      </c>
      <c r="D2443" s="44">
        <v>2024</v>
      </c>
      <c r="E2443" s="2" t="str">
        <f t="shared" si="233"/>
        <v>febrero</v>
      </c>
      <c r="F2443" t="s">
        <v>371</v>
      </c>
      <c r="G2443" t="s">
        <v>220</v>
      </c>
      <c r="H2443" t="s">
        <v>98</v>
      </c>
      <c r="I2443" s="3">
        <v>1</v>
      </c>
      <c r="J2443" s="3">
        <v>450</v>
      </c>
      <c r="K2443" s="3">
        <v>1</v>
      </c>
      <c r="L2443" t="s">
        <v>99</v>
      </c>
      <c r="M2443" t="s">
        <v>558</v>
      </c>
      <c r="N2443" t="s">
        <v>502</v>
      </c>
      <c r="O2443" s="15">
        <f t="shared" si="238"/>
        <v>1</v>
      </c>
      <c r="P2443" s="16" t="str">
        <f t="shared" si="234"/>
        <v>1</v>
      </c>
      <c r="Q2443" s="16">
        <f t="shared" si="235"/>
        <v>0</v>
      </c>
      <c r="R2443" s="17">
        <f t="shared" si="236"/>
        <v>60</v>
      </c>
      <c r="S2443" s="17">
        <f t="shared" si="237"/>
        <v>1</v>
      </c>
    </row>
    <row r="2444" spans="1:19" ht="13.5" thickBot="1">
      <c r="A2444" t="s">
        <v>369</v>
      </c>
      <c r="B2444" t="s">
        <v>370</v>
      </c>
      <c r="C2444" s="1">
        <v>45323</v>
      </c>
      <c r="D2444" s="44">
        <v>2024</v>
      </c>
      <c r="E2444" s="2" t="str">
        <f t="shared" si="233"/>
        <v>febrero</v>
      </c>
      <c r="F2444" t="s">
        <v>371</v>
      </c>
      <c r="G2444" t="s">
        <v>220</v>
      </c>
      <c r="H2444" t="s">
        <v>98</v>
      </c>
      <c r="I2444" s="3">
        <v>1</v>
      </c>
      <c r="J2444" s="3">
        <v>450</v>
      </c>
      <c r="K2444" s="3">
        <v>1</v>
      </c>
      <c r="L2444" t="s">
        <v>109</v>
      </c>
      <c r="M2444" t="s">
        <v>535</v>
      </c>
      <c r="N2444" t="s">
        <v>535</v>
      </c>
      <c r="O2444" s="15">
        <f t="shared" si="238"/>
        <v>1</v>
      </c>
      <c r="P2444" s="16" t="str">
        <f t="shared" si="234"/>
        <v>1</v>
      </c>
      <c r="Q2444" s="16">
        <f t="shared" si="235"/>
        <v>0</v>
      </c>
      <c r="R2444" s="17">
        <f t="shared" si="236"/>
        <v>60</v>
      </c>
      <c r="S2444" s="17">
        <f t="shared" si="237"/>
        <v>1</v>
      </c>
    </row>
    <row r="2445" spans="1:19" ht="13.5" thickBot="1">
      <c r="A2445" t="s">
        <v>369</v>
      </c>
      <c r="B2445" t="s">
        <v>370</v>
      </c>
      <c r="C2445" s="1">
        <v>45323</v>
      </c>
      <c r="D2445" s="44">
        <v>2024</v>
      </c>
      <c r="E2445" s="2" t="str">
        <f t="shared" si="233"/>
        <v>febrero</v>
      </c>
      <c r="F2445" t="s">
        <v>371</v>
      </c>
      <c r="G2445" t="s">
        <v>220</v>
      </c>
      <c r="H2445" t="s">
        <v>98</v>
      </c>
      <c r="I2445" s="3">
        <v>2</v>
      </c>
      <c r="J2445" s="3">
        <v>2700</v>
      </c>
      <c r="K2445" s="3">
        <v>6</v>
      </c>
      <c r="L2445" t="s">
        <v>118</v>
      </c>
      <c r="M2445" t="s">
        <v>119</v>
      </c>
      <c r="N2445" t="s">
        <v>490</v>
      </c>
      <c r="O2445" s="15">
        <f t="shared" si="238"/>
        <v>1</v>
      </c>
      <c r="P2445" s="16" t="str">
        <f t="shared" si="234"/>
        <v>6</v>
      </c>
      <c r="Q2445" s="16">
        <f t="shared" si="235"/>
        <v>0</v>
      </c>
      <c r="R2445" s="17">
        <f t="shared" si="236"/>
        <v>360</v>
      </c>
      <c r="S2445" s="17">
        <f t="shared" si="237"/>
        <v>6</v>
      </c>
    </row>
    <row r="2446" spans="1:19" ht="13.5" thickBot="1">
      <c r="A2446" t="s">
        <v>369</v>
      </c>
      <c r="B2446" t="s">
        <v>370</v>
      </c>
      <c r="C2446" s="1">
        <v>45323</v>
      </c>
      <c r="D2446" s="44">
        <v>2024</v>
      </c>
      <c r="E2446" s="2" t="str">
        <f t="shared" si="233"/>
        <v>febrero</v>
      </c>
      <c r="F2446" t="s">
        <v>372</v>
      </c>
      <c r="G2446" t="s">
        <v>220</v>
      </c>
      <c r="H2446" t="s">
        <v>98</v>
      </c>
      <c r="I2446" s="3">
        <v>1</v>
      </c>
      <c r="J2446" s="3">
        <v>550</v>
      </c>
      <c r="K2446" s="3">
        <v>1.1499999999999999</v>
      </c>
      <c r="L2446" t="s">
        <v>39</v>
      </c>
      <c r="M2446" t="s">
        <v>553</v>
      </c>
      <c r="N2446" t="s">
        <v>553</v>
      </c>
      <c r="O2446" s="15">
        <f t="shared" si="238"/>
        <v>4</v>
      </c>
      <c r="P2446" s="16" t="str">
        <f t="shared" si="234"/>
        <v>1,</v>
      </c>
      <c r="Q2446" s="16" t="str">
        <f t="shared" si="235"/>
        <v>15</v>
      </c>
      <c r="R2446" s="17">
        <f t="shared" si="236"/>
        <v>75</v>
      </c>
      <c r="S2446" s="17">
        <f t="shared" si="237"/>
        <v>1.25</v>
      </c>
    </row>
    <row r="2447" spans="1:19" ht="13.5" thickBot="1">
      <c r="A2447" t="s">
        <v>369</v>
      </c>
      <c r="B2447" t="s">
        <v>370</v>
      </c>
      <c r="C2447" s="1">
        <v>45323</v>
      </c>
      <c r="D2447" s="44">
        <v>2024</v>
      </c>
      <c r="E2447" s="2" t="str">
        <f t="shared" si="233"/>
        <v>febrero</v>
      </c>
      <c r="F2447" t="s">
        <v>372</v>
      </c>
      <c r="G2447" t="s">
        <v>220</v>
      </c>
      <c r="H2447" t="s">
        <v>98</v>
      </c>
      <c r="I2447" s="3">
        <v>1</v>
      </c>
      <c r="J2447" s="3">
        <v>900</v>
      </c>
      <c r="K2447" s="3">
        <v>2</v>
      </c>
      <c r="L2447" t="s">
        <v>33</v>
      </c>
      <c r="M2447" t="s">
        <v>34</v>
      </c>
      <c r="N2447" t="s">
        <v>508</v>
      </c>
      <c r="O2447" s="15">
        <f t="shared" si="238"/>
        <v>1</v>
      </c>
      <c r="P2447" s="16" t="str">
        <f t="shared" si="234"/>
        <v>2</v>
      </c>
      <c r="Q2447" s="16">
        <f t="shared" si="235"/>
        <v>0</v>
      </c>
      <c r="R2447" s="17">
        <f t="shared" si="236"/>
        <v>120</v>
      </c>
      <c r="S2447" s="17">
        <f t="shared" si="237"/>
        <v>2</v>
      </c>
    </row>
    <row r="2448" spans="1:19" ht="13.5" thickBot="1">
      <c r="A2448" t="s">
        <v>369</v>
      </c>
      <c r="B2448" t="s">
        <v>370</v>
      </c>
      <c r="C2448" s="1">
        <v>45323</v>
      </c>
      <c r="D2448" s="44">
        <v>2024</v>
      </c>
      <c r="E2448" s="2" t="str">
        <f t="shared" si="233"/>
        <v>febrero</v>
      </c>
      <c r="F2448" t="s">
        <v>372</v>
      </c>
      <c r="G2448" t="s">
        <v>220</v>
      </c>
      <c r="H2448" t="s">
        <v>98</v>
      </c>
      <c r="I2448" s="3">
        <v>2</v>
      </c>
      <c r="J2448" s="3">
        <v>1130</v>
      </c>
      <c r="K2448" s="3">
        <v>2.2999999999999998</v>
      </c>
      <c r="L2448" t="s">
        <v>19</v>
      </c>
      <c r="M2448" t="s">
        <v>587</v>
      </c>
      <c r="N2448" t="s">
        <v>495</v>
      </c>
      <c r="O2448" s="15">
        <f t="shared" si="238"/>
        <v>3</v>
      </c>
      <c r="P2448" s="16" t="str">
        <f t="shared" si="234"/>
        <v>2,</v>
      </c>
      <c r="Q2448" s="16" t="str">
        <f t="shared" si="235"/>
        <v>3</v>
      </c>
      <c r="R2448" s="17">
        <f t="shared" si="236"/>
        <v>123</v>
      </c>
      <c r="S2448" s="17">
        <f t="shared" si="237"/>
        <v>2.0499999999999998</v>
      </c>
    </row>
    <row r="2449" spans="1:19" ht="13.5" thickBot="1">
      <c r="A2449" t="s">
        <v>369</v>
      </c>
      <c r="B2449" t="s">
        <v>370</v>
      </c>
      <c r="C2449" s="1">
        <v>45323</v>
      </c>
      <c r="D2449" s="44">
        <v>2024</v>
      </c>
      <c r="E2449" s="2" t="str">
        <f t="shared" si="233"/>
        <v>febrero</v>
      </c>
      <c r="F2449" t="s">
        <v>372</v>
      </c>
      <c r="G2449" t="s">
        <v>220</v>
      </c>
      <c r="H2449" t="s">
        <v>98</v>
      </c>
      <c r="I2449" s="3">
        <v>2</v>
      </c>
      <c r="J2449" s="3">
        <v>550</v>
      </c>
      <c r="K2449" s="3">
        <v>1.1499999999999999</v>
      </c>
      <c r="L2449" t="s">
        <v>108</v>
      </c>
      <c r="M2449" t="s">
        <v>597</v>
      </c>
      <c r="N2449" t="s">
        <v>494</v>
      </c>
      <c r="O2449" s="15">
        <f t="shared" si="238"/>
        <v>4</v>
      </c>
      <c r="P2449" s="16" t="str">
        <f t="shared" si="234"/>
        <v>1,</v>
      </c>
      <c r="Q2449" s="16" t="str">
        <f t="shared" si="235"/>
        <v>15</v>
      </c>
      <c r="R2449" s="17">
        <f t="shared" si="236"/>
        <v>75</v>
      </c>
      <c r="S2449" s="17">
        <f t="shared" si="237"/>
        <v>1.25</v>
      </c>
    </row>
    <row r="2450" spans="1:19" ht="13.5" thickBot="1">
      <c r="A2450" t="s">
        <v>369</v>
      </c>
      <c r="B2450" t="s">
        <v>370</v>
      </c>
      <c r="C2450" s="1">
        <v>45323</v>
      </c>
      <c r="D2450" s="44">
        <v>2024</v>
      </c>
      <c r="E2450" s="2" t="str">
        <f t="shared" si="233"/>
        <v>febrero</v>
      </c>
      <c r="F2450" t="s">
        <v>372</v>
      </c>
      <c r="G2450" t="s">
        <v>220</v>
      </c>
      <c r="H2450" t="s">
        <v>98</v>
      </c>
      <c r="I2450" s="3">
        <v>1</v>
      </c>
      <c r="J2450" s="3">
        <v>230</v>
      </c>
      <c r="K2450" s="3">
        <v>0.3</v>
      </c>
      <c r="L2450" t="s">
        <v>126</v>
      </c>
      <c r="M2450" t="s">
        <v>574</v>
      </c>
      <c r="N2450" t="s">
        <v>494</v>
      </c>
      <c r="O2450" s="15">
        <f t="shared" si="238"/>
        <v>3</v>
      </c>
      <c r="P2450" s="16" t="str">
        <f t="shared" si="234"/>
        <v>0,</v>
      </c>
      <c r="Q2450" s="16" t="str">
        <f t="shared" si="235"/>
        <v>3</v>
      </c>
      <c r="R2450" s="17">
        <f t="shared" si="236"/>
        <v>3</v>
      </c>
      <c r="S2450" s="17">
        <f t="shared" si="237"/>
        <v>0.05</v>
      </c>
    </row>
    <row r="2451" spans="1:19" ht="13.5" thickBot="1">
      <c r="A2451" t="s">
        <v>369</v>
      </c>
      <c r="B2451" t="s">
        <v>370</v>
      </c>
      <c r="C2451" s="1">
        <v>45323</v>
      </c>
      <c r="D2451" s="44">
        <v>2024</v>
      </c>
      <c r="E2451" s="2" t="str">
        <f t="shared" si="233"/>
        <v>febrero</v>
      </c>
      <c r="F2451" t="s">
        <v>372</v>
      </c>
      <c r="G2451" t="s">
        <v>220</v>
      </c>
      <c r="H2451" t="s">
        <v>98</v>
      </c>
      <c r="I2451" s="3">
        <v>1</v>
      </c>
      <c r="J2451" s="3">
        <v>450</v>
      </c>
      <c r="K2451" s="3">
        <v>1</v>
      </c>
      <c r="L2451" t="s">
        <v>88</v>
      </c>
      <c r="M2451" t="s">
        <v>89</v>
      </c>
      <c r="N2451" t="s">
        <v>510</v>
      </c>
      <c r="O2451" s="15">
        <f t="shared" si="238"/>
        <v>1</v>
      </c>
      <c r="P2451" s="16" t="str">
        <f t="shared" si="234"/>
        <v>1</v>
      </c>
      <c r="Q2451" s="16">
        <f t="shared" si="235"/>
        <v>0</v>
      </c>
      <c r="R2451" s="17">
        <f t="shared" si="236"/>
        <v>60</v>
      </c>
      <c r="S2451" s="17">
        <f t="shared" si="237"/>
        <v>1</v>
      </c>
    </row>
    <row r="2452" spans="1:19" ht="13.5" thickBot="1">
      <c r="A2452" t="s">
        <v>369</v>
      </c>
      <c r="B2452" t="s">
        <v>370</v>
      </c>
      <c r="C2452" s="1">
        <v>45323</v>
      </c>
      <c r="D2452" s="44">
        <v>2024</v>
      </c>
      <c r="E2452" s="2" t="str">
        <f t="shared" si="233"/>
        <v>febrero</v>
      </c>
      <c r="F2452" t="s">
        <v>372</v>
      </c>
      <c r="G2452" t="s">
        <v>220</v>
      </c>
      <c r="H2452" t="s">
        <v>98</v>
      </c>
      <c r="I2452" s="3">
        <v>1</v>
      </c>
      <c r="J2452" s="3">
        <v>450</v>
      </c>
      <c r="K2452" s="3">
        <v>1</v>
      </c>
      <c r="L2452" t="s">
        <v>146</v>
      </c>
      <c r="M2452" t="s">
        <v>147</v>
      </c>
      <c r="N2452" t="s">
        <v>514</v>
      </c>
      <c r="O2452" s="15">
        <f t="shared" si="238"/>
        <v>1</v>
      </c>
      <c r="P2452" s="16" t="str">
        <f t="shared" si="234"/>
        <v>1</v>
      </c>
      <c r="Q2452" s="16">
        <f t="shared" si="235"/>
        <v>0</v>
      </c>
      <c r="R2452" s="17">
        <f t="shared" si="236"/>
        <v>60</v>
      </c>
      <c r="S2452" s="17">
        <f t="shared" si="237"/>
        <v>1</v>
      </c>
    </row>
    <row r="2453" spans="1:19" ht="13.5" thickBot="1">
      <c r="A2453" t="s">
        <v>369</v>
      </c>
      <c r="B2453" t="s">
        <v>370</v>
      </c>
      <c r="C2453" s="1">
        <v>45323</v>
      </c>
      <c r="D2453" s="44">
        <v>2024</v>
      </c>
      <c r="E2453" s="2" t="str">
        <f t="shared" si="233"/>
        <v>febrero</v>
      </c>
      <c r="F2453" t="s">
        <v>372</v>
      </c>
      <c r="G2453" t="s">
        <v>220</v>
      </c>
      <c r="H2453" t="s">
        <v>98</v>
      </c>
      <c r="I2453" s="3">
        <v>1</v>
      </c>
      <c r="J2453" s="3">
        <v>350</v>
      </c>
      <c r="K2453" s="3">
        <v>0.45</v>
      </c>
      <c r="L2453" t="s">
        <v>208</v>
      </c>
      <c r="M2453" t="s">
        <v>600</v>
      </c>
      <c r="N2453" t="s">
        <v>501</v>
      </c>
      <c r="O2453" s="15">
        <f t="shared" si="238"/>
        <v>4</v>
      </c>
      <c r="P2453" s="16" t="str">
        <f t="shared" si="234"/>
        <v>0,</v>
      </c>
      <c r="Q2453" s="16" t="str">
        <f t="shared" si="235"/>
        <v>45</v>
      </c>
      <c r="R2453" s="17">
        <f t="shared" si="236"/>
        <v>45</v>
      </c>
      <c r="S2453" s="17">
        <f t="shared" si="237"/>
        <v>0.75</v>
      </c>
    </row>
    <row r="2454" spans="1:19" ht="13.5" thickBot="1">
      <c r="A2454" t="s">
        <v>369</v>
      </c>
      <c r="B2454" t="s">
        <v>370</v>
      </c>
      <c r="C2454" s="1">
        <v>45323</v>
      </c>
      <c r="D2454" s="44">
        <v>2024</v>
      </c>
      <c r="E2454" s="2" t="str">
        <f t="shared" si="233"/>
        <v>febrero</v>
      </c>
      <c r="F2454" t="s">
        <v>372</v>
      </c>
      <c r="G2454" t="s">
        <v>220</v>
      </c>
      <c r="H2454" t="s">
        <v>98</v>
      </c>
      <c r="I2454" s="3">
        <v>5</v>
      </c>
      <c r="J2454" s="3">
        <v>1900</v>
      </c>
      <c r="K2454" s="3">
        <v>4.1500000000000004</v>
      </c>
      <c r="L2454" t="s">
        <v>99</v>
      </c>
      <c r="M2454" t="s">
        <v>558</v>
      </c>
      <c r="N2454" t="s">
        <v>502</v>
      </c>
      <c r="O2454" s="15">
        <f t="shared" si="238"/>
        <v>4</v>
      </c>
      <c r="P2454" s="16" t="str">
        <f t="shared" si="234"/>
        <v>4,</v>
      </c>
      <c r="Q2454" s="16" t="str">
        <f t="shared" si="235"/>
        <v>15</v>
      </c>
      <c r="R2454" s="17">
        <f t="shared" si="236"/>
        <v>255</v>
      </c>
      <c r="S2454" s="17">
        <f t="shared" si="237"/>
        <v>4.25</v>
      </c>
    </row>
    <row r="2455" spans="1:19" ht="13.5" thickBot="1">
      <c r="A2455" t="s">
        <v>369</v>
      </c>
      <c r="B2455" t="s">
        <v>370</v>
      </c>
      <c r="C2455" s="1">
        <v>45323</v>
      </c>
      <c r="D2455" s="44">
        <v>2024</v>
      </c>
      <c r="E2455" s="2" t="str">
        <f t="shared" si="233"/>
        <v>febrero</v>
      </c>
      <c r="F2455" t="s">
        <v>372</v>
      </c>
      <c r="G2455" t="s">
        <v>220</v>
      </c>
      <c r="H2455" t="s">
        <v>98</v>
      </c>
      <c r="I2455" s="3">
        <v>1</v>
      </c>
      <c r="J2455" s="3">
        <v>680</v>
      </c>
      <c r="K2455" s="3">
        <v>1.3</v>
      </c>
      <c r="L2455" t="s">
        <v>137</v>
      </c>
      <c r="M2455" t="s">
        <v>566</v>
      </c>
      <c r="N2455" t="s">
        <v>502</v>
      </c>
      <c r="O2455" s="15">
        <f t="shared" si="238"/>
        <v>3</v>
      </c>
      <c r="P2455" s="16" t="str">
        <f t="shared" si="234"/>
        <v>1,</v>
      </c>
      <c r="Q2455" s="16" t="str">
        <f t="shared" si="235"/>
        <v>3</v>
      </c>
      <c r="R2455" s="17">
        <f t="shared" si="236"/>
        <v>63</v>
      </c>
      <c r="S2455" s="17">
        <f t="shared" si="237"/>
        <v>1.05</v>
      </c>
    </row>
    <row r="2456" spans="1:19" ht="13.5" thickBot="1">
      <c r="A2456" t="s">
        <v>369</v>
      </c>
      <c r="B2456" t="s">
        <v>370</v>
      </c>
      <c r="C2456" s="1">
        <v>45323</v>
      </c>
      <c r="D2456" s="44">
        <v>2024</v>
      </c>
      <c r="E2456" s="2" t="str">
        <f t="shared" si="233"/>
        <v>febrero</v>
      </c>
      <c r="F2456" t="s">
        <v>372</v>
      </c>
      <c r="G2456" t="s">
        <v>220</v>
      </c>
      <c r="H2456" t="s">
        <v>98</v>
      </c>
      <c r="I2456" s="3">
        <v>2</v>
      </c>
      <c r="J2456" s="3">
        <v>2250</v>
      </c>
      <c r="K2456" s="3">
        <v>5</v>
      </c>
      <c r="L2456" t="s">
        <v>241</v>
      </c>
      <c r="M2456" t="s">
        <v>601</v>
      </c>
      <c r="N2456" t="s">
        <v>500</v>
      </c>
      <c r="O2456" s="15">
        <f t="shared" si="238"/>
        <v>1</v>
      </c>
      <c r="P2456" s="16" t="str">
        <f t="shared" si="234"/>
        <v>5</v>
      </c>
      <c r="Q2456" s="16">
        <f t="shared" si="235"/>
        <v>0</v>
      </c>
      <c r="R2456" s="17">
        <f t="shared" si="236"/>
        <v>300</v>
      </c>
      <c r="S2456" s="17">
        <f t="shared" si="237"/>
        <v>5</v>
      </c>
    </row>
    <row r="2457" spans="1:19" ht="13.5" thickBot="1">
      <c r="A2457" t="s">
        <v>369</v>
      </c>
      <c r="B2457" t="s">
        <v>370</v>
      </c>
      <c r="C2457" s="1">
        <v>45323</v>
      </c>
      <c r="D2457" s="44">
        <v>2024</v>
      </c>
      <c r="E2457" s="2" t="str">
        <f t="shared" si="233"/>
        <v>febrero</v>
      </c>
      <c r="F2457" t="s">
        <v>372</v>
      </c>
      <c r="G2457" t="s">
        <v>220</v>
      </c>
      <c r="H2457" t="s">
        <v>98</v>
      </c>
      <c r="I2457" s="3">
        <v>2</v>
      </c>
      <c r="J2457" s="3">
        <v>1350</v>
      </c>
      <c r="K2457" s="3">
        <v>3</v>
      </c>
      <c r="L2457" t="s">
        <v>100</v>
      </c>
      <c r="M2457" t="s">
        <v>101</v>
      </c>
      <c r="N2457" t="s">
        <v>488</v>
      </c>
      <c r="O2457" s="15">
        <f t="shared" si="238"/>
        <v>1</v>
      </c>
      <c r="P2457" s="16" t="str">
        <f t="shared" si="234"/>
        <v>3</v>
      </c>
      <c r="Q2457" s="16">
        <f t="shared" si="235"/>
        <v>0</v>
      </c>
      <c r="R2457" s="17">
        <f t="shared" si="236"/>
        <v>180</v>
      </c>
      <c r="S2457" s="17">
        <f t="shared" si="237"/>
        <v>3</v>
      </c>
    </row>
    <row r="2458" spans="1:19" ht="13.5" thickBot="1">
      <c r="A2458" t="s">
        <v>369</v>
      </c>
      <c r="B2458" t="s">
        <v>370</v>
      </c>
      <c r="C2458" s="1">
        <v>45323</v>
      </c>
      <c r="D2458" s="44">
        <v>2024</v>
      </c>
      <c r="E2458" s="2" t="str">
        <f t="shared" si="233"/>
        <v>febrero</v>
      </c>
      <c r="F2458" t="s">
        <v>372</v>
      </c>
      <c r="G2458" t="s">
        <v>220</v>
      </c>
      <c r="H2458" t="s">
        <v>98</v>
      </c>
      <c r="I2458" s="3">
        <v>4</v>
      </c>
      <c r="J2458" s="3">
        <v>1800</v>
      </c>
      <c r="K2458" s="3">
        <v>4</v>
      </c>
      <c r="L2458" t="s">
        <v>109</v>
      </c>
      <c r="M2458" t="s">
        <v>535</v>
      </c>
      <c r="N2458" t="s">
        <v>535</v>
      </c>
      <c r="O2458" s="15">
        <f t="shared" si="238"/>
        <v>1</v>
      </c>
      <c r="P2458" s="16" t="str">
        <f t="shared" si="234"/>
        <v>4</v>
      </c>
      <c r="Q2458" s="16">
        <f t="shared" si="235"/>
        <v>0</v>
      </c>
      <c r="R2458" s="17">
        <f t="shared" si="236"/>
        <v>240</v>
      </c>
      <c r="S2458" s="17">
        <f t="shared" si="237"/>
        <v>4</v>
      </c>
    </row>
    <row r="2459" spans="1:19" ht="13.5" thickBot="1">
      <c r="A2459" t="s">
        <v>369</v>
      </c>
      <c r="B2459" t="s">
        <v>370</v>
      </c>
      <c r="C2459" s="1">
        <v>45323</v>
      </c>
      <c r="D2459" s="44">
        <v>2024</v>
      </c>
      <c r="E2459" s="2" t="str">
        <f t="shared" si="233"/>
        <v>febrero</v>
      </c>
      <c r="F2459" t="s">
        <v>372</v>
      </c>
      <c r="G2459" t="s">
        <v>220</v>
      </c>
      <c r="H2459" t="s">
        <v>98</v>
      </c>
      <c r="I2459" s="3">
        <v>8</v>
      </c>
      <c r="J2459" s="3">
        <v>24803</v>
      </c>
      <c r="K2459" s="3">
        <v>5.3</v>
      </c>
      <c r="L2459" t="s">
        <v>114</v>
      </c>
      <c r="M2459" t="s">
        <v>115</v>
      </c>
      <c r="N2459" t="s">
        <v>535</v>
      </c>
      <c r="O2459" s="15">
        <f t="shared" si="238"/>
        <v>3</v>
      </c>
      <c r="P2459" s="16" t="str">
        <f t="shared" si="234"/>
        <v>5,</v>
      </c>
      <c r="Q2459" s="16" t="str">
        <f t="shared" si="235"/>
        <v>3</v>
      </c>
      <c r="R2459" s="17">
        <f t="shared" si="236"/>
        <v>303</v>
      </c>
      <c r="S2459" s="17">
        <f t="shared" si="237"/>
        <v>5.05</v>
      </c>
    </row>
    <row r="2460" spans="1:19" ht="13.5" thickBot="1">
      <c r="A2460" t="s">
        <v>369</v>
      </c>
      <c r="B2460" t="s">
        <v>370</v>
      </c>
      <c r="C2460" s="1">
        <v>45323</v>
      </c>
      <c r="D2460" s="44">
        <v>2024</v>
      </c>
      <c r="E2460" s="2" t="str">
        <f t="shared" si="233"/>
        <v>febrero</v>
      </c>
      <c r="F2460" t="s">
        <v>372</v>
      </c>
      <c r="G2460" t="s">
        <v>220</v>
      </c>
      <c r="H2460" t="s">
        <v>98</v>
      </c>
      <c r="I2460" s="3">
        <v>1</v>
      </c>
      <c r="J2460" s="3">
        <v>450</v>
      </c>
      <c r="K2460" s="3">
        <v>1</v>
      </c>
      <c r="L2460" t="s">
        <v>25</v>
      </c>
      <c r="M2460" t="s">
        <v>26</v>
      </c>
      <c r="N2460" t="s">
        <v>506</v>
      </c>
      <c r="O2460" s="15">
        <f t="shared" si="238"/>
        <v>1</v>
      </c>
      <c r="P2460" s="16" t="str">
        <f t="shared" si="234"/>
        <v>1</v>
      </c>
      <c r="Q2460" s="16">
        <f t="shared" si="235"/>
        <v>0</v>
      </c>
      <c r="R2460" s="17">
        <f t="shared" si="236"/>
        <v>60</v>
      </c>
      <c r="S2460" s="17">
        <f t="shared" si="237"/>
        <v>1</v>
      </c>
    </row>
    <row r="2461" spans="1:19" ht="13.5" thickBot="1">
      <c r="A2461" t="s">
        <v>369</v>
      </c>
      <c r="B2461" t="s">
        <v>370</v>
      </c>
      <c r="C2461" s="1">
        <v>45323</v>
      </c>
      <c r="D2461" s="44">
        <v>2024</v>
      </c>
      <c r="E2461" s="2" t="str">
        <f t="shared" si="233"/>
        <v>febrero</v>
      </c>
      <c r="F2461" t="s">
        <v>372</v>
      </c>
      <c r="G2461" t="s">
        <v>220</v>
      </c>
      <c r="H2461" t="s">
        <v>98</v>
      </c>
      <c r="I2461" s="3">
        <v>7</v>
      </c>
      <c r="J2461" s="3">
        <v>7650</v>
      </c>
      <c r="K2461" s="3">
        <v>17</v>
      </c>
      <c r="L2461" t="s">
        <v>116</v>
      </c>
      <c r="M2461" t="s">
        <v>117</v>
      </c>
      <c r="N2461" t="s">
        <v>561</v>
      </c>
      <c r="O2461" s="15">
        <f t="shared" si="238"/>
        <v>2</v>
      </c>
      <c r="P2461" s="16" t="str">
        <f t="shared" si="234"/>
        <v>17</v>
      </c>
      <c r="Q2461" s="16">
        <f t="shared" si="235"/>
        <v>0</v>
      </c>
      <c r="R2461" s="17">
        <f t="shared" si="236"/>
        <v>1020</v>
      </c>
      <c r="S2461" s="17">
        <f t="shared" si="237"/>
        <v>17</v>
      </c>
    </row>
    <row r="2462" spans="1:19" ht="13.5" thickBot="1">
      <c r="A2462" t="s">
        <v>369</v>
      </c>
      <c r="B2462" t="s">
        <v>370</v>
      </c>
      <c r="C2462" s="1">
        <v>45323</v>
      </c>
      <c r="D2462" s="44">
        <v>2024</v>
      </c>
      <c r="E2462" s="2" t="str">
        <f t="shared" si="233"/>
        <v>febrero</v>
      </c>
      <c r="F2462" t="s">
        <v>372</v>
      </c>
      <c r="G2462" t="s">
        <v>220</v>
      </c>
      <c r="H2462" t="s">
        <v>98</v>
      </c>
      <c r="I2462" s="3">
        <v>4</v>
      </c>
      <c r="J2462" s="3">
        <v>5400</v>
      </c>
      <c r="K2462" s="3">
        <v>12</v>
      </c>
      <c r="L2462" t="s">
        <v>118</v>
      </c>
      <c r="M2462" t="s">
        <v>119</v>
      </c>
      <c r="N2462" t="s">
        <v>490</v>
      </c>
      <c r="O2462" s="15">
        <f t="shared" si="238"/>
        <v>2</v>
      </c>
      <c r="P2462" s="16" t="str">
        <f t="shared" si="234"/>
        <v>12</v>
      </c>
      <c r="Q2462" s="16">
        <f t="shared" si="235"/>
        <v>0</v>
      </c>
      <c r="R2462" s="17">
        <f t="shared" si="236"/>
        <v>720</v>
      </c>
      <c r="S2462" s="17">
        <f t="shared" si="237"/>
        <v>12</v>
      </c>
    </row>
    <row r="2463" spans="1:19" ht="13.5" thickBot="1">
      <c r="A2463" t="s">
        <v>369</v>
      </c>
      <c r="B2463" t="s">
        <v>370</v>
      </c>
      <c r="C2463" s="1">
        <v>45323</v>
      </c>
      <c r="D2463" s="44">
        <v>2024</v>
      </c>
      <c r="E2463" s="2" t="str">
        <f t="shared" si="233"/>
        <v>febrero</v>
      </c>
      <c r="F2463" t="s">
        <v>372</v>
      </c>
      <c r="G2463" t="s">
        <v>220</v>
      </c>
      <c r="H2463" t="s">
        <v>98</v>
      </c>
      <c r="I2463" s="3">
        <v>1</v>
      </c>
      <c r="J2463" s="3">
        <v>900</v>
      </c>
      <c r="K2463" s="3">
        <v>2</v>
      </c>
      <c r="L2463" t="s">
        <v>111</v>
      </c>
      <c r="M2463" t="s">
        <v>593</v>
      </c>
      <c r="N2463" t="s">
        <v>511</v>
      </c>
      <c r="O2463" s="15">
        <f t="shared" si="238"/>
        <v>1</v>
      </c>
      <c r="P2463" s="16" t="str">
        <f t="shared" si="234"/>
        <v>2</v>
      </c>
      <c r="Q2463" s="16">
        <f t="shared" si="235"/>
        <v>0</v>
      </c>
      <c r="R2463" s="17">
        <f t="shared" si="236"/>
        <v>120</v>
      </c>
      <c r="S2463" s="17">
        <f t="shared" si="237"/>
        <v>2</v>
      </c>
    </row>
    <row r="2464" spans="1:19" ht="13.5" thickBot="1">
      <c r="A2464" t="s">
        <v>369</v>
      </c>
      <c r="B2464" t="s">
        <v>370</v>
      </c>
      <c r="C2464" s="1">
        <v>45323</v>
      </c>
      <c r="D2464" s="44">
        <v>2024</v>
      </c>
      <c r="E2464" s="2" t="str">
        <f t="shared" si="233"/>
        <v>febrero</v>
      </c>
      <c r="F2464" t="s">
        <v>373</v>
      </c>
      <c r="G2464" t="s">
        <v>266</v>
      </c>
      <c r="H2464" t="s">
        <v>98</v>
      </c>
      <c r="I2464" s="3">
        <v>1</v>
      </c>
      <c r="J2464" s="3">
        <v>230</v>
      </c>
      <c r="K2464" s="3">
        <v>0.3</v>
      </c>
      <c r="L2464" t="s">
        <v>83</v>
      </c>
      <c r="M2464" t="s">
        <v>577</v>
      </c>
      <c r="N2464" t="s">
        <v>505</v>
      </c>
      <c r="O2464" s="15">
        <f t="shared" si="238"/>
        <v>3</v>
      </c>
      <c r="P2464" s="16" t="str">
        <f t="shared" si="234"/>
        <v>0,</v>
      </c>
      <c r="Q2464" s="16" t="str">
        <f t="shared" si="235"/>
        <v>3</v>
      </c>
      <c r="R2464" s="17">
        <f t="shared" si="236"/>
        <v>3</v>
      </c>
      <c r="S2464" s="17">
        <f t="shared" si="237"/>
        <v>0.05</v>
      </c>
    </row>
    <row r="2465" spans="1:19" ht="13.5" thickBot="1">
      <c r="A2465" t="s">
        <v>369</v>
      </c>
      <c r="B2465" t="s">
        <v>370</v>
      </c>
      <c r="C2465" s="1">
        <v>45323</v>
      </c>
      <c r="D2465" s="44">
        <v>2024</v>
      </c>
      <c r="E2465" s="2" t="str">
        <f t="shared" si="233"/>
        <v>febrero</v>
      </c>
      <c r="F2465" t="s">
        <v>373</v>
      </c>
      <c r="G2465" t="s">
        <v>266</v>
      </c>
      <c r="H2465" t="s">
        <v>98</v>
      </c>
      <c r="I2465" s="3">
        <v>1</v>
      </c>
      <c r="J2465" s="3">
        <v>680</v>
      </c>
      <c r="K2465" s="3">
        <v>1.3</v>
      </c>
      <c r="L2465" t="s">
        <v>118</v>
      </c>
      <c r="M2465" t="s">
        <v>119</v>
      </c>
      <c r="N2465" t="s">
        <v>490</v>
      </c>
      <c r="O2465" s="15">
        <f t="shared" si="238"/>
        <v>3</v>
      </c>
      <c r="P2465" s="16" t="str">
        <f t="shared" si="234"/>
        <v>1,</v>
      </c>
      <c r="Q2465" s="16" t="str">
        <f t="shared" si="235"/>
        <v>3</v>
      </c>
      <c r="R2465" s="17">
        <f t="shared" si="236"/>
        <v>63</v>
      </c>
      <c r="S2465" s="17">
        <f t="shared" si="237"/>
        <v>1.05</v>
      </c>
    </row>
    <row r="2466" spans="1:19" ht="13.5" thickBot="1">
      <c r="A2466" t="s">
        <v>369</v>
      </c>
      <c r="B2466" t="s">
        <v>370</v>
      </c>
      <c r="C2466" s="1">
        <v>45352</v>
      </c>
      <c r="D2466" s="44">
        <v>2024</v>
      </c>
      <c r="E2466" s="2" t="str">
        <f t="shared" si="233"/>
        <v>marzo</v>
      </c>
      <c r="F2466" t="s">
        <v>371</v>
      </c>
      <c r="G2466" t="s">
        <v>220</v>
      </c>
      <c r="H2466" t="s">
        <v>98</v>
      </c>
      <c r="I2466" s="3">
        <v>1</v>
      </c>
      <c r="J2466" s="3">
        <v>900</v>
      </c>
      <c r="K2466" s="3">
        <v>2.0499999999999998</v>
      </c>
      <c r="L2466" t="s">
        <v>130</v>
      </c>
      <c r="M2466" t="s">
        <v>605</v>
      </c>
      <c r="N2466" t="s">
        <v>491</v>
      </c>
      <c r="O2466" s="15">
        <f t="shared" si="238"/>
        <v>4</v>
      </c>
      <c r="P2466" s="16" t="str">
        <f t="shared" si="234"/>
        <v>2,</v>
      </c>
      <c r="Q2466" s="16" t="str">
        <f t="shared" si="235"/>
        <v>05</v>
      </c>
      <c r="R2466" s="17">
        <f t="shared" si="236"/>
        <v>125</v>
      </c>
      <c r="S2466" s="17">
        <f t="shared" si="237"/>
        <v>2.0833333333333335</v>
      </c>
    </row>
    <row r="2467" spans="1:19" ht="13.5" thickBot="1">
      <c r="A2467" t="s">
        <v>369</v>
      </c>
      <c r="B2467" t="s">
        <v>370</v>
      </c>
      <c r="C2467" s="1">
        <v>45352</v>
      </c>
      <c r="D2467" s="44">
        <v>2024</v>
      </c>
      <c r="E2467" s="2" t="str">
        <f t="shared" si="233"/>
        <v>marzo</v>
      </c>
      <c r="F2467" t="s">
        <v>371</v>
      </c>
      <c r="G2467" t="s">
        <v>220</v>
      </c>
      <c r="H2467" t="s">
        <v>98</v>
      </c>
      <c r="I2467" s="3">
        <v>1</v>
      </c>
      <c r="J2467" s="3">
        <v>450</v>
      </c>
      <c r="K2467" s="3">
        <v>1.05</v>
      </c>
      <c r="L2467" t="s">
        <v>374</v>
      </c>
      <c r="M2467" t="s">
        <v>375</v>
      </c>
      <c r="N2467" t="s">
        <v>492</v>
      </c>
      <c r="O2467" s="15">
        <f t="shared" si="238"/>
        <v>4</v>
      </c>
      <c r="P2467" s="16" t="str">
        <f t="shared" si="234"/>
        <v>1,</v>
      </c>
      <c r="Q2467" s="16" t="str">
        <f t="shared" si="235"/>
        <v>05</v>
      </c>
      <c r="R2467" s="17">
        <f t="shared" si="236"/>
        <v>65</v>
      </c>
      <c r="S2467" s="17">
        <f t="shared" si="237"/>
        <v>1.0833333333333333</v>
      </c>
    </row>
    <row r="2468" spans="1:19" ht="13.5" thickBot="1">
      <c r="A2468" t="s">
        <v>369</v>
      </c>
      <c r="B2468" t="s">
        <v>370</v>
      </c>
      <c r="C2468" s="1">
        <v>45352</v>
      </c>
      <c r="D2468" s="44">
        <v>2024</v>
      </c>
      <c r="E2468" s="2" t="str">
        <f t="shared" si="233"/>
        <v>marzo</v>
      </c>
      <c r="F2468" t="s">
        <v>371</v>
      </c>
      <c r="G2468" t="s">
        <v>220</v>
      </c>
      <c r="H2468" t="s">
        <v>98</v>
      </c>
      <c r="I2468" s="3">
        <v>1</v>
      </c>
      <c r="J2468" s="3">
        <v>550</v>
      </c>
      <c r="K2468" s="3">
        <v>1.1499999999999999</v>
      </c>
      <c r="L2468" t="s">
        <v>209</v>
      </c>
      <c r="M2468" t="s">
        <v>210</v>
      </c>
      <c r="N2468" t="s">
        <v>493</v>
      </c>
      <c r="O2468" s="15">
        <f t="shared" si="238"/>
        <v>4</v>
      </c>
      <c r="P2468" s="16" t="str">
        <f t="shared" si="234"/>
        <v>1,</v>
      </c>
      <c r="Q2468" s="16" t="str">
        <f t="shared" si="235"/>
        <v>15</v>
      </c>
      <c r="R2468" s="17">
        <f t="shared" si="236"/>
        <v>75</v>
      </c>
      <c r="S2468" s="17">
        <f t="shared" si="237"/>
        <v>1.25</v>
      </c>
    </row>
    <row r="2469" spans="1:19" ht="13.5" thickBot="1">
      <c r="A2469" t="s">
        <v>369</v>
      </c>
      <c r="B2469" t="s">
        <v>370</v>
      </c>
      <c r="C2469" s="1">
        <v>45352</v>
      </c>
      <c r="D2469" s="44">
        <v>2024</v>
      </c>
      <c r="E2469" s="2" t="str">
        <f t="shared" si="233"/>
        <v>marzo</v>
      </c>
      <c r="F2469" t="s">
        <v>371</v>
      </c>
      <c r="G2469" t="s">
        <v>220</v>
      </c>
      <c r="H2469" t="s">
        <v>98</v>
      </c>
      <c r="I2469" s="3">
        <v>1</v>
      </c>
      <c r="J2469" s="3">
        <v>550</v>
      </c>
      <c r="K2469" s="3">
        <v>1.1000000000000001</v>
      </c>
      <c r="L2469" t="s">
        <v>19</v>
      </c>
      <c r="M2469" t="s">
        <v>587</v>
      </c>
      <c r="N2469" t="s">
        <v>495</v>
      </c>
      <c r="O2469" s="15">
        <f t="shared" si="238"/>
        <v>3</v>
      </c>
      <c r="P2469" s="16" t="str">
        <f t="shared" si="234"/>
        <v>1,</v>
      </c>
      <c r="Q2469" s="16" t="str">
        <f t="shared" si="235"/>
        <v>1</v>
      </c>
      <c r="R2469" s="17">
        <f t="shared" si="236"/>
        <v>61</v>
      </c>
      <c r="S2469" s="17">
        <f t="shared" si="237"/>
        <v>1.0166666666666666</v>
      </c>
    </row>
    <row r="2470" spans="1:19" ht="13.5" thickBot="1">
      <c r="A2470" t="s">
        <v>369</v>
      </c>
      <c r="B2470" t="s">
        <v>370</v>
      </c>
      <c r="C2470" s="1">
        <v>45352</v>
      </c>
      <c r="D2470" s="44">
        <v>2024</v>
      </c>
      <c r="E2470" s="2" t="str">
        <f t="shared" si="233"/>
        <v>marzo</v>
      </c>
      <c r="F2470" t="s">
        <v>371</v>
      </c>
      <c r="G2470" t="s">
        <v>220</v>
      </c>
      <c r="H2470" t="s">
        <v>98</v>
      </c>
      <c r="I2470" s="3">
        <v>3</v>
      </c>
      <c r="J2470" s="3">
        <v>1350</v>
      </c>
      <c r="K2470" s="3">
        <v>2.5499999999999998</v>
      </c>
      <c r="L2470" t="s">
        <v>108</v>
      </c>
      <c r="M2470" t="s">
        <v>597</v>
      </c>
      <c r="N2470" t="s">
        <v>494</v>
      </c>
      <c r="O2470" s="15">
        <f t="shared" si="238"/>
        <v>4</v>
      </c>
      <c r="P2470" s="16" t="str">
        <f t="shared" si="234"/>
        <v>2,</v>
      </c>
      <c r="Q2470" s="16" t="str">
        <f t="shared" si="235"/>
        <v>55</v>
      </c>
      <c r="R2470" s="17">
        <f t="shared" si="236"/>
        <v>175</v>
      </c>
      <c r="S2470" s="17">
        <f t="shared" si="237"/>
        <v>2.9166666666666665</v>
      </c>
    </row>
    <row r="2471" spans="1:19" ht="13.5" thickBot="1">
      <c r="A2471" t="s">
        <v>369</v>
      </c>
      <c r="B2471" t="s">
        <v>370</v>
      </c>
      <c r="C2471" s="1">
        <v>45352</v>
      </c>
      <c r="D2471" s="44">
        <v>2024</v>
      </c>
      <c r="E2471" s="2" t="str">
        <f t="shared" si="233"/>
        <v>marzo</v>
      </c>
      <c r="F2471" t="s">
        <v>371</v>
      </c>
      <c r="G2471" t="s">
        <v>220</v>
      </c>
      <c r="H2471" t="s">
        <v>98</v>
      </c>
      <c r="I2471" s="3">
        <v>1</v>
      </c>
      <c r="J2471" s="3">
        <v>680</v>
      </c>
      <c r="K2471" s="3">
        <v>1.35</v>
      </c>
      <c r="L2471" t="s">
        <v>140</v>
      </c>
      <c r="M2471" t="s">
        <v>141</v>
      </c>
      <c r="N2471" t="s">
        <v>513</v>
      </c>
      <c r="O2471" s="15">
        <f t="shared" si="238"/>
        <v>4</v>
      </c>
      <c r="P2471" s="16" t="str">
        <f t="shared" si="234"/>
        <v>1,</v>
      </c>
      <c r="Q2471" s="16" t="str">
        <f t="shared" si="235"/>
        <v>35</v>
      </c>
      <c r="R2471" s="17">
        <f t="shared" si="236"/>
        <v>95</v>
      </c>
      <c r="S2471" s="17">
        <f t="shared" si="237"/>
        <v>1.5833333333333333</v>
      </c>
    </row>
    <row r="2472" spans="1:19" ht="13.5" thickBot="1">
      <c r="A2472" t="s">
        <v>369</v>
      </c>
      <c r="B2472" t="s">
        <v>370</v>
      </c>
      <c r="C2472" s="1">
        <v>45352</v>
      </c>
      <c r="D2472" s="44">
        <v>2024</v>
      </c>
      <c r="E2472" s="2" t="str">
        <f t="shared" si="233"/>
        <v>marzo</v>
      </c>
      <c r="F2472" t="s">
        <v>371</v>
      </c>
      <c r="G2472" t="s">
        <v>220</v>
      </c>
      <c r="H2472" t="s">
        <v>98</v>
      </c>
      <c r="I2472" s="3">
        <v>1</v>
      </c>
      <c r="J2472" s="3">
        <v>680</v>
      </c>
      <c r="K2472" s="3">
        <v>1.3</v>
      </c>
      <c r="L2472" t="s">
        <v>102</v>
      </c>
      <c r="M2472" t="s">
        <v>103</v>
      </c>
      <c r="N2472" t="s">
        <v>501</v>
      </c>
      <c r="O2472" s="15">
        <f t="shared" si="238"/>
        <v>3</v>
      </c>
      <c r="P2472" s="16" t="str">
        <f t="shared" si="234"/>
        <v>1,</v>
      </c>
      <c r="Q2472" s="16" t="str">
        <f t="shared" si="235"/>
        <v>3</v>
      </c>
      <c r="R2472" s="17">
        <f t="shared" si="236"/>
        <v>63</v>
      </c>
      <c r="S2472" s="17">
        <f t="shared" si="237"/>
        <v>1.05</v>
      </c>
    </row>
    <row r="2473" spans="1:19" ht="13.5" thickBot="1">
      <c r="A2473" t="s">
        <v>369</v>
      </c>
      <c r="B2473" t="s">
        <v>370</v>
      </c>
      <c r="C2473" s="1">
        <v>45352</v>
      </c>
      <c r="D2473" s="44">
        <v>2024</v>
      </c>
      <c r="E2473" s="2" t="str">
        <f t="shared" si="233"/>
        <v>marzo</v>
      </c>
      <c r="F2473" t="s">
        <v>371</v>
      </c>
      <c r="G2473" t="s">
        <v>220</v>
      </c>
      <c r="H2473" t="s">
        <v>98</v>
      </c>
      <c r="I2473" s="3">
        <v>1</v>
      </c>
      <c r="J2473" s="3">
        <v>450</v>
      </c>
      <c r="K2473" s="3">
        <v>1</v>
      </c>
      <c r="L2473" t="s">
        <v>99</v>
      </c>
      <c r="M2473" t="s">
        <v>558</v>
      </c>
      <c r="N2473" t="s">
        <v>502</v>
      </c>
      <c r="O2473" s="15">
        <f t="shared" si="238"/>
        <v>1</v>
      </c>
      <c r="P2473" s="16" t="str">
        <f t="shared" si="234"/>
        <v>1</v>
      </c>
      <c r="Q2473" s="16">
        <f t="shared" si="235"/>
        <v>0</v>
      </c>
      <c r="R2473" s="17">
        <f t="shared" si="236"/>
        <v>60</v>
      </c>
      <c r="S2473" s="17">
        <f t="shared" si="237"/>
        <v>1</v>
      </c>
    </row>
    <row r="2474" spans="1:19" ht="13.5" thickBot="1">
      <c r="A2474" t="s">
        <v>369</v>
      </c>
      <c r="B2474" t="s">
        <v>370</v>
      </c>
      <c r="C2474" s="1">
        <v>45352</v>
      </c>
      <c r="D2474" s="44">
        <v>2024</v>
      </c>
      <c r="E2474" s="2" t="str">
        <f t="shared" si="233"/>
        <v>marzo</v>
      </c>
      <c r="F2474" t="s">
        <v>371</v>
      </c>
      <c r="G2474" t="s">
        <v>220</v>
      </c>
      <c r="H2474" t="s">
        <v>98</v>
      </c>
      <c r="I2474" s="3">
        <v>6</v>
      </c>
      <c r="J2474" s="3">
        <v>3050</v>
      </c>
      <c r="K2474" s="3">
        <v>6.4</v>
      </c>
      <c r="L2474" t="s">
        <v>114</v>
      </c>
      <c r="M2474" t="s">
        <v>115</v>
      </c>
      <c r="N2474" t="s">
        <v>535</v>
      </c>
      <c r="O2474" s="15">
        <f t="shared" si="238"/>
        <v>3</v>
      </c>
      <c r="P2474" s="16" t="str">
        <f t="shared" si="234"/>
        <v>6,</v>
      </c>
      <c r="Q2474" s="16" t="str">
        <f t="shared" si="235"/>
        <v>4</v>
      </c>
      <c r="R2474" s="17">
        <f t="shared" si="236"/>
        <v>364</v>
      </c>
      <c r="S2474" s="17">
        <f t="shared" si="237"/>
        <v>6.0666666666666664</v>
      </c>
    </row>
    <row r="2475" spans="1:19" ht="13.5" thickBot="1">
      <c r="A2475" t="s">
        <v>369</v>
      </c>
      <c r="B2475" t="s">
        <v>370</v>
      </c>
      <c r="C2475" s="1">
        <v>45352</v>
      </c>
      <c r="D2475" s="44">
        <v>2024</v>
      </c>
      <c r="E2475" s="2" t="str">
        <f t="shared" si="233"/>
        <v>marzo</v>
      </c>
      <c r="F2475" t="s">
        <v>371</v>
      </c>
      <c r="G2475" t="s">
        <v>220</v>
      </c>
      <c r="H2475" t="s">
        <v>98</v>
      </c>
      <c r="I2475" s="3">
        <v>3</v>
      </c>
      <c r="J2475" s="3">
        <v>3600</v>
      </c>
      <c r="K2475" s="3">
        <v>8.0500000000000007</v>
      </c>
      <c r="L2475" t="s">
        <v>116</v>
      </c>
      <c r="M2475" t="s">
        <v>117</v>
      </c>
      <c r="N2475" t="s">
        <v>561</v>
      </c>
      <c r="O2475" s="15">
        <f t="shared" si="238"/>
        <v>4</v>
      </c>
      <c r="P2475" s="16" t="str">
        <f t="shared" si="234"/>
        <v>8,</v>
      </c>
      <c r="Q2475" s="16" t="str">
        <f t="shared" si="235"/>
        <v>05</v>
      </c>
      <c r="R2475" s="17">
        <f t="shared" si="236"/>
        <v>485</v>
      </c>
      <c r="S2475" s="17">
        <f t="shared" si="237"/>
        <v>8.0833333333333339</v>
      </c>
    </row>
    <row r="2476" spans="1:19" ht="13.5" thickBot="1">
      <c r="A2476" t="s">
        <v>369</v>
      </c>
      <c r="B2476" t="s">
        <v>370</v>
      </c>
      <c r="C2476" s="1">
        <v>45352</v>
      </c>
      <c r="D2476" s="44">
        <v>2024</v>
      </c>
      <c r="E2476" s="2" t="str">
        <f t="shared" si="233"/>
        <v>marzo</v>
      </c>
      <c r="F2476" t="s">
        <v>371</v>
      </c>
      <c r="G2476" t="s">
        <v>220</v>
      </c>
      <c r="H2476" t="s">
        <v>98</v>
      </c>
      <c r="I2476" s="3">
        <v>4</v>
      </c>
      <c r="J2476" s="3">
        <v>5630</v>
      </c>
      <c r="K2476" s="3">
        <v>12.35</v>
      </c>
      <c r="L2476" t="s">
        <v>118</v>
      </c>
      <c r="M2476" t="s">
        <v>119</v>
      </c>
      <c r="N2476" t="s">
        <v>490</v>
      </c>
      <c r="O2476" s="15">
        <f t="shared" si="238"/>
        <v>5</v>
      </c>
      <c r="P2476" s="16" t="str">
        <f t="shared" si="234"/>
        <v>12</v>
      </c>
      <c r="Q2476" s="16" t="str">
        <f t="shared" si="235"/>
        <v>,35</v>
      </c>
      <c r="R2476" s="17">
        <f t="shared" si="236"/>
        <v>720.35</v>
      </c>
      <c r="S2476" s="17">
        <f t="shared" si="237"/>
        <v>12.005833333333333</v>
      </c>
    </row>
    <row r="2477" spans="1:19" ht="13.5" thickBot="1">
      <c r="A2477" t="s">
        <v>369</v>
      </c>
      <c r="B2477" t="s">
        <v>370</v>
      </c>
      <c r="C2477" s="1">
        <v>45352</v>
      </c>
      <c r="D2477" s="44">
        <v>2024</v>
      </c>
      <c r="E2477" s="2" t="str">
        <f t="shared" si="233"/>
        <v>marzo</v>
      </c>
      <c r="F2477" t="s">
        <v>371</v>
      </c>
      <c r="G2477" t="s">
        <v>220</v>
      </c>
      <c r="H2477" t="s">
        <v>98</v>
      </c>
      <c r="I2477" s="3">
        <v>1</v>
      </c>
      <c r="J2477" s="3">
        <v>1130</v>
      </c>
      <c r="K2477" s="3">
        <v>2.25</v>
      </c>
      <c r="L2477" t="s">
        <v>111</v>
      </c>
      <c r="M2477" t="s">
        <v>593</v>
      </c>
      <c r="N2477" t="s">
        <v>511</v>
      </c>
      <c r="O2477" s="15">
        <f t="shared" si="238"/>
        <v>4</v>
      </c>
      <c r="P2477" s="16" t="str">
        <f t="shared" si="234"/>
        <v>2,</v>
      </c>
      <c r="Q2477" s="16" t="str">
        <f t="shared" si="235"/>
        <v>25</v>
      </c>
      <c r="R2477" s="17">
        <f t="shared" si="236"/>
        <v>145</v>
      </c>
      <c r="S2477" s="17">
        <f t="shared" si="237"/>
        <v>2.4166666666666665</v>
      </c>
    </row>
    <row r="2478" spans="1:19" ht="13.5" thickBot="1">
      <c r="A2478" t="s">
        <v>369</v>
      </c>
      <c r="B2478" t="s">
        <v>370</v>
      </c>
      <c r="C2478" s="1">
        <v>45352</v>
      </c>
      <c r="D2478" s="44">
        <v>2024</v>
      </c>
      <c r="E2478" s="2" t="str">
        <f t="shared" ref="E2478:E2541" si="239">TEXT(C2478,"mmmm")</f>
        <v>marzo</v>
      </c>
      <c r="F2478" t="s">
        <v>372</v>
      </c>
      <c r="G2478" t="s">
        <v>220</v>
      </c>
      <c r="H2478" t="s">
        <v>98</v>
      </c>
      <c r="I2478" s="3">
        <v>2</v>
      </c>
      <c r="J2478" s="3">
        <v>1800</v>
      </c>
      <c r="K2478" s="3">
        <v>4</v>
      </c>
      <c r="L2478" t="s">
        <v>130</v>
      </c>
      <c r="M2478" t="s">
        <v>605</v>
      </c>
      <c r="N2478" t="s">
        <v>491</v>
      </c>
      <c r="O2478" s="15">
        <f t="shared" si="238"/>
        <v>1</v>
      </c>
      <c r="P2478" s="16" t="str">
        <f t="shared" ref="P2478:P2541" si="240">IF(O2478="1",$K2478,IF(O2478=2,LEFT($K2478,2),LEFT($K2478,2)))</f>
        <v>4</v>
      </c>
      <c r="Q2478" s="16">
        <f t="shared" ref="Q2478:Q2541" si="241">IF(O2478&lt;=2,0,MID($K2478,3,3))</f>
        <v>0</v>
      </c>
      <c r="R2478" s="17">
        <f t="shared" ref="R2478:R2541" si="242">+(P2478*60)+Q2478</f>
        <v>240</v>
      </c>
      <c r="S2478" s="17">
        <f t="shared" ref="S2478:S2541" si="243">+R2478/60</f>
        <v>4</v>
      </c>
    </row>
    <row r="2479" spans="1:19" ht="13.5" thickBot="1">
      <c r="A2479" t="s">
        <v>369</v>
      </c>
      <c r="B2479" t="s">
        <v>370</v>
      </c>
      <c r="C2479" s="1">
        <v>45352</v>
      </c>
      <c r="D2479" s="44">
        <v>2024</v>
      </c>
      <c r="E2479" s="2" t="str">
        <f t="shared" si="239"/>
        <v>marzo</v>
      </c>
      <c r="F2479" t="s">
        <v>372</v>
      </c>
      <c r="G2479" t="s">
        <v>220</v>
      </c>
      <c r="H2479" t="s">
        <v>98</v>
      </c>
      <c r="I2479" s="3">
        <v>2</v>
      </c>
      <c r="J2479" s="3">
        <v>900</v>
      </c>
      <c r="K2479" s="3">
        <v>2</v>
      </c>
      <c r="L2479" t="s">
        <v>19</v>
      </c>
      <c r="M2479" t="s">
        <v>587</v>
      </c>
      <c r="N2479" t="s">
        <v>495</v>
      </c>
      <c r="O2479" s="15">
        <f t="shared" si="238"/>
        <v>1</v>
      </c>
      <c r="P2479" s="16" t="str">
        <f t="shared" si="240"/>
        <v>2</v>
      </c>
      <c r="Q2479" s="16">
        <f t="shared" si="241"/>
        <v>0</v>
      </c>
      <c r="R2479" s="17">
        <f t="shared" si="242"/>
        <v>120</v>
      </c>
      <c r="S2479" s="17">
        <f t="shared" si="243"/>
        <v>2</v>
      </c>
    </row>
    <row r="2480" spans="1:19" ht="13.5" thickBot="1">
      <c r="A2480" t="s">
        <v>369</v>
      </c>
      <c r="B2480" t="s">
        <v>370</v>
      </c>
      <c r="C2480" s="1">
        <v>45352</v>
      </c>
      <c r="D2480" s="44">
        <v>2024</v>
      </c>
      <c r="E2480" s="2" t="str">
        <f t="shared" si="239"/>
        <v>marzo</v>
      </c>
      <c r="F2480" t="s">
        <v>372</v>
      </c>
      <c r="G2480" t="s">
        <v>220</v>
      </c>
      <c r="H2480" t="s">
        <v>98</v>
      </c>
      <c r="I2480" s="3">
        <v>2</v>
      </c>
      <c r="J2480" s="3">
        <v>800</v>
      </c>
      <c r="K2480" s="3">
        <v>1.45</v>
      </c>
      <c r="L2480" t="s">
        <v>108</v>
      </c>
      <c r="M2480" t="s">
        <v>597</v>
      </c>
      <c r="N2480" t="s">
        <v>494</v>
      </c>
      <c r="O2480" s="15">
        <f t="shared" si="238"/>
        <v>4</v>
      </c>
      <c r="P2480" s="16" t="str">
        <f t="shared" si="240"/>
        <v>1,</v>
      </c>
      <c r="Q2480" s="16" t="str">
        <f t="shared" si="241"/>
        <v>45</v>
      </c>
      <c r="R2480" s="17">
        <f t="shared" si="242"/>
        <v>105</v>
      </c>
      <c r="S2480" s="17">
        <f t="shared" si="243"/>
        <v>1.75</v>
      </c>
    </row>
    <row r="2481" spans="1:19" ht="13.5" thickBot="1">
      <c r="A2481" t="s">
        <v>369</v>
      </c>
      <c r="B2481" t="s">
        <v>370</v>
      </c>
      <c r="C2481" s="1">
        <v>45352</v>
      </c>
      <c r="D2481" s="44">
        <v>2024</v>
      </c>
      <c r="E2481" s="2" t="str">
        <f t="shared" si="239"/>
        <v>marzo</v>
      </c>
      <c r="F2481" t="s">
        <v>372</v>
      </c>
      <c r="G2481" t="s">
        <v>220</v>
      </c>
      <c r="H2481" t="s">
        <v>98</v>
      </c>
      <c r="I2481" s="3">
        <v>1</v>
      </c>
      <c r="J2481" s="3">
        <v>450</v>
      </c>
      <c r="K2481" s="3">
        <v>1</v>
      </c>
      <c r="L2481" t="s">
        <v>197</v>
      </c>
      <c r="M2481" t="s">
        <v>198</v>
      </c>
      <c r="N2481" t="s">
        <v>516</v>
      </c>
      <c r="O2481" s="15">
        <f t="shared" si="238"/>
        <v>1</v>
      </c>
      <c r="P2481" s="16" t="str">
        <f t="shared" si="240"/>
        <v>1</v>
      </c>
      <c r="Q2481" s="16">
        <f t="shared" si="241"/>
        <v>0</v>
      </c>
      <c r="R2481" s="17">
        <f t="shared" si="242"/>
        <v>60</v>
      </c>
      <c r="S2481" s="17">
        <f t="shared" si="243"/>
        <v>1</v>
      </c>
    </row>
    <row r="2482" spans="1:19" ht="13.5" thickBot="1">
      <c r="A2482" t="s">
        <v>369</v>
      </c>
      <c r="B2482" t="s">
        <v>370</v>
      </c>
      <c r="C2482" s="1">
        <v>45352</v>
      </c>
      <c r="D2482" s="44">
        <v>2024</v>
      </c>
      <c r="E2482" s="2" t="str">
        <f t="shared" si="239"/>
        <v>marzo</v>
      </c>
      <c r="F2482" t="s">
        <v>372</v>
      </c>
      <c r="G2482" t="s">
        <v>220</v>
      </c>
      <c r="H2482" t="s">
        <v>98</v>
      </c>
      <c r="I2482" s="3">
        <v>1</v>
      </c>
      <c r="J2482" s="3">
        <v>900</v>
      </c>
      <c r="K2482" s="3">
        <v>2.0499999999999998</v>
      </c>
      <c r="L2482" t="s">
        <v>241</v>
      </c>
      <c r="M2482" t="s">
        <v>601</v>
      </c>
      <c r="N2482" t="s">
        <v>500</v>
      </c>
      <c r="O2482" s="15">
        <f t="shared" si="238"/>
        <v>4</v>
      </c>
      <c r="P2482" s="16" t="str">
        <f t="shared" si="240"/>
        <v>2,</v>
      </c>
      <c r="Q2482" s="16" t="str">
        <f t="shared" si="241"/>
        <v>05</v>
      </c>
      <c r="R2482" s="17">
        <f t="shared" si="242"/>
        <v>125</v>
      </c>
      <c r="S2482" s="17">
        <f t="shared" si="243"/>
        <v>2.0833333333333335</v>
      </c>
    </row>
    <row r="2483" spans="1:19" ht="13.5" thickBot="1">
      <c r="A2483" t="s">
        <v>369</v>
      </c>
      <c r="B2483" t="s">
        <v>370</v>
      </c>
      <c r="C2483" s="1">
        <v>45352</v>
      </c>
      <c r="D2483" s="44">
        <v>2024</v>
      </c>
      <c r="E2483" s="2" t="str">
        <f t="shared" si="239"/>
        <v>marzo</v>
      </c>
      <c r="F2483" t="s">
        <v>372</v>
      </c>
      <c r="G2483" t="s">
        <v>220</v>
      </c>
      <c r="H2483" t="s">
        <v>98</v>
      </c>
      <c r="I2483" s="3">
        <v>1</v>
      </c>
      <c r="J2483" s="3">
        <v>900</v>
      </c>
      <c r="K2483" s="3">
        <v>2.0499999999999998</v>
      </c>
      <c r="L2483" t="s">
        <v>349</v>
      </c>
      <c r="M2483" t="s">
        <v>350</v>
      </c>
      <c r="N2483" t="s">
        <v>500</v>
      </c>
      <c r="O2483" s="15">
        <f t="shared" si="238"/>
        <v>4</v>
      </c>
      <c r="P2483" s="16" t="str">
        <f t="shared" si="240"/>
        <v>2,</v>
      </c>
      <c r="Q2483" s="16" t="str">
        <f t="shared" si="241"/>
        <v>05</v>
      </c>
      <c r="R2483" s="17">
        <f t="shared" si="242"/>
        <v>125</v>
      </c>
      <c r="S2483" s="17">
        <f t="shared" si="243"/>
        <v>2.0833333333333335</v>
      </c>
    </row>
    <row r="2484" spans="1:19" ht="13.5" thickBot="1">
      <c r="A2484" t="s">
        <v>369</v>
      </c>
      <c r="B2484" t="s">
        <v>370</v>
      </c>
      <c r="C2484" s="1">
        <v>45352</v>
      </c>
      <c r="D2484" s="44">
        <v>2024</v>
      </c>
      <c r="E2484" s="2" t="str">
        <f t="shared" si="239"/>
        <v>marzo</v>
      </c>
      <c r="F2484" t="s">
        <v>372</v>
      </c>
      <c r="G2484" t="s">
        <v>220</v>
      </c>
      <c r="H2484" t="s">
        <v>98</v>
      </c>
      <c r="I2484" s="3">
        <v>5</v>
      </c>
      <c r="J2484" s="3">
        <v>2030</v>
      </c>
      <c r="K2484" s="3">
        <v>4.25</v>
      </c>
      <c r="L2484" t="s">
        <v>114</v>
      </c>
      <c r="M2484" t="s">
        <v>115</v>
      </c>
      <c r="N2484" t="s">
        <v>535</v>
      </c>
      <c r="O2484" s="15">
        <f t="shared" si="238"/>
        <v>4</v>
      </c>
      <c r="P2484" s="16" t="str">
        <f t="shared" si="240"/>
        <v>4,</v>
      </c>
      <c r="Q2484" s="16" t="str">
        <f t="shared" si="241"/>
        <v>25</v>
      </c>
      <c r="R2484" s="17">
        <f t="shared" si="242"/>
        <v>265</v>
      </c>
      <c r="S2484" s="17">
        <f t="shared" si="243"/>
        <v>4.416666666666667</v>
      </c>
    </row>
    <row r="2485" spans="1:19" ht="13.5" thickBot="1">
      <c r="A2485" t="s">
        <v>369</v>
      </c>
      <c r="B2485" t="s">
        <v>370</v>
      </c>
      <c r="C2485" s="1">
        <v>45352</v>
      </c>
      <c r="D2485" s="44">
        <v>2024</v>
      </c>
      <c r="E2485" s="2" t="str">
        <f t="shared" si="239"/>
        <v>marzo</v>
      </c>
      <c r="F2485" t="s">
        <v>372</v>
      </c>
      <c r="G2485" t="s">
        <v>220</v>
      </c>
      <c r="H2485" t="s">
        <v>98</v>
      </c>
      <c r="I2485" s="3">
        <v>1</v>
      </c>
      <c r="J2485" s="3">
        <v>450</v>
      </c>
      <c r="K2485" s="3">
        <v>1.05</v>
      </c>
      <c r="L2485" t="s">
        <v>25</v>
      </c>
      <c r="M2485" t="s">
        <v>26</v>
      </c>
      <c r="N2485" t="s">
        <v>506</v>
      </c>
      <c r="O2485" s="15">
        <f t="shared" si="238"/>
        <v>4</v>
      </c>
      <c r="P2485" s="16" t="str">
        <f t="shared" si="240"/>
        <v>1,</v>
      </c>
      <c r="Q2485" s="16" t="str">
        <f t="shared" si="241"/>
        <v>05</v>
      </c>
      <c r="R2485" s="17">
        <f t="shared" si="242"/>
        <v>65</v>
      </c>
      <c r="S2485" s="17">
        <f t="shared" si="243"/>
        <v>1.0833333333333333</v>
      </c>
    </row>
    <row r="2486" spans="1:19" ht="13.5" thickBot="1">
      <c r="A2486" t="s">
        <v>369</v>
      </c>
      <c r="B2486" t="s">
        <v>370</v>
      </c>
      <c r="C2486" s="1">
        <v>45352</v>
      </c>
      <c r="D2486" s="44">
        <v>2024</v>
      </c>
      <c r="E2486" s="2" t="str">
        <f t="shared" si="239"/>
        <v>marzo</v>
      </c>
      <c r="F2486" t="s">
        <v>372</v>
      </c>
      <c r="G2486" t="s">
        <v>220</v>
      </c>
      <c r="H2486" t="s">
        <v>98</v>
      </c>
      <c r="I2486" s="3">
        <v>3</v>
      </c>
      <c r="J2486" s="3">
        <v>3500</v>
      </c>
      <c r="K2486" s="3">
        <v>7.45</v>
      </c>
      <c r="L2486" t="s">
        <v>116</v>
      </c>
      <c r="M2486" t="s">
        <v>117</v>
      </c>
      <c r="N2486" t="s">
        <v>561</v>
      </c>
      <c r="O2486" s="15">
        <f t="shared" si="238"/>
        <v>4</v>
      </c>
      <c r="P2486" s="16" t="str">
        <f t="shared" si="240"/>
        <v>7,</v>
      </c>
      <c r="Q2486" s="16" t="str">
        <f t="shared" si="241"/>
        <v>45</v>
      </c>
      <c r="R2486" s="17">
        <f t="shared" si="242"/>
        <v>465</v>
      </c>
      <c r="S2486" s="17">
        <f t="shared" si="243"/>
        <v>7.75</v>
      </c>
    </row>
    <row r="2487" spans="1:19" ht="13.5" thickBot="1">
      <c r="A2487" t="s">
        <v>369</v>
      </c>
      <c r="B2487" t="s">
        <v>370</v>
      </c>
      <c r="C2487" s="1">
        <v>45352</v>
      </c>
      <c r="D2487" s="44">
        <v>2024</v>
      </c>
      <c r="E2487" s="2" t="str">
        <f t="shared" si="239"/>
        <v>marzo</v>
      </c>
      <c r="F2487" t="s">
        <v>372</v>
      </c>
      <c r="G2487" t="s">
        <v>220</v>
      </c>
      <c r="H2487" t="s">
        <v>98</v>
      </c>
      <c r="I2487" s="3">
        <v>1</v>
      </c>
      <c r="J2487" s="3">
        <v>1460</v>
      </c>
      <c r="K2487" s="3">
        <v>3.1</v>
      </c>
      <c r="L2487" t="s">
        <v>118</v>
      </c>
      <c r="M2487" t="s">
        <v>119</v>
      </c>
      <c r="N2487" t="s">
        <v>490</v>
      </c>
      <c r="O2487" s="15">
        <f t="shared" si="238"/>
        <v>3</v>
      </c>
      <c r="P2487" s="16" t="str">
        <f t="shared" si="240"/>
        <v>3,</v>
      </c>
      <c r="Q2487" s="16" t="str">
        <f t="shared" si="241"/>
        <v>1</v>
      </c>
      <c r="R2487" s="17">
        <f t="shared" si="242"/>
        <v>181</v>
      </c>
      <c r="S2487" s="17">
        <f t="shared" si="243"/>
        <v>3.0166666666666666</v>
      </c>
    </row>
    <row r="2488" spans="1:19" ht="13.5" thickBot="1">
      <c r="A2488" t="s">
        <v>369</v>
      </c>
      <c r="B2488" t="s">
        <v>370</v>
      </c>
      <c r="C2488" s="1">
        <v>45352</v>
      </c>
      <c r="D2488" s="44">
        <v>2024</v>
      </c>
      <c r="E2488" s="2" t="str">
        <f t="shared" si="239"/>
        <v>marzo</v>
      </c>
      <c r="F2488" t="s">
        <v>373</v>
      </c>
      <c r="G2488" t="s">
        <v>266</v>
      </c>
      <c r="H2488" t="s">
        <v>98</v>
      </c>
      <c r="I2488" s="3">
        <v>1</v>
      </c>
      <c r="J2488" s="3">
        <v>1900</v>
      </c>
      <c r="K2488" s="3">
        <v>4.2</v>
      </c>
      <c r="L2488" t="s">
        <v>118</v>
      </c>
      <c r="M2488" t="s">
        <v>119</v>
      </c>
      <c r="N2488" t="s">
        <v>490</v>
      </c>
      <c r="O2488" s="15">
        <f t="shared" si="238"/>
        <v>3</v>
      </c>
      <c r="P2488" s="16" t="str">
        <f t="shared" si="240"/>
        <v>4,</v>
      </c>
      <c r="Q2488" s="16" t="str">
        <f t="shared" si="241"/>
        <v>2</v>
      </c>
      <c r="R2488" s="17">
        <f t="shared" si="242"/>
        <v>242</v>
      </c>
      <c r="S2488" s="17">
        <f t="shared" si="243"/>
        <v>4.0333333333333332</v>
      </c>
    </row>
    <row r="2489" spans="1:19" ht="13.5" thickBot="1">
      <c r="A2489" t="s">
        <v>369</v>
      </c>
      <c r="B2489" t="s">
        <v>370</v>
      </c>
      <c r="C2489" s="1">
        <v>45383</v>
      </c>
      <c r="D2489" s="44">
        <v>2024</v>
      </c>
      <c r="E2489" s="2" t="str">
        <f t="shared" si="239"/>
        <v>abril</v>
      </c>
      <c r="F2489" t="s">
        <v>372</v>
      </c>
      <c r="G2489" t="s">
        <v>220</v>
      </c>
      <c r="H2489" t="s">
        <v>98</v>
      </c>
      <c r="I2489" s="3">
        <v>1</v>
      </c>
      <c r="J2489" s="3">
        <v>1000</v>
      </c>
      <c r="K2489" s="3">
        <v>2.1</v>
      </c>
      <c r="L2489" t="s">
        <v>39</v>
      </c>
      <c r="M2489" t="s">
        <v>553</v>
      </c>
      <c r="N2489" t="s">
        <v>553</v>
      </c>
      <c r="O2489" s="15">
        <f t="shared" si="238"/>
        <v>3</v>
      </c>
      <c r="P2489" s="16" t="str">
        <f t="shared" si="240"/>
        <v>2,</v>
      </c>
      <c r="Q2489" s="16" t="str">
        <f t="shared" si="241"/>
        <v>1</v>
      </c>
      <c r="R2489" s="17">
        <f t="shared" si="242"/>
        <v>121</v>
      </c>
      <c r="S2489" s="17">
        <f t="shared" si="243"/>
        <v>2.0166666666666666</v>
      </c>
    </row>
    <row r="2490" spans="1:19" ht="13.5" thickBot="1">
      <c r="A2490" t="s">
        <v>369</v>
      </c>
      <c r="B2490" t="s">
        <v>370</v>
      </c>
      <c r="C2490" s="1">
        <v>45383</v>
      </c>
      <c r="D2490" s="44">
        <v>2024</v>
      </c>
      <c r="E2490" s="2" t="str">
        <f t="shared" si="239"/>
        <v>abril</v>
      </c>
      <c r="F2490" t="s">
        <v>372</v>
      </c>
      <c r="G2490" t="s">
        <v>220</v>
      </c>
      <c r="H2490" t="s">
        <v>98</v>
      </c>
      <c r="I2490" s="3">
        <v>1</v>
      </c>
      <c r="J2490" s="3">
        <v>11.3</v>
      </c>
      <c r="K2490" s="3">
        <v>2.2999999999999998</v>
      </c>
      <c r="L2490" t="s">
        <v>130</v>
      </c>
      <c r="M2490" t="s">
        <v>605</v>
      </c>
      <c r="N2490" t="s">
        <v>491</v>
      </c>
      <c r="O2490" s="15">
        <f t="shared" si="238"/>
        <v>3</v>
      </c>
      <c r="P2490" s="16" t="str">
        <f t="shared" si="240"/>
        <v>2,</v>
      </c>
      <c r="Q2490" s="16" t="str">
        <f t="shared" si="241"/>
        <v>3</v>
      </c>
      <c r="R2490" s="17">
        <f t="shared" si="242"/>
        <v>123</v>
      </c>
      <c r="S2490" s="17">
        <f t="shared" si="243"/>
        <v>2.0499999999999998</v>
      </c>
    </row>
    <row r="2491" spans="1:19" ht="13.5" thickBot="1">
      <c r="A2491" t="s">
        <v>369</v>
      </c>
      <c r="B2491" t="s">
        <v>370</v>
      </c>
      <c r="C2491" s="1">
        <v>45383</v>
      </c>
      <c r="D2491" s="44">
        <v>2024</v>
      </c>
      <c r="E2491" s="2" t="str">
        <f t="shared" si="239"/>
        <v>abril</v>
      </c>
      <c r="F2491" t="s">
        <v>372</v>
      </c>
      <c r="G2491" t="s">
        <v>220</v>
      </c>
      <c r="H2491" t="s">
        <v>98</v>
      </c>
      <c r="I2491" s="3">
        <v>5</v>
      </c>
      <c r="J2491" s="3">
        <v>3050</v>
      </c>
      <c r="K2491" s="3">
        <v>6.45</v>
      </c>
      <c r="L2491" t="s">
        <v>19</v>
      </c>
      <c r="M2491" t="s">
        <v>587</v>
      </c>
      <c r="N2491" t="s">
        <v>495</v>
      </c>
      <c r="O2491" s="15">
        <f t="shared" si="238"/>
        <v>4</v>
      </c>
      <c r="P2491" s="16" t="str">
        <f t="shared" si="240"/>
        <v>6,</v>
      </c>
      <c r="Q2491" s="16" t="str">
        <f t="shared" si="241"/>
        <v>45</v>
      </c>
      <c r="R2491" s="17">
        <f t="shared" si="242"/>
        <v>405</v>
      </c>
      <c r="S2491" s="17">
        <f t="shared" si="243"/>
        <v>6.75</v>
      </c>
    </row>
    <row r="2492" spans="1:19" ht="13.5" thickBot="1">
      <c r="A2492" t="s">
        <v>369</v>
      </c>
      <c r="B2492" t="s">
        <v>370</v>
      </c>
      <c r="C2492" s="1">
        <v>45383</v>
      </c>
      <c r="D2492" s="44">
        <v>2024</v>
      </c>
      <c r="E2492" s="2" t="str">
        <f t="shared" si="239"/>
        <v>abril</v>
      </c>
      <c r="F2492" t="s">
        <v>372</v>
      </c>
      <c r="G2492" t="s">
        <v>220</v>
      </c>
      <c r="H2492" t="s">
        <v>98</v>
      </c>
      <c r="I2492" s="3">
        <v>7</v>
      </c>
      <c r="J2492" s="3">
        <v>3700</v>
      </c>
      <c r="K2492" s="3">
        <v>8.1</v>
      </c>
      <c r="L2492" t="s">
        <v>108</v>
      </c>
      <c r="M2492" t="s">
        <v>597</v>
      </c>
      <c r="N2492" t="s">
        <v>494</v>
      </c>
      <c r="O2492" s="15">
        <f t="shared" si="238"/>
        <v>3</v>
      </c>
      <c r="P2492" s="16" t="str">
        <f t="shared" si="240"/>
        <v>8,</v>
      </c>
      <c r="Q2492" s="16" t="str">
        <f t="shared" si="241"/>
        <v>1</v>
      </c>
      <c r="R2492" s="17">
        <f t="shared" si="242"/>
        <v>481</v>
      </c>
      <c r="S2492" s="17">
        <f t="shared" si="243"/>
        <v>8.0166666666666675</v>
      </c>
    </row>
    <row r="2493" spans="1:19" ht="13.5" thickBot="1">
      <c r="A2493" t="s">
        <v>369</v>
      </c>
      <c r="B2493" t="s">
        <v>370</v>
      </c>
      <c r="C2493" s="1">
        <v>45383</v>
      </c>
      <c r="D2493" s="44">
        <v>2024</v>
      </c>
      <c r="E2493" s="2" t="str">
        <f t="shared" si="239"/>
        <v>abril</v>
      </c>
      <c r="F2493" t="s">
        <v>372</v>
      </c>
      <c r="G2493" t="s">
        <v>220</v>
      </c>
      <c r="H2493" t="s">
        <v>98</v>
      </c>
      <c r="I2493" s="3">
        <v>1</v>
      </c>
      <c r="J2493" s="3">
        <v>350</v>
      </c>
      <c r="K2493" s="3">
        <v>0.4</v>
      </c>
      <c r="L2493" t="s">
        <v>134</v>
      </c>
      <c r="M2493" t="s">
        <v>589</v>
      </c>
      <c r="N2493" t="s">
        <v>494</v>
      </c>
      <c r="O2493" s="15">
        <f t="shared" si="238"/>
        <v>3</v>
      </c>
      <c r="P2493" s="16" t="str">
        <f t="shared" si="240"/>
        <v>0,</v>
      </c>
      <c r="Q2493" s="16" t="str">
        <f t="shared" si="241"/>
        <v>4</v>
      </c>
      <c r="R2493" s="17">
        <f t="shared" si="242"/>
        <v>4</v>
      </c>
      <c r="S2493" s="17">
        <f t="shared" si="243"/>
        <v>6.6666666666666666E-2</v>
      </c>
    </row>
    <row r="2494" spans="1:19" ht="13.5" thickBot="1">
      <c r="A2494" t="s">
        <v>369</v>
      </c>
      <c r="B2494" t="s">
        <v>370</v>
      </c>
      <c r="C2494" s="1">
        <v>45383</v>
      </c>
      <c r="D2494" s="44">
        <v>2024</v>
      </c>
      <c r="E2494" s="2" t="str">
        <f t="shared" si="239"/>
        <v>abril</v>
      </c>
      <c r="F2494" t="s">
        <v>372</v>
      </c>
      <c r="G2494" t="s">
        <v>220</v>
      </c>
      <c r="H2494" t="s">
        <v>98</v>
      </c>
      <c r="I2494" s="3">
        <v>1</v>
      </c>
      <c r="J2494" s="3">
        <v>450</v>
      </c>
      <c r="K2494" s="3">
        <v>1</v>
      </c>
      <c r="L2494" t="s">
        <v>88</v>
      </c>
      <c r="M2494" t="s">
        <v>89</v>
      </c>
      <c r="N2494" t="s">
        <v>510</v>
      </c>
      <c r="O2494" s="15">
        <f t="shared" si="238"/>
        <v>1</v>
      </c>
      <c r="P2494" s="16" t="str">
        <f t="shared" si="240"/>
        <v>1</v>
      </c>
      <c r="Q2494" s="16">
        <f t="shared" si="241"/>
        <v>0</v>
      </c>
      <c r="R2494" s="17">
        <f t="shared" si="242"/>
        <v>60</v>
      </c>
      <c r="S2494" s="17">
        <f t="shared" si="243"/>
        <v>1</v>
      </c>
    </row>
    <row r="2495" spans="1:19" ht="13.5" thickBot="1">
      <c r="A2495" t="s">
        <v>369</v>
      </c>
      <c r="B2495" t="s">
        <v>370</v>
      </c>
      <c r="C2495" s="1">
        <v>45383</v>
      </c>
      <c r="D2495" s="44">
        <v>2024</v>
      </c>
      <c r="E2495" s="2" t="str">
        <f t="shared" si="239"/>
        <v>abril</v>
      </c>
      <c r="F2495" t="s">
        <v>372</v>
      </c>
      <c r="G2495" t="s">
        <v>220</v>
      </c>
      <c r="H2495" t="s">
        <v>98</v>
      </c>
      <c r="I2495" s="3">
        <v>1</v>
      </c>
      <c r="J2495" s="3">
        <v>1000</v>
      </c>
      <c r="K2495" s="3">
        <v>1.2</v>
      </c>
      <c r="L2495" t="s">
        <v>159</v>
      </c>
      <c r="M2495" t="s">
        <v>160</v>
      </c>
      <c r="N2495" t="s">
        <v>496</v>
      </c>
      <c r="O2495" s="15">
        <f t="shared" si="238"/>
        <v>3</v>
      </c>
      <c r="P2495" s="16" t="str">
        <f t="shared" si="240"/>
        <v>1,</v>
      </c>
      <c r="Q2495" s="16" t="str">
        <f t="shared" si="241"/>
        <v>2</v>
      </c>
      <c r="R2495" s="17">
        <f t="shared" si="242"/>
        <v>62</v>
      </c>
      <c r="S2495" s="17">
        <f t="shared" si="243"/>
        <v>1.0333333333333334</v>
      </c>
    </row>
    <row r="2496" spans="1:19" ht="13.5" thickBot="1">
      <c r="A2496" t="s">
        <v>369</v>
      </c>
      <c r="B2496" t="s">
        <v>370</v>
      </c>
      <c r="C2496" s="1">
        <v>45383</v>
      </c>
      <c r="D2496" s="44">
        <v>2024</v>
      </c>
      <c r="E2496" s="2" t="str">
        <f t="shared" si="239"/>
        <v>abril</v>
      </c>
      <c r="F2496" t="s">
        <v>372</v>
      </c>
      <c r="G2496" t="s">
        <v>220</v>
      </c>
      <c r="H2496" t="s">
        <v>98</v>
      </c>
      <c r="I2496" s="3">
        <v>1</v>
      </c>
      <c r="J2496" s="3">
        <v>1130</v>
      </c>
      <c r="K2496" s="3">
        <v>2.2999999999999998</v>
      </c>
      <c r="L2496" t="s">
        <v>21</v>
      </c>
      <c r="M2496" t="s">
        <v>584</v>
      </c>
      <c r="N2496" t="s">
        <v>504</v>
      </c>
      <c r="O2496" s="15">
        <f t="shared" si="238"/>
        <v>3</v>
      </c>
      <c r="P2496" s="16" t="str">
        <f t="shared" si="240"/>
        <v>2,</v>
      </c>
      <c r="Q2496" s="16" t="str">
        <f t="shared" si="241"/>
        <v>3</v>
      </c>
      <c r="R2496" s="17">
        <f t="shared" si="242"/>
        <v>123</v>
      </c>
      <c r="S2496" s="17">
        <f t="shared" si="243"/>
        <v>2.0499999999999998</v>
      </c>
    </row>
    <row r="2497" spans="1:19" ht="13.5" thickBot="1">
      <c r="A2497" t="s">
        <v>369</v>
      </c>
      <c r="B2497" t="s">
        <v>370</v>
      </c>
      <c r="C2497" s="1">
        <v>45383</v>
      </c>
      <c r="D2497" s="44">
        <v>2024</v>
      </c>
      <c r="E2497" s="2" t="str">
        <f t="shared" si="239"/>
        <v>abril</v>
      </c>
      <c r="F2497" t="s">
        <v>372</v>
      </c>
      <c r="G2497" t="s">
        <v>220</v>
      </c>
      <c r="H2497" t="s">
        <v>98</v>
      </c>
      <c r="I2497" s="3">
        <v>1</v>
      </c>
      <c r="J2497" s="3">
        <v>680</v>
      </c>
      <c r="K2497" s="3">
        <v>1.35</v>
      </c>
      <c r="L2497" t="s">
        <v>142</v>
      </c>
      <c r="M2497" t="s">
        <v>143</v>
      </c>
      <c r="N2497" t="s">
        <v>514</v>
      </c>
      <c r="O2497" s="15">
        <f t="shared" si="238"/>
        <v>4</v>
      </c>
      <c r="P2497" s="16" t="str">
        <f t="shared" si="240"/>
        <v>1,</v>
      </c>
      <c r="Q2497" s="16" t="str">
        <f t="shared" si="241"/>
        <v>35</v>
      </c>
      <c r="R2497" s="17">
        <f t="shared" si="242"/>
        <v>95</v>
      </c>
      <c r="S2497" s="17">
        <f t="shared" si="243"/>
        <v>1.5833333333333333</v>
      </c>
    </row>
    <row r="2498" spans="1:19" ht="13.5" thickBot="1">
      <c r="A2498" t="s">
        <v>369</v>
      </c>
      <c r="B2498" t="s">
        <v>370</v>
      </c>
      <c r="C2498" s="1">
        <v>45383</v>
      </c>
      <c r="D2498" s="44">
        <v>2024</v>
      </c>
      <c r="E2498" s="2" t="str">
        <f t="shared" si="239"/>
        <v>abril</v>
      </c>
      <c r="F2498" t="s">
        <v>372</v>
      </c>
      <c r="G2498" t="s">
        <v>220</v>
      </c>
      <c r="H2498" t="s">
        <v>98</v>
      </c>
      <c r="I2498" s="3">
        <v>1</v>
      </c>
      <c r="J2498" s="3">
        <v>800</v>
      </c>
      <c r="K2498" s="3">
        <v>1.4</v>
      </c>
      <c r="L2498" t="s">
        <v>102</v>
      </c>
      <c r="M2498" t="s">
        <v>103</v>
      </c>
      <c r="N2498" t="s">
        <v>501</v>
      </c>
      <c r="O2498" s="15">
        <f t="shared" si="238"/>
        <v>3</v>
      </c>
      <c r="P2498" s="16" t="str">
        <f t="shared" si="240"/>
        <v>1,</v>
      </c>
      <c r="Q2498" s="16" t="str">
        <f t="shared" si="241"/>
        <v>4</v>
      </c>
      <c r="R2498" s="17">
        <f t="shared" si="242"/>
        <v>64</v>
      </c>
      <c r="S2498" s="17">
        <f t="shared" si="243"/>
        <v>1.0666666666666667</v>
      </c>
    </row>
    <row r="2499" spans="1:19" ht="13.5" thickBot="1">
      <c r="A2499" t="s">
        <v>369</v>
      </c>
      <c r="B2499" t="s">
        <v>370</v>
      </c>
      <c r="C2499" s="1">
        <v>45383</v>
      </c>
      <c r="D2499" s="44">
        <v>2024</v>
      </c>
      <c r="E2499" s="2" t="str">
        <f t="shared" si="239"/>
        <v>abril</v>
      </c>
      <c r="F2499" t="s">
        <v>372</v>
      </c>
      <c r="G2499" t="s">
        <v>220</v>
      </c>
      <c r="H2499" t="s">
        <v>98</v>
      </c>
      <c r="I2499" s="3">
        <v>2</v>
      </c>
      <c r="J2499" s="3">
        <v>1000</v>
      </c>
      <c r="K2499" s="3">
        <v>2.15</v>
      </c>
      <c r="L2499" t="s">
        <v>99</v>
      </c>
      <c r="M2499" t="s">
        <v>558</v>
      </c>
      <c r="N2499" t="s">
        <v>502</v>
      </c>
      <c r="O2499" s="15">
        <f t="shared" ref="O2499:O2562" si="244">LEN($K2499)</f>
        <v>4</v>
      </c>
      <c r="P2499" s="16" t="str">
        <f t="shared" si="240"/>
        <v>2,</v>
      </c>
      <c r="Q2499" s="16" t="str">
        <f t="shared" si="241"/>
        <v>15</v>
      </c>
      <c r="R2499" s="17">
        <f t="shared" si="242"/>
        <v>135</v>
      </c>
      <c r="S2499" s="17">
        <f t="shared" si="243"/>
        <v>2.25</v>
      </c>
    </row>
    <row r="2500" spans="1:19" ht="13.5" thickBot="1">
      <c r="A2500" t="s">
        <v>369</v>
      </c>
      <c r="B2500" t="s">
        <v>370</v>
      </c>
      <c r="C2500" s="1">
        <v>45383</v>
      </c>
      <c r="D2500" s="44">
        <v>2024</v>
      </c>
      <c r="E2500" s="2" t="str">
        <f t="shared" si="239"/>
        <v>abril</v>
      </c>
      <c r="F2500" t="s">
        <v>372</v>
      </c>
      <c r="G2500" t="s">
        <v>220</v>
      </c>
      <c r="H2500" t="s">
        <v>98</v>
      </c>
      <c r="I2500" s="3">
        <v>2</v>
      </c>
      <c r="J2500" s="3">
        <v>1350</v>
      </c>
      <c r="K2500" s="3">
        <v>3.05</v>
      </c>
      <c r="L2500" t="s">
        <v>137</v>
      </c>
      <c r="M2500" t="s">
        <v>566</v>
      </c>
      <c r="N2500" t="s">
        <v>502</v>
      </c>
      <c r="O2500" s="15">
        <f t="shared" si="244"/>
        <v>4</v>
      </c>
      <c r="P2500" s="16" t="str">
        <f t="shared" si="240"/>
        <v>3,</v>
      </c>
      <c r="Q2500" s="16" t="str">
        <f t="shared" si="241"/>
        <v>05</v>
      </c>
      <c r="R2500" s="17">
        <f t="shared" si="242"/>
        <v>185</v>
      </c>
      <c r="S2500" s="17">
        <f t="shared" si="243"/>
        <v>3.0833333333333335</v>
      </c>
    </row>
    <row r="2501" spans="1:19" ht="13.5" thickBot="1">
      <c r="A2501" t="s">
        <v>369</v>
      </c>
      <c r="B2501" t="s">
        <v>370</v>
      </c>
      <c r="C2501" s="1">
        <v>45383</v>
      </c>
      <c r="D2501" s="44">
        <v>2024</v>
      </c>
      <c r="E2501" s="2" t="str">
        <f t="shared" si="239"/>
        <v>abril</v>
      </c>
      <c r="F2501" t="s">
        <v>372</v>
      </c>
      <c r="G2501" t="s">
        <v>220</v>
      </c>
      <c r="H2501" t="s">
        <v>98</v>
      </c>
      <c r="I2501" s="3">
        <v>1</v>
      </c>
      <c r="J2501" s="3">
        <v>550</v>
      </c>
      <c r="K2501" s="3">
        <v>1.1000000000000001</v>
      </c>
      <c r="L2501" t="s">
        <v>49</v>
      </c>
      <c r="M2501" t="s">
        <v>50</v>
      </c>
      <c r="N2501" t="s">
        <v>504</v>
      </c>
      <c r="O2501" s="15">
        <f t="shared" si="244"/>
        <v>3</v>
      </c>
      <c r="P2501" s="16" t="str">
        <f t="shared" si="240"/>
        <v>1,</v>
      </c>
      <c r="Q2501" s="16" t="str">
        <f t="shared" si="241"/>
        <v>1</v>
      </c>
      <c r="R2501" s="17">
        <f t="shared" si="242"/>
        <v>61</v>
      </c>
      <c r="S2501" s="17">
        <f t="shared" si="243"/>
        <v>1.0166666666666666</v>
      </c>
    </row>
    <row r="2502" spans="1:19" ht="13.5" thickBot="1">
      <c r="A2502" t="s">
        <v>369</v>
      </c>
      <c r="B2502" t="s">
        <v>370</v>
      </c>
      <c r="C2502" s="1">
        <v>45383</v>
      </c>
      <c r="D2502" s="44">
        <v>2024</v>
      </c>
      <c r="E2502" s="2" t="str">
        <f t="shared" si="239"/>
        <v>abril</v>
      </c>
      <c r="F2502" t="s">
        <v>372</v>
      </c>
      <c r="G2502" t="s">
        <v>220</v>
      </c>
      <c r="H2502" t="s">
        <v>98</v>
      </c>
      <c r="I2502" s="3">
        <v>1</v>
      </c>
      <c r="J2502" s="3">
        <v>450</v>
      </c>
      <c r="K2502" s="3">
        <v>1</v>
      </c>
      <c r="L2502" t="s">
        <v>197</v>
      </c>
      <c r="M2502" t="s">
        <v>198</v>
      </c>
      <c r="N2502" t="s">
        <v>516</v>
      </c>
      <c r="O2502" s="15">
        <f t="shared" si="244"/>
        <v>1</v>
      </c>
      <c r="P2502" s="16" t="str">
        <f t="shared" si="240"/>
        <v>1</v>
      </c>
      <c r="Q2502" s="16">
        <f t="shared" si="241"/>
        <v>0</v>
      </c>
      <c r="R2502" s="17">
        <f t="shared" si="242"/>
        <v>60</v>
      </c>
      <c r="S2502" s="17">
        <f t="shared" si="243"/>
        <v>1</v>
      </c>
    </row>
    <row r="2503" spans="1:19" ht="13.5" thickBot="1">
      <c r="A2503" t="s">
        <v>369</v>
      </c>
      <c r="B2503" t="s">
        <v>370</v>
      </c>
      <c r="C2503" s="1">
        <v>45383</v>
      </c>
      <c r="D2503" s="44">
        <v>2024</v>
      </c>
      <c r="E2503" s="2" t="str">
        <f t="shared" si="239"/>
        <v>abril</v>
      </c>
      <c r="F2503" t="s">
        <v>372</v>
      </c>
      <c r="G2503" t="s">
        <v>220</v>
      </c>
      <c r="H2503" t="s">
        <v>98</v>
      </c>
      <c r="I2503" s="3">
        <v>2</v>
      </c>
      <c r="J2503" s="3">
        <v>1350</v>
      </c>
      <c r="K2503" s="3">
        <v>3.05</v>
      </c>
      <c r="L2503" t="s">
        <v>35</v>
      </c>
      <c r="M2503" t="s">
        <v>36</v>
      </c>
      <c r="N2503" t="s">
        <v>507</v>
      </c>
      <c r="O2503" s="15">
        <f t="shared" si="244"/>
        <v>4</v>
      </c>
      <c r="P2503" s="16" t="str">
        <f t="shared" si="240"/>
        <v>3,</v>
      </c>
      <c r="Q2503" s="16" t="str">
        <f t="shared" si="241"/>
        <v>05</v>
      </c>
      <c r="R2503" s="17">
        <f t="shared" si="242"/>
        <v>185</v>
      </c>
      <c r="S2503" s="17">
        <f t="shared" si="243"/>
        <v>3.0833333333333335</v>
      </c>
    </row>
    <row r="2504" spans="1:19" ht="13.5" thickBot="1">
      <c r="A2504" t="s">
        <v>369</v>
      </c>
      <c r="B2504" t="s">
        <v>370</v>
      </c>
      <c r="C2504" s="1">
        <v>45383</v>
      </c>
      <c r="D2504" s="44">
        <v>2024</v>
      </c>
      <c r="E2504" s="2" t="str">
        <f t="shared" si="239"/>
        <v>abril</v>
      </c>
      <c r="F2504" t="s">
        <v>372</v>
      </c>
      <c r="G2504" t="s">
        <v>220</v>
      </c>
      <c r="H2504" t="s">
        <v>98</v>
      </c>
      <c r="I2504" s="3">
        <v>1</v>
      </c>
      <c r="J2504" s="3">
        <v>450</v>
      </c>
      <c r="K2504" s="3">
        <v>1.05</v>
      </c>
      <c r="L2504" t="s">
        <v>349</v>
      </c>
      <c r="M2504" t="s">
        <v>350</v>
      </c>
      <c r="N2504" t="s">
        <v>500</v>
      </c>
      <c r="O2504" s="15">
        <f t="shared" si="244"/>
        <v>4</v>
      </c>
      <c r="P2504" s="16" t="str">
        <f t="shared" si="240"/>
        <v>1,</v>
      </c>
      <c r="Q2504" s="16" t="str">
        <f t="shared" si="241"/>
        <v>05</v>
      </c>
      <c r="R2504" s="17">
        <f t="shared" si="242"/>
        <v>65</v>
      </c>
      <c r="S2504" s="17">
        <f t="shared" si="243"/>
        <v>1.0833333333333333</v>
      </c>
    </row>
    <row r="2505" spans="1:19" ht="13.5" thickBot="1">
      <c r="A2505" t="s">
        <v>369</v>
      </c>
      <c r="B2505" t="s">
        <v>370</v>
      </c>
      <c r="C2505" s="1">
        <v>45383</v>
      </c>
      <c r="D2505" s="44">
        <v>2024</v>
      </c>
      <c r="E2505" s="2" t="str">
        <f t="shared" si="239"/>
        <v>abril</v>
      </c>
      <c r="F2505" t="s">
        <v>372</v>
      </c>
      <c r="G2505" t="s">
        <v>220</v>
      </c>
      <c r="H2505" t="s">
        <v>98</v>
      </c>
      <c r="I2505" s="3">
        <v>1</v>
      </c>
      <c r="J2505" s="3">
        <v>1000</v>
      </c>
      <c r="K2505" s="3">
        <v>2.1</v>
      </c>
      <c r="L2505" t="s">
        <v>100</v>
      </c>
      <c r="M2505" t="s">
        <v>101</v>
      </c>
      <c r="N2505" t="s">
        <v>488</v>
      </c>
      <c r="O2505" s="15">
        <f t="shared" si="244"/>
        <v>3</v>
      </c>
      <c r="P2505" s="16" t="str">
        <f t="shared" si="240"/>
        <v>2,</v>
      </c>
      <c r="Q2505" s="16" t="str">
        <f t="shared" si="241"/>
        <v>1</v>
      </c>
      <c r="R2505" s="17">
        <f t="shared" si="242"/>
        <v>121</v>
      </c>
      <c r="S2505" s="17">
        <f t="shared" si="243"/>
        <v>2.0166666666666666</v>
      </c>
    </row>
    <row r="2506" spans="1:19" ht="13.5" thickBot="1">
      <c r="A2506" t="s">
        <v>369</v>
      </c>
      <c r="B2506" t="s">
        <v>370</v>
      </c>
      <c r="C2506" s="1">
        <v>45383</v>
      </c>
      <c r="D2506" s="44">
        <v>2024</v>
      </c>
      <c r="E2506" s="2" t="str">
        <f t="shared" si="239"/>
        <v>abril</v>
      </c>
      <c r="F2506" t="s">
        <v>372</v>
      </c>
      <c r="G2506" t="s">
        <v>220</v>
      </c>
      <c r="H2506" t="s">
        <v>98</v>
      </c>
      <c r="I2506" s="3">
        <v>2</v>
      </c>
      <c r="J2506" s="3">
        <v>1250</v>
      </c>
      <c r="K2506" s="3">
        <v>2.4500000000000002</v>
      </c>
      <c r="L2506" t="s">
        <v>109</v>
      </c>
      <c r="M2506" t="s">
        <v>535</v>
      </c>
      <c r="N2506" t="s">
        <v>535</v>
      </c>
      <c r="O2506" s="15">
        <f t="shared" si="244"/>
        <v>4</v>
      </c>
      <c r="P2506" s="16" t="str">
        <f t="shared" si="240"/>
        <v>2,</v>
      </c>
      <c r="Q2506" s="16" t="str">
        <f t="shared" si="241"/>
        <v>45</v>
      </c>
      <c r="R2506" s="17">
        <f t="shared" si="242"/>
        <v>165</v>
      </c>
      <c r="S2506" s="17">
        <f t="shared" si="243"/>
        <v>2.75</v>
      </c>
    </row>
    <row r="2507" spans="1:19" ht="13.5" thickBot="1">
      <c r="A2507" t="s">
        <v>369</v>
      </c>
      <c r="B2507" t="s">
        <v>370</v>
      </c>
      <c r="C2507" s="1">
        <v>45383</v>
      </c>
      <c r="D2507" s="44">
        <v>2024</v>
      </c>
      <c r="E2507" s="2" t="str">
        <f t="shared" si="239"/>
        <v>abril</v>
      </c>
      <c r="F2507" t="s">
        <v>372</v>
      </c>
      <c r="G2507" t="s">
        <v>220</v>
      </c>
      <c r="H2507" t="s">
        <v>98</v>
      </c>
      <c r="I2507" s="3">
        <v>4</v>
      </c>
      <c r="J2507" s="3">
        <v>2150</v>
      </c>
      <c r="K2507" s="3">
        <v>5.4</v>
      </c>
      <c r="L2507" t="s">
        <v>114</v>
      </c>
      <c r="M2507" t="s">
        <v>115</v>
      </c>
      <c r="N2507" t="s">
        <v>535</v>
      </c>
      <c r="O2507" s="15">
        <f t="shared" si="244"/>
        <v>3</v>
      </c>
      <c r="P2507" s="16" t="str">
        <f t="shared" si="240"/>
        <v>5,</v>
      </c>
      <c r="Q2507" s="16" t="str">
        <f t="shared" si="241"/>
        <v>4</v>
      </c>
      <c r="R2507" s="17">
        <f t="shared" si="242"/>
        <v>304</v>
      </c>
      <c r="S2507" s="17">
        <f t="shared" si="243"/>
        <v>5.0666666666666664</v>
      </c>
    </row>
    <row r="2508" spans="1:19" ht="13.5" thickBot="1">
      <c r="A2508" t="s">
        <v>369</v>
      </c>
      <c r="B2508" t="s">
        <v>370</v>
      </c>
      <c r="C2508" s="1">
        <v>45383</v>
      </c>
      <c r="D2508" s="44">
        <v>2024</v>
      </c>
      <c r="E2508" s="2" t="str">
        <f t="shared" si="239"/>
        <v>abril</v>
      </c>
      <c r="F2508" t="s">
        <v>372</v>
      </c>
      <c r="G2508" t="s">
        <v>220</v>
      </c>
      <c r="H2508" t="s">
        <v>98</v>
      </c>
      <c r="I2508" s="3">
        <v>1</v>
      </c>
      <c r="J2508" s="3">
        <v>450</v>
      </c>
      <c r="K2508" s="3">
        <v>1.05</v>
      </c>
      <c r="L2508" t="s">
        <v>25</v>
      </c>
      <c r="M2508" t="s">
        <v>26</v>
      </c>
      <c r="N2508" t="s">
        <v>506</v>
      </c>
      <c r="O2508" s="15">
        <f t="shared" si="244"/>
        <v>4</v>
      </c>
      <c r="P2508" s="16" t="str">
        <f t="shared" si="240"/>
        <v>1,</v>
      </c>
      <c r="Q2508" s="16" t="str">
        <f t="shared" si="241"/>
        <v>05</v>
      </c>
      <c r="R2508" s="17">
        <f t="shared" si="242"/>
        <v>65</v>
      </c>
      <c r="S2508" s="17">
        <f t="shared" si="243"/>
        <v>1.0833333333333333</v>
      </c>
    </row>
    <row r="2509" spans="1:19" ht="13.5" thickBot="1">
      <c r="A2509" t="s">
        <v>369</v>
      </c>
      <c r="B2509" t="s">
        <v>370</v>
      </c>
      <c r="C2509" s="1">
        <v>45383</v>
      </c>
      <c r="D2509" s="44">
        <v>2024</v>
      </c>
      <c r="E2509" s="2" t="str">
        <f t="shared" si="239"/>
        <v>abril</v>
      </c>
      <c r="F2509" t="s">
        <v>372</v>
      </c>
      <c r="G2509" t="s">
        <v>220</v>
      </c>
      <c r="H2509" t="s">
        <v>98</v>
      </c>
      <c r="I2509" s="3">
        <v>12</v>
      </c>
      <c r="J2509" s="3">
        <v>13400</v>
      </c>
      <c r="K2509" s="3">
        <v>2945</v>
      </c>
      <c r="L2509" t="s">
        <v>116</v>
      </c>
      <c r="M2509" t="s">
        <v>117</v>
      </c>
      <c r="N2509" t="s">
        <v>561</v>
      </c>
      <c r="O2509" s="15">
        <f t="shared" si="244"/>
        <v>4</v>
      </c>
      <c r="P2509" s="16" t="str">
        <f t="shared" si="240"/>
        <v>29</v>
      </c>
      <c r="Q2509" s="16" t="str">
        <f t="shared" si="241"/>
        <v>45</v>
      </c>
      <c r="R2509" s="17">
        <f t="shared" si="242"/>
        <v>1785</v>
      </c>
      <c r="S2509" s="17">
        <f t="shared" si="243"/>
        <v>29.75</v>
      </c>
    </row>
    <row r="2510" spans="1:19" ht="13.5" thickBot="1">
      <c r="A2510" t="s">
        <v>369</v>
      </c>
      <c r="B2510" t="s">
        <v>370</v>
      </c>
      <c r="C2510" s="1">
        <v>45383</v>
      </c>
      <c r="D2510" s="44">
        <v>2024</v>
      </c>
      <c r="E2510" s="2" t="str">
        <f t="shared" si="239"/>
        <v>abril</v>
      </c>
      <c r="F2510" t="s">
        <v>372</v>
      </c>
      <c r="G2510" t="s">
        <v>220</v>
      </c>
      <c r="H2510" t="s">
        <v>98</v>
      </c>
      <c r="I2510" s="3">
        <v>4</v>
      </c>
      <c r="J2510" s="3">
        <v>5510</v>
      </c>
      <c r="K2510" s="3">
        <v>12.1</v>
      </c>
      <c r="L2510" t="s">
        <v>118</v>
      </c>
      <c r="M2510" t="s">
        <v>119</v>
      </c>
      <c r="N2510" t="s">
        <v>490</v>
      </c>
      <c r="O2510" s="15">
        <f t="shared" si="244"/>
        <v>4</v>
      </c>
      <c r="P2510" s="16" t="str">
        <f t="shared" si="240"/>
        <v>12</v>
      </c>
      <c r="Q2510" s="16" t="str">
        <f t="shared" si="241"/>
        <v>,1</v>
      </c>
      <c r="R2510" s="17">
        <f t="shared" si="242"/>
        <v>720.1</v>
      </c>
      <c r="S2510" s="17">
        <f t="shared" si="243"/>
        <v>12.001666666666667</v>
      </c>
    </row>
    <row r="2511" spans="1:19" ht="13.5" thickBot="1">
      <c r="A2511" t="s">
        <v>369</v>
      </c>
      <c r="B2511" t="s">
        <v>370</v>
      </c>
      <c r="C2511" s="1">
        <v>45413</v>
      </c>
      <c r="D2511" s="44">
        <v>2024</v>
      </c>
      <c r="E2511" s="2" t="str">
        <f t="shared" si="239"/>
        <v>mayo</v>
      </c>
      <c r="F2511" t="s">
        <v>372</v>
      </c>
      <c r="G2511" t="s">
        <v>220</v>
      </c>
      <c r="H2511" t="s">
        <v>98</v>
      </c>
      <c r="I2511" s="3">
        <v>2</v>
      </c>
      <c r="J2511" s="3">
        <v>1800</v>
      </c>
      <c r="K2511" s="3">
        <v>4</v>
      </c>
      <c r="L2511" t="s">
        <v>39</v>
      </c>
      <c r="M2511" t="s">
        <v>553</v>
      </c>
      <c r="N2511" t="s">
        <v>553</v>
      </c>
      <c r="O2511" s="15">
        <f t="shared" si="244"/>
        <v>1</v>
      </c>
      <c r="P2511" s="16" t="str">
        <f t="shared" si="240"/>
        <v>4</v>
      </c>
      <c r="Q2511" s="16">
        <f t="shared" si="241"/>
        <v>0</v>
      </c>
      <c r="R2511" s="17">
        <f t="shared" si="242"/>
        <v>240</v>
      </c>
      <c r="S2511" s="17">
        <f t="shared" si="243"/>
        <v>4</v>
      </c>
    </row>
    <row r="2512" spans="1:19" ht="13.5" thickBot="1">
      <c r="A2512" t="s">
        <v>369</v>
      </c>
      <c r="B2512" t="s">
        <v>370</v>
      </c>
      <c r="C2512" s="1">
        <v>45413</v>
      </c>
      <c r="D2512" s="44">
        <v>2024</v>
      </c>
      <c r="E2512" s="2" t="str">
        <f t="shared" si="239"/>
        <v>mayo</v>
      </c>
      <c r="F2512" t="s">
        <v>372</v>
      </c>
      <c r="G2512" t="s">
        <v>220</v>
      </c>
      <c r="H2512" t="s">
        <v>98</v>
      </c>
      <c r="I2512" s="3">
        <v>1</v>
      </c>
      <c r="J2512" s="3">
        <v>1000</v>
      </c>
      <c r="K2512" s="3">
        <v>2.15</v>
      </c>
      <c r="L2512" t="s">
        <v>130</v>
      </c>
      <c r="M2512" t="s">
        <v>605</v>
      </c>
      <c r="N2512" t="s">
        <v>491</v>
      </c>
      <c r="O2512" s="15">
        <f t="shared" si="244"/>
        <v>4</v>
      </c>
      <c r="P2512" s="16" t="str">
        <f t="shared" si="240"/>
        <v>2,</v>
      </c>
      <c r="Q2512" s="16" t="str">
        <f t="shared" si="241"/>
        <v>15</v>
      </c>
      <c r="R2512" s="17">
        <f t="shared" si="242"/>
        <v>135</v>
      </c>
      <c r="S2512" s="17">
        <f t="shared" si="243"/>
        <v>2.25</v>
      </c>
    </row>
    <row r="2513" spans="1:19" ht="13.5" thickBot="1">
      <c r="A2513" t="s">
        <v>369</v>
      </c>
      <c r="B2513" t="s">
        <v>370</v>
      </c>
      <c r="C2513" s="1">
        <v>45413</v>
      </c>
      <c r="D2513" s="44">
        <v>2024</v>
      </c>
      <c r="E2513" s="2" t="str">
        <f t="shared" si="239"/>
        <v>mayo</v>
      </c>
      <c r="F2513" t="s">
        <v>372</v>
      </c>
      <c r="G2513" t="s">
        <v>220</v>
      </c>
      <c r="H2513" t="s">
        <v>98</v>
      </c>
      <c r="I2513" s="3">
        <v>1</v>
      </c>
      <c r="J2513" s="3">
        <v>900</v>
      </c>
      <c r="K2513" s="3">
        <v>2</v>
      </c>
      <c r="L2513" t="s">
        <v>374</v>
      </c>
      <c r="M2513" t="s">
        <v>375</v>
      </c>
      <c r="N2513" t="s">
        <v>492</v>
      </c>
      <c r="O2513" s="15">
        <f t="shared" si="244"/>
        <v>1</v>
      </c>
      <c r="P2513" s="16" t="str">
        <f t="shared" si="240"/>
        <v>2</v>
      </c>
      <c r="Q2513" s="16">
        <f t="shared" si="241"/>
        <v>0</v>
      </c>
      <c r="R2513" s="17">
        <f t="shared" si="242"/>
        <v>120</v>
      </c>
      <c r="S2513" s="17">
        <f t="shared" si="243"/>
        <v>2</v>
      </c>
    </row>
    <row r="2514" spans="1:19" ht="13.5" thickBot="1">
      <c r="A2514" t="s">
        <v>369</v>
      </c>
      <c r="B2514" t="s">
        <v>370</v>
      </c>
      <c r="C2514" s="1">
        <v>45413</v>
      </c>
      <c r="D2514" s="44">
        <v>2024</v>
      </c>
      <c r="E2514" s="2" t="str">
        <f t="shared" si="239"/>
        <v>mayo</v>
      </c>
      <c r="F2514" t="s">
        <v>372</v>
      </c>
      <c r="G2514" t="s">
        <v>220</v>
      </c>
      <c r="H2514" t="s">
        <v>98</v>
      </c>
      <c r="I2514" s="3">
        <v>1</v>
      </c>
      <c r="J2514" s="3">
        <v>900</v>
      </c>
      <c r="K2514" s="3">
        <v>2</v>
      </c>
      <c r="L2514" t="s">
        <v>33</v>
      </c>
      <c r="M2514" t="s">
        <v>34</v>
      </c>
      <c r="N2514" t="s">
        <v>508</v>
      </c>
      <c r="O2514" s="15">
        <f t="shared" si="244"/>
        <v>1</v>
      </c>
      <c r="P2514" s="16" t="str">
        <f t="shared" si="240"/>
        <v>2</v>
      </c>
      <c r="Q2514" s="16">
        <f t="shared" si="241"/>
        <v>0</v>
      </c>
      <c r="R2514" s="17">
        <f t="shared" si="242"/>
        <v>120</v>
      </c>
      <c r="S2514" s="17">
        <f t="shared" si="243"/>
        <v>2</v>
      </c>
    </row>
    <row r="2515" spans="1:19" ht="13.5" thickBot="1">
      <c r="A2515" t="s">
        <v>369</v>
      </c>
      <c r="B2515" t="s">
        <v>370</v>
      </c>
      <c r="C2515" s="1">
        <v>45413</v>
      </c>
      <c r="D2515" s="44">
        <v>2024</v>
      </c>
      <c r="E2515" s="2" t="str">
        <f t="shared" si="239"/>
        <v>mayo</v>
      </c>
      <c r="F2515" t="s">
        <v>372</v>
      </c>
      <c r="G2515" t="s">
        <v>220</v>
      </c>
      <c r="H2515" t="s">
        <v>98</v>
      </c>
      <c r="I2515" s="3">
        <v>5</v>
      </c>
      <c r="J2515" s="3">
        <v>1700</v>
      </c>
      <c r="K2515" s="3">
        <v>3.45</v>
      </c>
      <c r="L2515" t="s">
        <v>108</v>
      </c>
      <c r="M2515" t="s">
        <v>597</v>
      </c>
      <c r="N2515" t="s">
        <v>494</v>
      </c>
      <c r="O2515" s="15">
        <f t="shared" si="244"/>
        <v>4</v>
      </c>
      <c r="P2515" s="16" t="str">
        <f t="shared" si="240"/>
        <v>3,</v>
      </c>
      <c r="Q2515" s="16" t="str">
        <f t="shared" si="241"/>
        <v>45</v>
      </c>
      <c r="R2515" s="17">
        <f t="shared" si="242"/>
        <v>225</v>
      </c>
      <c r="S2515" s="17">
        <f t="shared" si="243"/>
        <v>3.75</v>
      </c>
    </row>
    <row r="2516" spans="1:19" ht="13.5" thickBot="1">
      <c r="A2516" t="s">
        <v>369</v>
      </c>
      <c r="B2516" t="s">
        <v>370</v>
      </c>
      <c r="C2516" s="1">
        <v>45413</v>
      </c>
      <c r="D2516" s="44">
        <v>2024</v>
      </c>
      <c r="E2516" s="2" t="str">
        <f t="shared" si="239"/>
        <v>mayo</v>
      </c>
      <c r="F2516" t="s">
        <v>372</v>
      </c>
      <c r="G2516" t="s">
        <v>220</v>
      </c>
      <c r="H2516" t="s">
        <v>98</v>
      </c>
      <c r="I2516" s="3">
        <v>2</v>
      </c>
      <c r="J2516" s="3">
        <v>1350</v>
      </c>
      <c r="K2516" s="3">
        <v>3</v>
      </c>
      <c r="L2516" t="s">
        <v>134</v>
      </c>
      <c r="M2516" t="s">
        <v>589</v>
      </c>
      <c r="N2516" t="s">
        <v>494</v>
      </c>
      <c r="O2516" s="15">
        <f t="shared" si="244"/>
        <v>1</v>
      </c>
      <c r="P2516" s="16" t="str">
        <f t="shared" si="240"/>
        <v>3</v>
      </c>
      <c r="Q2516" s="16">
        <f t="shared" si="241"/>
        <v>0</v>
      </c>
      <c r="R2516" s="17">
        <f t="shared" si="242"/>
        <v>180</v>
      </c>
      <c r="S2516" s="17">
        <f t="shared" si="243"/>
        <v>3</v>
      </c>
    </row>
    <row r="2517" spans="1:19" ht="13.5" thickBot="1">
      <c r="A2517" t="s">
        <v>369</v>
      </c>
      <c r="B2517" t="s">
        <v>370</v>
      </c>
      <c r="C2517" s="1">
        <v>45413</v>
      </c>
      <c r="D2517" s="44">
        <v>2024</v>
      </c>
      <c r="E2517" s="2" t="str">
        <f t="shared" si="239"/>
        <v>mayo</v>
      </c>
      <c r="F2517" t="s">
        <v>372</v>
      </c>
      <c r="G2517" t="s">
        <v>220</v>
      </c>
      <c r="H2517" t="s">
        <v>98</v>
      </c>
      <c r="I2517" s="3">
        <v>1</v>
      </c>
      <c r="J2517" s="3">
        <v>680</v>
      </c>
      <c r="K2517" s="3">
        <v>1.3</v>
      </c>
      <c r="L2517" t="s">
        <v>140</v>
      </c>
      <c r="M2517" t="s">
        <v>141</v>
      </c>
      <c r="N2517" t="s">
        <v>513</v>
      </c>
      <c r="O2517" s="15">
        <f t="shared" si="244"/>
        <v>3</v>
      </c>
      <c r="P2517" s="16" t="str">
        <f t="shared" si="240"/>
        <v>1,</v>
      </c>
      <c r="Q2517" s="16" t="str">
        <f t="shared" si="241"/>
        <v>3</v>
      </c>
      <c r="R2517" s="17">
        <f t="shared" si="242"/>
        <v>63</v>
      </c>
      <c r="S2517" s="17">
        <f t="shared" si="243"/>
        <v>1.05</v>
      </c>
    </row>
    <row r="2518" spans="1:19" ht="13.5" thickBot="1">
      <c r="A2518" t="s">
        <v>369</v>
      </c>
      <c r="B2518" t="s">
        <v>370</v>
      </c>
      <c r="C2518" s="1">
        <v>45413</v>
      </c>
      <c r="D2518" s="44">
        <v>2024</v>
      </c>
      <c r="E2518" s="2" t="str">
        <f t="shared" si="239"/>
        <v>mayo</v>
      </c>
      <c r="F2518" t="s">
        <v>372</v>
      </c>
      <c r="G2518" t="s">
        <v>220</v>
      </c>
      <c r="H2518" t="s">
        <v>98</v>
      </c>
      <c r="I2518" s="3">
        <v>1</v>
      </c>
      <c r="J2518" s="3">
        <v>450</v>
      </c>
      <c r="K2518" s="3">
        <v>1</v>
      </c>
      <c r="L2518" t="s">
        <v>21</v>
      </c>
      <c r="M2518" t="s">
        <v>584</v>
      </c>
      <c r="N2518" t="s">
        <v>504</v>
      </c>
      <c r="O2518" s="15">
        <f t="shared" si="244"/>
        <v>1</v>
      </c>
      <c r="P2518" s="16" t="str">
        <f t="shared" si="240"/>
        <v>1</v>
      </c>
      <c r="Q2518" s="16">
        <f t="shared" si="241"/>
        <v>0</v>
      </c>
      <c r="R2518" s="17">
        <f t="shared" si="242"/>
        <v>60</v>
      </c>
      <c r="S2518" s="17">
        <f t="shared" si="243"/>
        <v>1</v>
      </c>
    </row>
    <row r="2519" spans="1:19" ht="13.5" thickBot="1">
      <c r="A2519" t="s">
        <v>369</v>
      </c>
      <c r="B2519" t="s">
        <v>370</v>
      </c>
      <c r="C2519" s="1">
        <v>45413</v>
      </c>
      <c r="D2519" s="44">
        <v>2024</v>
      </c>
      <c r="E2519" s="2" t="str">
        <f t="shared" si="239"/>
        <v>mayo</v>
      </c>
      <c r="F2519" t="s">
        <v>372</v>
      </c>
      <c r="G2519" t="s">
        <v>220</v>
      </c>
      <c r="H2519" t="s">
        <v>98</v>
      </c>
      <c r="I2519" s="3">
        <v>1</v>
      </c>
      <c r="J2519" s="3">
        <v>230</v>
      </c>
      <c r="K2519" s="3">
        <v>0.3</v>
      </c>
      <c r="L2519" t="s">
        <v>142</v>
      </c>
      <c r="M2519" t="s">
        <v>143</v>
      </c>
      <c r="N2519" t="s">
        <v>514</v>
      </c>
      <c r="O2519" s="15">
        <f t="shared" si="244"/>
        <v>3</v>
      </c>
      <c r="P2519" s="16" t="str">
        <f t="shared" si="240"/>
        <v>0,</v>
      </c>
      <c r="Q2519" s="16" t="str">
        <f t="shared" si="241"/>
        <v>3</v>
      </c>
      <c r="R2519" s="17">
        <f t="shared" si="242"/>
        <v>3</v>
      </c>
      <c r="S2519" s="17">
        <f t="shared" si="243"/>
        <v>0.05</v>
      </c>
    </row>
    <row r="2520" spans="1:19" ht="13.5" thickBot="1">
      <c r="A2520" t="s">
        <v>369</v>
      </c>
      <c r="B2520" t="s">
        <v>370</v>
      </c>
      <c r="C2520" s="1">
        <v>45413</v>
      </c>
      <c r="D2520" s="44">
        <v>2024</v>
      </c>
      <c r="E2520" s="2" t="str">
        <f t="shared" si="239"/>
        <v>mayo</v>
      </c>
      <c r="F2520" t="s">
        <v>372</v>
      </c>
      <c r="G2520" t="s">
        <v>220</v>
      </c>
      <c r="H2520" t="s">
        <v>98</v>
      </c>
      <c r="I2520" s="3">
        <v>2</v>
      </c>
      <c r="J2520" s="3">
        <v>1250</v>
      </c>
      <c r="K2520" s="3">
        <v>2.4500000000000002</v>
      </c>
      <c r="L2520" t="s">
        <v>102</v>
      </c>
      <c r="M2520" t="s">
        <v>103</v>
      </c>
      <c r="N2520" t="s">
        <v>501</v>
      </c>
      <c r="O2520" s="15">
        <f t="shared" si="244"/>
        <v>4</v>
      </c>
      <c r="P2520" s="16" t="str">
        <f t="shared" si="240"/>
        <v>2,</v>
      </c>
      <c r="Q2520" s="16" t="str">
        <f t="shared" si="241"/>
        <v>45</v>
      </c>
      <c r="R2520" s="17">
        <f t="shared" si="242"/>
        <v>165</v>
      </c>
      <c r="S2520" s="17">
        <f t="shared" si="243"/>
        <v>2.75</v>
      </c>
    </row>
    <row r="2521" spans="1:19" ht="13.5" thickBot="1">
      <c r="A2521" t="s">
        <v>369</v>
      </c>
      <c r="B2521" t="s">
        <v>370</v>
      </c>
      <c r="C2521" s="1">
        <v>45413</v>
      </c>
      <c r="D2521" s="44">
        <v>2024</v>
      </c>
      <c r="E2521" s="2" t="str">
        <f t="shared" si="239"/>
        <v>mayo</v>
      </c>
      <c r="F2521" t="s">
        <v>372</v>
      </c>
      <c r="G2521" t="s">
        <v>220</v>
      </c>
      <c r="H2521" t="s">
        <v>98</v>
      </c>
      <c r="I2521" s="3">
        <v>2</v>
      </c>
      <c r="J2521" s="3">
        <v>450</v>
      </c>
      <c r="K2521" s="3">
        <v>1</v>
      </c>
      <c r="L2521" t="s">
        <v>99</v>
      </c>
      <c r="M2521" t="s">
        <v>558</v>
      </c>
      <c r="N2521" t="s">
        <v>502</v>
      </c>
      <c r="O2521" s="15">
        <f t="shared" si="244"/>
        <v>1</v>
      </c>
      <c r="P2521" s="16" t="str">
        <f t="shared" si="240"/>
        <v>1</v>
      </c>
      <c r="Q2521" s="16">
        <f t="shared" si="241"/>
        <v>0</v>
      </c>
      <c r="R2521" s="17">
        <f t="shared" si="242"/>
        <v>60</v>
      </c>
      <c r="S2521" s="17">
        <f t="shared" si="243"/>
        <v>1</v>
      </c>
    </row>
    <row r="2522" spans="1:19" ht="13.5" thickBot="1">
      <c r="A2522" t="s">
        <v>369</v>
      </c>
      <c r="B2522" t="s">
        <v>370</v>
      </c>
      <c r="C2522" s="1">
        <v>45413</v>
      </c>
      <c r="D2522" s="44">
        <v>2024</v>
      </c>
      <c r="E2522" s="2" t="str">
        <f t="shared" si="239"/>
        <v>mayo</v>
      </c>
      <c r="F2522" t="s">
        <v>372</v>
      </c>
      <c r="G2522" t="s">
        <v>220</v>
      </c>
      <c r="H2522" t="s">
        <v>98</v>
      </c>
      <c r="I2522" s="3">
        <v>1</v>
      </c>
      <c r="J2522" s="3">
        <v>680</v>
      </c>
      <c r="K2522" s="3">
        <v>1.3</v>
      </c>
      <c r="L2522" t="s">
        <v>197</v>
      </c>
      <c r="M2522" t="s">
        <v>198</v>
      </c>
      <c r="N2522" t="s">
        <v>516</v>
      </c>
      <c r="O2522" s="15">
        <f t="shared" si="244"/>
        <v>3</v>
      </c>
      <c r="P2522" s="16" t="str">
        <f t="shared" si="240"/>
        <v>1,</v>
      </c>
      <c r="Q2522" s="16" t="str">
        <f t="shared" si="241"/>
        <v>3</v>
      </c>
      <c r="R2522" s="17">
        <f t="shared" si="242"/>
        <v>63</v>
      </c>
      <c r="S2522" s="17">
        <f t="shared" si="243"/>
        <v>1.05</v>
      </c>
    </row>
    <row r="2523" spans="1:19" ht="13.5" thickBot="1">
      <c r="A2523" t="s">
        <v>369</v>
      </c>
      <c r="B2523" t="s">
        <v>370</v>
      </c>
      <c r="C2523" s="1">
        <v>45413</v>
      </c>
      <c r="D2523" s="44">
        <v>2024</v>
      </c>
      <c r="E2523" s="2" t="str">
        <f t="shared" si="239"/>
        <v>mayo</v>
      </c>
      <c r="F2523" t="s">
        <v>372</v>
      </c>
      <c r="G2523" t="s">
        <v>220</v>
      </c>
      <c r="H2523" t="s">
        <v>98</v>
      </c>
      <c r="I2523" s="3">
        <v>2</v>
      </c>
      <c r="J2523" s="3">
        <v>1800</v>
      </c>
      <c r="K2523" s="3">
        <v>4</v>
      </c>
      <c r="L2523" t="s">
        <v>100</v>
      </c>
      <c r="M2523" t="s">
        <v>101</v>
      </c>
      <c r="N2523" t="s">
        <v>488</v>
      </c>
      <c r="O2523" s="15">
        <f t="shared" si="244"/>
        <v>1</v>
      </c>
      <c r="P2523" s="16" t="str">
        <f t="shared" si="240"/>
        <v>4</v>
      </c>
      <c r="Q2523" s="16">
        <f t="shared" si="241"/>
        <v>0</v>
      </c>
      <c r="R2523" s="17">
        <f t="shared" si="242"/>
        <v>240</v>
      </c>
      <c r="S2523" s="17">
        <f t="shared" si="243"/>
        <v>4</v>
      </c>
    </row>
    <row r="2524" spans="1:19" ht="13.5" thickBot="1">
      <c r="A2524" t="s">
        <v>369</v>
      </c>
      <c r="B2524" t="s">
        <v>370</v>
      </c>
      <c r="C2524" s="1">
        <v>45413</v>
      </c>
      <c r="D2524" s="44">
        <v>2024</v>
      </c>
      <c r="E2524" s="2" t="str">
        <f t="shared" si="239"/>
        <v>mayo</v>
      </c>
      <c r="F2524" t="s">
        <v>372</v>
      </c>
      <c r="G2524" t="s">
        <v>220</v>
      </c>
      <c r="H2524" t="s">
        <v>98</v>
      </c>
      <c r="I2524" s="3">
        <v>2</v>
      </c>
      <c r="J2524" s="3">
        <v>900</v>
      </c>
      <c r="K2524" s="3">
        <v>2</v>
      </c>
      <c r="L2524" t="s">
        <v>109</v>
      </c>
      <c r="M2524" t="s">
        <v>535</v>
      </c>
      <c r="N2524" t="s">
        <v>535</v>
      </c>
      <c r="O2524" s="15">
        <f t="shared" si="244"/>
        <v>1</v>
      </c>
      <c r="P2524" s="16" t="str">
        <f t="shared" si="240"/>
        <v>2</v>
      </c>
      <c r="Q2524" s="16">
        <f t="shared" si="241"/>
        <v>0</v>
      </c>
      <c r="R2524" s="17">
        <f t="shared" si="242"/>
        <v>120</v>
      </c>
      <c r="S2524" s="17">
        <f t="shared" si="243"/>
        <v>2</v>
      </c>
    </row>
    <row r="2525" spans="1:19" ht="13.5" thickBot="1">
      <c r="A2525" t="s">
        <v>369</v>
      </c>
      <c r="B2525" t="s">
        <v>370</v>
      </c>
      <c r="C2525" s="1">
        <v>45413</v>
      </c>
      <c r="D2525" s="44">
        <v>2024</v>
      </c>
      <c r="E2525" s="2" t="str">
        <f t="shared" si="239"/>
        <v>mayo</v>
      </c>
      <c r="F2525" t="s">
        <v>372</v>
      </c>
      <c r="G2525" t="s">
        <v>220</v>
      </c>
      <c r="H2525" t="s">
        <v>98</v>
      </c>
      <c r="I2525" s="3">
        <v>6</v>
      </c>
      <c r="J2525" s="3">
        <v>2700</v>
      </c>
      <c r="K2525" s="3">
        <v>5</v>
      </c>
      <c r="L2525" t="s">
        <v>114</v>
      </c>
      <c r="M2525" t="s">
        <v>115</v>
      </c>
      <c r="N2525" t="s">
        <v>535</v>
      </c>
      <c r="O2525" s="15">
        <f t="shared" si="244"/>
        <v>1</v>
      </c>
      <c r="P2525" s="16" t="str">
        <f t="shared" si="240"/>
        <v>5</v>
      </c>
      <c r="Q2525" s="16">
        <f t="shared" si="241"/>
        <v>0</v>
      </c>
      <c r="R2525" s="17">
        <f t="shared" si="242"/>
        <v>300</v>
      </c>
      <c r="S2525" s="17">
        <f t="shared" si="243"/>
        <v>5</v>
      </c>
    </row>
    <row r="2526" spans="1:19" ht="13.5" thickBot="1">
      <c r="A2526" t="s">
        <v>369</v>
      </c>
      <c r="B2526" t="s">
        <v>370</v>
      </c>
      <c r="C2526" s="1">
        <v>45413</v>
      </c>
      <c r="D2526" s="44">
        <v>2024</v>
      </c>
      <c r="E2526" s="2" t="str">
        <f t="shared" si="239"/>
        <v>mayo</v>
      </c>
      <c r="F2526" t="s">
        <v>372</v>
      </c>
      <c r="G2526" t="s">
        <v>220</v>
      </c>
      <c r="H2526" t="s">
        <v>98</v>
      </c>
      <c r="I2526" s="3">
        <v>1</v>
      </c>
      <c r="J2526" s="3">
        <v>900</v>
      </c>
      <c r="K2526" s="3">
        <v>2</v>
      </c>
      <c r="L2526" t="s">
        <v>25</v>
      </c>
      <c r="M2526" t="s">
        <v>26</v>
      </c>
      <c r="N2526" t="s">
        <v>506</v>
      </c>
      <c r="O2526" s="15">
        <f t="shared" si="244"/>
        <v>1</v>
      </c>
      <c r="P2526" s="16" t="str">
        <f t="shared" si="240"/>
        <v>2</v>
      </c>
      <c r="Q2526" s="16">
        <f t="shared" si="241"/>
        <v>0</v>
      </c>
      <c r="R2526" s="17">
        <f t="shared" si="242"/>
        <v>120</v>
      </c>
      <c r="S2526" s="17">
        <f t="shared" si="243"/>
        <v>2</v>
      </c>
    </row>
    <row r="2527" spans="1:19" ht="13.5" thickBot="1">
      <c r="A2527" t="s">
        <v>369</v>
      </c>
      <c r="B2527" t="s">
        <v>370</v>
      </c>
      <c r="C2527" s="1">
        <v>45413</v>
      </c>
      <c r="D2527" s="44">
        <v>2024</v>
      </c>
      <c r="E2527" s="2" t="str">
        <f t="shared" si="239"/>
        <v>mayo</v>
      </c>
      <c r="F2527" t="s">
        <v>372</v>
      </c>
      <c r="G2527" t="s">
        <v>220</v>
      </c>
      <c r="H2527" t="s">
        <v>98</v>
      </c>
      <c r="I2527" s="3">
        <v>1</v>
      </c>
      <c r="J2527" s="3">
        <v>900</v>
      </c>
      <c r="K2527" s="3">
        <v>2</v>
      </c>
      <c r="L2527" t="s">
        <v>116</v>
      </c>
      <c r="M2527" t="s">
        <v>117</v>
      </c>
      <c r="N2527" t="s">
        <v>561</v>
      </c>
      <c r="O2527" s="15">
        <f t="shared" si="244"/>
        <v>1</v>
      </c>
      <c r="P2527" s="16" t="str">
        <f t="shared" si="240"/>
        <v>2</v>
      </c>
      <c r="Q2527" s="16">
        <f t="shared" si="241"/>
        <v>0</v>
      </c>
      <c r="R2527" s="17">
        <f t="shared" si="242"/>
        <v>120</v>
      </c>
      <c r="S2527" s="17">
        <f t="shared" si="243"/>
        <v>2</v>
      </c>
    </row>
    <row r="2528" spans="1:19" ht="13.5" thickBot="1">
      <c r="A2528" t="s">
        <v>369</v>
      </c>
      <c r="B2528" t="s">
        <v>370</v>
      </c>
      <c r="C2528" s="1">
        <v>45413</v>
      </c>
      <c r="D2528" s="44">
        <v>2024</v>
      </c>
      <c r="E2528" s="2" t="str">
        <f t="shared" si="239"/>
        <v>mayo</v>
      </c>
      <c r="F2528" t="s">
        <v>372</v>
      </c>
      <c r="G2528" t="s">
        <v>220</v>
      </c>
      <c r="H2528" t="s">
        <v>98</v>
      </c>
      <c r="I2528" s="3">
        <v>1</v>
      </c>
      <c r="J2528" s="3">
        <v>230</v>
      </c>
      <c r="K2528" s="3">
        <v>0.3</v>
      </c>
      <c r="L2528" t="s">
        <v>148</v>
      </c>
      <c r="M2528" t="s">
        <v>149</v>
      </c>
      <c r="N2528" t="s">
        <v>561</v>
      </c>
      <c r="O2528" s="15">
        <f t="shared" si="244"/>
        <v>3</v>
      </c>
      <c r="P2528" s="16" t="str">
        <f t="shared" si="240"/>
        <v>0,</v>
      </c>
      <c r="Q2528" s="16" t="str">
        <f t="shared" si="241"/>
        <v>3</v>
      </c>
      <c r="R2528" s="17">
        <f t="shared" si="242"/>
        <v>3</v>
      </c>
      <c r="S2528" s="17">
        <f t="shared" si="243"/>
        <v>0.05</v>
      </c>
    </row>
    <row r="2529" spans="1:19" ht="13.5" thickBot="1">
      <c r="A2529" t="s">
        <v>369</v>
      </c>
      <c r="B2529" t="s">
        <v>370</v>
      </c>
      <c r="C2529" s="1">
        <v>45413</v>
      </c>
      <c r="D2529" s="44">
        <v>2024</v>
      </c>
      <c r="E2529" s="2" t="str">
        <f t="shared" si="239"/>
        <v>mayo</v>
      </c>
      <c r="F2529" t="s">
        <v>372</v>
      </c>
      <c r="G2529" t="s">
        <v>220</v>
      </c>
      <c r="H2529" t="s">
        <v>98</v>
      </c>
      <c r="I2529" s="3">
        <v>5</v>
      </c>
      <c r="J2529" s="3">
        <v>6750</v>
      </c>
      <c r="K2529" s="3">
        <v>15</v>
      </c>
      <c r="L2529" t="s">
        <v>118</v>
      </c>
      <c r="M2529" t="s">
        <v>119</v>
      </c>
      <c r="N2529" t="s">
        <v>490</v>
      </c>
      <c r="O2529" s="15">
        <f t="shared" si="244"/>
        <v>2</v>
      </c>
      <c r="P2529" s="16" t="str">
        <f t="shared" si="240"/>
        <v>15</v>
      </c>
      <c r="Q2529" s="16">
        <f t="shared" si="241"/>
        <v>0</v>
      </c>
      <c r="R2529" s="17">
        <f t="shared" si="242"/>
        <v>900</v>
      </c>
      <c r="S2529" s="17">
        <f t="shared" si="243"/>
        <v>15</v>
      </c>
    </row>
    <row r="2530" spans="1:19" ht="13.5" thickBot="1">
      <c r="A2530" t="s">
        <v>369</v>
      </c>
      <c r="B2530" t="s">
        <v>370</v>
      </c>
      <c r="C2530" s="1">
        <v>45413</v>
      </c>
      <c r="D2530" s="44">
        <v>2024</v>
      </c>
      <c r="E2530" s="2" t="str">
        <f t="shared" si="239"/>
        <v>mayo</v>
      </c>
      <c r="F2530" t="s">
        <v>372</v>
      </c>
      <c r="G2530" t="s">
        <v>220</v>
      </c>
      <c r="H2530" t="s">
        <v>98</v>
      </c>
      <c r="I2530" s="3">
        <v>1</v>
      </c>
      <c r="J2530" s="3">
        <v>900</v>
      </c>
      <c r="K2530" s="3">
        <v>2</v>
      </c>
      <c r="L2530" t="s">
        <v>131</v>
      </c>
      <c r="M2530" t="s">
        <v>578</v>
      </c>
      <c r="N2530" t="s">
        <v>612</v>
      </c>
      <c r="O2530" s="15">
        <f t="shared" si="244"/>
        <v>1</v>
      </c>
      <c r="P2530" s="16" t="str">
        <f t="shared" si="240"/>
        <v>2</v>
      </c>
      <c r="Q2530" s="16">
        <f t="shared" si="241"/>
        <v>0</v>
      </c>
      <c r="R2530" s="17">
        <f t="shared" si="242"/>
        <v>120</v>
      </c>
      <c r="S2530" s="17">
        <f t="shared" si="243"/>
        <v>2</v>
      </c>
    </row>
    <row r="2531" spans="1:19" ht="13.5" thickBot="1">
      <c r="A2531" t="s">
        <v>369</v>
      </c>
      <c r="B2531" t="s">
        <v>370</v>
      </c>
      <c r="C2531" s="1">
        <v>45444</v>
      </c>
      <c r="D2531" s="44">
        <v>2024</v>
      </c>
      <c r="E2531" s="2" t="str">
        <f t="shared" si="239"/>
        <v>junio</v>
      </c>
      <c r="F2531" t="s">
        <v>376</v>
      </c>
      <c r="G2531" t="s">
        <v>377</v>
      </c>
      <c r="H2531" t="s">
        <v>98</v>
      </c>
      <c r="I2531" s="3">
        <v>4</v>
      </c>
      <c r="J2531" s="3">
        <v>4050</v>
      </c>
      <c r="K2531" s="3">
        <v>9.0500000000000007</v>
      </c>
      <c r="L2531" t="s">
        <v>116</v>
      </c>
      <c r="M2531" t="s">
        <v>117</v>
      </c>
      <c r="N2531" t="s">
        <v>561</v>
      </c>
      <c r="O2531" s="15">
        <f t="shared" si="244"/>
        <v>4</v>
      </c>
      <c r="P2531" s="16" t="str">
        <f t="shared" si="240"/>
        <v>9,</v>
      </c>
      <c r="Q2531" s="16" t="str">
        <f t="shared" si="241"/>
        <v>05</v>
      </c>
      <c r="R2531" s="17">
        <f t="shared" si="242"/>
        <v>545</v>
      </c>
      <c r="S2531" s="17">
        <f t="shared" si="243"/>
        <v>9.0833333333333339</v>
      </c>
    </row>
    <row r="2532" spans="1:19" ht="13.5" thickBot="1">
      <c r="A2532" t="s">
        <v>369</v>
      </c>
      <c r="B2532" t="s">
        <v>370</v>
      </c>
      <c r="C2532" s="1">
        <v>45444</v>
      </c>
      <c r="D2532" s="44">
        <v>2024</v>
      </c>
      <c r="E2532" s="2" t="str">
        <f t="shared" si="239"/>
        <v>junio</v>
      </c>
      <c r="F2532" t="s">
        <v>376</v>
      </c>
      <c r="G2532" t="s">
        <v>377</v>
      </c>
      <c r="H2532" t="s">
        <v>98</v>
      </c>
      <c r="I2532" s="3">
        <v>4</v>
      </c>
      <c r="J2532" s="3">
        <v>5300</v>
      </c>
      <c r="K2532" s="3">
        <v>11.4</v>
      </c>
      <c r="L2532" t="s">
        <v>118</v>
      </c>
      <c r="M2532" t="s">
        <v>119</v>
      </c>
      <c r="N2532" t="s">
        <v>490</v>
      </c>
      <c r="O2532" s="15">
        <f t="shared" si="244"/>
        <v>4</v>
      </c>
      <c r="P2532" s="16" t="str">
        <f t="shared" si="240"/>
        <v>11</v>
      </c>
      <c r="Q2532" s="16" t="str">
        <f t="shared" si="241"/>
        <v>,4</v>
      </c>
      <c r="R2532" s="17">
        <f t="shared" si="242"/>
        <v>660.4</v>
      </c>
      <c r="S2532" s="17">
        <f t="shared" si="243"/>
        <v>11.006666666666666</v>
      </c>
    </row>
    <row r="2533" spans="1:19" ht="13.5" thickBot="1">
      <c r="A2533" t="s">
        <v>369</v>
      </c>
      <c r="B2533" t="s">
        <v>370</v>
      </c>
      <c r="C2533" s="1">
        <v>45444</v>
      </c>
      <c r="D2533" s="44">
        <v>2024</v>
      </c>
      <c r="E2533" s="2" t="str">
        <f t="shared" si="239"/>
        <v>junio</v>
      </c>
      <c r="F2533" t="s">
        <v>371</v>
      </c>
      <c r="G2533" t="s">
        <v>220</v>
      </c>
      <c r="H2533" t="s">
        <v>98</v>
      </c>
      <c r="I2533" s="3">
        <v>2</v>
      </c>
      <c r="J2533" s="3">
        <v>1580</v>
      </c>
      <c r="K2533" s="3">
        <v>3.3</v>
      </c>
      <c r="L2533" t="s">
        <v>130</v>
      </c>
      <c r="M2533" t="s">
        <v>605</v>
      </c>
      <c r="N2533" t="s">
        <v>491</v>
      </c>
      <c r="O2533" s="15">
        <f t="shared" si="244"/>
        <v>3</v>
      </c>
      <c r="P2533" s="16" t="str">
        <f t="shared" si="240"/>
        <v>3,</v>
      </c>
      <c r="Q2533" s="16" t="str">
        <f t="shared" si="241"/>
        <v>3</v>
      </c>
      <c r="R2533" s="17">
        <f t="shared" si="242"/>
        <v>183</v>
      </c>
      <c r="S2533" s="17">
        <f t="shared" si="243"/>
        <v>3.05</v>
      </c>
    </row>
    <row r="2534" spans="1:19" ht="13.5" thickBot="1">
      <c r="A2534" t="s">
        <v>369</v>
      </c>
      <c r="B2534" t="s">
        <v>370</v>
      </c>
      <c r="C2534" s="1">
        <v>45444</v>
      </c>
      <c r="D2534" s="44">
        <v>2024</v>
      </c>
      <c r="E2534" s="2" t="str">
        <f t="shared" si="239"/>
        <v>junio</v>
      </c>
      <c r="F2534" t="s">
        <v>371</v>
      </c>
      <c r="G2534" t="s">
        <v>220</v>
      </c>
      <c r="H2534" t="s">
        <v>98</v>
      </c>
      <c r="I2534" s="3">
        <v>1</v>
      </c>
      <c r="J2534" s="3">
        <v>800</v>
      </c>
      <c r="K2534" s="3">
        <v>1.45</v>
      </c>
      <c r="L2534" t="s">
        <v>374</v>
      </c>
      <c r="M2534" t="s">
        <v>375</v>
      </c>
      <c r="N2534" t="s">
        <v>492</v>
      </c>
      <c r="O2534" s="15">
        <f t="shared" si="244"/>
        <v>4</v>
      </c>
      <c r="P2534" s="16" t="str">
        <f t="shared" si="240"/>
        <v>1,</v>
      </c>
      <c r="Q2534" s="16" t="str">
        <f t="shared" si="241"/>
        <v>45</v>
      </c>
      <c r="R2534" s="17">
        <f t="shared" si="242"/>
        <v>105</v>
      </c>
      <c r="S2534" s="17">
        <f t="shared" si="243"/>
        <v>1.75</v>
      </c>
    </row>
    <row r="2535" spans="1:19" ht="13.5" thickBot="1">
      <c r="A2535" t="s">
        <v>369</v>
      </c>
      <c r="B2535" t="s">
        <v>370</v>
      </c>
      <c r="C2535" s="1">
        <v>45444</v>
      </c>
      <c r="D2535" s="44">
        <v>2024</v>
      </c>
      <c r="E2535" s="2" t="str">
        <f t="shared" si="239"/>
        <v>junio</v>
      </c>
      <c r="F2535" t="s">
        <v>371</v>
      </c>
      <c r="G2535" t="s">
        <v>220</v>
      </c>
      <c r="H2535" t="s">
        <v>98</v>
      </c>
      <c r="I2535" s="3">
        <v>1</v>
      </c>
      <c r="J2535" s="3">
        <v>680</v>
      </c>
      <c r="K2535" s="3">
        <v>1.35</v>
      </c>
      <c r="L2535" t="s">
        <v>33</v>
      </c>
      <c r="M2535" t="s">
        <v>34</v>
      </c>
      <c r="N2535" t="s">
        <v>508</v>
      </c>
      <c r="O2535" s="15">
        <f t="shared" si="244"/>
        <v>4</v>
      </c>
      <c r="P2535" s="16" t="str">
        <f t="shared" si="240"/>
        <v>1,</v>
      </c>
      <c r="Q2535" s="16" t="str">
        <f t="shared" si="241"/>
        <v>35</v>
      </c>
      <c r="R2535" s="17">
        <f t="shared" si="242"/>
        <v>95</v>
      </c>
      <c r="S2535" s="17">
        <f t="shared" si="243"/>
        <v>1.5833333333333333</v>
      </c>
    </row>
    <row r="2536" spans="1:19" ht="13.5" thickBot="1">
      <c r="A2536" t="s">
        <v>369</v>
      </c>
      <c r="B2536" t="s">
        <v>370</v>
      </c>
      <c r="C2536" s="1">
        <v>45444</v>
      </c>
      <c r="D2536" s="44">
        <v>2024</v>
      </c>
      <c r="E2536" s="2" t="str">
        <f t="shared" si="239"/>
        <v>junio</v>
      </c>
      <c r="F2536" t="s">
        <v>371</v>
      </c>
      <c r="G2536" t="s">
        <v>220</v>
      </c>
      <c r="H2536" t="s">
        <v>98</v>
      </c>
      <c r="I2536" s="3">
        <v>3</v>
      </c>
      <c r="J2536" s="3">
        <v>1460</v>
      </c>
      <c r="K2536" s="3">
        <v>1.1499999999999999</v>
      </c>
      <c r="L2536" t="s">
        <v>19</v>
      </c>
      <c r="M2536" t="s">
        <v>587</v>
      </c>
      <c r="N2536" t="s">
        <v>495</v>
      </c>
      <c r="O2536" s="15">
        <f t="shared" si="244"/>
        <v>4</v>
      </c>
      <c r="P2536" s="16" t="str">
        <f t="shared" si="240"/>
        <v>1,</v>
      </c>
      <c r="Q2536" s="16" t="str">
        <f t="shared" si="241"/>
        <v>15</v>
      </c>
      <c r="R2536" s="17">
        <f t="shared" si="242"/>
        <v>75</v>
      </c>
      <c r="S2536" s="17">
        <f t="shared" si="243"/>
        <v>1.25</v>
      </c>
    </row>
    <row r="2537" spans="1:19" ht="13.5" thickBot="1">
      <c r="A2537" t="s">
        <v>369</v>
      </c>
      <c r="B2537" t="s">
        <v>370</v>
      </c>
      <c r="C2537" s="1">
        <v>45444</v>
      </c>
      <c r="D2537" s="44">
        <v>2024</v>
      </c>
      <c r="E2537" s="2" t="str">
        <f t="shared" si="239"/>
        <v>junio</v>
      </c>
      <c r="F2537" t="s">
        <v>371</v>
      </c>
      <c r="G2537" t="s">
        <v>220</v>
      </c>
      <c r="H2537" t="s">
        <v>98</v>
      </c>
      <c r="I2537" s="3">
        <v>3</v>
      </c>
      <c r="J2537" s="3">
        <v>1000</v>
      </c>
      <c r="K2537" s="3">
        <v>2.2000000000000002</v>
      </c>
      <c r="L2537" t="s">
        <v>108</v>
      </c>
      <c r="M2537" t="s">
        <v>597</v>
      </c>
      <c r="N2537" t="s">
        <v>494</v>
      </c>
      <c r="O2537" s="15">
        <f t="shared" si="244"/>
        <v>3</v>
      </c>
      <c r="P2537" s="16" t="str">
        <f t="shared" si="240"/>
        <v>2,</v>
      </c>
      <c r="Q2537" s="16" t="str">
        <f t="shared" si="241"/>
        <v>2</v>
      </c>
      <c r="R2537" s="17">
        <f t="shared" si="242"/>
        <v>122</v>
      </c>
      <c r="S2537" s="17">
        <f t="shared" si="243"/>
        <v>2.0333333333333332</v>
      </c>
    </row>
    <row r="2538" spans="1:19" ht="13.5" thickBot="1">
      <c r="A2538" t="s">
        <v>369</v>
      </c>
      <c r="B2538" t="s">
        <v>370</v>
      </c>
      <c r="C2538" s="1">
        <v>45444</v>
      </c>
      <c r="D2538" s="44">
        <v>2024</v>
      </c>
      <c r="E2538" s="2" t="str">
        <f t="shared" si="239"/>
        <v>junio</v>
      </c>
      <c r="F2538" t="s">
        <v>371</v>
      </c>
      <c r="G2538" t="s">
        <v>220</v>
      </c>
      <c r="H2538" t="s">
        <v>98</v>
      </c>
      <c r="I2538" s="3">
        <v>2</v>
      </c>
      <c r="J2538" s="3">
        <v>800</v>
      </c>
      <c r="K2538" s="3">
        <v>1.5</v>
      </c>
      <c r="L2538" t="s">
        <v>99</v>
      </c>
      <c r="M2538" t="s">
        <v>558</v>
      </c>
      <c r="N2538" t="s">
        <v>502</v>
      </c>
      <c r="O2538" s="15">
        <f t="shared" si="244"/>
        <v>3</v>
      </c>
      <c r="P2538" s="16" t="str">
        <f t="shared" si="240"/>
        <v>1,</v>
      </c>
      <c r="Q2538" s="16" t="str">
        <f t="shared" si="241"/>
        <v>5</v>
      </c>
      <c r="R2538" s="17">
        <f t="shared" si="242"/>
        <v>65</v>
      </c>
      <c r="S2538" s="17">
        <f t="shared" si="243"/>
        <v>1.0833333333333333</v>
      </c>
    </row>
    <row r="2539" spans="1:19" ht="13.5" thickBot="1">
      <c r="A2539" t="s">
        <v>369</v>
      </c>
      <c r="B2539" t="s">
        <v>370</v>
      </c>
      <c r="C2539" s="1">
        <v>45444</v>
      </c>
      <c r="D2539" s="44">
        <v>2024</v>
      </c>
      <c r="E2539" s="2" t="str">
        <f t="shared" si="239"/>
        <v>junio</v>
      </c>
      <c r="F2539" t="s">
        <v>371</v>
      </c>
      <c r="G2539" t="s">
        <v>220</v>
      </c>
      <c r="H2539" t="s">
        <v>98</v>
      </c>
      <c r="I2539" s="3">
        <v>1</v>
      </c>
      <c r="J2539" s="3">
        <v>680</v>
      </c>
      <c r="K2539" s="3">
        <v>1.35</v>
      </c>
      <c r="L2539" t="s">
        <v>137</v>
      </c>
      <c r="M2539" t="s">
        <v>566</v>
      </c>
      <c r="N2539" t="s">
        <v>502</v>
      </c>
      <c r="O2539" s="15">
        <f t="shared" si="244"/>
        <v>4</v>
      </c>
      <c r="P2539" s="16" t="str">
        <f t="shared" si="240"/>
        <v>1,</v>
      </c>
      <c r="Q2539" s="16" t="str">
        <f t="shared" si="241"/>
        <v>35</v>
      </c>
      <c r="R2539" s="17">
        <f t="shared" si="242"/>
        <v>95</v>
      </c>
      <c r="S2539" s="17">
        <f t="shared" si="243"/>
        <v>1.5833333333333333</v>
      </c>
    </row>
    <row r="2540" spans="1:19" ht="13.5" thickBot="1">
      <c r="A2540" t="s">
        <v>369</v>
      </c>
      <c r="B2540" t="s">
        <v>370</v>
      </c>
      <c r="C2540" s="1">
        <v>45444</v>
      </c>
      <c r="D2540" s="44">
        <v>2024</v>
      </c>
      <c r="E2540" s="2" t="str">
        <f t="shared" si="239"/>
        <v>junio</v>
      </c>
      <c r="F2540" t="s">
        <v>371</v>
      </c>
      <c r="G2540" t="s">
        <v>220</v>
      </c>
      <c r="H2540" t="s">
        <v>98</v>
      </c>
      <c r="I2540" s="3">
        <v>1</v>
      </c>
      <c r="J2540" s="3">
        <v>350</v>
      </c>
      <c r="K2540" s="3">
        <v>0.5</v>
      </c>
      <c r="L2540" t="s">
        <v>144</v>
      </c>
      <c r="M2540" t="s">
        <v>145</v>
      </c>
      <c r="N2540" t="s">
        <v>515</v>
      </c>
      <c r="O2540" s="15">
        <f t="shared" si="244"/>
        <v>3</v>
      </c>
      <c r="P2540" s="16" t="str">
        <f t="shared" si="240"/>
        <v>0,</v>
      </c>
      <c r="Q2540" s="16" t="str">
        <f t="shared" si="241"/>
        <v>5</v>
      </c>
      <c r="R2540" s="17">
        <f t="shared" si="242"/>
        <v>5</v>
      </c>
      <c r="S2540" s="17">
        <f t="shared" si="243"/>
        <v>8.3333333333333329E-2</v>
      </c>
    </row>
    <row r="2541" spans="1:19" ht="13.5" thickBot="1">
      <c r="A2541" t="s">
        <v>369</v>
      </c>
      <c r="B2541" t="s">
        <v>370</v>
      </c>
      <c r="C2541" s="1">
        <v>45444</v>
      </c>
      <c r="D2541" s="44">
        <v>2024</v>
      </c>
      <c r="E2541" s="2" t="str">
        <f t="shared" si="239"/>
        <v>junio</v>
      </c>
      <c r="F2541" t="s">
        <v>371</v>
      </c>
      <c r="G2541" t="s">
        <v>220</v>
      </c>
      <c r="H2541" t="s">
        <v>98</v>
      </c>
      <c r="I2541" s="3">
        <v>1</v>
      </c>
      <c r="J2541" s="3">
        <v>800</v>
      </c>
      <c r="K2541" s="3">
        <v>1.5</v>
      </c>
      <c r="L2541" t="s">
        <v>349</v>
      </c>
      <c r="M2541" t="s">
        <v>350</v>
      </c>
      <c r="N2541" t="s">
        <v>500</v>
      </c>
      <c r="O2541" s="15">
        <f t="shared" si="244"/>
        <v>3</v>
      </c>
      <c r="P2541" s="16" t="str">
        <f t="shared" si="240"/>
        <v>1,</v>
      </c>
      <c r="Q2541" s="16" t="str">
        <f t="shared" si="241"/>
        <v>5</v>
      </c>
      <c r="R2541" s="17">
        <f t="shared" si="242"/>
        <v>65</v>
      </c>
      <c r="S2541" s="17">
        <f t="shared" si="243"/>
        <v>1.0833333333333333</v>
      </c>
    </row>
    <row r="2542" spans="1:19" ht="13.5" thickBot="1">
      <c r="A2542" t="s">
        <v>369</v>
      </c>
      <c r="B2542" t="s">
        <v>370</v>
      </c>
      <c r="C2542" s="1">
        <v>45444</v>
      </c>
      <c r="D2542" s="44">
        <v>2024</v>
      </c>
      <c r="E2542" s="2" t="str">
        <f t="shared" ref="E2542:E2605" si="245">TEXT(C2542,"mmmm")</f>
        <v>junio</v>
      </c>
      <c r="F2542" t="s">
        <v>371</v>
      </c>
      <c r="G2542" t="s">
        <v>220</v>
      </c>
      <c r="H2542" t="s">
        <v>98</v>
      </c>
      <c r="I2542" s="3">
        <v>5</v>
      </c>
      <c r="J2542" s="3">
        <v>3250</v>
      </c>
      <c r="K2542" s="3">
        <v>7.2</v>
      </c>
      <c r="L2542" t="s">
        <v>109</v>
      </c>
      <c r="M2542" t="s">
        <v>535</v>
      </c>
      <c r="N2542" t="s">
        <v>535</v>
      </c>
      <c r="O2542" s="15">
        <f t="shared" si="244"/>
        <v>3</v>
      </c>
      <c r="P2542" s="16" t="str">
        <f t="shared" ref="P2542:P2605" si="246">IF(O2542="1",$K2542,IF(O2542=2,LEFT($K2542,2),LEFT($K2542,2)))</f>
        <v>7,</v>
      </c>
      <c r="Q2542" s="16" t="str">
        <f t="shared" ref="Q2542:Q2605" si="247">IF(O2542&lt;=2,0,MID($K2542,3,3))</f>
        <v>2</v>
      </c>
      <c r="R2542" s="17">
        <f t="shared" ref="R2542:R2605" si="248">+(P2542*60)+Q2542</f>
        <v>422</v>
      </c>
      <c r="S2542" s="17">
        <f t="shared" ref="S2542:S2605" si="249">+R2542/60</f>
        <v>7.0333333333333332</v>
      </c>
    </row>
    <row r="2543" spans="1:19" ht="13.5" thickBot="1">
      <c r="A2543" t="s">
        <v>369</v>
      </c>
      <c r="B2543" t="s">
        <v>370</v>
      </c>
      <c r="C2543" s="1">
        <v>45444</v>
      </c>
      <c r="D2543" s="44">
        <v>2024</v>
      </c>
      <c r="E2543" s="2" t="str">
        <f t="shared" si="245"/>
        <v>junio</v>
      </c>
      <c r="F2543" t="s">
        <v>371</v>
      </c>
      <c r="G2543" t="s">
        <v>220</v>
      </c>
      <c r="H2543" t="s">
        <v>98</v>
      </c>
      <c r="I2543" s="3">
        <v>2</v>
      </c>
      <c r="J2543" s="3">
        <v>1130</v>
      </c>
      <c r="K2543" s="3">
        <v>2.2999999999999998</v>
      </c>
      <c r="L2543" t="s">
        <v>114</v>
      </c>
      <c r="M2543" t="s">
        <v>115</v>
      </c>
      <c r="N2543" t="s">
        <v>535</v>
      </c>
      <c r="O2543" s="15">
        <f t="shared" si="244"/>
        <v>3</v>
      </c>
      <c r="P2543" s="16" t="str">
        <f t="shared" si="246"/>
        <v>2,</v>
      </c>
      <c r="Q2543" s="16" t="str">
        <f t="shared" si="247"/>
        <v>3</v>
      </c>
      <c r="R2543" s="17">
        <f t="shared" si="248"/>
        <v>123</v>
      </c>
      <c r="S2543" s="17">
        <f t="shared" si="249"/>
        <v>2.0499999999999998</v>
      </c>
    </row>
    <row r="2544" spans="1:19" ht="13.5" thickBot="1">
      <c r="A2544" t="s">
        <v>369</v>
      </c>
      <c r="B2544" t="s">
        <v>370</v>
      </c>
      <c r="C2544" s="1">
        <v>45444</v>
      </c>
      <c r="D2544" s="44">
        <v>2024</v>
      </c>
      <c r="E2544" s="2" t="str">
        <f t="shared" si="245"/>
        <v>junio</v>
      </c>
      <c r="F2544" t="s">
        <v>371</v>
      </c>
      <c r="G2544" t="s">
        <v>220</v>
      </c>
      <c r="H2544" t="s">
        <v>98</v>
      </c>
      <c r="I2544" s="3">
        <v>1</v>
      </c>
      <c r="J2544" s="3">
        <v>680</v>
      </c>
      <c r="K2544" s="3">
        <v>2.25</v>
      </c>
      <c r="L2544" t="s">
        <v>111</v>
      </c>
      <c r="M2544" t="s">
        <v>593</v>
      </c>
      <c r="N2544" t="s">
        <v>511</v>
      </c>
      <c r="O2544" s="15">
        <f t="shared" si="244"/>
        <v>4</v>
      </c>
      <c r="P2544" s="16" t="str">
        <f t="shared" si="246"/>
        <v>2,</v>
      </c>
      <c r="Q2544" s="16" t="str">
        <f t="shared" si="247"/>
        <v>25</v>
      </c>
      <c r="R2544" s="17">
        <f t="shared" si="248"/>
        <v>145</v>
      </c>
      <c r="S2544" s="17">
        <f t="shared" si="249"/>
        <v>2.4166666666666665</v>
      </c>
    </row>
    <row r="2545" spans="1:19" ht="13.5" thickBot="1">
      <c r="A2545" t="s">
        <v>369</v>
      </c>
      <c r="B2545" t="s">
        <v>370</v>
      </c>
      <c r="C2545" s="1">
        <v>45444</v>
      </c>
      <c r="D2545" s="44">
        <v>2024</v>
      </c>
      <c r="E2545" s="2" t="str">
        <f t="shared" si="245"/>
        <v>junio</v>
      </c>
      <c r="F2545" t="s">
        <v>372</v>
      </c>
      <c r="G2545" t="s">
        <v>220</v>
      </c>
      <c r="H2545" t="s">
        <v>98</v>
      </c>
      <c r="I2545" s="3">
        <v>1</v>
      </c>
      <c r="J2545" s="3">
        <v>900</v>
      </c>
      <c r="K2545" s="3">
        <v>2.0499999999999998</v>
      </c>
      <c r="L2545" t="s">
        <v>39</v>
      </c>
      <c r="M2545" t="s">
        <v>553</v>
      </c>
      <c r="N2545" t="s">
        <v>553</v>
      </c>
      <c r="O2545" s="15">
        <f t="shared" si="244"/>
        <v>4</v>
      </c>
      <c r="P2545" s="16" t="str">
        <f t="shared" si="246"/>
        <v>2,</v>
      </c>
      <c r="Q2545" s="16" t="str">
        <f t="shared" si="247"/>
        <v>05</v>
      </c>
      <c r="R2545" s="17">
        <f t="shared" si="248"/>
        <v>125</v>
      </c>
      <c r="S2545" s="17">
        <f t="shared" si="249"/>
        <v>2.0833333333333335</v>
      </c>
    </row>
    <row r="2546" spans="1:19" ht="13.5" thickBot="1">
      <c r="A2546" t="s">
        <v>369</v>
      </c>
      <c r="B2546" t="s">
        <v>370</v>
      </c>
      <c r="C2546" s="1">
        <v>45444</v>
      </c>
      <c r="D2546" s="44">
        <v>2024</v>
      </c>
      <c r="E2546" s="2" t="str">
        <f t="shared" si="245"/>
        <v>junio</v>
      </c>
      <c r="F2546" t="s">
        <v>372</v>
      </c>
      <c r="G2546" t="s">
        <v>220</v>
      </c>
      <c r="H2546" t="s">
        <v>98</v>
      </c>
      <c r="I2546" s="3">
        <v>1</v>
      </c>
      <c r="J2546" s="3">
        <v>450</v>
      </c>
      <c r="K2546" s="3">
        <v>1.05</v>
      </c>
      <c r="L2546" t="s">
        <v>374</v>
      </c>
      <c r="M2546" t="s">
        <v>375</v>
      </c>
      <c r="N2546" t="s">
        <v>492</v>
      </c>
      <c r="O2546" s="15">
        <f t="shared" si="244"/>
        <v>4</v>
      </c>
      <c r="P2546" s="16" t="str">
        <f t="shared" si="246"/>
        <v>1,</v>
      </c>
      <c r="Q2546" s="16" t="str">
        <f t="shared" si="247"/>
        <v>05</v>
      </c>
      <c r="R2546" s="17">
        <f t="shared" si="248"/>
        <v>65</v>
      </c>
      <c r="S2546" s="17">
        <f t="shared" si="249"/>
        <v>1.0833333333333333</v>
      </c>
    </row>
    <row r="2547" spans="1:19" ht="13.5" thickBot="1">
      <c r="A2547" t="s">
        <v>369</v>
      </c>
      <c r="B2547" t="s">
        <v>370</v>
      </c>
      <c r="C2547" s="1">
        <v>45444</v>
      </c>
      <c r="D2547" s="44">
        <v>2024</v>
      </c>
      <c r="E2547" s="2" t="str">
        <f t="shared" si="245"/>
        <v>junio</v>
      </c>
      <c r="F2547" t="s">
        <v>372</v>
      </c>
      <c r="G2547" t="s">
        <v>220</v>
      </c>
      <c r="H2547" t="s">
        <v>98</v>
      </c>
      <c r="I2547" s="3">
        <v>1</v>
      </c>
      <c r="J2547" s="3">
        <v>900</v>
      </c>
      <c r="K2547" s="3">
        <v>2</v>
      </c>
      <c r="L2547" t="s">
        <v>132</v>
      </c>
      <c r="M2547" t="s">
        <v>133</v>
      </c>
      <c r="N2547" t="s">
        <v>509</v>
      </c>
      <c r="O2547" s="15">
        <f t="shared" si="244"/>
        <v>1</v>
      </c>
      <c r="P2547" s="16" t="str">
        <f t="shared" si="246"/>
        <v>2</v>
      </c>
      <c r="Q2547" s="16">
        <f t="shared" si="247"/>
        <v>0</v>
      </c>
      <c r="R2547" s="17">
        <f t="shared" si="248"/>
        <v>120</v>
      </c>
      <c r="S2547" s="17">
        <f t="shared" si="249"/>
        <v>2</v>
      </c>
    </row>
    <row r="2548" spans="1:19" ht="13.5" thickBot="1">
      <c r="A2548" t="s">
        <v>369</v>
      </c>
      <c r="B2548" t="s">
        <v>370</v>
      </c>
      <c r="C2548" s="1">
        <v>45444</v>
      </c>
      <c r="D2548" s="44">
        <v>2024</v>
      </c>
      <c r="E2548" s="2" t="str">
        <f t="shared" si="245"/>
        <v>junio</v>
      </c>
      <c r="F2548" t="s">
        <v>372</v>
      </c>
      <c r="G2548" t="s">
        <v>220</v>
      </c>
      <c r="H2548" t="s">
        <v>98</v>
      </c>
      <c r="I2548" s="3">
        <v>2</v>
      </c>
      <c r="J2548" s="3">
        <v>1250</v>
      </c>
      <c r="K2548" s="3">
        <v>2.4</v>
      </c>
      <c r="L2548" t="s">
        <v>19</v>
      </c>
      <c r="M2548" t="s">
        <v>587</v>
      </c>
      <c r="N2548" t="s">
        <v>495</v>
      </c>
      <c r="O2548" s="15">
        <f t="shared" si="244"/>
        <v>3</v>
      </c>
      <c r="P2548" s="16" t="str">
        <f t="shared" si="246"/>
        <v>2,</v>
      </c>
      <c r="Q2548" s="16" t="str">
        <f t="shared" si="247"/>
        <v>4</v>
      </c>
      <c r="R2548" s="17">
        <f t="shared" si="248"/>
        <v>124</v>
      </c>
      <c r="S2548" s="17">
        <f t="shared" si="249"/>
        <v>2.0666666666666669</v>
      </c>
    </row>
    <row r="2549" spans="1:19" ht="13.5" thickBot="1">
      <c r="A2549" t="s">
        <v>369</v>
      </c>
      <c r="B2549" t="s">
        <v>370</v>
      </c>
      <c r="C2549" s="1">
        <v>45444</v>
      </c>
      <c r="D2549" s="44">
        <v>2024</v>
      </c>
      <c r="E2549" s="2" t="str">
        <f t="shared" si="245"/>
        <v>junio</v>
      </c>
      <c r="F2549" t="s">
        <v>372</v>
      </c>
      <c r="G2549" t="s">
        <v>220</v>
      </c>
      <c r="H2549" t="s">
        <v>98</v>
      </c>
      <c r="I2549" s="3">
        <v>4</v>
      </c>
      <c r="J2549" s="3">
        <v>1350</v>
      </c>
      <c r="K2549" s="3">
        <v>3</v>
      </c>
      <c r="L2549" t="s">
        <v>108</v>
      </c>
      <c r="M2549" t="s">
        <v>597</v>
      </c>
      <c r="N2549" t="s">
        <v>494</v>
      </c>
      <c r="O2549" s="15">
        <f t="shared" si="244"/>
        <v>1</v>
      </c>
      <c r="P2549" s="16" t="str">
        <f t="shared" si="246"/>
        <v>3</v>
      </c>
      <c r="Q2549" s="16">
        <f t="shared" si="247"/>
        <v>0</v>
      </c>
      <c r="R2549" s="17">
        <f t="shared" si="248"/>
        <v>180</v>
      </c>
      <c r="S2549" s="17">
        <f t="shared" si="249"/>
        <v>3</v>
      </c>
    </row>
    <row r="2550" spans="1:19" ht="13.5" thickBot="1">
      <c r="A2550" t="s">
        <v>369</v>
      </c>
      <c r="B2550" t="s">
        <v>370</v>
      </c>
      <c r="C2550" s="1">
        <v>45444</v>
      </c>
      <c r="D2550" s="44">
        <v>2024</v>
      </c>
      <c r="E2550" s="2" t="str">
        <f t="shared" si="245"/>
        <v>junio</v>
      </c>
      <c r="F2550" t="s">
        <v>372</v>
      </c>
      <c r="G2550" t="s">
        <v>220</v>
      </c>
      <c r="H2550" t="s">
        <v>98</v>
      </c>
      <c r="I2550" s="3">
        <v>1</v>
      </c>
      <c r="J2550" s="3">
        <v>550</v>
      </c>
      <c r="K2550" s="3">
        <v>1.2</v>
      </c>
      <c r="L2550" t="s">
        <v>142</v>
      </c>
      <c r="M2550" t="s">
        <v>143</v>
      </c>
      <c r="N2550" t="s">
        <v>514</v>
      </c>
      <c r="O2550" s="15">
        <f t="shared" si="244"/>
        <v>3</v>
      </c>
      <c r="P2550" s="16" t="str">
        <f t="shared" si="246"/>
        <v>1,</v>
      </c>
      <c r="Q2550" s="16" t="str">
        <f t="shared" si="247"/>
        <v>2</v>
      </c>
      <c r="R2550" s="17">
        <f t="shared" si="248"/>
        <v>62</v>
      </c>
      <c r="S2550" s="17">
        <f t="shared" si="249"/>
        <v>1.0333333333333334</v>
      </c>
    </row>
    <row r="2551" spans="1:19" ht="13.5" thickBot="1">
      <c r="A2551" t="s">
        <v>369</v>
      </c>
      <c r="B2551" t="s">
        <v>370</v>
      </c>
      <c r="C2551" s="1">
        <v>45444</v>
      </c>
      <c r="D2551" s="44">
        <v>2024</v>
      </c>
      <c r="E2551" s="2" t="str">
        <f t="shared" si="245"/>
        <v>junio</v>
      </c>
      <c r="F2551" t="s">
        <v>372</v>
      </c>
      <c r="G2551" t="s">
        <v>220</v>
      </c>
      <c r="H2551" t="s">
        <v>98</v>
      </c>
      <c r="I2551" s="3">
        <v>7</v>
      </c>
      <c r="J2551" s="3">
        <v>4050</v>
      </c>
      <c r="K2551" s="3">
        <v>8.5500000000000007</v>
      </c>
      <c r="L2551" t="s">
        <v>99</v>
      </c>
      <c r="M2551" t="s">
        <v>558</v>
      </c>
      <c r="N2551" t="s">
        <v>502</v>
      </c>
      <c r="O2551" s="15">
        <f t="shared" si="244"/>
        <v>4</v>
      </c>
      <c r="P2551" s="16" t="str">
        <f t="shared" si="246"/>
        <v>8,</v>
      </c>
      <c r="Q2551" s="16" t="str">
        <f t="shared" si="247"/>
        <v>55</v>
      </c>
      <c r="R2551" s="17">
        <f t="shared" si="248"/>
        <v>535</v>
      </c>
      <c r="S2551" s="17">
        <f t="shared" si="249"/>
        <v>8.9166666666666661</v>
      </c>
    </row>
    <row r="2552" spans="1:19" ht="13.5" thickBot="1">
      <c r="A2552" t="s">
        <v>369</v>
      </c>
      <c r="B2552" t="s">
        <v>370</v>
      </c>
      <c r="C2552" s="1">
        <v>45444</v>
      </c>
      <c r="D2552" s="44">
        <v>2024</v>
      </c>
      <c r="E2552" s="2" t="str">
        <f t="shared" si="245"/>
        <v>junio</v>
      </c>
      <c r="F2552" t="s">
        <v>372</v>
      </c>
      <c r="G2552" t="s">
        <v>220</v>
      </c>
      <c r="H2552" t="s">
        <v>98</v>
      </c>
      <c r="I2552" s="3">
        <v>1</v>
      </c>
      <c r="J2552" s="3">
        <v>550</v>
      </c>
      <c r="K2552" s="3">
        <v>1.2</v>
      </c>
      <c r="L2552" t="s">
        <v>137</v>
      </c>
      <c r="M2552" t="s">
        <v>566</v>
      </c>
      <c r="N2552" t="s">
        <v>502</v>
      </c>
      <c r="O2552" s="15">
        <f t="shared" si="244"/>
        <v>3</v>
      </c>
      <c r="P2552" s="16" t="str">
        <f t="shared" si="246"/>
        <v>1,</v>
      </c>
      <c r="Q2552" s="16" t="str">
        <f t="shared" si="247"/>
        <v>2</v>
      </c>
      <c r="R2552" s="17">
        <f t="shared" si="248"/>
        <v>62</v>
      </c>
      <c r="S2552" s="17">
        <f t="shared" si="249"/>
        <v>1.0333333333333334</v>
      </c>
    </row>
    <row r="2553" spans="1:19" ht="13.5" thickBot="1">
      <c r="A2553" t="s">
        <v>369</v>
      </c>
      <c r="B2553" t="s">
        <v>370</v>
      </c>
      <c r="C2553" s="1">
        <v>45444</v>
      </c>
      <c r="D2553" s="44">
        <v>2024</v>
      </c>
      <c r="E2553" s="2" t="str">
        <f t="shared" si="245"/>
        <v>junio</v>
      </c>
      <c r="F2553" t="s">
        <v>372</v>
      </c>
      <c r="G2553" t="s">
        <v>220</v>
      </c>
      <c r="H2553" t="s">
        <v>98</v>
      </c>
      <c r="I2553" s="3">
        <v>1</v>
      </c>
      <c r="J2553" s="3">
        <v>550</v>
      </c>
      <c r="K2553" s="3">
        <v>1.1499999999999999</v>
      </c>
      <c r="L2553" t="s">
        <v>35</v>
      </c>
      <c r="M2553" t="s">
        <v>36</v>
      </c>
      <c r="N2553" t="s">
        <v>507</v>
      </c>
      <c r="O2553" s="15">
        <f t="shared" si="244"/>
        <v>4</v>
      </c>
      <c r="P2553" s="16" t="str">
        <f t="shared" si="246"/>
        <v>1,</v>
      </c>
      <c r="Q2553" s="16" t="str">
        <f t="shared" si="247"/>
        <v>15</v>
      </c>
      <c r="R2553" s="17">
        <f t="shared" si="248"/>
        <v>75</v>
      </c>
      <c r="S2553" s="17">
        <f t="shared" si="249"/>
        <v>1.25</v>
      </c>
    </row>
    <row r="2554" spans="1:19" ht="13.5" thickBot="1">
      <c r="A2554" t="s">
        <v>369</v>
      </c>
      <c r="B2554" t="s">
        <v>370</v>
      </c>
      <c r="C2554" s="1">
        <v>45444</v>
      </c>
      <c r="D2554" s="44">
        <v>2024</v>
      </c>
      <c r="E2554" s="2" t="str">
        <f t="shared" si="245"/>
        <v>junio</v>
      </c>
      <c r="F2554" t="s">
        <v>372</v>
      </c>
      <c r="G2554" t="s">
        <v>220</v>
      </c>
      <c r="H2554" t="s">
        <v>98</v>
      </c>
      <c r="I2554" s="3">
        <v>2</v>
      </c>
      <c r="J2554" s="3">
        <v>900</v>
      </c>
      <c r="K2554" s="3">
        <v>2.0499999999999998</v>
      </c>
      <c r="L2554" t="s">
        <v>109</v>
      </c>
      <c r="M2554" t="s">
        <v>535</v>
      </c>
      <c r="N2554" t="s">
        <v>535</v>
      </c>
      <c r="O2554" s="15">
        <f t="shared" si="244"/>
        <v>4</v>
      </c>
      <c r="P2554" s="16" t="str">
        <f t="shared" si="246"/>
        <v>2,</v>
      </c>
      <c r="Q2554" s="16" t="str">
        <f t="shared" si="247"/>
        <v>05</v>
      </c>
      <c r="R2554" s="17">
        <f t="shared" si="248"/>
        <v>125</v>
      </c>
      <c r="S2554" s="17">
        <f t="shared" si="249"/>
        <v>2.0833333333333335</v>
      </c>
    </row>
    <row r="2555" spans="1:19" ht="13.5" thickBot="1">
      <c r="A2555" t="s">
        <v>369</v>
      </c>
      <c r="B2555" t="s">
        <v>370</v>
      </c>
      <c r="C2555" s="1">
        <v>45444</v>
      </c>
      <c r="D2555" s="44">
        <v>2024</v>
      </c>
      <c r="E2555" s="2" t="str">
        <f t="shared" si="245"/>
        <v>junio</v>
      </c>
      <c r="F2555" t="s">
        <v>372</v>
      </c>
      <c r="G2555" t="s">
        <v>220</v>
      </c>
      <c r="H2555" t="s">
        <v>98</v>
      </c>
      <c r="I2555" s="3">
        <v>9</v>
      </c>
      <c r="J2555" s="3">
        <v>3950</v>
      </c>
      <c r="K2555" s="3">
        <v>8.4</v>
      </c>
      <c r="L2555" t="s">
        <v>114</v>
      </c>
      <c r="M2555" t="s">
        <v>115</v>
      </c>
      <c r="N2555" t="s">
        <v>535</v>
      </c>
      <c r="O2555" s="15">
        <f t="shared" si="244"/>
        <v>3</v>
      </c>
      <c r="P2555" s="16" t="str">
        <f t="shared" si="246"/>
        <v>8,</v>
      </c>
      <c r="Q2555" s="16" t="str">
        <f t="shared" si="247"/>
        <v>4</v>
      </c>
      <c r="R2555" s="17">
        <f t="shared" si="248"/>
        <v>484</v>
      </c>
      <c r="S2555" s="17">
        <f t="shared" si="249"/>
        <v>8.0666666666666664</v>
      </c>
    </row>
    <row r="2556" spans="1:19" ht="13.5" thickBot="1">
      <c r="A2556" t="s">
        <v>369</v>
      </c>
      <c r="B2556" t="s">
        <v>370</v>
      </c>
      <c r="C2556" s="1">
        <v>45444</v>
      </c>
      <c r="D2556" s="44">
        <v>2024</v>
      </c>
      <c r="E2556" s="2" t="str">
        <f t="shared" si="245"/>
        <v>junio</v>
      </c>
      <c r="F2556" t="s">
        <v>372</v>
      </c>
      <c r="G2556" t="s">
        <v>220</v>
      </c>
      <c r="H2556" t="s">
        <v>98</v>
      </c>
      <c r="I2556" s="3">
        <v>1</v>
      </c>
      <c r="J2556" s="3">
        <v>1000</v>
      </c>
      <c r="K2556" s="3">
        <v>2.2000000000000002</v>
      </c>
      <c r="L2556" t="s">
        <v>25</v>
      </c>
      <c r="M2556" t="s">
        <v>26</v>
      </c>
      <c r="N2556" t="s">
        <v>506</v>
      </c>
      <c r="O2556" s="15">
        <f t="shared" si="244"/>
        <v>3</v>
      </c>
      <c r="P2556" s="16" t="str">
        <f t="shared" si="246"/>
        <v>2,</v>
      </c>
      <c r="Q2556" s="16" t="str">
        <f t="shared" si="247"/>
        <v>2</v>
      </c>
      <c r="R2556" s="17">
        <f t="shared" si="248"/>
        <v>122</v>
      </c>
      <c r="S2556" s="17">
        <f t="shared" si="249"/>
        <v>2.0333333333333332</v>
      </c>
    </row>
    <row r="2557" spans="1:19" ht="13.5" thickBot="1">
      <c r="A2557" t="s">
        <v>369</v>
      </c>
      <c r="B2557" t="s">
        <v>370</v>
      </c>
      <c r="C2557" s="1">
        <v>45444</v>
      </c>
      <c r="D2557" s="44">
        <v>2024</v>
      </c>
      <c r="E2557" s="2" t="str">
        <f t="shared" si="245"/>
        <v>junio</v>
      </c>
      <c r="F2557" t="s">
        <v>372</v>
      </c>
      <c r="G2557" t="s">
        <v>220</v>
      </c>
      <c r="H2557" t="s">
        <v>98</v>
      </c>
      <c r="I2557" s="3">
        <v>2</v>
      </c>
      <c r="J2557" s="3">
        <v>2150</v>
      </c>
      <c r="K2557" s="3">
        <v>4.4000000000000004</v>
      </c>
      <c r="L2557" t="s">
        <v>116</v>
      </c>
      <c r="M2557" t="s">
        <v>117</v>
      </c>
      <c r="N2557" t="s">
        <v>561</v>
      </c>
      <c r="O2557" s="15">
        <f t="shared" si="244"/>
        <v>3</v>
      </c>
      <c r="P2557" s="16" t="str">
        <f t="shared" si="246"/>
        <v>4,</v>
      </c>
      <c r="Q2557" s="16" t="str">
        <f t="shared" si="247"/>
        <v>4</v>
      </c>
      <c r="R2557" s="17">
        <f t="shared" si="248"/>
        <v>244</v>
      </c>
      <c r="S2557" s="17">
        <f t="shared" si="249"/>
        <v>4.0666666666666664</v>
      </c>
    </row>
    <row r="2558" spans="1:19" ht="13.5" thickBot="1">
      <c r="A2558" t="s">
        <v>369</v>
      </c>
      <c r="B2558" t="s">
        <v>370</v>
      </c>
      <c r="C2558" s="1">
        <v>45444</v>
      </c>
      <c r="D2558" s="44">
        <v>2024</v>
      </c>
      <c r="E2558" s="2" t="str">
        <f t="shared" si="245"/>
        <v>junio</v>
      </c>
      <c r="F2558" t="s">
        <v>372</v>
      </c>
      <c r="G2558" t="s">
        <v>220</v>
      </c>
      <c r="H2558" t="s">
        <v>98</v>
      </c>
      <c r="I2558" s="3">
        <v>3</v>
      </c>
      <c r="J2558" s="3">
        <v>4160</v>
      </c>
      <c r="K2558" s="3">
        <v>9.1</v>
      </c>
      <c r="L2558" t="s">
        <v>118</v>
      </c>
      <c r="M2558" t="s">
        <v>119</v>
      </c>
      <c r="N2558" t="s">
        <v>490</v>
      </c>
      <c r="O2558" s="15">
        <f t="shared" si="244"/>
        <v>3</v>
      </c>
      <c r="P2558" s="16" t="str">
        <f t="shared" si="246"/>
        <v>9,</v>
      </c>
      <c r="Q2558" s="16" t="str">
        <f t="shared" si="247"/>
        <v>1</v>
      </c>
      <c r="R2558" s="17">
        <f t="shared" si="248"/>
        <v>541</v>
      </c>
      <c r="S2558" s="17">
        <f t="shared" si="249"/>
        <v>9.0166666666666675</v>
      </c>
    </row>
    <row r="2559" spans="1:19" ht="13.5" thickBot="1">
      <c r="A2559" t="s">
        <v>369</v>
      </c>
      <c r="B2559" t="s">
        <v>370</v>
      </c>
      <c r="C2559" s="1">
        <v>45444</v>
      </c>
      <c r="D2559" s="44">
        <v>2024</v>
      </c>
      <c r="E2559" s="2" t="str">
        <f t="shared" si="245"/>
        <v>junio</v>
      </c>
      <c r="F2559" t="s">
        <v>372</v>
      </c>
      <c r="G2559" t="s">
        <v>220</v>
      </c>
      <c r="H2559" t="s">
        <v>98</v>
      </c>
      <c r="I2559" s="3">
        <v>1</v>
      </c>
      <c r="J2559" s="3">
        <v>900</v>
      </c>
      <c r="K2559" s="3">
        <v>2</v>
      </c>
      <c r="L2559" t="s">
        <v>110</v>
      </c>
      <c r="M2559" t="s">
        <v>586</v>
      </c>
      <c r="N2559" t="s">
        <v>503</v>
      </c>
      <c r="O2559" s="15">
        <f t="shared" si="244"/>
        <v>1</v>
      </c>
      <c r="P2559" s="16" t="str">
        <f t="shared" si="246"/>
        <v>2</v>
      </c>
      <c r="Q2559" s="16">
        <f t="shared" si="247"/>
        <v>0</v>
      </c>
      <c r="R2559" s="17">
        <f t="shared" si="248"/>
        <v>120</v>
      </c>
      <c r="S2559" s="17">
        <f t="shared" si="249"/>
        <v>2</v>
      </c>
    </row>
    <row r="2560" spans="1:19" ht="13.5" thickBot="1">
      <c r="A2560" t="s">
        <v>369</v>
      </c>
      <c r="B2560" t="s">
        <v>370</v>
      </c>
      <c r="C2560" s="1">
        <v>45444</v>
      </c>
      <c r="D2560" s="44">
        <v>2024</v>
      </c>
      <c r="E2560" s="2" t="str">
        <f t="shared" si="245"/>
        <v>junio</v>
      </c>
      <c r="F2560" t="s">
        <v>372</v>
      </c>
      <c r="G2560" t="s">
        <v>220</v>
      </c>
      <c r="H2560" t="s">
        <v>98</v>
      </c>
      <c r="I2560" s="3">
        <v>1</v>
      </c>
      <c r="J2560" s="3">
        <v>800</v>
      </c>
      <c r="K2560" s="3">
        <v>1.5</v>
      </c>
      <c r="L2560" t="s">
        <v>111</v>
      </c>
      <c r="M2560" t="s">
        <v>593</v>
      </c>
      <c r="N2560" t="s">
        <v>511</v>
      </c>
      <c r="O2560" s="15">
        <f t="shared" si="244"/>
        <v>3</v>
      </c>
      <c r="P2560" s="16" t="str">
        <f t="shared" si="246"/>
        <v>1,</v>
      </c>
      <c r="Q2560" s="16" t="str">
        <f t="shared" si="247"/>
        <v>5</v>
      </c>
      <c r="R2560" s="17">
        <f t="shared" si="248"/>
        <v>65</v>
      </c>
      <c r="S2560" s="17">
        <f t="shared" si="249"/>
        <v>1.0833333333333333</v>
      </c>
    </row>
    <row r="2561" spans="1:19" ht="13.5" thickBot="1">
      <c r="A2561" t="s">
        <v>369</v>
      </c>
      <c r="B2561" t="s">
        <v>370</v>
      </c>
      <c r="C2561" s="1">
        <v>45474</v>
      </c>
      <c r="D2561" s="44">
        <v>2024</v>
      </c>
      <c r="E2561" s="2" t="str">
        <f t="shared" si="245"/>
        <v>julio</v>
      </c>
      <c r="F2561" t="s">
        <v>371</v>
      </c>
      <c r="G2561" t="s">
        <v>220</v>
      </c>
      <c r="H2561" t="s">
        <v>98</v>
      </c>
      <c r="I2561" s="3">
        <v>1</v>
      </c>
      <c r="J2561" s="3">
        <v>900</v>
      </c>
      <c r="K2561" s="3">
        <v>2</v>
      </c>
      <c r="L2561" t="s">
        <v>130</v>
      </c>
      <c r="M2561" t="s">
        <v>605</v>
      </c>
      <c r="N2561" t="s">
        <v>491</v>
      </c>
      <c r="O2561" s="15">
        <f t="shared" si="244"/>
        <v>1</v>
      </c>
      <c r="P2561" s="16" t="str">
        <f t="shared" si="246"/>
        <v>2</v>
      </c>
      <c r="Q2561" s="16">
        <f t="shared" si="247"/>
        <v>0</v>
      </c>
      <c r="R2561" s="17">
        <f t="shared" si="248"/>
        <v>120</v>
      </c>
      <c r="S2561" s="17">
        <f t="shared" si="249"/>
        <v>2</v>
      </c>
    </row>
    <row r="2562" spans="1:19" ht="13.5" thickBot="1">
      <c r="A2562" t="s">
        <v>369</v>
      </c>
      <c r="B2562" t="s">
        <v>370</v>
      </c>
      <c r="C2562" s="1">
        <v>45474</v>
      </c>
      <c r="D2562" s="44">
        <v>2024</v>
      </c>
      <c r="E2562" s="2" t="str">
        <f t="shared" si="245"/>
        <v>julio</v>
      </c>
      <c r="F2562" t="s">
        <v>371</v>
      </c>
      <c r="G2562" t="s">
        <v>220</v>
      </c>
      <c r="H2562" t="s">
        <v>98</v>
      </c>
      <c r="I2562" s="3">
        <v>3</v>
      </c>
      <c r="J2562" s="3">
        <v>900</v>
      </c>
      <c r="K2562" s="3">
        <v>2</v>
      </c>
      <c r="L2562" t="s">
        <v>108</v>
      </c>
      <c r="M2562" t="s">
        <v>597</v>
      </c>
      <c r="N2562" t="s">
        <v>494</v>
      </c>
      <c r="O2562" s="15">
        <f t="shared" si="244"/>
        <v>1</v>
      </c>
      <c r="P2562" s="16" t="str">
        <f t="shared" si="246"/>
        <v>2</v>
      </c>
      <c r="Q2562" s="16">
        <f t="shared" si="247"/>
        <v>0</v>
      </c>
      <c r="R2562" s="17">
        <f t="shared" si="248"/>
        <v>120</v>
      </c>
      <c r="S2562" s="17">
        <f t="shared" si="249"/>
        <v>2</v>
      </c>
    </row>
    <row r="2563" spans="1:19" ht="13.5" thickBot="1">
      <c r="A2563" t="s">
        <v>369</v>
      </c>
      <c r="B2563" t="s">
        <v>370</v>
      </c>
      <c r="C2563" s="1">
        <v>45474</v>
      </c>
      <c r="D2563" s="44">
        <v>2024</v>
      </c>
      <c r="E2563" s="2" t="str">
        <f t="shared" si="245"/>
        <v>julio</v>
      </c>
      <c r="F2563" t="s">
        <v>371</v>
      </c>
      <c r="G2563" t="s">
        <v>220</v>
      </c>
      <c r="H2563" t="s">
        <v>98</v>
      </c>
      <c r="I2563" s="3">
        <v>1</v>
      </c>
      <c r="J2563" s="3">
        <v>1250</v>
      </c>
      <c r="K2563" s="3">
        <v>2.4500000000000002</v>
      </c>
      <c r="L2563" t="s">
        <v>102</v>
      </c>
      <c r="M2563" t="s">
        <v>103</v>
      </c>
      <c r="N2563" t="s">
        <v>501</v>
      </c>
      <c r="O2563" s="15">
        <f t="shared" ref="O2563:O2626" si="250">LEN($K2563)</f>
        <v>4</v>
      </c>
      <c r="P2563" s="16" t="str">
        <f t="shared" si="246"/>
        <v>2,</v>
      </c>
      <c r="Q2563" s="16" t="str">
        <f t="shared" si="247"/>
        <v>45</v>
      </c>
      <c r="R2563" s="17">
        <f t="shared" si="248"/>
        <v>165</v>
      </c>
      <c r="S2563" s="17">
        <f t="shared" si="249"/>
        <v>2.75</v>
      </c>
    </row>
    <row r="2564" spans="1:19" ht="13.5" thickBot="1">
      <c r="A2564" t="s">
        <v>369</v>
      </c>
      <c r="B2564" t="s">
        <v>370</v>
      </c>
      <c r="C2564" s="1">
        <v>45474</v>
      </c>
      <c r="D2564" s="44">
        <v>2024</v>
      </c>
      <c r="E2564" s="2" t="str">
        <f t="shared" si="245"/>
        <v>julio</v>
      </c>
      <c r="F2564" t="s">
        <v>371</v>
      </c>
      <c r="G2564" t="s">
        <v>220</v>
      </c>
      <c r="H2564" t="s">
        <v>98</v>
      </c>
      <c r="I2564" s="3">
        <v>4</v>
      </c>
      <c r="J2564" s="3">
        <v>2250</v>
      </c>
      <c r="K2564" s="3">
        <v>5</v>
      </c>
      <c r="L2564" t="s">
        <v>99</v>
      </c>
      <c r="M2564" t="s">
        <v>558</v>
      </c>
      <c r="N2564" t="s">
        <v>502</v>
      </c>
      <c r="O2564" s="15">
        <f t="shared" si="250"/>
        <v>1</v>
      </c>
      <c r="P2564" s="16" t="str">
        <f t="shared" si="246"/>
        <v>5</v>
      </c>
      <c r="Q2564" s="16">
        <f t="shared" si="247"/>
        <v>0</v>
      </c>
      <c r="R2564" s="17">
        <f t="shared" si="248"/>
        <v>300</v>
      </c>
      <c r="S2564" s="17">
        <f t="shared" si="249"/>
        <v>5</v>
      </c>
    </row>
    <row r="2565" spans="1:19" ht="13.5" thickBot="1">
      <c r="A2565" t="s">
        <v>369</v>
      </c>
      <c r="B2565" t="s">
        <v>370</v>
      </c>
      <c r="C2565" s="1">
        <v>45474</v>
      </c>
      <c r="D2565" s="44">
        <v>2024</v>
      </c>
      <c r="E2565" s="2" t="str">
        <f t="shared" si="245"/>
        <v>julio</v>
      </c>
      <c r="F2565" t="s">
        <v>371</v>
      </c>
      <c r="G2565" t="s">
        <v>220</v>
      </c>
      <c r="H2565" t="s">
        <v>98</v>
      </c>
      <c r="I2565" s="3">
        <v>3</v>
      </c>
      <c r="J2565" s="3">
        <v>2030</v>
      </c>
      <c r="K2565" s="3">
        <v>4.3</v>
      </c>
      <c r="L2565" t="s">
        <v>137</v>
      </c>
      <c r="M2565" t="s">
        <v>566</v>
      </c>
      <c r="N2565" t="s">
        <v>502</v>
      </c>
      <c r="O2565" s="15">
        <f t="shared" si="250"/>
        <v>3</v>
      </c>
      <c r="P2565" s="16" t="str">
        <f t="shared" si="246"/>
        <v>4,</v>
      </c>
      <c r="Q2565" s="16" t="str">
        <f t="shared" si="247"/>
        <v>3</v>
      </c>
      <c r="R2565" s="17">
        <f t="shared" si="248"/>
        <v>243</v>
      </c>
      <c r="S2565" s="17">
        <f t="shared" si="249"/>
        <v>4.05</v>
      </c>
    </row>
    <row r="2566" spans="1:19" ht="13.5" thickBot="1">
      <c r="A2566" t="s">
        <v>369</v>
      </c>
      <c r="B2566" t="s">
        <v>370</v>
      </c>
      <c r="C2566" s="1">
        <v>45474</v>
      </c>
      <c r="D2566" s="44">
        <v>2024</v>
      </c>
      <c r="E2566" s="2" t="str">
        <f t="shared" si="245"/>
        <v>julio</v>
      </c>
      <c r="F2566" t="s">
        <v>371</v>
      </c>
      <c r="G2566" t="s">
        <v>220</v>
      </c>
      <c r="H2566" t="s">
        <v>98</v>
      </c>
      <c r="I2566" s="3">
        <v>1</v>
      </c>
      <c r="J2566" s="3">
        <v>350</v>
      </c>
      <c r="K2566" s="3">
        <v>0.45</v>
      </c>
      <c r="L2566" t="s">
        <v>197</v>
      </c>
      <c r="M2566" t="s">
        <v>198</v>
      </c>
      <c r="N2566" t="s">
        <v>516</v>
      </c>
      <c r="O2566" s="15">
        <f t="shared" si="250"/>
        <v>4</v>
      </c>
      <c r="P2566" s="16" t="str">
        <f t="shared" si="246"/>
        <v>0,</v>
      </c>
      <c r="Q2566" s="16" t="str">
        <f t="shared" si="247"/>
        <v>45</v>
      </c>
      <c r="R2566" s="17">
        <f t="shared" si="248"/>
        <v>45</v>
      </c>
      <c r="S2566" s="17">
        <f t="shared" si="249"/>
        <v>0.75</v>
      </c>
    </row>
    <row r="2567" spans="1:19" ht="13.5" thickBot="1">
      <c r="A2567" t="s">
        <v>369</v>
      </c>
      <c r="B2567" t="s">
        <v>370</v>
      </c>
      <c r="C2567" s="1">
        <v>45474</v>
      </c>
      <c r="D2567" s="44">
        <v>2024</v>
      </c>
      <c r="E2567" s="2" t="str">
        <f t="shared" si="245"/>
        <v>julio</v>
      </c>
      <c r="F2567" t="s">
        <v>371</v>
      </c>
      <c r="G2567" t="s">
        <v>220</v>
      </c>
      <c r="H2567" t="s">
        <v>98</v>
      </c>
      <c r="I2567" s="3">
        <v>1</v>
      </c>
      <c r="J2567" s="3">
        <v>900</v>
      </c>
      <c r="K2567" s="3">
        <v>2</v>
      </c>
      <c r="L2567" t="s">
        <v>100</v>
      </c>
      <c r="M2567" t="s">
        <v>101</v>
      </c>
      <c r="N2567" t="s">
        <v>488</v>
      </c>
      <c r="O2567" s="15">
        <f t="shared" si="250"/>
        <v>1</v>
      </c>
      <c r="P2567" s="16" t="str">
        <f t="shared" si="246"/>
        <v>2</v>
      </c>
      <c r="Q2567" s="16">
        <f t="shared" si="247"/>
        <v>0</v>
      </c>
      <c r="R2567" s="17">
        <f t="shared" si="248"/>
        <v>120</v>
      </c>
      <c r="S2567" s="17">
        <f t="shared" si="249"/>
        <v>2</v>
      </c>
    </row>
    <row r="2568" spans="1:19" ht="13.5" thickBot="1">
      <c r="A2568" t="s">
        <v>369</v>
      </c>
      <c r="B2568" t="s">
        <v>370</v>
      </c>
      <c r="C2568" s="1">
        <v>45474</v>
      </c>
      <c r="D2568" s="44">
        <v>2024</v>
      </c>
      <c r="E2568" s="2" t="str">
        <f t="shared" si="245"/>
        <v>julio</v>
      </c>
      <c r="F2568" t="s">
        <v>371</v>
      </c>
      <c r="G2568" t="s">
        <v>220</v>
      </c>
      <c r="H2568" t="s">
        <v>98</v>
      </c>
      <c r="I2568" s="3">
        <v>2</v>
      </c>
      <c r="J2568" s="3">
        <v>900</v>
      </c>
      <c r="K2568" s="3">
        <v>2</v>
      </c>
      <c r="L2568" t="s">
        <v>109</v>
      </c>
      <c r="M2568" t="s">
        <v>535</v>
      </c>
      <c r="N2568" t="s">
        <v>535</v>
      </c>
      <c r="O2568" s="15">
        <f t="shared" si="250"/>
        <v>1</v>
      </c>
      <c r="P2568" s="16" t="str">
        <f t="shared" si="246"/>
        <v>2</v>
      </c>
      <c r="Q2568" s="16">
        <f t="shared" si="247"/>
        <v>0</v>
      </c>
      <c r="R2568" s="17">
        <f t="shared" si="248"/>
        <v>120</v>
      </c>
      <c r="S2568" s="17">
        <f t="shared" si="249"/>
        <v>2</v>
      </c>
    </row>
    <row r="2569" spans="1:19" ht="13.5" thickBot="1">
      <c r="A2569" t="s">
        <v>369</v>
      </c>
      <c r="B2569" t="s">
        <v>370</v>
      </c>
      <c r="C2569" s="1">
        <v>45474</v>
      </c>
      <c r="D2569" s="44">
        <v>2024</v>
      </c>
      <c r="E2569" s="2" t="str">
        <f t="shared" si="245"/>
        <v>julio</v>
      </c>
      <c r="F2569" t="s">
        <v>371</v>
      </c>
      <c r="G2569" t="s">
        <v>220</v>
      </c>
      <c r="H2569" t="s">
        <v>98</v>
      </c>
      <c r="I2569" s="3">
        <v>3</v>
      </c>
      <c r="J2569" s="3">
        <v>1250</v>
      </c>
      <c r="K2569" s="3">
        <v>2.4500000000000002</v>
      </c>
      <c r="L2569" t="s">
        <v>114</v>
      </c>
      <c r="M2569" t="s">
        <v>115</v>
      </c>
      <c r="N2569" t="s">
        <v>535</v>
      </c>
      <c r="O2569" s="15">
        <f t="shared" si="250"/>
        <v>4</v>
      </c>
      <c r="P2569" s="16" t="str">
        <f t="shared" si="246"/>
        <v>2,</v>
      </c>
      <c r="Q2569" s="16" t="str">
        <f t="shared" si="247"/>
        <v>45</v>
      </c>
      <c r="R2569" s="17">
        <f t="shared" si="248"/>
        <v>165</v>
      </c>
      <c r="S2569" s="17">
        <f t="shared" si="249"/>
        <v>2.75</v>
      </c>
    </row>
    <row r="2570" spans="1:19" ht="13.5" thickBot="1">
      <c r="A2570" t="s">
        <v>369</v>
      </c>
      <c r="B2570" t="s">
        <v>370</v>
      </c>
      <c r="C2570" s="1">
        <v>45474</v>
      </c>
      <c r="D2570" s="44">
        <v>2024</v>
      </c>
      <c r="E2570" s="2" t="str">
        <f t="shared" si="245"/>
        <v>julio</v>
      </c>
      <c r="F2570" t="s">
        <v>371</v>
      </c>
      <c r="G2570" t="s">
        <v>220</v>
      </c>
      <c r="H2570" t="s">
        <v>98</v>
      </c>
      <c r="I2570" s="3">
        <v>1</v>
      </c>
      <c r="J2570" s="3">
        <v>900</v>
      </c>
      <c r="K2570" s="3">
        <v>2</v>
      </c>
      <c r="L2570" t="s">
        <v>25</v>
      </c>
      <c r="M2570" t="s">
        <v>26</v>
      </c>
      <c r="N2570" t="s">
        <v>506</v>
      </c>
      <c r="O2570" s="15">
        <f t="shared" si="250"/>
        <v>1</v>
      </c>
      <c r="P2570" s="16" t="str">
        <f t="shared" si="246"/>
        <v>2</v>
      </c>
      <c r="Q2570" s="16">
        <f t="shared" si="247"/>
        <v>0</v>
      </c>
      <c r="R2570" s="17">
        <f t="shared" si="248"/>
        <v>120</v>
      </c>
      <c r="S2570" s="17">
        <f t="shared" si="249"/>
        <v>2</v>
      </c>
    </row>
    <row r="2571" spans="1:19" ht="13.5" thickBot="1">
      <c r="A2571" t="s">
        <v>369</v>
      </c>
      <c r="B2571" t="s">
        <v>370</v>
      </c>
      <c r="C2571" s="1">
        <v>45474</v>
      </c>
      <c r="D2571" s="44">
        <v>2024</v>
      </c>
      <c r="E2571" s="2" t="str">
        <f t="shared" si="245"/>
        <v>julio</v>
      </c>
      <c r="F2571" t="s">
        <v>371</v>
      </c>
      <c r="G2571" t="s">
        <v>220</v>
      </c>
      <c r="H2571" t="s">
        <v>98</v>
      </c>
      <c r="I2571" s="3">
        <v>3</v>
      </c>
      <c r="J2571" s="3">
        <v>4050</v>
      </c>
      <c r="K2571" s="3">
        <v>9</v>
      </c>
      <c r="L2571" t="s">
        <v>118</v>
      </c>
      <c r="M2571" t="s">
        <v>119</v>
      </c>
      <c r="N2571" t="s">
        <v>490</v>
      </c>
      <c r="O2571" s="15">
        <f t="shared" si="250"/>
        <v>1</v>
      </c>
      <c r="P2571" s="16" t="str">
        <f t="shared" si="246"/>
        <v>9</v>
      </c>
      <c r="Q2571" s="16">
        <f t="shared" si="247"/>
        <v>0</v>
      </c>
      <c r="R2571" s="17">
        <f t="shared" si="248"/>
        <v>540</v>
      </c>
      <c r="S2571" s="17">
        <f t="shared" si="249"/>
        <v>9</v>
      </c>
    </row>
    <row r="2572" spans="1:19" ht="13.5" thickBot="1">
      <c r="A2572" t="s">
        <v>369</v>
      </c>
      <c r="B2572" t="s">
        <v>370</v>
      </c>
      <c r="C2572" s="1">
        <v>45474</v>
      </c>
      <c r="D2572" s="44">
        <v>2024</v>
      </c>
      <c r="E2572" s="2" t="str">
        <f t="shared" si="245"/>
        <v>julio</v>
      </c>
      <c r="F2572" t="s">
        <v>372</v>
      </c>
      <c r="G2572" t="s">
        <v>220</v>
      </c>
      <c r="H2572" t="s">
        <v>98</v>
      </c>
      <c r="I2572" s="3">
        <v>2</v>
      </c>
      <c r="J2572" s="3">
        <v>1350</v>
      </c>
      <c r="K2572" s="3">
        <v>3</v>
      </c>
      <c r="L2572" t="s">
        <v>39</v>
      </c>
      <c r="M2572" t="s">
        <v>553</v>
      </c>
      <c r="N2572" t="s">
        <v>553</v>
      </c>
      <c r="O2572" s="15">
        <f t="shared" si="250"/>
        <v>1</v>
      </c>
      <c r="P2572" s="16" t="str">
        <f t="shared" si="246"/>
        <v>3</v>
      </c>
      <c r="Q2572" s="16">
        <f t="shared" si="247"/>
        <v>0</v>
      </c>
      <c r="R2572" s="17">
        <f t="shared" si="248"/>
        <v>180</v>
      </c>
      <c r="S2572" s="17">
        <f t="shared" si="249"/>
        <v>3</v>
      </c>
    </row>
    <row r="2573" spans="1:19" ht="13.5" thickBot="1">
      <c r="A2573" t="s">
        <v>369</v>
      </c>
      <c r="B2573" t="s">
        <v>370</v>
      </c>
      <c r="C2573" s="1">
        <v>45474</v>
      </c>
      <c r="D2573" s="44">
        <v>2024</v>
      </c>
      <c r="E2573" s="2" t="str">
        <f t="shared" si="245"/>
        <v>julio</v>
      </c>
      <c r="F2573" t="s">
        <v>372</v>
      </c>
      <c r="G2573" t="s">
        <v>220</v>
      </c>
      <c r="H2573" t="s">
        <v>98</v>
      </c>
      <c r="I2573" s="3">
        <v>1</v>
      </c>
      <c r="J2573" s="3">
        <v>350</v>
      </c>
      <c r="K2573" s="3">
        <v>0.45</v>
      </c>
      <c r="L2573" t="s">
        <v>124</v>
      </c>
      <c r="M2573" t="s">
        <v>602</v>
      </c>
      <c r="N2573" t="s">
        <v>512</v>
      </c>
      <c r="O2573" s="15">
        <f t="shared" si="250"/>
        <v>4</v>
      </c>
      <c r="P2573" s="16" t="str">
        <f t="shared" si="246"/>
        <v>0,</v>
      </c>
      <c r="Q2573" s="16" t="str">
        <f t="shared" si="247"/>
        <v>45</v>
      </c>
      <c r="R2573" s="17">
        <f t="shared" si="248"/>
        <v>45</v>
      </c>
      <c r="S2573" s="17">
        <f t="shared" si="249"/>
        <v>0.75</v>
      </c>
    </row>
    <row r="2574" spans="1:19" ht="13.5" thickBot="1">
      <c r="A2574" t="s">
        <v>369</v>
      </c>
      <c r="B2574" t="s">
        <v>370</v>
      </c>
      <c r="C2574" s="1">
        <v>45474</v>
      </c>
      <c r="D2574" s="44">
        <v>2024</v>
      </c>
      <c r="E2574" s="2" t="str">
        <f t="shared" si="245"/>
        <v>julio</v>
      </c>
      <c r="F2574" t="s">
        <v>372</v>
      </c>
      <c r="G2574" t="s">
        <v>220</v>
      </c>
      <c r="H2574" t="s">
        <v>98</v>
      </c>
      <c r="I2574" s="3">
        <v>2</v>
      </c>
      <c r="J2574" s="3">
        <v>1350</v>
      </c>
      <c r="K2574" s="3">
        <v>3</v>
      </c>
      <c r="L2574" t="s">
        <v>33</v>
      </c>
      <c r="M2574" t="s">
        <v>34</v>
      </c>
      <c r="N2574" t="s">
        <v>508</v>
      </c>
      <c r="O2574" s="15">
        <f t="shared" si="250"/>
        <v>1</v>
      </c>
      <c r="P2574" s="16" t="str">
        <f t="shared" si="246"/>
        <v>3</v>
      </c>
      <c r="Q2574" s="16">
        <f t="shared" si="247"/>
        <v>0</v>
      </c>
      <c r="R2574" s="17">
        <f t="shared" si="248"/>
        <v>180</v>
      </c>
      <c r="S2574" s="17">
        <f t="shared" si="249"/>
        <v>3</v>
      </c>
    </row>
    <row r="2575" spans="1:19" ht="13.5" thickBot="1">
      <c r="A2575" t="s">
        <v>369</v>
      </c>
      <c r="B2575" t="s">
        <v>370</v>
      </c>
      <c r="C2575" s="1">
        <v>45474</v>
      </c>
      <c r="D2575" s="44">
        <v>2024</v>
      </c>
      <c r="E2575" s="2" t="str">
        <f t="shared" si="245"/>
        <v>julio</v>
      </c>
      <c r="F2575" t="s">
        <v>372</v>
      </c>
      <c r="G2575" t="s">
        <v>220</v>
      </c>
      <c r="H2575" t="s">
        <v>98</v>
      </c>
      <c r="I2575" s="3">
        <v>2</v>
      </c>
      <c r="J2575" s="3">
        <v>1350</v>
      </c>
      <c r="K2575" s="3">
        <v>3</v>
      </c>
      <c r="L2575" t="s">
        <v>19</v>
      </c>
      <c r="M2575" t="s">
        <v>587</v>
      </c>
      <c r="N2575" t="s">
        <v>495</v>
      </c>
      <c r="O2575" s="15">
        <f t="shared" si="250"/>
        <v>1</v>
      </c>
      <c r="P2575" s="16" t="str">
        <f t="shared" si="246"/>
        <v>3</v>
      </c>
      <c r="Q2575" s="16">
        <f t="shared" si="247"/>
        <v>0</v>
      </c>
      <c r="R2575" s="17">
        <f t="shared" si="248"/>
        <v>180</v>
      </c>
      <c r="S2575" s="17">
        <f t="shared" si="249"/>
        <v>3</v>
      </c>
    </row>
    <row r="2576" spans="1:19" ht="13.5" thickBot="1">
      <c r="A2576" t="s">
        <v>369</v>
      </c>
      <c r="B2576" t="s">
        <v>370</v>
      </c>
      <c r="C2576" s="1">
        <v>45474</v>
      </c>
      <c r="D2576" s="44">
        <v>2024</v>
      </c>
      <c r="E2576" s="2" t="str">
        <f t="shared" si="245"/>
        <v>julio</v>
      </c>
      <c r="F2576" t="s">
        <v>372</v>
      </c>
      <c r="G2576" t="s">
        <v>220</v>
      </c>
      <c r="H2576" t="s">
        <v>98</v>
      </c>
      <c r="I2576" s="3">
        <v>2</v>
      </c>
      <c r="J2576" s="3">
        <v>550</v>
      </c>
      <c r="K2576" s="3">
        <v>1.2</v>
      </c>
      <c r="L2576" t="s">
        <v>108</v>
      </c>
      <c r="M2576" t="s">
        <v>597</v>
      </c>
      <c r="N2576" t="s">
        <v>494</v>
      </c>
      <c r="O2576" s="15">
        <f t="shared" si="250"/>
        <v>3</v>
      </c>
      <c r="P2576" s="16" t="str">
        <f t="shared" si="246"/>
        <v>1,</v>
      </c>
      <c r="Q2576" s="16" t="str">
        <f t="shared" si="247"/>
        <v>2</v>
      </c>
      <c r="R2576" s="17">
        <f t="shared" si="248"/>
        <v>62</v>
      </c>
      <c r="S2576" s="17">
        <f t="shared" si="249"/>
        <v>1.0333333333333334</v>
      </c>
    </row>
    <row r="2577" spans="1:19" ht="13.5" thickBot="1">
      <c r="A2577" t="s">
        <v>369</v>
      </c>
      <c r="B2577" t="s">
        <v>370</v>
      </c>
      <c r="C2577" s="1">
        <v>45474</v>
      </c>
      <c r="D2577" s="44">
        <v>2024</v>
      </c>
      <c r="E2577" s="2" t="str">
        <f t="shared" si="245"/>
        <v>julio</v>
      </c>
      <c r="F2577" t="s">
        <v>372</v>
      </c>
      <c r="G2577" t="s">
        <v>220</v>
      </c>
      <c r="H2577" t="s">
        <v>98</v>
      </c>
      <c r="I2577" s="3">
        <v>1</v>
      </c>
      <c r="J2577" s="3">
        <v>350</v>
      </c>
      <c r="K2577" s="3">
        <v>0.45</v>
      </c>
      <c r="L2577" t="s">
        <v>99</v>
      </c>
      <c r="M2577" t="s">
        <v>558</v>
      </c>
      <c r="N2577" t="s">
        <v>502</v>
      </c>
      <c r="O2577" s="15">
        <f t="shared" si="250"/>
        <v>4</v>
      </c>
      <c r="P2577" s="16" t="str">
        <f t="shared" si="246"/>
        <v>0,</v>
      </c>
      <c r="Q2577" s="16" t="str">
        <f t="shared" si="247"/>
        <v>45</v>
      </c>
      <c r="R2577" s="17">
        <f t="shared" si="248"/>
        <v>45</v>
      </c>
      <c r="S2577" s="17">
        <f t="shared" si="249"/>
        <v>0.75</v>
      </c>
    </row>
    <row r="2578" spans="1:19" ht="13.5" thickBot="1">
      <c r="A2578" t="s">
        <v>369</v>
      </c>
      <c r="B2578" t="s">
        <v>370</v>
      </c>
      <c r="C2578" s="1">
        <v>45474</v>
      </c>
      <c r="D2578" s="44">
        <v>2024</v>
      </c>
      <c r="E2578" s="2" t="str">
        <f t="shared" si="245"/>
        <v>julio</v>
      </c>
      <c r="F2578" t="s">
        <v>372</v>
      </c>
      <c r="G2578" t="s">
        <v>220</v>
      </c>
      <c r="H2578" t="s">
        <v>98</v>
      </c>
      <c r="I2578" s="3">
        <v>1</v>
      </c>
      <c r="J2578" s="3">
        <v>550</v>
      </c>
      <c r="K2578" s="3">
        <v>1.2</v>
      </c>
      <c r="L2578" t="s">
        <v>137</v>
      </c>
      <c r="M2578" t="s">
        <v>566</v>
      </c>
      <c r="N2578" t="s">
        <v>502</v>
      </c>
      <c r="O2578" s="15">
        <f t="shared" si="250"/>
        <v>3</v>
      </c>
      <c r="P2578" s="16" t="str">
        <f t="shared" si="246"/>
        <v>1,</v>
      </c>
      <c r="Q2578" s="16" t="str">
        <f t="shared" si="247"/>
        <v>2</v>
      </c>
      <c r="R2578" s="17">
        <f t="shared" si="248"/>
        <v>62</v>
      </c>
      <c r="S2578" s="17">
        <f t="shared" si="249"/>
        <v>1.0333333333333334</v>
      </c>
    </row>
    <row r="2579" spans="1:19" ht="13.5" thickBot="1">
      <c r="A2579" t="s">
        <v>369</v>
      </c>
      <c r="B2579" t="s">
        <v>370</v>
      </c>
      <c r="C2579" s="1">
        <v>45474</v>
      </c>
      <c r="D2579" s="44">
        <v>2024</v>
      </c>
      <c r="E2579" s="2" t="str">
        <f t="shared" si="245"/>
        <v>julio</v>
      </c>
      <c r="F2579" t="s">
        <v>372</v>
      </c>
      <c r="G2579" t="s">
        <v>220</v>
      </c>
      <c r="H2579" t="s">
        <v>98</v>
      </c>
      <c r="I2579" s="3">
        <v>1</v>
      </c>
      <c r="J2579" s="3">
        <v>450</v>
      </c>
      <c r="K2579" s="3">
        <v>1</v>
      </c>
      <c r="L2579" t="s">
        <v>35</v>
      </c>
      <c r="M2579" t="s">
        <v>36</v>
      </c>
      <c r="N2579" t="s">
        <v>507</v>
      </c>
      <c r="O2579" s="15">
        <f t="shared" si="250"/>
        <v>1</v>
      </c>
      <c r="P2579" s="16" t="str">
        <f t="shared" si="246"/>
        <v>1</v>
      </c>
      <c r="Q2579" s="16">
        <f t="shared" si="247"/>
        <v>0</v>
      </c>
      <c r="R2579" s="17">
        <f t="shared" si="248"/>
        <v>60</v>
      </c>
      <c r="S2579" s="17">
        <f t="shared" si="249"/>
        <v>1</v>
      </c>
    </row>
    <row r="2580" spans="1:19" ht="13.5" thickBot="1">
      <c r="A2580" t="s">
        <v>369</v>
      </c>
      <c r="B2580" t="s">
        <v>370</v>
      </c>
      <c r="C2580" s="1">
        <v>45474</v>
      </c>
      <c r="D2580" s="44">
        <v>2024</v>
      </c>
      <c r="E2580" s="2" t="str">
        <f t="shared" si="245"/>
        <v>julio</v>
      </c>
      <c r="F2580" t="s">
        <v>372</v>
      </c>
      <c r="G2580" t="s">
        <v>220</v>
      </c>
      <c r="H2580" t="s">
        <v>98</v>
      </c>
      <c r="I2580" s="3">
        <v>1</v>
      </c>
      <c r="J2580" s="3">
        <v>900</v>
      </c>
      <c r="K2580" s="3">
        <v>2</v>
      </c>
      <c r="L2580" t="s">
        <v>138</v>
      </c>
      <c r="M2580" t="s">
        <v>139</v>
      </c>
      <c r="N2580" t="s">
        <v>499</v>
      </c>
      <c r="O2580" s="15">
        <f t="shared" si="250"/>
        <v>1</v>
      </c>
      <c r="P2580" s="16" t="str">
        <f t="shared" si="246"/>
        <v>2</v>
      </c>
      <c r="Q2580" s="16">
        <f t="shared" si="247"/>
        <v>0</v>
      </c>
      <c r="R2580" s="17">
        <f t="shared" si="248"/>
        <v>120</v>
      </c>
      <c r="S2580" s="17">
        <f t="shared" si="249"/>
        <v>2</v>
      </c>
    </row>
    <row r="2581" spans="1:19" ht="13.5" thickBot="1">
      <c r="A2581" t="s">
        <v>369</v>
      </c>
      <c r="B2581" t="s">
        <v>370</v>
      </c>
      <c r="C2581" s="1">
        <v>45474</v>
      </c>
      <c r="D2581" s="44">
        <v>2024</v>
      </c>
      <c r="E2581" s="2" t="str">
        <f t="shared" si="245"/>
        <v>julio</v>
      </c>
      <c r="F2581" t="s">
        <v>372</v>
      </c>
      <c r="G2581" t="s">
        <v>220</v>
      </c>
      <c r="H2581" t="s">
        <v>98</v>
      </c>
      <c r="I2581" s="3">
        <v>1</v>
      </c>
      <c r="J2581" s="3">
        <v>450</v>
      </c>
      <c r="K2581" s="3">
        <v>1</v>
      </c>
      <c r="L2581" t="s">
        <v>241</v>
      </c>
      <c r="M2581" t="s">
        <v>601</v>
      </c>
      <c r="N2581" t="s">
        <v>500</v>
      </c>
      <c r="O2581" s="15">
        <f t="shared" si="250"/>
        <v>1</v>
      </c>
      <c r="P2581" s="16" t="str">
        <f t="shared" si="246"/>
        <v>1</v>
      </c>
      <c r="Q2581" s="16">
        <f t="shared" si="247"/>
        <v>0</v>
      </c>
      <c r="R2581" s="17">
        <f t="shared" si="248"/>
        <v>60</v>
      </c>
      <c r="S2581" s="17">
        <f t="shared" si="249"/>
        <v>1</v>
      </c>
    </row>
    <row r="2582" spans="1:19" ht="13.5" thickBot="1">
      <c r="A2582" t="s">
        <v>369</v>
      </c>
      <c r="B2582" t="s">
        <v>370</v>
      </c>
      <c r="C2582" s="1">
        <v>45474</v>
      </c>
      <c r="D2582" s="44">
        <v>2024</v>
      </c>
      <c r="E2582" s="2" t="str">
        <f t="shared" si="245"/>
        <v>julio</v>
      </c>
      <c r="F2582" t="s">
        <v>372</v>
      </c>
      <c r="G2582" t="s">
        <v>220</v>
      </c>
      <c r="H2582" t="s">
        <v>98</v>
      </c>
      <c r="I2582" s="3">
        <v>9</v>
      </c>
      <c r="J2582" s="3">
        <v>3950</v>
      </c>
      <c r="K2582" s="3">
        <v>4.45</v>
      </c>
      <c r="L2582" t="s">
        <v>109</v>
      </c>
      <c r="M2582" t="s">
        <v>535</v>
      </c>
      <c r="N2582" t="s">
        <v>535</v>
      </c>
      <c r="O2582" s="15">
        <f t="shared" si="250"/>
        <v>4</v>
      </c>
      <c r="P2582" s="16" t="str">
        <f t="shared" si="246"/>
        <v>4,</v>
      </c>
      <c r="Q2582" s="16" t="str">
        <f t="shared" si="247"/>
        <v>45</v>
      </c>
      <c r="R2582" s="17">
        <f t="shared" si="248"/>
        <v>285</v>
      </c>
      <c r="S2582" s="17">
        <f t="shared" si="249"/>
        <v>4.75</v>
      </c>
    </row>
    <row r="2583" spans="1:19" ht="13.5" thickBot="1">
      <c r="A2583" t="s">
        <v>369</v>
      </c>
      <c r="B2583" t="s">
        <v>370</v>
      </c>
      <c r="C2583" s="1">
        <v>45474</v>
      </c>
      <c r="D2583" s="44">
        <v>2024</v>
      </c>
      <c r="E2583" s="2" t="str">
        <f t="shared" si="245"/>
        <v>julio</v>
      </c>
      <c r="F2583" t="s">
        <v>372</v>
      </c>
      <c r="G2583" t="s">
        <v>220</v>
      </c>
      <c r="H2583" t="s">
        <v>98</v>
      </c>
      <c r="I2583" s="3">
        <v>10</v>
      </c>
      <c r="J2583" s="3">
        <v>3950</v>
      </c>
      <c r="K2583" s="3">
        <v>8.4499999999999993</v>
      </c>
      <c r="L2583" t="s">
        <v>114</v>
      </c>
      <c r="M2583" t="s">
        <v>115</v>
      </c>
      <c r="N2583" t="s">
        <v>535</v>
      </c>
      <c r="O2583" s="15">
        <f t="shared" si="250"/>
        <v>4</v>
      </c>
      <c r="P2583" s="16" t="str">
        <f t="shared" si="246"/>
        <v>8,</v>
      </c>
      <c r="Q2583" s="16" t="str">
        <f t="shared" si="247"/>
        <v>45</v>
      </c>
      <c r="R2583" s="17">
        <f t="shared" si="248"/>
        <v>525</v>
      </c>
      <c r="S2583" s="17">
        <f t="shared" si="249"/>
        <v>8.75</v>
      </c>
    </row>
    <row r="2584" spans="1:19" ht="13.5" thickBot="1">
      <c r="A2584" t="s">
        <v>369</v>
      </c>
      <c r="B2584" t="s">
        <v>370</v>
      </c>
      <c r="C2584" s="1">
        <v>45474</v>
      </c>
      <c r="D2584" s="44">
        <v>2024</v>
      </c>
      <c r="E2584" s="2" t="str">
        <f t="shared" si="245"/>
        <v>julio</v>
      </c>
      <c r="F2584" t="s">
        <v>372</v>
      </c>
      <c r="G2584" t="s">
        <v>220</v>
      </c>
      <c r="H2584" t="s">
        <v>98</v>
      </c>
      <c r="I2584" s="3">
        <v>1</v>
      </c>
      <c r="J2584" s="3">
        <v>450</v>
      </c>
      <c r="K2584" s="3">
        <v>1</v>
      </c>
      <c r="L2584" t="s">
        <v>25</v>
      </c>
      <c r="M2584" t="s">
        <v>26</v>
      </c>
      <c r="N2584" t="s">
        <v>506</v>
      </c>
      <c r="O2584" s="15">
        <f t="shared" si="250"/>
        <v>1</v>
      </c>
      <c r="P2584" s="16" t="str">
        <f t="shared" si="246"/>
        <v>1</v>
      </c>
      <c r="Q2584" s="16">
        <f t="shared" si="247"/>
        <v>0</v>
      </c>
      <c r="R2584" s="17">
        <f t="shared" si="248"/>
        <v>60</v>
      </c>
      <c r="S2584" s="17">
        <f t="shared" si="249"/>
        <v>1</v>
      </c>
    </row>
    <row r="2585" spans="1:19" ht="13.5" thickBot="1">
      <c r="A2585" t="s">
        <v>369</v>
      </c>
      <c r="B2585" t="s">
        <v>370</v>
      </c>
      <c r="C2585" s="1">
        <v>45474</v>
      </c>
      <c r="D2585" s="44">
        <v>2024</v>
      </c>
      <c r="E2585" s="2" t="str">
        <f t="shared" si="245"/>
        <v>julio</v>
      </c>
      <c r="F2585" t="s">
        <v>372</v>
      </c>
      <c r="G2585" t="s">
        <v>220</v>
      </c>
      <c r="H2585" t="s">
        <v>98</v>
      </c>
      <c r="I2585" s="3">
        <v>4</v>
      </c>
      <c r="J2585" s="3">
        <v>4500</v>
      </c>
      <c r="K2585" s="3">
        <v>10</v>
      </c>
      <c r="L2585" t="s">
        <v>116</v>
      </c>
      <c r="M2585" t="s">
        <v>117</v>
      </c>
      <c r="N2585" t="s">
        <v>561</v>
      </c>
      <c r="O2585" s="15">
        <f t="shared" si="250"/>
        <v>2</v>
      </c>
      <c r="P2585" s="16" t="str">
        <f t="shared" si="246"/>
        <v>10</v>
      </c>
      <c r="Q2585" s="16">
        <f t="shared" si="247"/>
        <v>0</v>
      </c>
      <c r="R2585" s="17">
        <f t="shared" si="248"/>
        <v>600</v>
      </c>
      <c r="S2585" s="17">
        <f t="shared" si="249"/>
        <v>10</v>
      </c>
    </row>
    <row r="2586" spans="1:19" ht="13.5" thickBot="1">
      <c r="A2586" t="s">
        <v>369</v>
      </c>
      <c r="B2586" t="s">
        <v>370</v>
      </c>
      <c r="C2586" s="1">
        <v>45474</v>
      </c>
      <c r="D2586" s="44">
        <v>2024</v>
      </c>
      <c r="E2586" s="2" t="str">
        <f t="shared" si="245"/>
        <v>julio</v>
      </c>
      <c r="F2586" t="s">
        <v>372</v>
      </c>
      <c r="G2586" t="s">
        <v>220</v>
      </c>
      <c r="H2586" t="s">
        <v>98</v>
      </c>
      <c r="I2586" s="3">
        <v>3</v>
      </c>
      <c r="J2586" s="3">
        <v>4050</v>
      </c>
      <c r="K2586" s="3">
        <v>9</v>
      </c>
      <c r="L2586" t="s">
        <v>118</v>
      </c>
      <c r="M2586" t="s">
        <v>119</v>
      </c>
      <c r="N2586" t="s">
        <v>490</v>
      </c>
      <c r="O2586" s="15">
        <f t="shared" si="250"/>
        <v>1</v>
      </c>
      <c r="P2586" s="16" t="str">
        <f t="shared" si="246"/>
        <v>9</v>
      </c>
      <c r="Q2586" s="16">
        <f t="shared" si="247"/>
        <v>0</v>
      </c>
      <c r="R2586" s="17">
        <f t="shared" si="248"/>
        <v>540</v>
      </c>
      <c r="S2586" s="17">
        <f t="shared" si="249"/>
        <v>9</v>
      </c>
    </row>
    <row r="2587" spans="1:19" ht="13.5" thickBot="1">
      <c r="A2587" t="s">
        <v>369</v>
      </c>
      <c r="B2587" t="s">
        <v>370</v>
      </c>
      <c r="C2587" s="1">
        <v>45474</v>
      </c>
      <c r="D2587" s="44">
        <v>2024</v>
      </c>
      <c r="E2587" s="2" t="str">
        <f t="shared" si="245"/>
        <v>julio</v>
      </c>
      <c r="F2587" t="s">
        <v>372</v>
      </c>
      <c r="G2587" t="s">
        <v>220</v>
      </c>
      <c r="H2587" t="s">
        <v>98</v>
      </c>
      <c r="I2587" s="3">
        <v>1</v>
      </c>
      <c r="J2587" s="3">
        <v>550</v>
      </c>
      <c r="K2587" s="3">
        <v>1.2</v>
      </c>
      <c r="L2587" t="s">
        <v>150</v>
      </c>
      <c r="M2587" t="s">
        <v>607</v>
      </c>
      <c r="N2587" t="s">
        <v>612</v>
      </c>
      <c r="O2587" s="15">
        <f t="shared" si="250"/>
        <v>3</v>
      </c>
      <c r="P2587" s="16" t="str">
        <f t="shared" si="246"/>
        <v>1,</v>
      </c>
      <c r="Q2587" s="16" t="str">
        <f t="shared" si="247"/>
        <v>2</v>
      </c>
      <c r="R2587" s="17">
        <f t="shared" si="248"/>
        <v>62</v>
      </c>
      <c r="S2587" s="17">
        <f t="shared" si="249"/>
        <v>1.0333333333333334</v>
      </c>
    </row>
    <row r="2588" spans="1:19" ht="13.5" thickBot="1">
      <c r="A2588" t="s">
        <v>369</v>
      </c>
      <c r="B2588" t="s">
        <v>370</v>
      </c>
      <c r="C2588" s="1">
        <v>45474</v>
      </c>
      <c r="D2588" s="44">
        <v>2024</v>
      </c>
      <c r="E2588" s="2" t="str">
        <f t="shared" si="245"/>
        <v>julio</v>
      </c>
      <c r="F2588" t="s">
        <v>372</v>
      </c>
      <c r="G2588" t="s">
        <v>220</v>
      </c>
      <c r="H2588" t="s">
        <v>98</v>
      </c>
      <c r="I2588" s="3">
        <v>2</v>
      </c>
      <c r="J2588" s="3">
        <v>1800</v>
      </c>
      <c r="K2588" s="3">
        <v>4</v>
      </c>
      <c r="L2588" t="s">
        <v>111</v>
      </c>
      <c r="M2588" t="s">
        <v>593</v>
      </c>
      <c r="N2588" t="s">
        <v>511</v>
      </c>
      <c r="O2588" s="15">
        <f t="shared" si="250"/>
        <v>1</v>
      </c>
      <c r="P2588" s="16" t="str">
        <f t="shared" si="246"/>
        <v>4</v>
      </c>
      <c r="Q2588" s="16">
        <f t="shared" si="247"/>
        <v>0</v>
      </c>
      <c r="R2588" s="17">
        <f t="shared" si="248"/>
        <v>240</v>
      </c>
      <c r="S2588" s="17">
        <f t="shared" si="249"/>
        <v>4</v>
      </c>
    </row>
    <row r="2589" spans="1:19" ht="13.5" thickBot="1">
      <c r="A2589" t="s">
        <v>369</v>
      </c>
      <c r="B2589" t="s">
        <v>370</v>
      </c>
      <c r="C2589" s="1">
        <v>45474</v>
      </c>
      <c r="D2589" s="44">
        <v>2024</v>
      </c>
      <c r="E2589" s="2" t="str">
        <f t="shared" si="245"/>
        <v>julio</v>
      </c>
      <c r="F2589" t="s">
        <v>372</v>
      </c>
      <c r="G2589" t="s">
        <v>220</v>
      </c>
      <c r="H2589" t="s">
        <v>98</v>
      </c>
      <c r="I2589" s="3">
        <v>1</v>
      </c>
      <c r="J2589" s="3">
        <v>550</v>
      </c>
      <c r="K2589" s="3">
        <v>1.2</v>
      </c>
      <c r="L2589" t="s">
        <v>128</v>
      </c>
      <c r="M2589" t="s">
        <v>129</v>
      </c>
      <c r="N2589" t="s">
        <v>511</v>
      </c>
      <c r="O2589" s="15">
        <f t="shared" si="250"/>
        <v>3</v>
      </c>
      <c r="P2589" s="16" t="str">
        <f t="shared" si="246"/>
        <v>1,</v>
      </c>
      <c r="Q2589" s="16" t="str">
        <f t="shared" si="247"/>
        <v>2</v>
      </c>
      <c r="R2589" s="17">
        <f t="shared" si="248"/>
        <v>62</v>
      </c>
      <c r="S2589" s="17">
        <f t="shared" si="249"/>
        <v>1.0333333333333334</v>
      </c>
    </row>
    <row r="2590" spans="1:19" ht="13.5" thickBot="1">
      <c r="A2590" t="s">
        <v>369</v>
      </c>
      <c r="B2590" t="s">
        <v>370</v>
      </c>
      <c r="C2590" s="1">
        <v>45505</v>
      </c>
      <c r="D2590" s="44">
        <v>2024</v>
      </c>
      <c r="E2590" s="2" t="str">
        <f t="shared" si="245"/>
        <v>agosto</v>
      </c>
      <c r="F2590" t="s">
        <v>371</v>
      </c>
      <c r="G2590" t="s">
        <v>220</v>
      </c>
      <c r="H2590" t="s">
        <v>98</v>
      </c>
      <c r="I2590" s="3">
        <v>2</v>
      </c>
      <c r="J2590" s="3">
        <v>1910</v>
      </c>
      <c r="K2590" s="3">
        <v>4.2</v>
      </c>
      <c r="L2590" t="s">
        <v>39</v>
      </c>
      <c r="M2590" t="s">
        <v>553</v>
      </c>
      <c r="N2590" t="s">
        <v>553</v>
      </c>
      <c r="O2590" s="15">
        <f t="shared" si="250"/>
        <v>3</v>
      </c>
      <c r="P2590" s="16" t="str">
        <f t="shared" si="246"/>
        <v>4,</v>
      </c>
      <c r="Q2590" s="16" t="str">
        <f t="shared" si="247"/>
        <v>2</v>
      </c>
      <c r="R2590" s="17">
        <f t="shared" si="248"/>
        <v>242</v>
      </c>
      <c r="S2590" s="17">
        <f t="shared" si="249"/>
        <v>4.0333333333333332</v>
      </c>
    </row>
    <row r="2591" spans="1:19" ht="13.5" thickBot="1">
      <c r="A2591" t="s">
        <v>369</v>
      </c>
      <c r="B2591" t="s">
        <v>370</v>
      </c>
      <c r="C2591" s="1">
        <v>45505</v>
      </c>
      <c r="D2591" s="44">
        <v>2024</v>
      </c>
      <c r="E2591" s="2" t="str">
        <f t="shared" si="245"/>
        <v>agosto</v>
      </c>
      <c r="F2591" t="s">
        <v>371</v>
      </c>
      <c r="G2591" t="s">
        <v>220</v>
      </c>
      <c r="H2591" t="s">
        <v>98</v>
      </c>
      <c r="I2591" s="3">
        <v>1</v>
      </c>
      <c r="J2591" s="3">
        <v>1130</v>
      </c>
      <c r="K2591" s="3">
        <v>2.25</v>
      </c>
      <c r="L2591" t="s">
        <v>130</v>
      </c>
      <c r="M2591" t="s">
        <v>605</v>
      </c>
      <c r="N2591" t="s">
        <v>491</v>
      </c>
      <c r="O2591" s="15">
        <f t="shared" si="250"/>
        <v>4</v>
      </c>
      <c r="P2591" s="16" t="str">
        <f t="shared" si="246"/>
        <v>2,</v>
      </c>
      <c r="Q2591" s="16" t="str">
        <f t="shared" si="247"/>
        <v>25</v>
      </c>
      <c r="R2591" s="17">
        <f t="shared" si="248"/>
        <v>145</v>
      </c>
      <c r="S2591" s="17">
        <f t="shared" si="249"/>
        <v>2.4166666666666665</v>
      </c>
    </row>
    <row r="2592" spans="1:19" ht="13.5" thickBot="1">
      <c r="A2592" t="s">
        <v>369</v>
      </c>
      <c r="B2592" t="s">
        <v>370</v>
      </c>
      <c r="C2592" s="1">
        <v>45505</v>
      </c>
      <c r="D2592" s="44">
        <v>2024</v>
      </c>
      <c r="E2592" s="2" t="str">
        <f t="shared" si="245"/>
        <v>agosto</v>
      </c>
      <c r="F2592" t="s">
        <v>371</v>
      </c>
      <c r="G2592" t="s">
        <v>220</v>
      </c>
      <c r="H2592" t="s">
        <v>98</v>
      </c>
      <c r="I2592" s="3">
        <v>1</v>
      </c>
      <c r="J2592" s="3">
        <v>800</v>
      </c>
      <c r="K2592" s="3">
        <v>1.5</v>
      </c>
      <c r="L2592" t="s">
        <v>33</v>
      </c>
      <c r="M2592" t="s">
        <v>34</v>
      </c>
      <c r="N2592" t="s">
        <v>508</v>
      </c>
      <c r="O2592" s="15">
        <f t="shared" si="250"/>
        <v>3</v>
      </c>
      <c r="P2592" s="16" t="str">
        <f t="shared" si="246"/>
        <v>1,</v>
      </c>
      <c r="Q2592" s="16" t="str">
        <f t="shared" si="247"/>
        <v>5</v>
      </c>
      <c r="R2592" s="17">
        <f t="shared" si="248"/>
        <v>65</v>
      </c>
      <c r="S2592" s="17">
        <f t="shared" si="249"/>
        <v>1.0833333333333333</v>
      </c>
    </row>
    <row r="2593" spans="1:19" ht="13.5" thickBot="1">
      <c r="A2593" t="s">
        <v>369</v>
      </c>
      <c r="B2593" t="s">
        <v>370</v>
      </c>
      <c r="C2593" s="1">
        <v>45505</v>
      </c>
      <c r="D2593" s="44">
        <v>2024</v>
      </c>
      <c r="E2593" s="2" t="str">
        <f t="shared" si="245"/>
        <v>agosto</v>
      </c>
      <c r="F2593" t="s">
        <v>371</v>
      </c>
      <c r="G2593" t="s">
        <v>220</v>
      </c>
      <c r="H2593" t="s">
        <v>98</v>
      </c>
      <c r="I2593" s="3">
        <v>2</v>
      </c>
      <c r="J2593" s="3">
        <v>1350</v>
      </c>
      <c r="K2593" s="3">
        <v>3</v>
      </c>
      <c r="L2593" t="s">
        <v>19</v>
      </c>
      <c r="M2593" t="s">
        <v>587</v>
      </c>
      <c r="N2593" t="s">
        <v>495</v>
      </c>
      <c r="O2593" s="15">
        <f t="shared" si="250"/>
        <v>1</v>
      </c>
      <c r="P2593" s="16" t="str">
        <f t="shared" si="246"/>
        <v>3</v>
      </c>
      <c r="Q2593" s="16">
        <f t="shared" si="247"/>
        <v>0</v>
      </c>
      <c r="R2593" s="17">
        <f t="shared" si="248"/>
        <v>180</v>
      </c>
      <c r="S2593" s="17">
        <f t="shared" si="249"/>
        <v>3</v>
      </c>
    </row>
    <row r="2594" spans="1:19" ht="13.5" thickBot="1">
      <c r="A2594" t="s">
        <v>369</v>
      </c>
      <c r="B2594" t="s">
        <v>370</v>
      </c>
      <c r="C2594" s="1">
        <v>45505</v>
      </c>
      <c r="D2594" s="44">
        <v>2024</v>
      </c>
      <c r="E2594" s="2" t="str">
        <f t="shared" si="245"/>
        <v>agosto</v>
      </c>
      <c r="F2594" t="s">
        <v>371</v>
      </c>
      <c r="G2594" t="s">
        <v>220</v>
      </c>
      <c r="H2594" t="s">
        <v>98</v>
      </c>
      <c r="I2594" s="3">
        <v>2</v>
      </c>
      <c r="J2594" s="3">
        <v>1130</v>
      </c>
      <c r="K2594" s="3">
        <v>2.25</v>
      </c>
      <c r="L2594" t="s">
        <v>108</v>
      </c>
      <c r="M2594" t="s">
        <v>597</v>
      </c>
      <c r="N2594" t="s">
        <v>494</v>
      </c>
      <c r="O2594" s="15">
        <f t="shared" si="250"/>
        <v>4</v>
      </c>
      <c r="P2594" s="16" t="str">
        <f t="shared" si="246"/>
        <v>2,</v>
      </c>
      <c r="Q2594" s="16" t="str">
        <f t="shared" si="247"/>
        <v>25</v>
      </c>
      <c r="R2594" s="17">
        <f t="shared" si="248"/>
        <v>145</v>
      </c>
      <c r="S2594" s="17">
        <f t="shared" si="249"/>
        <v>2.4166666666666665</v>
      </c>
    </row>
    <row r="2595" spans="1:19" ht="13.5" thickBot="1">
      <c r="A2595" t="s">
        <v>369</v>
      </c>
      <c r="B2595" t="s">
        <v>370</v>
      </c>
      <c r="C2595" s="1">
        <v>45505</v>
      </c>
      <c r="D2595" s="44">
        <v>2024</v>
      </c>
      <c r="E2595" s="2" t="str">
        <f t="shared" si="245"/>
        <v>agosto</v>
      </c>
      <c r="F2595" t="s">
        <v>371</v>
      </c>
      <c r="G2595" t="s">
        <v>220</v>
      </c>
      <c r="H2595" t="s">
        <v>98</v>
      </c>
      <c r="I2595" s="3">
        <v>1</v>
      </c>
      <c r="J2595" s="3">
        <v>450</v>
      </c>
      <c r="K2595" s="3">
        <v>1</v>
      </c>
      <c r="L2595" t="s">
        <v>146</v>
      </c>
      <c r="M2595" t="s">
        <v>147</v>
      </c>
      <c r="N2595" t="s">
        <v>514</v>
      </c>
      <c r="O2595" s="15">
        <f t="shared" si="250"/>
        <v>1</v>
      </c>
      <c r="P2595" s="16" t="str">
        <f t="shared" si="246"/>
        <v>1</v>
      </c>
      <c r="Q2595" s="16">
        <f t="shared" si="247"/>
        <v>0</v>
      </c>
      <c r="R2595" s="17">
        <f t="shared" si="248"/>
        <v>60</v>
      </c>
      <c r="S2595" s="17">
        <f t="shared" si="249"/>
        <v>1</v>
      </c>
    </row>
    <row r="2596" spans="1:19" ht="13.5" thickBot="1">
      <c r="A2596" t="s">
        <v>369</v>
      </c>
      <c r="B2596" t="s">
        <v>370</v>
      </c>
      <c r="C2596" s="1">
        <v>45505</v>
      </c>
      <c r="D2596" s="44">
        <v>2024</v>
      </c>
      <c r="E2596" s="2" t="str">
        <f t="shared" si="245"/>
        <v>agosto</v>
      </c>
      <c r="F2596" t="s">
        <v>371</v>
      </c>
      <c r="G2596" t="s">
        <v>220</v>
      </c>
      <c r="H2596" t="s">
        <v>98</v>
      </c>
      <c r="I2596" s="3">
        <v>1</v>
      </c>
      <c r="J2596" s="3">
        <v>550</v>
      </c>
      <c r="K2596" s="3">
        <v>1.1000000000000001</v>
      </c>
      <c r="L2596" t="s">
        <v>21</v>
      </c>
      <c r="M2596" t="s">
        <v>584</v>
      </c>
      <c r="N2596" t="s">
        <v>504</v>
      </c>
      <c r="O2596" s="15">
        <f t="shared" si="250"/>
        <v>3</v>
      </c>
      <c r="P2596" s="16" t="str">
        <f t="shared" si="246"/>
        <v>1,</v>
      </c>
      <c r="Q2596" s="16" t="str">
        <f t="shared" si="247"/>
        <v>1</v>
      </c>
      <c r="R2596" s="17">
        <f t="shared" si="248"/>
        <v>61</v>
      </c>
      <c r="S2596" s="17">
        <f t="shared" si="249"/>
        <v>1.0166666666666666</v>
      </c>
    </row>
    <row r="2597" spans="1:19" ht="13.5" thickBot="1">
      <c r="A2597" t="s">
        <v>369</v>
      </c>
      <c r="B2597" t="s">
        <v>370</v>
      </c>
      <c r="C2597" s="1">
        <v>45505</v>
      </c>
      <c r="D2597" s="44">
        <v>2024</v>
      </c>
      <c r="E2597" s="2" t="str">
        <f t="shared" si="245"/>
        <v>agosto</v>
      </c>
      <c r="F2597" t="s">
        <v>371</v>
      </c>
      <c r="G2597" t="s">
        <v>220</v>
      </c>
      <c r="H2597" t="s">
        <v>98</v>
      </c>
      <c r="I2597" s="3">
        <v>1</v>
      </c>
      <c r="J2597" s="3">
        <v>900</v>
      </c>
      <c r="K2597" s="3">
        <v>1.55</v>
      </c>
      <c r="L2597" t="s">
        <v>102</v>
      </c>
      <c r="M2597" t="s">
        <v>103</v>
      </c>
      <c r="N2597" t="s">
        <v>501</v>
      </c>
      <c r="O2597" s="15">
        <f t="shared" si="250"/>
        <v>4</v>
      </c>
      <c r="P2597" s="16" t="str">
        <f t="shared" si="246"/>
        <v>1,</v>
      </c>
      <c r="Q2597" s="16" t="str">
        <f t="shared" si="247"/>
        <v>55</v>
      </c>
      <c r="R2597" s="17">
        <f t="shared" si="248"/>
        <v>115</v>
      </c>
      <c r="S2597" s="17">
        <f t="shared" si="249"/>
        <v>1.9166666666666667</v>
      </c>
    </row>
    <row r="2598" spans="1:19" ht="13.5" thickBot="1">
      <c r="A2598" t="s">
        <v>369</v>
      </c>
      <c r="B2598" t="s">
        <v>370</v>
      </c>
      <c r="C2598" s="1">
        <v>45505</v>
      </c>
      <c r="D2598" s="44">
        <v>2024</v>
      </c>
      <c r="E2598" s="2" t="str">
        <f t="shared" si="245"/>
        <v>agosto</v>
      </c>
      <c r="F2598" t="s">
        <v>371</v>
      </c>
      <c r="G2598" t="s">
        <v>220</v>
      </c>
      <c r="H2598" t="s">
        <v>98</v>
      </c>
      <c r="I2598" s="3">
        <v>8</v>
      </c>
      <c r="J2598" s="3">
        <v>1000</v>
      </c>
      <c r="K2598" s="3">
        <v>2.15</v>
      </c>
      <c r="L2598" t="s">
        <v>99</v>
      </c>
      <c r="M2598" t="s">
        <v>558</v>
      </c>
      <c r="N2598" t="s">
        <v>502</v>
      </c>
      <c r="O2598" s="15">
        <f t="shared" si="250"/>
        <v>4</v>
      </c>
      <c r="P2598" s="16" t="str">
        <f t="shared" si="246"/>
        <v>2,</v>
      </c>
      <c r="Q2598" s="16" t="str">
        <f t="shared" si="247"/>
        <v>15</v>
      </c>
      <c r="R2598" s="17">
        <f t="shared" si="248"/>
        <v>135</v>
      </c>
      <c r="S2598" s="17">
        <f t="shared" si="249"/>
        <v>2.25</v>
      </c>
    </row>
    <row r="2599" spans="1:19" ht="13.5" thickBot="1">
      <c r="A2599" t="s">
        <v>369</v>
      </c>
      <c r="B2599" t="s">
        <v>370</v>
      </c>
      <c r="C2599" s="1">
        <v>45505</v>
      </c>
      <c r="D2599" s="44">
        <v>2024</v>
      </c>
      <c r="E2599" s="2" t="str">
        <f t="shared" si="245"/>
        <v>agosto</v>
      </c>
      <c r="F2599" t="s">
        <v>371</v>
      </c>
      <c r="G2599" t="s">
        <v>220</v>
      </c>
      <c r="H2599" t="s">
        <v>98</v>
      </c>
      <c r="I2599" s="3">
        <v>2</v>
      </c>
      <c r="J2599" s="3">
        <v>1250</v>
      </c>
      <c r="K2599" s="3">
        <v>2.5</v>
      </c>
      <c r="L2599" t="s">
        <v>137</v>
      </c>
      <c r="M2599" t="s">
        <v>566</v>
      </c>
      <c r="N2599" t="s">
        <v>502</v>
      </c>
      <c r="O2599" s="15">
        <f t="shared" si="250"/>
        <v>3</v>
      </c>
      <c r="P2599" s="16" t="str">
        <f t="shared" si="246"/>
        <v>2,</v>
      </c>
      <c r="Q2599" s="16" t="str">
        <f t="shared" si="247"/>
        <v>5</v>
      </c>
      <c r="R2599" s="17">
        <f t="shared" si="248"/>
        <v>125</v>
      </c>
      <c r="S2599" s="17">
        <f t="shared" si="249"/>
        <v>2.0833333333333335</v>
      </c>
    </row>
    <row r="2600" spans="1:19" ht="13.5" thickBot="1">
      <c r="A2600" t="s">
        <v>369</v>
      </c>
      <c r="B2600" t="s">
        <v>370</v>
      </c>
      <c r="C2600" s="1">
        <v>45505</v>
      </c>
      <c r="D2600" s="44">
        <v>2024</v>
      </c>
      <c r="E2600" s="2" t="str">
        <f t="shared" si="245"/>
        <v>agosto</v>
      </c>
      <c r="F2600" t="s">
        <v>371</v>
      </c>
      <c r="G2600" t="s">
        <v>220</v>
      </c>
      <c r="H2600" t="s">
        <v>98</v>
      </c>
      <c r="I2600" s="3">
        <v>1</v>
      </c>
      <c r="J2600" s="3">
        <v>450</v>
      </c>
      <c r="K2600" s="3">
        <v>1.05</v>
      </c>
      <c r="L2600" t="s">
        <v>144</v>
      </c>
      <c r="M2600" t="s">
        <v>145</v>
      </c>
      <c r="N2600" t="s">
        <v>515</v>
      </c>
      <c r="O2600" s="15">
        <f t="shared" si="250"/>
        <v>4</v>
      </c>
      <c r="P2600" s="16" t="str">
        <f t="shared" si="246"/>
        <v>1,</v>
      </c>
      <c r="Q2600" s="16" t="str">
        <f t="shared" si="247"/>
        <v>05</v>
      </c>
      <c r="R2600" s="17">
        <f t="shared" si="248"/>
        <v>65</v>
      </c>
      <c r="S2600" s="17">
        <f t="shared" si="249"/>
        <v>1.0833333333333333</v>
      </c>
    </row>
    <row r="2601" spans="1:19" ht="13.5" thickBot="1">
      <c r="A2601" t="s">
        <v>369</v>
      </c>
      <c r="B2601" t="s">
        <v>370</v>
      </c>
      <c r="C2601" s="1">
        <v>45505</v>
      </c>
      <c r="D2601" s="44">
        <v>2024</v>
      </c>
      <c r="E2601" s="2" t="str">
        <f t="shared" si="245"/>
        <v>agosto</v>
      </c>
      <c r="F2601" t="s">
        <v>371</v>
      </c>
      <c r="G2601" t="s">
        <v>220</v>
      </c>
      <c r="H2601" t="s">
        <v>98</v>
      </c>
      <c r="I2601" s="3">
        <v>1</v>
      </c>
      <c r="J2601" s="3">
        <v>550</v>
      </c>
      <c r="K2601" s="3">
        <v>1.1499999999999999</v>
      </c>
      <c r="L2601" t="s">
        <v>241</v>
      </c>
      <c r="M2601" t="s">
        <v>601</v>
      </c>
      <c r="N2601" t="s">
        <v>500</v>
      </c>
      <c r="O2601" s="15">
        <f t="shared" si="250"/>
        <v>4</v>
      </c>
      <c r="P2601" s="16" t="str">
        <f t="shared" si="246"/>
        <v>1,</v>
      </c>
      <c r="Q2601" s="16" t="str">
        <f t="shared" si="247"/>
        <v>15</v>
      </c>
      <c r="R2601" s="17">
        <f t="shared" si="248"/>
        <v>75</v>
      </c>
      <c r="S2601" s="17">
        <f t="shared" si="249"/>
        <v>1.25</v>
      </c>
    </row>
    <row r="2602" spans="1:19" ht="13.5" thickBot="1">
      <c r="A2602" t="s">
        <v>369</v>
      </c>
      <c r="B2602" t="s">
        <v>370</v>
      </c>
      <c r="C2602" s="1">
        <v>45505</v>
      </c>
      <c r="D2602" s="44">
        <v>2024</v>
      </c>
      <c r="E2602" s="2" t="str">
        <f t="shared" si="245"/>
        <v>agosto</v>
      </c>
      <c r="F2602" t="s">
        <v>371</v>
      </c>
      <c r="G2602" t="s">
        <v>220</v>
      </c>
      <c r="H2602" t="s">
        <v>98</v>
      </c>
      <c r="I2602" s="3">
        <v>5</v>
      </c>
      <c r="J2602" s="3">
        <v>3150</v>
      </c>
      <c r="K2602" s="3">
        <v>7.05</v>
      </c>
      <c r="L2602" t="s">
        <v>109</v>
      </c>
      <c r="M2602" t="s">
        <v>535</v>
      </c>
      <c r="N2602" t="s">
        <v>535</v>
      </c>
      <c r="O2602" s="15">
        <f t="shared" si="250"/>
        <v>4</v>
      </c>
      <c r="P2602" s="16" t="str">
        <f t="shared" si="246"/>
        <v>7,</v>
      </c>
      <c r="Q2602" s="16" t="str">
        <f t="shared" si="247"/>
        <v>05</v>
      </c>
      <c r="R2602" s="17">
        <f t="shared" si="248"/>
        <v>425</v>
      </c>
      <c r="S2602" s="17">
        <f t="shared" si="249"/>
        <v>7.083333333333333</v>
      </c>
    </row>
    <row r="2603" spans="1:19" ht="13.5" thickBot="1">
      <c r="A2603" t="s">
        <v>369</v>
      </c>
      <c r="B2603" t="s">
        <v>370</v>
      </c>
      <c r="C2603" s="1">
        <v>45505</v>
      </c>
      <c r="D2603" s="44">
        <v>2024</v>
      </c>
      <c r="E2603" s="2" t="str">
        <f t="shared" si="245"/>
        <v>agosto</v>
      </c>
      <c r="F2603" t="s">
        <v>371</v>
      </c>
      <c r="G2603" t="s">
        <v>220</v>
      </c>
      <c r="H2603" t="s">
        <v>98</v>
      </c>
      <c r="I2603" s="3">
        <v>7</v>
      </c>
      <c r="J2603" s="3">
        <v>3250</v>
      </c>
      <c r="K2603" s="3">
        <v>7.2</v>
      </c>
      <c r="L2603" t="s">
        <v>114</v>
      </c>
      <c r="M2603" t="s">
        <v>115</v>
      </c>
      <c r="N2603" t="s">
        <v>535</v>
      </c>
      <c r="O2603" s="15">
        <f t="shared" si="250"/>
        <v>3</v>
      </c>
      <c r="P2603" s="16" t="str">
        <f t="shared" si="246"/>
        <v>7,</v>
      </c>
      <c r="Q2603" s="16" t="str">
        <f t="shared" si="247"/>
        <v>2</v>
      </c>
      <c r="R2603" s="17">
        <f t="shared" si="248"/>
        <v>422</v>
      </c>
      <c r="S2603" s="17">
        <f t="shared" si="249"/>
        <v>7.0333333333333332</v>
      </c>
    </row>
    <row r="2604" spans="1:19" ht="13.5" thickBot="1">
      <c r="A2604" t="s">
        <v>369</v>
      </c>
      <c r="B2604" t="s">
        <v>370</v>
      </c>
      <c r="C2604" s="1">
        <v>45505</v>
      </c>
      <c r="D2604" s="44">
        <v>2024</v>
      </c>
      <c r="E2604" s="2" t="str">
        <f t="shared" si="245"/>
        <v>agosto</v>
      </c>
      <c r="F2604" t="s">
        <v>371</v>
      </c>
      <c r="G2604" t="s">
        <v>220</v>
      </c>
      <c r="H2604" t="s">
        <v>98</v>
      </c>
      <c r="I2604" s="3">
        <v>8</v>
      </c>
      <c r="J2604" s="3">
        <v>9450</v>
      </c>
      <c r="K2604" s="3">
        <v>20.55</v>
      </c>
      <c r="L2604" t="s">
        <v>116</v>
      </c>
      <c r="M2604" t="s">
        <v>117</v>
      </c>
      <c r="N2604" t="s">
        <v>561</v>
      </c>
      <c r="O2604" s="15">
        <f t="shared" si="250"/>
        <v>5</v>
      </c>
      <c r="P2604" s="16" t="str">
        <f t="shared" si="246"/>
        <v>20</v>
      </c>
      <c r="Q2604" s="16" t="str">
        <f t="shared" si="247"/>
        <v>,55</v>
      </c>
      <c r="R2604" s="17">
        <f t="shared" si="248"/>
        <v>1200.55</v>
      </c>
      <c r="S2604" s="17">
        <f t="shared" si="249"/>
        <v>20.009166666666665</v>
      </c>
    </row>
    <row r="2605" spans="1:19" ht="13.5" thickBot="1">
      <c r="A2605" t="s">
        <v>369</v>
      </c>
      <c r="B2605" t="s">
        <v>370</v>
      </c>
      <c r="C2605" s="1">
        <v>45505</v>
      </c>
      <c r="D2605" s="44">
        <v>2024</v>
      </c>
      <c r="E2605" s="2" t="str">
        <f t="shared" si="245"/>
        <v>agosto</v>
      </c>
      <c r="F2605" t="s">
        <v>371</v>
      </c>
      <c r="G2605" t="s">
        <v>220</v>
      </c>
      <c r="H2605" t="s">
        <v>98</v>
      </c>
      <c r="I2605" s="3">
        <v>4</v>
      </c>
      <c r="J2605" s="3">
        <v>5510</v>
      </c>
      <c r="K2605" s="3">
        <v>12.2</v>
      </c>
      <c r="L2605" t="s">
        <v>118</v>
      </c>
      <c r="M2605" t="s">
        <v>119</v>
      </c>
      <c r="N2605" t="s">
        <v>490</v>
      </c>
      <c r="O2605" s="15">
        <f t="shared" si="250"/>
        <v>4</v>
      </c>
      <c r="P2605" s="16" t="str">
        <f t="shared" si="246"/>
        <v>12</v>
      </c>
      <c r="Q2605" s="16" t="str">
        <f t="shared" si="247"/>
        <v>,2</v>
      </c>
      <c r="R2605" s="17">
        <f t="shared" si="248"/>
        <v>720.2</v>
      </c>
      <c r="S2605" s="17">
        <f t="shared" si="249"/>
        <v>12.003333333333334</v>
      </c>
    </row>
    <row r="2606" spans="1:19" ht="13.5" thickBot="1">
      <c r="A2606" t="s">
        <v>369</v>
      </c>
      <c r="B2606" t="s">
        <v>370</v>
      </c>
      <c r="C2606" s="1">
        <v>45505</v>
      </c>
      <c r="D2606" s="44">
        <v>2024</v>
      </c>
      <c r="E2606" s="2" t="str">
        <f t="shared" ref="E2606:E2669" si="251">TEXT(C2606,"mmmm")</f>
        <v>agosto</v>
      </c>
      <c r="F2606" t="s">
        <v>371</v>
      </c>
      <c r="G2606" t="s">
        <v>220</v>
      </c>
      <c r="H2606" t="s">
        <v>98</v>
      </c>
      <c r="I2606" s="3">
        <v>1</v>
      </c>
      <c r="J2606" s="3">
        <v>900</v>
      </c>
      <c r="K2606" s="3">
        <v>2</v>
      </c>
      <c r="L2606" t="s">
        <v>131</v>
      </c>
      <c r="M2606" t="s">
        <v>578</v>
      </c>
      <c r="N2606" t="s">
        <v>612</v>
      </c>
      <c r="O2606" s="15">
        <f t="shared" si="250"/>
        <v>1</v>
      </c>
      <c r="P2606" s="16" t="str">
        <f t="shared" ref="P2606:P2607" si="252">IF(O2606="1",$K2606,IF(O2606=2,LEFT($K2606,2),LEFT($K2606,2)))</f>
        <v>2</v>
      </c>
      <c r="Q2606" s="16">
        <f t="shared" ref="Q2606:Q2607" si="253">IF(O2606&lt;=2,0,MID($K2606,3,3))</f>
        <v>0</v>
      </c>
      <c r="R2606" s="17">
        <f t="shared" ref="R2606:R2607" si="254">+(P2606*60)+Q2606</f>
        <v>120</v>
      </c>
      <c r="S2606" s="17">
        <f t="shared" ref="S2606:S2607" si="255">+R2606/60</f>
        <v>2</v>
      </c>
    </row>
    <row r="2607" spans="1:19" ht="13.5" thickBot="1">
      <c r="A2607" t="s">
        <v>369</v>
      </c>
      <c r="B2607" t="s">
        <v>370</v>
      </c>
      <c r="C2607" s="1">
        <v>45505</v>
      </c>
      <c r="D2607" s="44">
        <v>2024</v>
      </c>
      <c r="E2607" s="2" t="str">
        <f t="shared" si="251"/>
        <v>agosto</v>
      </c>
      <c r="F2607" t="s">
        <v>371</v>
      </c>
      <c r="G2607" t="s">
        <v>220</v>
      </c>
      <c r="H2607" t="s">
        <v>98</v>
      </c>
      <c r="I2607" s="3">
        <v>1</v>
      </c>
      <c r="J2607" s="3">
        <v>900</v>
      </c>
      <c r="K2607" s="3">
        <v>1.55</v>
      </c>
      <c r="L2607" t="s">
        <v>110</v>
      </c>
      <c r="M2607" t="s">
        <v>586</v>
      </c>
      <c r="N2607" t="s">
        <v>503</v>
      </c>
      <c r="O2607" s="15">
        <f t="shared" si="250"/>
        <v>4</v>
      </c>
      <c r="P2607" s="16" t="str">
        <f t="shared" si="252"/>
        <v>1,</v>
      </c>
      <c r="Q2607" s="16" t="str">
        <f t="shared" si="253"/>
        <v>55</v>
      </c>
      <c r="R2607" s="17">
        <f t="shared" si="254"/>
        <v>115</v>
      </c>
      <c r="S2607" s="17">
        <f t="shared" si="255"/>
        <v>1.9166666666666667</v>
      </c>
    </row>
    <row r="2608" spans="1:19">
      <c r="A2608" t="s">
        <v>14</v>
      </c>
      <c r="B2608" t="s">
        <v>15</v>
      </c>
      <c r="C2608" s="1">
        <v>45536</v>
      </c>
      <c r="D2608" s="2">
        <v>2024</v>
      </c>
      <c r="E2608" s="2" t="str">
        <f t="shared" si="251"/>
        <v>septiembre</v>
      </c>
      <c r="F2608" t="s">
        <v>16</v>
      </c>
      <c r="G2608" t="s">
        <v>17</v>
      </c>
      <c r="H2608" t="s">
        <v>18</v>
      </c>
      <c r="I2608" s="3">
        <v>1</v>
      </c>
      <c r="J2608" s="3">
        <v>244</v>
      </c>
      <c r="K2608" s="57">
        <v>1.28</v>
      </c>
      <c r="L2608" t="s">
        <v>248</v>
      </c>
      <c r="M2608" t="s">
        <v>249</v>
      </c>
      <c r="N2608" t="s">
        <v>22</v>
      </c>
      <c r="O2608" s="15">
        <f t="shared" si="250"/>
        <v>4</v>
      </c>
      <c r="P2608" s="16" t="str">
        <f t="shared" ref="P2608:P2671" si="256">IF(O2608="1",$K2608,IF(O2608=2,LEFT($K2608,2),LEFT($K2608,2)))</f>
        <v>1,</v>
      </c>
      <c r="Q2608" s="16" t="str">
        <f t="shared" ref="Q2608:Q2671" si="257">IF(O2608&lt;=2,0,MID($K2608,3,3))</f>
        <v>28</v>
      </c>
      <c r="R2608" s="17">
        <f t="shared" ref="R2608:R2671" si="258">+(P2608*60)+Q2608</f>
        <v>88</v>
      </c>
      <c r="S2608" s="17">
        <f t="shared" ref="S2608:S2671" si="259">+R2608/60</f>
        <v>1.4666666666666666</v>
      </c>
    </row>
    <row r="2609" spans="1:19">
      <c r="A2609" t="s">
        <v>14</v>
      </c>
      <c r="B2609" t="s">
        <v>15</v>
      </c>
      <c r="C2609" s="1">
        <v>45536</v>
      </c>
      <c r="D2609" s="2">
        <v>2024</v>
      </c>
      <c r="E2609" s="2" t="str">
        <f t="shared" si="251"/>
        <v>septiembre</v>
      </c>
      <c r="F2609" t="s">
        <v>16</v>
      </c>
      <c r="G2609" t="s">
        <v>17</v>
      </c>
      <c r="H2609" t="s">
        <v>18</v>
      </c>
      <c r="I2609" s="3">
        <v>1</v>
      </c>
      <c r="J2609" s="3">
        <v>247</v>
      </c>
      <c r="K2609" s="57">
        <v>1.29</v>
      </c>
      <c r="L2609" t="s">
        <v>521</v>
      </c>
      <c r="M2609" t="s">
        <v>588</v>
      </c>
      <c r="N2609" t="s">
        <v>22</v>
      </c>
      <c r="O2609" s="15">
        <f t="shared" si="250"/>
        <v>4</v>
      </c>
      <c r="P2609" s="16" t="str">
        <f t="shared" si="256"/>
        <v>1,</v>
      </c>
      <c r="Q2609" s="16" t="str">
        <f t="shared" si="257"/>
        <v>29</v>
      </c>
      <c r="R2609" s="17">
        <f t="shared" si="258"/>
        <v>89</v>
      </c>
      <c r="S2609" s="17">
        <f t="shared" si="259"/>
        <v>1.4833333333333334</v>
      </c>
    </row>
    <row r="2610" spans="1:19">
      <c r="A2610" t="s">
        <v>14</v>
      </c>
      <c r="B2610" t="s">
        <v>15</v>
      </c>
      <c r="C2610" s="1">
        <v>45536</v>
      </c>
      <c r="D2610" s="2">
        <v>2024</v>
      </c>
      <c r="E2610" s="2" t="str">
        <f t="shared" si="251"/>
        <v>septiembre</v>
      </c>
      <c r="F2610" t="s">
        <v>16</v>
      </c>
      <c r="G2610" t="s">
        <v>17</v>
      </c>
      <c r="H2610" t="s">
        <v>18</v>
      </c>
      <c r="I2610" s="3">
        <v>1</v>
      </c>
      <c r="J2610" s="3">
        <v>244</v>
      </c>
      <c r="K2610" s="57">
        <v>1.28</v>
      </c>
      <c r="L2610" t="s">
        <v>522</v>
      </c>
      <c r="M2610" t="s">
        <v>523</v>
      </c>
      <c r="N2610" t="s">
        <v>22</v>
      </c>
      <c r="O2610" s="15">
        <f t="shared" si="250"/>
        <v>4</v>
      </c>
      <c r="P2610" s="16" t="str">
        <f t="shared" si="256"/>
        <v>1,</v>
      </c>
      <c r="Q2610" s="16" t="str">
        <f t="shared" si="257"/>
        <v>28</v>
      </c>
      <c r="R2610" s="17">
        <f t="shared" si="258"/>
        <v>88</v>
      </c>
      <c r="S2610" s="17">
        <f t="shared" si="259"/>
        <v>1.4666666666666666</v>
      </c>
    </row>
    <row r="2611" spans="1:19">
      <c r="A2611" t="s">
        <v>14</v>
      </c>
      <c r="B2611" t="s">
        <v>15</v>
      </c>
      <c r="C2611" s="1">
        <v>45536</v>
      </c>
      <c r="D2611" s="2">
        <v>2024</v>
      </c>
      <c r="E2611" s="2" t="str">
        <f t="shared" si="251"/>
        <v>septiembre</v>
      </c>
      <c r="F2611" t="s">
        <v>16</v>
      </c>
      <c r="G2611" t="s">
        <v>17</v>
      </c>
      <c r="H2611" t="s">
        <v>18</v>
      </c>
      <c r="I2611" s="3">
        <v>1</v>
      </c>
      <c r="J2611" s="3">
        <v>153</v>
      </c>
      <c r="K2611" s="57">
        <v>0.55000000000000004</v>
      </c>
      <c r="L2611" t="s">
        <v>524</v>
      </c>
      <c r="M2611" t="s">
        <v>525</v>
      </c>
      <c r="N2611" t="s">
        <v>22</v>
      </c>
      <c r="O2611" s="15">
        <f t="shared" si="250"/>
        <v>4</v>
      </c>
      <c r="P2611" s="16" t="str">
        <f t="shared" si="256"/>
        <v>0,</v>
      </c>
      <c r="Q2611" s="16" t="str">
        <f t="shared" si="257"/>
        <v>55</v>
      </c>
      <c r="R2611" s="17">
        <f t="shared" si="258"/>
        <v>55</v>
      </c>
      <c r="S2611" s="17">
        <f t="shared" si="259"/>
        <v>0.91666666666666663</v>
      </c>
    </row>
    <row r="2612" spans="1:19">
      <c r="A2612" t="s">
        <v>14</v>
      </c>
      <c r="B2612" t="s">
        <v>15</v>
      </c>
      <c r="C2612" s="1">
        <v>45536</v>
      </c>
      <c r="D2612" s="2">
        <v>2024</v>
      </c>
      <c r="E2612" s="2" t="str">
        <f t="shared" si="251"/>
        <v>septiembre</v>
      </c>
      <c r="F2612" t="s">
        <v>16</v>
      </c>
      <c r="G2612" t="s">
        <v>17</v>
      </c>
      <c r="H2612" t="s">
        <v>18</v>
      </c>
      <c r="I2612" s="3">
        <v>6</v>
      </c>
      <c r="J2612" s="3">
        <v>1458</v>
      </c>
      <c r="K2612" s="57">
        <v>8.4499999999999993</v>
      </c>
      <c r="L2612" t="s">
        <v>480</v>
      </c>
      <c r="M2612" t="s">
        <v>481</v>
      </c>
      <c r="N2612" t="s">
        <v>22</v>
      </c>
      <c r="O2612" s="15">
        <f t="shared" si="250"/>
        <v>4</v>
      </c>
      <c r="P2612" s="16" t="str">
        <f t="shared" si="256"/>
        <v>8,</v>
      </c>
      <c r="Q2612" s="16" t="str">
        <f t="shared" si="257"/>
        <v>45</v>
      </c>
      <c r="R2612" s="17">
        <f t="shared" si="258"/>
        <v>525</v>
      </c>
      <c r="S2612" s="17">
        <f t="shared" si="259"/>
        <v>8.75</v>
      </c>
    </row>
    <row r="2613" spans="1:19">
      <c r="A2613" t="s">
        <v>14</v>
      </c>
      <c r="B2613" t="s">
        <v>15</v>
      </c>
      <c r="C2613" s="1">
        <v>45536</v>
      </c>
      <c r="D2613" s="2">
        <v>2024</v>
      </c>
      <c r="E2613" s="2" t="str">
        <f t="shared" si="251"/>
        <v>septiembre</v>
      </c>
      <c r="F2613" t="s">
        <v>16</v>
      </c>
      <c r="G2613" t="s">
        <v>17</v>
      </c>
      <c r="H2613" t="s">
        <v>18</v>
      </c>
      <c r="I2613" s="3">
        <v>6</v>
      </c>
      <c r="J2613" s="3">
        <v>2195</v>
      </c>
      <c r="K2613" s="57">
        <v>13.1</v>
      </c>
      <c r="L2613" t="s">
        <v>448</v>
      </c>
      <c r="M2613" t="s">
        <v>449</v>
      </c>
      <c r="N2613" t="s">
        <v>22</v>
      </c>
      <c r="O2613" s="15">
        <f t="shared" si="250"/>
        <v>4</v>
      </c>
      <c r="P2613" s="16" t="str">
        <f t="shared" si="256"/>
        <v>13</v>
      </c>
      <c r="Q2613" s="16" t="str">
        <f t="shared" si="257"/>
        <v>,1</v>
      </c>
      <c r="R2613" s="17">
        <f t="shared" si="258"/>
        <v>780.1</v>
      </c>
      <c r="S2613" s="17">
        <f t="shared" si="259"/>
        <v>13.001666666666667</v>
      </c>
    </row>
    <row r="2614" spans="1:19">
      <c r="A2614" t="s">
        <v>14</v>
      </c>
      <c r="B2614" t="s">
        <v>15</v>
      </c>
      <c r="C2614" s="1">
        <v>45536</v>
      </c>
      <c r="D2614" s="2">
        <v>2024</v>
      </c>
      <c r="E2614" s="2" t="str">
        <f t="shared" si="251"/>
        <v>septiembre</v>
      </c>
      <c r="F2614" t="s">
        <v>29</v>
      </c>
      <c r="G2614" t="s">
        <v>30</v>
      </c>
      <c r="H2614" t="s">
        <v>18</v>
      </c>
      <c r="I2614" s="3">
        <v>1</v>
      </c>
      <c r="J2614" s="3">
        <v>417</v>
      </c>
      <c r="K2614" s="57">
        <v>2.2999999999999998</v>
      </c>
      <c r="L2614" t="s">
        <v>39</v>
      </c>
      <c r="M2614" t="s">
        <v>553</v>
      </c>
      <c r="N2614" t="s">
        <v>553</v>
      </c>
      <c r="O2614" s="15">
        <f t="shared" si="250"/>
        <v>3</v>
      </c>
      <c r="P2614" s="16" t="str">
        <f t="shared" si="256"/>
        <v>2,</v>
      </c>
      <c r="Q2614" s="16" t="str">
        <f t="shared" si="257"/>
        <v>3</v>
      </c>
      <c r="R2614" s="17">
        <f t="shared" si="258"/>
        <v>123</v>
      </c>
      <c r="S2614" s="17">
        <f t="shared" si="259"/>
        <v>2.0499999999999998</v>
      </c>
    </row>
    <row r="2615" spans="1:19">
      <c r="A2615" t="s">
        <v>14</v>
      </c>
      <c r="B2615" t="s">
        <v>15</v>
      </c>
      <c r="C2615" s="1">
        <v>45536</v>
      </c>
      <c r="D2615" s="2">
        <v>2024</v>
      </c>
      <c r="E2615" s="2" t="str">
        <f t="shared" si="251"/>
        <v>septiembre</v>
      </c>
      <c r="F2615" t="s">
        <v>29</v>
      </c>
      <c r="G2615" t="s">
        <v>30</v>
      </c>
      <c r="H2615" t="s">
        <v>18</v>
      </c>
      <c r="I2615" s="3">
        <v>1</v>
      </c>
      <c r="J2615" s="3">
        <v>250</v>
      </c>
      <c r="K2615" s="57">
        <v>1.3</v>
      </c>
      <c r="L2615" t="s">
        <v>19</v>
      </c>
      <c r="M2615" t="s">
        <v>587</v>
      </c>
      <c r="N2615" t="s">
        <v>495</v>
      </c>
      <c r="O2615" s="15">
        <f t="shared" si="250"/>
        <v>3</v>
      </c>
      <c r="P2615" s="16" t="str">
        <f t="shared" si="256"/>
        <v>1,</v>
      </c>
      <c r="Q2615" s="16" t="str">
        <f t="shared" si="257"/>
        <v>3</v>
      </c>
      <c r="R2615" s="17">
        <f t="shared" si="258"/>
        <v>63</v>
      </c>
      <c r="S2615" s="17">
        <f t="shared" si="259"/>
        <v>1.05</v>
      </c>
    </row>
    <row r="2616" spans="1:19">
      <c r="A2616" t="s">
        <v>14</v>
      </c>
      <c r="B2616" t="s">
        <v>15</v>
      </c>
      <c r="C2616" s="1">
        <v>45536</v>
      </c>
      <c r="D2616" s="2">
        <v>2024</v>
      </c>
      <c r="E2616" s="2" t="str">
        <f t="shared" si="251"/>
        <v>septiembre</v>
      </c>
      <c r="F2616" t="s">
        <v>29</v>
      </c>
      <c r="G2616" t="s">
        <v>30</v>
      </c>
      <c r="H2616" t="s">
        <v>18</v>
      </c>
      <c r="I2616" s="3">
        <v>1</v>
      </c>
      <c r="J2616" s="3">
        <v>97</v>
      </c>
      <c r="K2616" s="57">
        <v>0.35</v>
      </c>
      <c r="L2616" t="s">
        <v>478</v>
      </c>
      <c r="M2616" t="s">
        <v>479</v>
      </c>
      <c r="N2616" t="s">
        <v>22</v>
      </c>
      <c r="O2616" s="15">
        <f t="shared" si="250"/>
        <v>4</v>
      </c>
      <c r="P2616" s="16" t="str">
        <f t="shared" si="256"/>
        <v>0,</v>
      </c>
      <c r="Q2616" s="16" t="str">
        <f t="shared" si="257"/>
        <v>35</v>
      </c>
      <c r="R2616" s="17">
        <f t="shared" si="258"/>
        <v>35</v>
      </c>
      <c r="S2616" s="17">
        <f t="shared" si="259"/>
        <v>0.58333333333333337</v>
      </c>
    </row>
    <row r="2617" spans="1:19">
      <c r="A2617" t="s">
        <v>14</v>
      </c>
      <c r="B2617" t="s">
        <v>15</v>
      </c>
      <c r="C2617" s="1">
        <v>45536</v>
      </c>
      <c r="D2617" s="2">
        <v>2024</v>
      </c>
      <c r="E2617" s="2" t="str">
        <f t="shared" si="251"/>
        <v>septiembre</v>
      </c>
      <c r="F2617" t="s">
        <v>29</v>
      </c>
      <c r="G2617" t="s">
        <v>30</v>
      </c>
      <c r="H2617" t="s">
        <v>18</v>
      </c>
      <c r="I2617" s="3">
        <v>2</v>
      </c>
      <c r="J2617" s="3">
        <v>583</v>
      </c>
      <c r="K2617" s="57">
        <v>3.3</v>
      </c>
      <c r="L2617" t="s">
        <v>526</v>
      </c>
      <c r="M2617" t="s">
        <v>527</v>
      </c>
      <c r="N2617" t="s">
        <v>528</v>
      </c>
      <c r="O2617" s="15">
        <f t="shared" si="250"/>
        <v>3</v>
      </c>
      <c r="P2617" s="16" t="str">
        <f t="shared" si="256"/>
        <v>3,</v>
      </c>
      <c r="Q2617" s="16" t="str">
        <f t="shared" si="257"/>
        <v>3</v>
      </c>
      <c r="R2617" s="17">
        <f t="shared" si="258"/>
        <v>183</v>
      </c>
      <c r="S2617" s="17">
        <f t="shared" si="259"/>
        <v>3.05</v>
      </c>
    </row>
    <row r="2618" spans="1:19">
      <c r="A2618" t="s">
        <v>14</v>
      </c>
      <c r="B2618" t="s">
        <v>15</v>
      </c>
      <c r="C2618" s="1">
        <v>45536</v>
      </c>
      <c r="D2618" s="2">
        <v>2024</v>
      </c>
      <c r="E2618" s="2" t="str">
        <f t="shared" si="251"/>
        <v>septiembre</v>
      </c>
      <c r="F2618" t="s">
        <v>29</v>
      </c>
      <c r="G2618" t="s">
        <v>30</v>
      </c>
      <c r="H2618" t="s">
        <v>18</v>
      </c>
      <c r="I2618" s="3">
        <v>2</v>
      </c>
      <c r="J2618" s="3">
        <v>583</v>
      </c>
      <c r="K2618" s="57">
        <v>3.3</v>
      </c>
      <c r="L2618" t="s">
        <v>529</v>
      </c>
      <c r="M2618" t="s">
        <v>596</v>
      </c>
      <c r="N2618" t="s">
        <v>528</v>
      </c>
      <c r="O2618" s="15">
        <f t="shared" si="250"/>
        <v>3</v>
      </c>
      <c r="P2618" s="16" t="str">
        <f t="shared" si="256"/>
        <v>3,</v>
      </c>
      <c r="Q2618" s="16" t="str">
        <f t="shared" si="257"/>
        <v>3</v>
      </c>
      <c r="R2618" s="17">
        <f t="shared" si="258"/>
        <v>183</v>
      </c>
      <c r="S2618" s="17">
        <f t="shared" si="259"/>
        <v>3.05</v>
      </c>
    </row>
    <row r="2619" spans="1:19">
      <c r="A2619" t="s">
        <v>85</v>
      </c>
      <c r="B2619" t="s">
        <v>86</v>
      </c>
      <c r="C2619" s="1">
        <v>45536</v>
      </c>
      <c r="D2619" s="2">
        <v>2024</v>
      </c>
      <c r="E2619" s="2" t="str">
        <f t="shared" si="251"/>
        <v>septiembre</v>
      </c>
      <c r="F2619" t="s">
        <v>87</v>
      </c>
      <c r="G2619" t="s">
        <v>17</v>
      </c>
      <c r="H2619" t="s">
        <v>18</v>
      </c>
      <c r="I2619" s="3">
        <v>2</v>
      </c>
      <c r="J2619" s="3">
        <v>100</v>
      </c>
      <c r="K2619" s="57">
        <v>4.34</v>
      </c>
      <c r="L2619" t="s">
        <v>20</v>
      </c>
      <c r="M2619" t="s">
        <v>576</v>
      </c>
      <c r="N2619" t="s">
        <v>530</v>
      </c>
      <c r="O2619" s="15">
        <f t="shared" si="250"/>
        <v>4</v>
      </c>
      <c r="P2619" s="16" t="str">
        <f t="shared" si="256"/>
        <v>4,</v>
      </c>
      <c r="Q2619" s="16" t="str">
        <f t="shared" si="257"/>
        <v>34</v>
      </c>
      <c r="R2619" s="17">
        <f t="shared" si="258"/>
        <v>274</v>
      </c>
      <c r="S2619" s="17">
        <f t="shared" si="259"/>
        <v>4.5666666666666664</v>
      </c>
    </row>
    <row r="2620" spans="1:19">
      <c r="A2620" t="s">
        <v>85</v>
      </c>
      <c r="B2620" t="s">
        <v>86</v>
      </c>
      <c r="C2620" s="1">
        <v>45536</v>
      </c>
      <c r="D2620" s="2">
        <v>2024</v>
      </c>
      <c r="E2620" s="2" t="str">
        <f t="shared" si="251"/>
        <v>septiembre</v>
      </c>
      <c r="F2620" t="s">
        <v>87</v>
      </c>
      <c r="G2620" t="s">
        <v>17</v>
      </c>
      <c r="H2620" t="s">
        <v>18</v>
      </c>
      <c r="I2620" s="3">
        <v>3</v>
      </c>
      <c r="J2620" s="3">
        <v>7638</v>
      </c>
      <c r="K2620" s="57">
        <v>8.34</v>
      </c>
      <c r="L2620" t="s">
        <v>108</v>
      </c>
      <c r="M2620" t="s">
        <v>597</v>
      </c>
      <c r="N2620" t="s">
        <v>494</v>
      </c>
      <c r="O2620" s="15">
        <f t="shared" si="250"/>
        <v>4</v>
      </c>
      <c r="P2620" s="16" t="str">
        <f t="shared" si="256"/>
        <v>8,</v>
      </c>
      <c r="Q2620" s="16" t="str">
        <f t="shared" si="257"/>
        <v>34</v>
      </c>
      <c r="R2620" s="17">
        <f t="shared" si="258"/>
        <v>514</v>
      </c>
      <c r="S2620" s="17">
        <f t="shared" si="259"/>
        <v>8.5666666666666664</v>
      </c>
    </row>
    <row r="2621" spans="1:19">
      <c r="A2621" t="s">
        <v>85</v>
      </c>
      <c r="B2621" t="s">
        <v>86</v>
      </c>
      <c r="C2621" s="1">
        <v>45536</v>
      </c>
      <c r="D2621" s="2">
        <v>2024</v>
      </c>
      <c r="E2621" s="2" t="str">
        <f t="shared" si="251"/>
        <v>septiembre</v>
      </c>
      <c r="F2621" t="s">
        <v>87</v>
      </c>
      <c r="G2621" t="s">
        <v>17</v>
      </c>
      <c r="H2621" t="s">
        <v>18</v>
      </c>
      <c r="I2621" s="3">
        <v>4</v>
      </c>
      <c r="J2621" s="3">
        <v>7638</v>
      </c>
      <c r="K2621" s="57">
        <v>5.36</v>
      </c>
      <c r="L2621" t="s">
        <v>126</v>
      </c>
      <c r="M2621" t="s">
        <v>574</v>
      </c>
      <c r="N2621" t="s">
        <v>494</v>
      </c>
      <c r="O2621" s="15">
        <f t="shared" si="250"/>
        <v>4</v>
      </c>
      <c r="P2621" s="16" t="str">
        <f t="shared" si="256"/>
        <v>5,</v>
      </c>
      <c r="Q2621" s="16" t="str">
        <f t="shared" si="257"/>
        <v>36</v>
      </c>
      <c r="R2621" s="17">
        <f t="shared" si="258"/>
        <v>336</v>
      </c>
      <c r="S2621" s="17">
        <f t="shared" si="259"/>
        <v>5.6</v>
      </c>
    </row>
    <row r="2622" spans="1:19">
      <c r="A2622" t="s">
        <v>85</v>
      </c>
      <c r="B2622" t="s">
        <v>86</v>
      </c>
      <c r="C2622" s="1">
        <v>45536</v>
      </c>
      <c r="D2622" s="2">
        <v>2024</v>
      </c>
      <c r="E2622" s="2" t="str">
        <f t="shared" si="251"/>
        <v>septiembre</v>
      </c>
      <c r="F2622" t="s">
        <v>90</v>
      </c>
      <c r="G2622" t="s">
        <v>91</v>
      </c>
      <c r="H2622" t="s">
        <v>18</v>
      </c>
      <c r="I2622" s="3">
        <v>5</v>
      </c>
      <c r="J2622" s="3">
        <v>21631</v>
      </c>
      <c r="K2622" s="57">
        <v>13.15</v>
      </c>
      <c r="L2622" t="s">
        <v>19</v>
      </c>
      <c r="M2622" t="s">
        <v>587</v>
      </c>
      <c r="N2622" t="s">
        <v>495</v>
      </c>
      <c r="O2622" s="15">
        <f t="shared" si="250"/>
        <v>5</v>
      </c>
      <c r="P2622" s="16" t="str">
        <f t="shared" si="256"/>
        <v>13</v>
      </c>
      <c r="Q2622" s="16" t="str">
        <f t="shared" si="257"/>
        <v>,15</v>
      </c>
      <c r="R2622" s="17">
        <f t="shared" si="258"/>
        <v>780.15</v>
      </c>
      <c r="S2622" s="17">
        <f t="shared" si="259"/>
        <v>13.0025</v>
      </c>
    </row>
    <row r="2623" spans="1:19">
      <c r="A2623" t="s">
        <v>85</v>
      </c>
      <c r="B2623" t="s">
        <v>86</v>
      </c>
      <c r="C2623" s="1">
        <v>45536</v>
      </c>
      <c r="D2623" s="2">
        <v>2024</v>
      </c>
      <c r="E2623" s="2" t="str">
        <f t="shared" si="251"/>
        <v>septiembre</v>
      </c>
      <c r="F2623" t="s">
        <v>90</v>
      </c>
      <c r="G2623" t="s">
        <v>91</v>
      </c>
      <c r="H2623" t="s">
        <v>18</v>
      </c>
      <c r="I2623" s="3">
        <v>2</v>
      </c>
      <c r="J2623" s="3">
        <v>100</v>
      </c>
      <c r="K2623" s="57">
        <v>1.4</v>
      </c>
      <c r="L2623" t="s">
        <v>20</v>
      </c>
      <c r="M2623" t="s">
        <v>576</v>
      </c>
      <c r="N2623" t="s">
        <v>530</v>
      </c>
      <c r="O2623" s="15">
        <f t="shared" si="250"/>
        <v>3</v>
      </c>
      <c r="P2623" s="16" t="str">
        <f t="shared" si="256"/>
        <v>1,</v>
      </c>
      <c r="Q2623" s="16" t="str">
        <f t="shared" si="257"/>
        <v>4</v>
      </c>
      <c r="R2623" s="17">
        <f t="shared" si="258"/>
        <v>64</v>
      </c>
      <c r="S2623" s="17">
        <f t="shared" si="259"/>
        <v>1.0666666666666667</v>
      </c>
    </row>
    <row r="2624" spans="1:19">
      <c r="A2624" t="s">
        <v>94</v>
      </c>
      <c r="B2624" t="s">
        <v>95</v>
      </c>
      <c r="C2624" s="1">
        <v>45536</v>
      </c>
      <c r="D2624" s="2">
        <v>2024</v>
      </c>
      <c r="E2624" s="2" t="str">
        <f t="shared" si="251"/>
        <v>septiembre</v>
      </c>
      <c r="F2624" t="s">
        <v>96</v>
      </c>
      <c r="G2624" t="s">
        <v>97</v>
      </c>
      <c r="H2624" t="s">
        <v>98</v>
      </c>
      <c r="I2624" s="3">
        <v>1</v>
      </c>
      <c r="J2624" s="3">
        <v>841</v>
      </c>
      <c r="K2624" s="57">
        <v>1.32</v>
      </c>
      <c r="L2624" t="s">
        <v>39</v>
      </c>
      <c r="M2624" t="s">
        <v>553</v>
      </c>
      <c r="N2624" t="s">
        <v>553</v>
      </c>
      <c r="O2624" s="15">
        <f t="shared" si="250"/>
        <v>4</v>
      </c>
      <c r="P2624" s="16" t="str">
        <f t="shared" si="256"/>
        <v>1,</v>
      </c>
      <c r="Q2624" s="16" t="str">
        <f t="shared" si="257"/>
        <v>32</v>
      </c>
      <c r="R2624" s="17">
        <f t="shared" si="258"/>
        <v>92</v>
      </c>
      <c r="S2624" s="17">
        <f t="shared" si="259"/>
        <v>1.5333333333333334</v>
      </c>
    </row>
    <row r="2625" spans="1:19">
      <c r="A2625" t="s">
        <v>94</v>
      </c>
      <c r="B2625" t="s">
        <v>95</v>
      </c>
      <c r="C2625" s="1">
        <v>45536</v>
      </c>
      <c r="D2625" s="2">
        <v>2024</v>
      </c>
      <c r="E2625" s="2" t="str">
        <f t="shared" si="251"/>
        <v>septiembre</v>
      </c>
      <c r="F2625" t="s">
        <v>96</v>
      </c>
      <c r="G2625" t="s">
        <v>97</v>
      </c>
      <c r="H2625" t="s">
        <v>98</v>
      </c>
      <c r="I2625" s="3">
        <v>1</v>
      </c>
      <c r="J2625" s="3">
        <v>350</v>
      </c>
      <c r="K2625" s="57">
        <v>0.43</v>
      </c>
      <c r="L2625" t="s">
        <v>33</v>
      </c>
      <c r="M2625" t="s">
        <v>34</v>
      </c>
      <c r="N2625" t="s">
        <v>531</v>
      </c>
      <c r="O2625" s="15">
        <f t="shared" si="250"/>
        <v>4</v>
      </c>
      <c r="P2625" s="16" t="str">
        <f t="shared" si="256"/>
        <v>0,</v>
      </c>
      <c r="Q2625" s="16" t="str">
        <f t="shared" si="257"/>
        <v>43</v>
      </c>
      <c r="R2625" s="17">
        <f t="shared" si="258"/>
        <v>43</v>
      </c>
      <c r="S2625" s="17">
        <f t="shared" si="259"/>
        <v>0.71666666666666667</v>
      </c>
    </row>
    <row r="2626" spans="1:19">
      <c r="A2626" t="s">
        <v>94</v>
      </c>
      <c r="B2626" t="s">
        <v>95</v>
      </c>
      <c r="C2626" s="1">
        <v>45536</v>
      </c>
      <c r="D2626" s="2">
        <v>2024</v>
      </c>
      <c r="E2626" s="2" t="str">
        <f t="shared" si="251"/>
        <v>septiembre</v>
      </c>
      <c r="F2626" t="s">
        <v>96</v>
      </c>
      <c r="G2626" t="s">
        <v>97</v>
      </c>
      <c r="H2626" t="s">
        <v>98</v>
      </c>
      <c r="I2626" s="3">
        <v>1</v>
      </c>
      <c r="J2626" s="3">
        <v>252</v>
      </c>
      <c r="K2626" s="57">
        <v>0.33</v>
      </c>
      <c r="L2626" t="s">
        <v>146</v>
      </c>
      <c r="M2626" t="s">
        <v>147</v>
      </c>
      <c r="N2626" t="s">
        <v>532</v>
      </c>
      <c r="O2626" s="15">
        <f t="shared" si="250"/>
        <v>4</v>
      </c>
      <c r="P2626" s="16" t="str">
        <f t="shared" si="256"/>
        <v>0,</v>
      </c>
      <c r="Q2626" s="16" t="str">
        <f t="shared" si="257"/>
        <v>33</v>
      </c>
      <c r="R2626" s="17">
        <f t="shared" si="258"/>
        <v>33</v>
      </c>
      <c r="S2626" s="17">
        <f t="shared" si="259"/>
        <v>0.55000000000000004</v>
      </c>
    </row>
    <row r="2627" spans="1:19">
      <c r="A2627" t="s">
        <v>94</v>
      </c>
      <c r="B2627" t="s">
        <v>95</v>
      </c>
      <c r="C2627" s="1">
        <v>45536</v>
      </c>
      <c r="D2627" s="2">
        <v>2024</v>
      </c>
      <c r="E2627" s="2" t="str">
        <f t="shared" si="251"/>
        <v>septiembre</v>
      </c>
      <c r="F2627" t="s">
        <v>96</v>
      </c>
      <c r="G2627" t="s">
        <v>97</v>
      </c>
      <c r="H2627" t="s">
        <v>98</v>
      </c>
      <c r="I2627" s="3">
        <v>1</v>
      </c>
      <c r="J2627" s="3">
        <v>252</v>
      </c>
      <c r="K2627" s="57">
        <v>0.38</v>
      </c>
      <c r="L2627" t="s">
        <v>35</v>
      </c>
      <c r="M2627" t="s">
        <v>36</v>
      </c>
      <c r="N2627" t="s">
        <v>533</v>
      </c>
      <c r="O2627" s="15">
        <f t="shared" ref="O2627:O2690" si="260">LEN($K2627)</f>
        <v>4</v>
      </c>
      <c r="P2627" s="16" t="str">
        <f t="shared" si="256"/>
        <v>0,</v>
      </c>
      <c r="Q2627" s="16" t="str">
        <f t="shared" si="257"/>
        <v>38</v>
      </c>
      <c r="R2627" s="17">
        <f t="shared" si="258"/>
        <v>38</v>
      </c>
      <c r="S2627" s="17">
        <f t="shared" si="259"/>
        <v>0.6333333333333333</v>
      </c>
    </row>
    <row r="2628" spans="1:19">
      <c r="A2628" t="s">
        <v>94</v>
      </c>
      <c r="B2628" t="s">
        <v>95</v>
      </c>
      <c r="C2628" s="1">
        <v>45536</v>
      </c>
      <c r="D2628" s="2">
        <v>2024</v>
      </c>
      <c r="E2628" s="2" t="str">
        <f t="shared" si="251"/>
        <v>septiembre</v>
      </c>
      <c r="F2628" t="s">
        <v>96</v>
      </c>
      <c r="G2628" t="s">
        <v>97</v>
      </c>
      <c r="H2628" t="s">
        <v>98</v>
      </c>
      <c r="I2628" s="3">
        <v>1</v>
      </c>
      <c r="J2628" s="3">
        <v>252</v>
      </c>
      <c r="K2628" s="57">
        <v>0.31</v>
      </c>
      <c r="L2628" t="s">
        <v>259</v>
      </c>
      <c r="M2628" t="s">
        <v>260</v>
      </c>
      <c r="N2628" t="s">
        <v>533</v>
      </c>
      <c r="O2628" s="15">
        <f t="shared" si="260"/>
        <v>4</v>
      </c>
      <c r="P2628" s="16" t="str">
        <f t="shared" si="256"/>
        <v>0,</v>
      </c>
      <c r="Q2628" s="16" t="str">
        <f t="shared" si="257"/>
        <v>31</v>
      </c>
      <c r="R2628" s="17">
        <f t="shared" si="258"/>
        <v>31</v>
      </c>
      <c r="S2628" s="17">
        <f t="shared" si="259"/>
        <v>0.51666666666666672</v>
      </c>
    </row>
    <row r="2629" spans="1:19">
      <c r="A2629" t="s">
        <v>94</v>
      </c>
      <c r="B2629" t="s">
        <v>95</v>
      </c>
      <c r="C2629" s="1">
        <v>45536</v>
      </c>
      <c r="D2629" s="2">
        <v>2024</v>
      </c>
      <c r="E2629" s="2" t="str">
        <f t="shared" si="251"/>
        <v>septiembre</v>
      </c>
      <c r="F2629" t="s">
        <v>96</v>
      </c>
      <c r="G2629" t="s">
        <v>97</v>
      </c>
      <c r="H2629" t="s">
        <v>98</v>
      </c>
      <c r="I2629" s="3">
        <v>1</v>
      </c>
      <c r="J2629" s="3">
        <v>387</v>
      </c>
      <c r="K2629" s="57">
        <v>0.48</v>
      </c>
      <c r="L2629" t="s">
        <v>100</v>
      </c>
      <c r="M2629" t="s">
        <v>101</v>
      </c>
      <c r="N2629" t="s">
        <v>488</v>
      </c>
      <c r="O2629" s="15">
        <f t="shared" si="260"/>
        <v>4</v>
      </c>
      <c r="P2629" s="16" t="str">
        <f t="shared" si="256"/>
        <v>0,</v>
      </c>
      <c r="Q2629" s="16" t="str">
        <f t="shared" si="257"/>
        <v>48</v>
      </c>
      <c r="R2629" s="17">
        <f t="shared" si="258"/>
        <v>48</v>
      </c>
      <c r="S2629" s="17">
        <f t="shared" si="259"/>
        <v>0.8</v>
      </c>
    </row>
    <row r="2630" spans="1:19">
      <c r="A2630" t="s">
        <v>94</v>
      </c>
      <c r="B2630" t="s">
        <v>95</v>
      </c>
      <c r="C2630" s="1">
        <v>45536</v>
      </c>
      <c r="D2630" s="2">
        <v>2024</v>
      </c>
      <c r="E2630" s="2" t="str">
        <f t="shared" si="251"/>
        <v>septiembre</v>
      </c>
      <c r="F2630" t="s">
        <v>96</v>
      </c>
      <c r="G2630" t="s">
        <v>97</v>
      </c>
      <c r="H2630" t="s">
        <v>98</v>
      </c>
      <c r="I2630" s="3">
        <v>1</v>
      </c>
      <c r="J2630" s="3">
        <v>194</v>
      </c>
      <c r="K2630" s="57">
        <v>0.3</v>
      </c>
      <c r="L2630" t="s">
        <v>25</v>
      </c>
      <c r="M2630" t="s">
        <v>26</v>
      </c>
      <c r="N2630" t="s">
        <v>534</v>
      </c>
      <c r="O2630" s="15">
        <f t="shared" si="260"/>
        <v>3</v>
      </c>
      <c r="P2630" s="16" t="str">
        <f t="shared" si="256"/>
        <v>0,</v>
      </c>
      <c r="Q2630" s="16" t="str">
        <f t="shared" si="257"/>
        <v>3</v>
      </c>
      <c r="R2630" s="17">
        <f t="shared" si="258"/>
        <v>3</v>
      </c>
      <c r="S2630" s="17">
        <f t="shared" si="259"/>
        <v>0.05</v>
      </c>
    </row>
    <row r="2631" spans="1:19">
      <c r="A2631" t="s">
        <v>104</v>
      </c>
      <c r="B2631" t="s">
        <v>105</v>
      </c>
      <c r="C2631" s="1">
        <v>45536</v>
      </c>
      <c r="D2631" s="2">
        <v>2024</v>
      </c>
      <c r="E2631" s="2" t="str">
        <f t="shared" si="251"/>
        <v>septiembre</v>
      </c>
      <c r="F2631" t="s">
        <v>125</v>
      </c>
      <c r="G2631" t="s">
        <v>121</v>
      </c>
      <c r="H2631" t="s">
        <v>98</v>
      </c>
      <c r="I2631" s="3">
        <v>10</v>
      </c>
      <c r="J2631" s="3">
        <v>2543</v>
      </c>
      <c r="K2631" s="57">
        <v>10.3</v>
      </c>
      <c r="L2631" t="s">
        <v>108</v>
      </c>
      <c r="M2631" t="s">
        <v>597</v>
      </c>
      <c r="N2631" t="s">
        <v>494</v>
      </c>
      <c r="O2631" s="15">
        <f t="shared" si="260"/>
        <v>4</v>
      </c>
      <c r="P2631" s="16" t="str">
        <f t="shared" si="256"/>
        <v>10</v>
      </c>
      <c r="Q2631" s="16" t="str">
        <f t="shared" si="257"/>
        <v>,3</v>
      </c>
      <c r="R2631" s="17">
        <f t="shared" si="258"/>
        <v>600.29999999999995</v>
      </c>
      <c r="S2631" s="17">
        <f t="shared" si="259"/>
        <v>10.004999999999999</v>
      </c>
    </row>
    <row r="2632" spans="1:19">
      <c r="A2632" t="s">
        <v>104</v>
      </c>
      <c r="B2632" t="s">
        <v>105</v>
      </c>
      <c r="C2632" s="1">
        <v>45536</v>
      </c>
      <c r="D2632" s="2">
        <v>2024</v>
      </c>
      <c r="E2632" s="2" t="str">
        <f t="shared" si="251"/>
        <v>septiembre</v>
      </c>
      <c r="F2632" t="s">
        <v>125</v>
      </c>
      <c r="G2632" t="s">
        <v>121</v>
      </c>
      <c r="H2632" t="s">
        <v>98</v>
      </c>
      <c r="I2632" s="3">
        <v>2</v>
      </c>
      <c r="J2632" s="3">
        <v>1419</v>
      </c>
      <c r="K2632" s="57">
        <v>2.2000000000000002</v>
      </c>
      <c r="L2632" t="s">
        <v>35</v>
      </c>
      <c r="M2632" t="s">
        <v>36</v>
      </c>
      <c r="N2632" t="s">
        <v>533</v>
      </c>
      <c r="O2632" s="15">
        <f t="shared" si="260"/>
        <v>3</v>
      </c>
      <c r="P2632" s="16" t="str">
        <f t="shared" si="256"/>
        <v>2,</v>
      </c>
      <c r="Q2632" s="16" t="str">
        <f t="shared" si="257"/>
        <v>2</v>
      </c>
      <c r="R2632" s="17">
        <f t="shared" si="258"/>
        <v>122</v>
      </c>
      <c r="S2632" s="17">
        <f t="shared" si="259"/>
        <v>2.0333333333333332</v>
      </c>
    </row>
    <row r="2633" spans="1:19">
      <c r="A2633" t="s">
        <v>104</v>
      </c>
      <c r="B2633" t="s">
        <v>105</v>
      </c>
      <c r="C2633" s="1">
        <v>45536</v>
      </c>
      <c r="D2633" s="2">
        <v>2024</v>
      </c>
      <c r="E2633" s="2" t="str">
        <f t="shared" si="251"/>
        <v>septiembre</v>
      </c>
      <c r="F2633" t="s">
        <v>125</v>
      </c>
      <c r="G2633" t="s">
        <v>121</v>
      </c>
      <c r="H2633" t="s">
        <v>98</v>
      </c>
      <c r="I2633" s="3">
        <v>2</v>
      </c>
      <c r="J2633" s="3">
        <v>797</v>
      </c>
      <c r="K2633" s="57">
        <v>2.4</v>
      </c>
      <c r="L2633" t="s">
        <v>109</v>
      </c>
      <c r="M2633" t="s">
        <v>535</v>
      </c>
      <c r="N2633" t="s">
        <v>535</v>
      </c>
      <c r="O2633" s="15">
        <f t="shared" si="260"/>
        <v>3</v>
      </c>
      <c r="P2633" s="16" t="str">
        <f t="shared" si="256"/>
        <v>2,</v>
      </c>
      <c r="Q2633" s="16" t="str">
        <f t="shared" si="257"/>
        <v>4</v>
      </c>
      <c r="R2633" s="17">
        <f t="shared" si="258"/>
        <v>124</v>
      </c>
      <c r="S2633" s="17">
        <f t="shared" si="259"/>
        <v>2.0666666666666669</v>
      </c>
    </row>
    <row r="2634" spans="1:19">
      <c r="A2634" t="s">
        <v>104</v>
      </c>
      <c r="B2634" t="s">
        <v>105</v>
      </c>
      <c r="C2634" s="1">
        <v>45536</v>
      </c>
      <c r="D2634" s="2">
        <v>2024</v>
      </c>
      <c r="E2634" s="2" t="str">
        <f t="shared" si="251"/>
        <v>septiembre</v>
      </c>
      <c r="F2634" t="s">
        <v>125</v>
      </c>
      <c r="G2634" t="s">
        <v>121</v>
      </c>
      <c r="H2634" t="s">
        <v>98</v>
      </c>
      <c r="I2634" s="3">
        <v>12</v>
      </c>
      <c r="J2634" s="3">
        <v>5574</v>
      </c>
      <c r="K2634" s="57">
        <v>16.3</v>
      </c>
      <c r="L2634" t="s">
        <v>114</v>
      </c>
      <c r="M2634" t="s">
        <v>115</v>
      </c>
      <c r="N2634" t="s">
        <v>535</v>
      </c>
      <c r="O2634" s="15">
        <f t="shared" si="260"/>
        <v>4</v>
      </c>
      <c r="P2634" s="16" t="str">
        <f t="shared" si="256"/>
        <v>16</v>
      </c>
      <c r="Q2634" s="16" t="str">
        <f t="shared" si="257"/>
        <v>,3</v>
      </c>
      <c r="R2634" s="17">
        <f t="shared" si="258"/>
        <v>960.3</v>
      </c>
      <c r="S2634" s="17">
        <f t="shared" si="259"/>
        <v>16.004999999999999</v>
      </c>
    </row>
    <row r="2635" spans="1:19">
      <c r="A2635" t="s">
        <v>104</v>
      </c>
      <c r="B2635" t="s">
        <v>105</v>
      </c>
      <c r="C2635" s="1">
        <v>45536</v>
      </c>
      <c r="D2635" s="2">
        <v>2024</v>
      </c>
      <c r="E2635" s="2" t="str">
        <f t="shared" si="251"/>
        <v>septiembre</v>
      </c>
      <c r="F2635" t="s">
        <v>125</v>
      </c>
      <c r="G2635" t="s">
        <v>121</v>
      </c>
      <c r="H2635" t="s">
        <v>98</v>
      </c>
      <c r="I2635" s="3">
        <v>1</v>
      </c>
      <c r="J2635" s="3">
        <v>322</v>
      </c>
      <c r="K2635" s="57">
        <v>2</v>
      </c>
      <c r="L2635" t="s">
        <v>150</v>
      </c>
      <c r="M2635" t="s">
        <v>607</v>
      </c>
      <c r="N2635" t="s">
        <v>612</v>
      </c>
      <c r="O2635" s="15">
        <f t="shared" si="260"/>
        <v>1</v>
      </c>
      <c r="P2635" s="16" t="str">
        <f t="shared" si="256"/>
        <v>2</v>
      </c>
      <c r="Q2635" s="16">
        <f t="shared" si="257"/>
        <v>0</v>
      </c>
      <c r="R2635" s="17">
        <f t="shared" si="258"/>
        <v>120</v>
      </c>
      <c r="S2635" s="17">
        <f t="shared" si="259"/>
        <v>2</v>
      </c>
    </row>
    <row r="2636" spans="1:19">
      <c r="A2636" t="s">
        <v>104</v>
      </c>
      <c r="B2636" t="s">
        <v>105</v>
      </c>
      <c r="C2636" s="1">
        <v>45536</v>
      </c>
      <c r="D2636" s="2">
        <v>2024</v>
      </c>
      <c r="E2636" s="2" t="str">
        <f t="shared" si="251"/>
        <v>septiembre</v>
      </c>
      <c r="F2636" t="s">
        <v>125</v>
      </c>
      <c r="G2636" t="s">
        <v>121</v>
      </c>
      <c r="H2636" t="s">
        <v>98</v>
      </c>
      <c r="I2636" s="3">
        <v>1</v>
      </c>
      <c r="J2636" s="3">
        <v>265</v>
      </c>
      <c r="K2636" s="57">
        <v>1</v>
      </c>
      <c r="L2636" t="s">
        <v>174</v>
      </c>
      <c r="M2636" t="s">
        <v>175</v>
      </c>
      <c r="N2636" t="s">
        <v>536</v>
      </c>
      <c r="O2636" s="15">
        <f t="shared" si="260"/>
        <v>1</v>
      </c>
      <c r="P2636" s="16" t="str">
        <f t="shared" si="256"/>
        <v>1</v>
      </c>
      <c r="Q2636" s="16">
        <f t="shared" si="257"/>
        <v>0</v>
      </c>
      <c r="R2636" s="17">
        <f t="shared" si="258"/>
        <v>60</v>
      </c>
      <c r="S2636" s="17">
        <f t="shared" si="259"/>
        <v>1</v>
      </c>
    </row>
    <row r="2637" spans="1:19">
      <c r="A2637" t="s">
        <v>104</v>
      </c>
      <c r="B2637" t="s">
        <v>105</v>
      </c>
      <c r="C2637" s="1">
        <v>45536</v>
      </c>
      <c r="D2637" s="2">
        <v>2024</v>
      </c>
      <c r="E2637" s="2" t="str">
        <f t="shared" si="251"/>
        <v>septiembre</v>
      </c>
      <c r="F2637" t="s">
        <v>106</v>
      </c>
      <c r="G2637" t="s">
        <v>107</v>
      </c>
      <c r="H2637" t="s">
        <v>98</v>
      </c>
      <c r="I2637" s="3">
        <v>1</v>
      </c>
      <c r="J2637" s="3">
        <v>629</v>
      </c>
      <c r="K2637" s="57">
        <v>1</v>
      </c>
      <c r="L2637" t="s">
        <v>122</v>
      </c>
      <c r="M2637" t="s">
        <v>123</v>
      </c>
      <c r="N2637" t="s">
        <v>537</v>
      </c>
      <c r="O2637" s="15">
        <f t="shared" si="260"/>
        <v>1</v>
      </c>
      <c r="P2637" s="16" t="str">
        <f t="shared" si="256"/>
        <v>1</v>
      </c>
      <c r="Q2637" s="16">
        <f t="shared" si="257"/>
        <v>0</v>
      </c>
      <c r="R2637" s="17">
        <f t="shared" si="258"/>
        <v>60</v>
      </c>
      <c r="S2637" s="17">
        <f t="shared" si="259"/>
        <v>1</v>
      </c>
    </row>
    <row r="2638" spans="1:19">
      <c r="A2638" t="s">
        <v>104</v>
      </c>
      <c r="B2638" t="s">
        <v>105</v>
      </c>
      <c r="C2638" s="1">
        <v>45536</v>
      </c>
      <c r="D2638" s="2">
        <v>2024</v>
      </c>
      <c r="E2638" s="2" t="str">
        <f t="shared" si="251"/>
        <v>septiembre</v>
      </c>
      <c r="F2638" t="s">
        <v>106</v>
      </c>
      <c r="G2638" t="s">
        <v>107</v>
      </c>
      <c r="H2638" t="s">
        <v>98</v>
      </c>
      <c r="I2638" s="3">
        <v>7</v>
      </c>
      <c r="J2638" s="3">
        <v>1908</v>
      </c>
      <c r="K2638" s="57">
        <v>6.1</v>
      </c>
      <c r="L2638" t="s">
        <v>108</v>
      </c>
      <c r="M2638" t="s">
        <v>597</v>
      </c>
      <c r="N2638" t="s">
        <v>494</v>
      </c>
      <c r="O2638" s="15">
        <f t="shared" si="260"/>
        <v>3</v>
      </c>
      <c r="P2638" s="16" t="str">
        <f t="shared" si="256"/>
        <v>6,</v>
      </c>
      <c r="Q2638" s="16" t="str">
        <f t="shared" si="257"/>
        <v>1</v>
      </c>
      <c r="R2638" s="17">
        <f t="shared" si="258"/>
        <v>361</v>
      </c>
      <c r="S2638" s="17">
        <f t="shared" si="259"/>
        <v>6.0166666666666666</v>
      </c>
    </row>
    <row r="2639" spans="1:19">
      <c r="A2639" t="s">
        <v>104</v>
      </c>
      <c r="B2639" t="s">
        <v>105</v>
      </c>
      <c r="C2639" s="1">
        <v>45536</v>
      </c>
      <c r="D2639" s="2">
        <v>2024</v>
      </c>
      <c r="E2639" s="2" t="str">
        <f t="shared" si="251"/>
        <v>septiembre</v>
      </c>
      <c r="F2639" t="s">
        <v>106</v>
      </c>
      <c r="G2639" t="s">
        <v>107</v>
      </c>
      <c r="H2639" t="s">
        <v>98</v>
      </c>
      <c r="I2639" s="3">
        <v>2</v>
      </c>
      <c r="J2639" s="3">
        <v>1614</v>
      </c>
      <c r="K2639" s="57">
        <v>2.2999999999999998</v>
      </c>
      <c r="L2639" t="s">
        <v>35</v>
      </c>
      <c r="M2639" t="s">
        <v>36</v>
      </c>
      <c r="N2639" t="s">
        <v>533</v>
      </c>
      <c r="O2639" s="15">
        <f t="shared" si="260"/>
        <v>3</v>
      </c>
      <c r="P2639" s="16" t="str">
        <f t="shared" si="256"/>
        <v>2,</v>
      </c>
      <c r="Q2639" s="16" t="str">
        <f t="shared" si="257"/>
        <v>3</v>
      </c>
      <c r="R2639" s="17">
        <f t="shared" si="258"/>
        <v>123</v>
      </c>
      <c r="S2639" s="17">
        <f t="shared" si="259"/>
        <v>2.0499999999999998</v>
      </c>
    </row>
    <row r="2640" spans="1:19">
      <c r="A2640" t="s">
        <v>104</v>
      </c>
      <c r="B2640" t="s">
        <v>105</v>
      </c>
      <c r="C2640" s="1">
        <v>45536</v>
      </c>
      <c r="D2640" s="2">
        <v>2024</v>
      </c>
      <c r="E2640" s="2" t="str">
        <f t="shared" si="251"/>
        <v>septiembre</v>
      </c>
      <c r="F2640" t="s">
        <v>106</v>
      </c>
      <c r="G2640" t="s">
        <v>107</v>
      </c>
      <c r="H2640" t="s">
        <v>98</v>
      </c>
      <c r="I2640" s="3">
        <v>6</v>
      </c>
      <c r="J2640" s="3">
        <v>3408</v>
      </c>
      <c r="K2640" s="57">
        <v>8.5500000000000007</v>
      </c>
      <c r="L2640" t="s">
        <v>109</v>
      </c>
      <c r="M2640" t="s">
        <v>535</v>
      </c>
      <c r="N2640" t="s">
        <v>535</v>
      </c>
      <c r="O2640" s="15">
        <f t="shared" si="260"/>
        <v>4</v>
      </c>
      <c r="P2640" s="16" t="str">
        <f t="shared" si="256"/>
        <v>8,</v>
      </c>
      <c r="Q2640" s="16" t="str">
        <f t="shared" si="257"/>
        <v>55</v>
      </c>
      <c r="R2640" s="17">
        <f t="shared" si="258"/>
        <v>535</v>
      </c>
      <c r="S2640" s="17">
        <f t="shared" si="259"/>
        <v>8.9166666666666661</v>
      </c>
    </row>
    <row r="2641" spans="1:19">
      <c r="A2641" t="s">
        <v>104</v>
      </c>
      <c r="B2641" t="s">
        <v>105</v>
      </c>
      <c r="C2641" s="1">
        <v>45536</v>
      </c>
      <c r="D2641" s="2">
        <v>2024</v>
      </c>
      <c r="E2641" s="2" t="str">
        <f t="shared" si="251"/>
        <v>septiembre</v>
      </c>
      <c r="F2641" t="s">
        <v>106</v>
      </c>
      <c r="G2641" t="s">
        <v>107</v>
      </c>
      <c r="H2641" t="s">
        <v>98</v>
      </c>
      <c r="I2641" s="3">
        <v>1</v>
      </c>
      <c r="J2641" s="3">
        <v>690</v>
      </c>
      <c r="K2641" s="57">
        <v>2.25</v>
      </c>
      <c r="L2641" t="s">
        <v>131</v>
      </c>
      <c r="M2641" t="s">
        <v>578</v>
      </c>
      <c r="N2641" t="s">
        <v>612</v>
      </c>
      <c r="O2641" s="15">
        <f t="shared" si="260"/>
        <v>4</v>
      </c>
      <c r="P2641" s="16" t="str">
        <f t="shared" si="256"/>
        <v>2,</v>
      </c>
      <c r="Q2641" s="16" t="str">
        <f t="shared" si="257"/>
        <v>25</v>
      </c>
      <c r="R2641" s="17">
        <f t="shared" si="258"/>
        <v>145</v>
      </c>
      <c r="S2641" s="17">
        <f t="shared" si="259"/>
        <v>2.4166666666666665</v>
      </c>
    </row>
    <row r="2642" spans="1:19">
      <c r="A2642" t="s">
        <v>104</v>
      </c>
      <c r="B2642" t="s">
        <v>105</v>
      </c>
      <c r="C2642" s="1">
        <v>45536</v>
      </c>
      <c r="D2642" s="2">
        <v>2024</v>
      </c>
      <c r="E2642" s="2" t="str">
        <f t="shared" si="251"/>
        <v>septiembre</v>
      </c>
      <c r="F2642" t="s">
        <v>106</v>
      </c>
      <c r="G2642" t="s">
        <v>107</v>
      </c>
      <c r="H2642" t="s">
        <v>98</v>
      </c>
      <c r="I2642" s="3">
        <v>6</v>
      </c>
      <c r="J2642" s="3">
        <v>4908</v>
      </c>
      <c r="K2642" s="57">
        <v>14.49</v>
      </c>
      <c r="L2642" t="s">
        <v>111</v>
      </c>
      <c r="M2642" t="s">
        <v>593</v>
      </c>
      <c r="N2642" t="s">
        <v>538</v>
      </c>
      <c r="O2642" s="15">
        <f t="shared" si="260"/>
        <v>5</v>
      </c>
      <c r="P2642" s="16" t="str">
        <f t="shared" si="256"/>
        <v>14</v>
      </c>
      <c r="Q2642" s="16" t="str">
        <f t="shared" si="257"/>
        <v>,49</v>
      </c>
      <c r="R2642" s="17">
        <f t="shared" si="258"/>
        <v>840.49</v>
      </c>
      <c r="S2642" s="17">
        <f t="shared" si="259"/>
        <v>14.008166666666666</v>
      </c>
    </row>
    <row r="2643" spans="1:19">
      <c r="A2643" t="s">
        <v>104</v>
      </c>
      <c r="B2643" t="s">
        <v>105</v>
      </c>
      <c r="C2643" s="1">
        <v>45536</v>
      </c>
      <c r="D2643" s="2">
        <v>2024</v>
      </c>
      <c r="E2643" s="2" t="str">
        <f t="shared" si="251"/>
        <v>septiembre</v>
      </c>
      <c r="F2643" t="s">
        <v>106</v>
      </c>
      <c r="G2643" t="s">
        <v>107</v>
      </c>
      <c r="H2643" t="s">
        <v>98</v>
      </c>
      <c r="I2643" s="3">
        <v>1</v>
      </c>
      <c r="J2643" s="3">
        <v>313</v>
      </c>
      <c r="K2643" s="57">
        <v>1.5</v>
      </c>
      <c r="L2643" t="s">
        <v>135</v>
      </c>
      <c r="M2643" t="s">
        <v>136</v>
      </c>
      <c r="N2643" t="s">
        <v>538</v>
      </c>
      <c r="O2643" s="15">
        <f t="shared" si="260"/>
        <v>3</v>
      </c>
      <c r="P2643" s="16" t="str">
        <f t="shared" si="256"/>
        <v>1,</v>
      </c>
      <c r="Q2643" s="16" t="str">
        <f t="shared" si="257"/>
        <v>5</v>
      </c>
      <c r="R2643" s="17">
        <f t="shared" si="258"/>
        <v>65</v>
      </c>
      <c r="S2643" s="17">
        <f t="shared" si="259"/>
        <v>1.0833333333333333</v>
      </c>
    </row>
    <row r="2644" spans="1:19">
      <c r="A2644" t="s">
        <v>104</v>
      </c>
      <c r="B2644" t="s">
        <v>105</v>
      </c>
      <c r="C2644" s="1">
        <v>45536</v>
      </c>
      <c r="D2644" s="2">
        <v>2024</v>
      </c>
      <c r="E2644" s="2" t="str">
        <f t="shared" si="251"/>
        <v>septiembre</v>
      </c>
      <c r="F2644" t="s">
        <v>112</v>
      </c>
      <c r="G2644" t="s">
        <v>113</v>
      </c>
      <c r="H2644" t="s">
        <v>98</v>
      </c>
      <c r="I2644" s="3">
        <v>4</v>
      </c>
      <c r="J2644" s="3">
        <v>1569</v>
      </c>
      <c r="K2644" s="57">
        <v>11.25</v>
      </c>
      <c r="L2644" t="s">
        <v>39</v>
      </c>
      <c r="M2644" t="s">
        <v>553</v>
      </c>
      <c r="N2644" t="s">
        <v>553</v>
      </c>
      <c r="O2644" s="15">
        <f t="shared" si="260"/>
        <v>5</v>
      </c>
      <c r="P2644" s="16" t="str">
        <f t="shared" si="256"/>
        <v>11</v>
      </c>
      <c r="Q2644" s="16" t="str">
        <f t="shared" si="257"/>
        <v>,25</v>
      </c>
      <c r="R2644" s="17">
        <f t="shared" si="258"/>
        <v>660.25</v>
      </c>
      <c r="S2644" s="17">
        <f t="shared" si="259"/>
        <v>11.004166666666666</v>
      </c>
    </row>
    <row r="2645" spans="1:19">
      <c r="A2645" t="s">
        <v>104</v>
      </c>
      <c r="B2645" t="s">
        <v>105</v>
      </c>
      <c r="C2645" s="1">
        <v>45536</v>
      </c>
      <c r="D2645" s="2">
        <v>2024</v>
      </c>
      <c r="E2645" s="2" t="str">
        <f t="shared" si="251"/>
        <v>septiembre</v>
      </c>
      <c r="F2645" t="s">
        <v>112</v>
      </c>
      <c r="G2645" t="s">
        <v>113</v>
      </c>
      <c r="H2645" t="s">
        <v>98</v>
      </c>
      <c r="I2645" s="3">
        <v>1</v>
      </c>
      <c r="J2645" s="3">
        <v>102</v>
      </c>
      <c r="K2645" s="57">
        <v>1.2</v>
      </c>
      <c r="L2645" t="s">
        <v>19</v>
      </c>
      <c r="M2645" t="s">
        <v>587</v>
      </c>
      <c r="N2645" t="s">
        <v>495</v>
      </c>
      <c r="O2645" s="15">
        <f t="shared" si="260"/>
        <v>3</v>
      </c>
      <c r="P2645" s="16" t="str">
        <f t="shared" si="256"/>
        <v>1,</v>
      </c>
      <c r="Q2645" s="16" t="str">
        <f t="shared" si="257"/>
        <v>2</v>
      </c>
      <c r="R2645" s="17">
        <f t="shared" si="258"/>
        <v>62</v>
      </c>
      <c r="S2645" s="17">
        <f t="shared" si="259"/>
        <v>1.0333333333333334</v>
      </c>
    </row>
    <row r="2646" spans="1:19">
      <c r="A2646" t="s">
        <v>104</v>
      </c>
      <c r="B2646" t="s">
        <v>105</v>
      </c>
      <c r="C2646" s="1">
        <v>45536</v>
      </c>
      <c r="D2646" s="2">
        <v>2024</v>
      </c>
      <c r="E2646" s="2" t="str">
        <f t="shared" si="251"/>
        <v>septiembre</v>
      </c>
      <c r="F2646" t="s">
        <v>112</v>
      </c>
      <c r="G2646" t="s">
        <v>113</v>
      </c>
      <c r="H2646" t="s">
        <v>98</v>
      </c>
      <c r="I2646" s="3">
        <v>1</v>
      </c>
      <c r="J2646" s="3">
        <v>130</v>
      </c>
      <c r="K2646" s="57">
        <v>0.3</v>
      </c>
      <c r="L2646" t="s">
        <v>108</v>
      </c>
      <c r="M2646" t="s">
        <v>597</v>
      </c>
      <c r="N2646" t="s">
        <v>494</v>
      </c>
      <c r="O2646" s="15">
        <f t="shared" si="260"/>
        <v>3</v>
      </c>
      <c r="P2646" s="16" t="str">
        <f t="shared" si="256"/>
        <v>0,</v>
      </c>
      <c r="Q2646" s="16" t="str">
        <f t="shared" si="257"/>
        <v>3</v>
      </c>
      <c r="R2646" s="17">
        <f t="shared" si="258"/>
        <v>3</v>
      </c>
      <c r="S2646" s="17">
        <f t="shared" si="259"/>
        <v>0.05</v>
      </c>
    </row>
    <row r="2647" spans="1:19">
      <c r="A2647" t="s">
        <v>104</v>
      </c>
      <c r="B2647" t="s">
        <v>105</v>
      </c>
      <c r="C2647" s="1">
        <v>45536</v>
      </c>
      <c r="D2647" s="2">
        <v>2024</v>
      </c>
      <c r="E2647" s="2" t="str">
        <f t="shared" si="251"/>
        <v>septiembre</v>
      </c>
      <c r="F2647" t="s">
        <v>112</v>
      </c>
      <c r="G2647" t="s">
        <v>113</v>
      </c>
      <c r="H2647" t="s">
        <v>98</v>
      </c>
      <c r="I2647" s="3">
        <v>1</v>
      </c>
      <c r="J2647" s="3">
        <v>405</v>
      </c>
      <c r="K2647" s="57">
        <v>1.3</v>
      </c>
      <c r="L2647" t="s">
        <v>35</v>
      </c>
      <c r="M2647" t="s">
        <v>36</v>
      </c>
      <c r="N2647" t="s">
        <v>533</v>
      </c>
      <c r="O2647" s="15">
        <f t="shared" si="260"/>
        <v>3</v>
      </c>
      <c r="P2647" s="16" t="str">
        <f t="shared" si="256"/>
        <v>1,</v>
      </c>
      <c r="Q2647" s="16" t="str">
        <f t="shared" si="257"/>
        <v>3</v>
      </c>
      <c r="R2647" s="17">
        <f t="shared" si="258"/>
        <v>63</v>
      </c>
      <c r="S2647" s="17">
        <f t="shared" si="259"/>
        <v>1.05</v>
      </c>
    </row>
    <row r="2648" spans="1:19">
      <c r="A2648" t="s">
        <v>104</v>
      </c>
      <c r="B2648" t="s">
        <v>105</v>
      </c>
      <c r="C2648" s="1">
        <v>45536</v>
      </c>
      <c r="D2648" s="2">
        <v>2024</v>
      </c>
      <c r="E2648" s="2" t="str">
        <f t="shared" si="251"/>
        <v>septiembre</v>
      </c>
      <c r="F2648" t="s">
        <v>112</v>
      </c>
      <c r="G2648" t="s">
        <v>113</v>
      </c>
      <c r="H2648" t="s">
        <v>98</v>
      </c>
      <c r="I2648" s="3">
        <v>2</v>
      </c>
      <c r="J2648" s="3">
        <v>685</v>
      </c>
      <c r="K2648" s="57">
        <v>2.1</v>
      </c>
      <c r="L2648" t="s">
        <v>109</v>
      </c>
      <c r="M2648" t="s">
        <v>535</v>
      </c>
      <c r="N2648" t="s">
        <v>535</v>
      </c>
      <c r="O2648" s="15">
        <f t="shared" si="260"/>
        <v>3</v>
      </c>
      <c r="P2648" s="16" t="str">
        <f t="shared" si="256"/>
        <v>2,</v>
      </c>
      <c r="Q2648" s="16" t="str">
        <f t="shared" si="257"/>
        <v>1</v>
      </c>
      <c r="R2648" s="17">
        <f t="shared" si="258"/>
        <v>121</v>
      </c>
      <c r="S2648" s="17">
        <f t="shared" si="259"/>
        <v>2.0166666666666666</v>
      </c>
    </row>
    <row r="2649" spans="1:19">
      <c r="A2649" t="s">
        <v>104</v>
      </c>
      <c r="B2649" t="s">
        <v>105</v>
      </c>
      <c r="C2649" s="1">
        <v>45536</v>
      </c>
      <c r="D2649" s="2">
        <v>2024</v>
      </c>
      <c r="E2649" s="2" t="str">
        <f t="shared" si="251"/>
        <v>septiembre</v>
      </c>
      <c r="F2649" t="s">
        <v>112</v>
      </c>
      <c r="G2649" t="s">
        <v>113</v>
      </c>
      <c r="H2649" t="s">
        <v>98</v>
      </c>
      <c r="I2649" s="3">
        <v>2</v>
      </c>
      <c r="J2649" s="3">
        <v>300</v>
      </c>
      <c r="K2649" s="57">
        <v>2.0499999999999998</v>
      </c>
      <c r="L2649" t="s">
        <v>114</v>
      </c>
      <c r="M2649" t="s">
        <v>115</v>
      </c>
      <c r="N2649" t="s">
        <v>535</v>
      </c>
      <c r="O2649" s="15">
        <f t="shared" si="260"/>
        <v>4</v>
      </c>
      <c r="P2649" s="16" t="str">
        <f t="shared" si="256"/>
        <v>2,</v>
      </c>
      <c r="Q2649" s="16" t="str">
        <f t="shared" si="257"/>
        <v>05</v>
      </c>
      <c r="R2649" s="17">
        <f t="shared" si="258"/>
        <v>125</v>
      </c>
      <c r="S2649" s="17">
        <f t="shared" si="259"/>
        <v>2.0833333333333335</v>
      </c>
    </row>
    <row r="2650" spans="1:19">
      <c r="A2650" t="s">
        <v>104</v>
      </c>
      <c r="B2650" t="s">
        <v>105</v>
      </c>
      <c r="C2650" s="1">
        <v>45536</v>
      </c>
      <c r="D2650" s="2">
        <v>2024</v>
      </c>
      <c r="E2650" s="2" t="str">
        <f t="shared" si="251"/>
        <v>septiembre</v>
      </c>
      <c r="F2650" t="s">
        <v>112</v>
      </c>
      <c r="G2650" t="s">
        <v>113</v>
      </c>
      <c r="H2650" t="s">
        <v>98</v>
      </c>
      <c r="I2650" s="3">
        <v>1</v>
      </c>
      <c r="J2650" s="3">
        <v>614</v>
      </c>
      <c r="K2650" s="57">
        <v>2.4</v>
      </c>
      <c r="L2650" t="s">
        <v>116</v>
      </c>
      <c r="M2650" t="s">
        <v>117</v>
      </c>
      <c r="N2650" t="s">
        <v>561</v>
      </c>
      <c r="O2650" s="15">
        <f t="shared" si="260"/>
        <v>3</v>
      </c>
      <c r="P2650" s="16" t="str">
        <f t="shared" si="256"/>
        <v>2,</v>
      </c>
      <c r="Q2650" s="16" t="str">
        <f t="shared" si="257"/>
        <v>4</v>
      </c>
      <c r="R2650" s="17">
        <f t="shared" si="258"/>
        <v>124</v>
      </c>
      <c r="S2650" s="17">
        <f t="shared" si="259"/>
        <v>2.0666666666666669</v>
      </c>
    </row>
    <row r="2651" spans="1:19">
      <c r="A2651" t="s">
        <v>104</v>
      </c>
      <c r="B2651" t="s">
        <v>105</v>
      </c>
      <c r="C2651" s="1">
        <v>45536</v>
      </c>
      <c r="D2651" s="2">
        <v>2024</v>
      </c>
      <c r="E2651" s="2" t="str">
        <f t="shared" si="251"/>
        <v>septiembre</v>
      </c>
      <c r="F2651" t="s">
        <v>112</v>
      </c>
      <c r="G2651" t="s">
        <v>113</v>
      </c>
      <c r="H2651" t="s">
        <v>98</v>
      </c>
      <c r="I2651" s="3">
        <v>1</v>
      </c>
      <c r="J2651" s="3">
        <v>954</v>
      </c>
      <c r="K2651" s="57">
        <v>0.3</v>
      </c>
      <c r="L2651" t="s">
        <v>148</v>
      </c>
      <c r="M2651" t="s">
        <v>149</v>
      </c>
      <c r="N2651" t="s">
        <v>561</v>
      </c>
      <c r="O2651" s="15">
        <f t="shared" si="260"/>
        <v>3</v>
      </c>
      <c r="P2651" s="16" t="str">
        <f t="shared" si="256"/>
        <v>0,</v>
      </c>
      <c r="Q2651" s="16" t="str">
        <f t="shared" si="257"/>
        <v>3</v>
      </c>
      <c r="R2651" s="17">
        <f t="shared" si="258"/>
        <v>3</v>
      </c>
      <c r="S2651" s="17">
        <f t="shared" si="259"/>
        <v>0.05</v>
      </c>
    </row>
    <row r="2652" spans="1:19">
      <c r="A2652" t="s">
        <v>104</v>
      </c>
      <c r="B2652" t="s">
        <v>105</v>
      </c>
      <c r="C2652" s="1">
        <v>45536</v>
      </c>
      <c r="D2652" s="2">
        <v>2024</v>
      </c>
      <c r="E2652" s="2" t="str">
        <f t="shared" si="251"/>
        <v>septiembre</v>
      </c>
      <c r="F2652" t="s">
        <v>112</v>
      </c>
      <c r="G2652" t="s">
        <v>113</v>
      </c>
      <c r="H2652" t="s">
        <v>98</v>
      </c>
      <c r="I2652" s="3">
        <v>8</v>
      </c>
      <c r="J2652" s="3">
        <v>6448</v>
      </c>
      <c r="K2652" s="57">
        <v>24.35</v>
      </c>
      <c r="L2652" t="s">
        <v>118</v>
      </c>
      <c r="M2652" t="s">
        <v>119</v>
      </c>
      <c r="N2652" t="s">
        <v>539</v>
      </c>
      <c r="O2652" s="15">
        <f t="shared" si="260"/>
        <v>5</v>
      </c>
      <c r="P2652" s="16" t="str">
        <f t="shared" si="256"/>
        <v>24</v>
      </c>
      <c r="Q2652" s="16" t="str">
        <f t="shared" si="257"/>
        <v>,35</v>
      </c>
      <c r="R2652" s="17">
        <f t="shared" si="258"/>
        <v>1440.35</v>
      </c>
      <c r="S2652" s="17">
        <f t="shared" si="259"/>
        <v>24.005833333333332</v>
      </c>
    </row>
    <row r="2653" spans="1:19">
      <c r="A2653" t="s">
        <v>104</v>
      </c>
      <c r="B2653" t="s">
        <v>105</v>
      </c>
      <c r="C2653" s="1">
        <v>45536</v>
      </c>
      <c r="D2653" s="2">
        <v>2024</v>
      </c>
      <c r="E2653" s="2" t="str">
        <f t="shared" si="251"/>
        <v>septiembre</v>
      </c>
      <c r="F2653" t="s">
        <v>112</v>
      </c>
      <c r="G2653" t="s">
        <v>113</v>
      </c>
      <c r="H2653" t="s">
        <v>98</v>
      </c>
      <c r="I2653" s="3">
        <v>2</v>
      </c>
      <c r="J2653" s="3">
        <v>314</v>
      </c>
      <c r="K2653" s="57">
        <v>4.25</v>
      </c>
      <c r="L2653" t="s">
        <v>111</v>
      </c>
      <c r="M2653" t="s">
        <v>593</v>
      </c>
      <c r="N2653" t="s">
        <v>538</v>
      </c>
      <c r="O2653" s="15">
        <f t="shared" si="260"/>
        <v>4</v>
      </c>
      <c r="P2653" s="16" t="str">
        <f t="shared" si="256"/>
        <v>4,</v>
      </c>
      <c r="Q2653" s="16" t="str">
        <f t="shared" si="257"/>
        <v>25</v>
      </c>
      <c r="R2653" s="17">
        <f t="shared" si="258"/>
        <v>265</v>
      </c>
      <c r="S2653" s="17">
        <f t="shared" si="259"/>
        <v>4.416666666666667</v>
      </c>
    </row>
    <row r="2654" spans="1:19">
      <c r="A2654" t="s">
        <v>104</v>
      </c>
      <c r="B2654" t="s">
        <v>105</v>
      </c>
      <c r="C2654" s="1">
        <v>45536</v>
      </c>
      <c r="D2654" s="2">
        <v>2024</v>
      </c>
      <c r="E2654" s="2" t="str">
        <f t="shared" si="251"/>
        <v>septiembre</v>
      </c>
      <c r="F2654" t="s">
        <v>120</v>
      </c>
      <c r="G2654" t="s">
        <v>121</v>
      </c>
      <c r="H2654" t="s">
        <v>98</v>
      </c>
      <c r="I2654" s="3">
        <v>1</v>
      </c>
      <c r="J2654" s="3">
        <v>189</v>
      </c>
      <c r="K2654" s="57">
        <v>1.05</v>
      </c>
      <c r="L2654" t="s">
        <v>122</v>
      </c>
      <c r="M2654" t="s">
        <v>123</v>
      </c>
      <c r="N2654" t="s">
        <v>537</v>
      </c>
      <c r="O2654" s="15">
        <f t="shared" si="260"/>
        <v>4</v>
      </c>
      <c r="P2654" s="16" t="str">
        <f t="shared" si="256"/>
        <v>1,</v>
      </c>
      <c r="Q2654" s="16" t="str">
        <f t="shared" si="257"/>
        <v>05</v>
      </c>
      <c r="R2654" s="17">
        <f t="shared" si="258"/>
        <v>65</v>
      </c>
      <c r="S2654" s="17">
        <f t="shared" si="259"/>
        <v>1.0833333333333333</v>
      </c>
    </row>
    <row r="2655" spans="1:19">
      <c r="A2655" t="s">
        <v>104</v>
      </c>
      <c r="B2655" t="s">
        <v>105</v>
      </c>
      <c r="C2655" s="1">
        <v>45536</v>
      </c>
      <c r="D2655" s="2">
        <v>2024</v>
      </c>
      <c r="E2655" s="2" t="str">
        <f t="shared" si="251"/>
        <v>septiembre</v>
      </c>
      <c r="F2655" t="s">
        <v>120</v>
      </c>
      <c r="G2655" t="s">
        <v>121</v>
      </c>
      <c r="H2655" t="s">
        <v>98</v>
      </c>
      <c r="I2655" s="3">
        <v>13</v>
      </c>
      <c r="J2655" s="3">
        <v>2594</v>
      </c>
      <c r="K2655" s="57">
        <v>12.5</v>
      </c>
      <c r="L2655" t="s">
        <v>108</v>
      </c>
      <c r="M2655" t="s">
        <v>597</v>
      </c>
      <c r="N2655" t="s">
        <v>494</v>
      </c>
      <c r="O2655" s="15">
        <f t="shared" si="260"/>
        <v>4</v>
      </c>
      <c r="P2655" s="16" t="str">
        <f t="shared" si="256"/>
        <v>12</v>
      </c>
      <c r="Q2655" s="16" t="str">
        <f t="shared" si="257"/>
        <v>,5</v>
      </c>
      <c r="R2655" s="17">
        <f t="shared" si="258"/>
        <v>720.5</v>
      </c>
      <c r="S2655" s="17">
        <f t="shared" si="259"/>
        <v>12.008333333333333</v>
      </c>
    </row>
    <row r="2656" spans="1:19">
      <c r="A2656" t="s">
        <v>104</v>
      </c>
      <c r="B2656" t="s">
        <v>105</v>
      </c>
      <c r="C2656" s="1">
        <v>45536</v>
      </c>
      <c r="D2656" s="2">
        <v>2024</v>
      </c>
      <c r="E2656" s="2" t="str">
        <f t="shared" si="251"/>
        <v>septiembre</v>
      </c>
      <c r="F2656" t="s">
        <v>120</v>
      </c>
      <c r="G2656" t="s">
        <v>121</v>
      </c>
      <c r="H2656" t="s">
        <v>98</v>
      </c>
      <c r="I2656" s="3">
        <v>2</v>
      </c>
      <c r="J2656" s="3">
        <v>400</v>
      </c>
      <c r="K2656" s="57">
        <v>2.0499999999999998</v>
      </c>
      <c r="L2656" t="s">
        <v>238</v>
      </c>
      <c r="M2656" t="s">
        <v>579</v>
      </c>
      <c r="N2656" t="s">
        <v>494</v>
      </c>
      <c r="O2656" s="15">
        <f t="shared" si="260"/>
        <v>4</v>
      </c>
      <c r="P2656" s="16" t="str">
        <f t="shared" si="256"/>
        <v>2,</v>
      </c>
      <c r="Q2656" s="16" t="str">
        <f t="shared" si="257"/>
        <v>05</v>
      </c>
      <c r="R2656" s="17">
        <f t="shared" si="258"/>
        <v>125</v>
      </c>
      <c r="S2656" s="17">
        <f t="shared" si="259"/>
        <v>2.0833333333333335</v>
      </c>
    </row>
    <row r="2657" spans="1:19">
      <c r="A2657" t="s">
        <v>104</v>
      </c>
      <c r="B2657" t="s">
        <v>105</v>
      </c>
      <c r="C2657" s="1">
        <v>45536</v>
      </c>
      <c r="D2657" s="2">
        <v>2024</v>
      </c>
      <c r="E2657" s="2" t="str">
        <f t="shared" si="251"/>
        <v>septiembre</v>
      </c>
      <c r="F2657" t="s">
        <v>120</v>
      </c>
      <c r="G2657" t="s">
        <v>121</v>
      </c>
      <c r="H2657" t="s">
        <v>98</v>
      </c>
      <c r="I2657" s="3">
        <v>1</v>
      </c>
      <c r="J2657" s="3">
        <v>351</v>
      </c>
      <c r="K2657" s="57">
        <v>0.5</v>
      </c>
      <c r="L2657" t="s">
        <v>99</v>
      </c>
      <c r="M2657" t="s">
        <v>558</v>
      </c>
      <c r="N2657" t="s">
        <v>540</v>
      </c>
      <c r="O2657" s="15">
        <f t="shared" si="260"/>
        <v>3</v>
      </c>
      <c r="P2657" s="16" t="str">
        <f t="shared" si="256"/>
        <v>0,</v>
      </c>
      <c r="Q2657" s="16" t="str">
        <f t="shared" si="257"/>
        <v>5</v>
      </c>
      <c r="R2657" s="17">
        <f t="shared" si="258"/>
        <v>5</v>
      </c>
      <c r="S2657" s="17">
        <f t="shared" si="259"/>
        <v>8.3333333333333329E-2</v>
      </c>
    </row>
    <row r="2658" spans="1:19">
      <c r="A2658" t="s">
        <v>104</v>
      </c>
      <c r="B2658" t="s">
        <v>105</v>
      </c>
      <c r="C2658" s="1">
        <v>45536</v>
      </c>
      <c r="D2658" s="2">
        <v>2024</v>
      </c>
      <c r="E2658" s="2" t="str">
        <f t="shared" si="251"/>
        <v>septiembre</v>
      </c>
      <c r="F2658" t="s">
        <v>120</v>
      </c>
      <c r="G2658" t="s">
        <v>121</v>
      </c>
      <c r="H2658" t="s">
        <v>98</v>
      </c>
      <c r="I2658" s="3">
        <v>1</v>
      </c>
      <c r="J2658" s="3">
        <v>374</v>
      </c>
      <c r="K2658" s="57">
        <v>0.5</v>
      </c>
      <c r="L2658" t="s">
        <v>137</v>
      </c>
      <c r="M2658" t="s">
        <v>566</v>
      </c>
      <c r="N2658" t="s">
        <v>540</v>
      </c>
      <c r="O2658" s="15">
        <f t="shared" si="260"/>
        <v>3</v>
      </c>
      <c r="P2658" s="16" t="str">
        <f t="shared" si="256"/>
        <v>0,</v>
      </c>
      <c r="Q2658" s="16" t="str">
        <f t="shared" si="257"/>
        <v>5</v>
      </c>
      <c r="R2658" s="17">
        <f t="shared" si="258"/>
        <v>5</v>
      </c>
      <c r="S2658" s="17">
        <f t="shared" si="259"/>
        <v>8.3333333333333329E-2</v>
      </c>
    </row>
    <row r="2659" spans="1:19">
      <c r="A2659" t="s">
        <v>104</v>
      </c>
      <c r="B2659" t="s">
        <v>105</v>
      </c>
      <c r="C2659" s="1">
        <v>45536</v>
      </c>
      <c r="D2659" s="2">
        <v>2024</v>
      </c>
      <c r="E2659" s="2" t="str">
        <f t="shared" si="251"/>
        <v>septiembre</v>
      </c>
      <c r="F2659" t="s">
        <v>120</v>
      </c>
      <c r="G2659" t="s">
        <v>121</v>
      </c>
      <c r="H2659" t="s">
        <v>98</v>
      </c>
      <c r="I2659" s="3">
        <v>3</v>
      </c>
      <c r="J2659" s="3">
        <v>1841</v>
      </c>
      <c r="K2659" s="57">
        <v>5.15</v>
      </c>
      <c r="L2659" t="s">
        <v>109</v>
      </c>
      <c r="M2659" t="s">
        <v>535</v>
      </c>
      <c r="N2659" t="s">
        <v>535</v>
      </c>
      <c r="O2659" s="15">
        <f t="shared" si="260"/>
        <v>4</v>
      </c>
      <c r="P2659" s="16" t="str">
        <f t="shared" si="256"/>
        <v>5,</v>
      </c>
      <c r="Q2659" s="16" t="str">
        <f t="shared" si="257"/>
        <v>15</v>
      </c>
      <c r="R2659" s="17">
        <f t="shared" si="258"/>
        <v>315</v>
      </c>
      <c r="S2659" s="17">
        <f t="shared" si="259"/>
        <v>5.25</v>
      </c>
    </row>
    <row r="2660" spans="1:19">
      <c r="A2660" t="s">
        <v>104</v>
      </c>
      <c r="B2660" t="s">
        <v>105</v>
      </c>
      <c r="C2660" s="1">
        <v>45536</v>
      </c>
      <c r="D2660" s="2">
        <v>2024</v>
      </c>
      <c r="E2660" s="2" t="str">
        <f t="shared" si="251"/>
        <v>septiembre</v>
      </c>
      <c r="F2660" t="s">
        <v>120</v>
      </c>
      <c r="G2660" t="s">
        <v>121</v>
      </c>
      <c r="H2660" t="s">
        <v>98</v>
      </c>
      <c r="I2660" s="3">
        <v>12</v>
      </c>
      <c r="J2660" s="3">
        <v>6244</v>
      </c>
      <c r="K2660" s="57">
        <v>17.05</v>
      </c>
      <c r="L2660" t="s">
        <v>114</v>
      </c>
      <c r="M2660" t="s">
        <v>115</v>
      </c>
      <c r="N2660" t="s">
        <v>535</v>
      </c>
      <c r="O2660" s="15">
        <f t="shared" si="260"/>
        <v>5</v>
      </c>
      <c r="P2660" s="16" t="str">
        <f t="shared" si="256"/>
        <v>17</v>
      </c>
      <c r="Q2660" s="16" t="str">
        <f t="shared" si="257"/>
        <v>,05</v>
      </c>
      <c r="R2660" s="17">
        <f t="shared" si="258"/>
        <v>1020.05</v>
      </c>
      <c r="S2660" s="17">
        <f t="shared" si="259"/>
        <v>17.000833333333333</v>
      </c>
    </row>
    <row r="2661" spans="1:19">
      <c r="A2661" t="s">
        <v>104</v>
      </c>
      <c r="B2661" t="s">
        <v>105</v>
      </c>
      <c r="C2661" s="1">
        <v>45536</v>
      </c>
      <c r="D2661" s="2">
        <v>2024</v>
      </c>
      <c r="E2661" s="2" t="str">
        <f t="shared" si="251"/>
        <v>septiembre</v>
      </c>
      <c r="F2661" t="s">
        <v>120</v>
      </c>
      <c r="G2661" t="s">
        <v>121</v>
      </c>
      <c r="H2661" t="s">
        <v>98</v>
      </c>
      <c r="I2661" s="3">
        <v>1</v>
      </c>
      <c r="J2661" s="3">
        <v>794</v>
      </c>
      <c r="K2661" s="57">
        <v>2.0499999999999998</v>
      </c>
      <c r="L2661" t="s">
        <v>135</v>
      </c>
      <c r="M2661" t="s">
        <v>136</v>
      </c>
      <c r="N2661" t="s">
        <v>538</v>
      </c>
      <c r="O2661" s="15">
        <f t="shared" si="260"/>
        <v>4</v>
      </c>
      <c r="P2661" s="16" t="str">
        <f t="shared" si="256"/>
        <v>2,</v>
      </c>
      <c r="Q2661" s="16" t="str">
        <f t="shared" si="257"/>
        <v>05</v>
      </c>
      <c r="R2661" s="17">
        <f t="shared" si="258"/>
        <v>125</v>
      </c>
      <c r="S2661" s="17">
        <f t="shared" si="259"/>
        <v>2.0833333333333335</v>
      </c>
    </row>
    <row r="2662" spans="1:19">
      <c r="A2662" t="s">
        <v>151</v>
      </c>
      <c r="B2662" t="s">
        <v>152</v>
      </c>
      <c r="C2662" s="1">
        <v>45536</v>
      </c>
      <c r="D2662" s="2">
        <v>2024</v>
      </c>
      <c r="E2662" s="2" t="str">
        <f t="shared" si="251"/>
        <v>septiembre</v>
      </c>
      <c r="F2662" t="s">
        <v>154</v>
      </c>
      <c r="G2662" t="s">
        <v>30</v>
      </c>
      <c r="H2662" t="s">
        <v>18</v>
      </c>
      <c r="I2662" s="3">
        <v>23</v>
      </c>
      <c r="J2662" s="3">
        <v>9792</v>
      </c>
      <c r="K2662" s="57">
        <v>54.4</v>
      </c>
      <c r="L2662" t="s">
        <v>21</v>
      </c>
      <c r="M2662" t="s">
        <v>584</v>
      </c>
      <c r="N2662" t="s">
        <v>22</v>
      </c>
      <c r="O2662" s="15">
        <f t="shared" si="260"/>
        <v>4</v>
      </c>
      <c r="P2662" s="16" t="str">
        <f t="shared" si="256"/>
        <v>54</v>
      </c>
      <c r="Q2662" s="16" t="str">
        <f t="shared" si="257"/>
        <v>,4</v>
      </c>
      <c r="R2662" s="17">
        <f t="shared" si="258"/>
        <v>3240.4</v>
      </c>
      <c r="S2662" s="17">
        <f t="shared" si="259"/>
        <v>54.006666666666668</v>
      </c>
    </row>
    <row r="2663" spans="1:19">
      <c r="A2663" t="s">
        <v>151</v>
      </c>
      <c r="B2663" t="s">
        <v>152</v>
      </c>
      <c r="C2663" s="1">
        <v>45536</v>
      </c>
      <c r="D2663" s="2">
        <v>2024</v>
      </c>
      <c r="E2663" s="2" t="str">
        <f t="shared" si="251"/>
        <v>septiembre</v>
      </c>
      <c r="F2663" t="s">
        <v>154</v>
      </c>
      <c r="G2663" t="s">
        <v>30</v>
      </c>
      <c r="H2663" t="s">
        <v>18</v>
      </c>
      <c r="I2663" s="3">
        <v>4</v>
      </c>
      <c r="J2663" s="3">
        <v>3240</v>
      </c>
      <c r="K2663" s="57">
        <v>18</v>
      </c>
      <c r="L2663" t="s">
        <v>111</v>
      </c>
      <c r="M2663" t="s">
        <v>593</v>
      </c>
      <c r="N2663" t="s">
        <v>538</v>
      </c>
      <c r="O2663" s="15">
        <f t="shared" si="260"/>
        <v>2</v>
      </c>
      <c r="P2663" s="16" t="str">
        <f t="shared" si="256"/>
        <v>18</v>
      </c>
      <c r="Q2663" s="16">
        <f t="shared" si="257"/>
        <v>0</v>
      </c>
      <c r="R2663" s="17">
        <f t="shared" si="258"/>
        <v>1080</v>
      </c>
      <c r="S2663" s="17">
        <f t="shared" si="259"/>
        <v>18</v>
      </c>
    </row>
    <row r="2664" spans="1:19">
      <c r="A2664" t="s">
        <v>162</v>
      </c>
      <c r="B2664" t="s">
        <v>163</v>
      </c>
      <c r="C2664" s="1">
        <v>45536</v>
      </c>
      <c r="D2664" s="2">
        <v>2024</v>
      </c>
      <c r="E2664" s="2" t="str">
        <f t="shared" si="251"/>
        <v>septiembre</v>
      </c>
      <c r="F2664" t="s">
        <v>164</v>
      </c>
      <c r="G2664" t="s">
        <v>30</v>
      </c>
      <c r="H2664" t="s">
        <v>98</v>
      </c>
      <c r="I2664" s="3">
        <v>1</v>
      </c>
      <c r="J2664" s="3">
        <v>286</v>
      </c>
      <c r="K2664" s="57">
        <v>1</v>
      </c>
      <c r="L2664" t="s">
        <v>21</v>
      </c>
      <c r="M2664" t="s">
        <v>584</v>
      </c>
      <c r="N2664" t="s">
        <v>22</v>
      </c>
      <c r="O2664" s="15">
        <f t="shared" si="260"/>
        <v>1</v>
      </c>
      <c r="P2664" s="16" t="str">
        <f t="shared" si="256"/>
        <v>1</v>
      </c>
      <c r="Q2664" s="16">
        <f t="shared" si="257"/>
        <v>0</v>
      </c>
      <c r="R2664" s="17">
        <f t="shared" si="258"/>
        <v>60</v>
      </c>
      <c r="S2664" s="17">
        <f t="shared" si="259"/>
        <v>1</v>
      </c>
    </row>
    <row r="2665" spans="1:19">
      <c r="A2665" t="s">
        <v>162</v>
      </c>
      <c r="B2665" t="s">
        <v>163</v>
      </c>
      <c r="C2665" s="1">
        <v>45536</v>
      </c>
      <c r="D2665" s="2">
        <v>2024</v>
      </c>
      <c r="E2665" s="2" t="str">
        <f t="shared" si="251"/>
        <v>septiembre</v>
      </c>
      <c r="F2665" t="s">
        <v>164</v>
      </c>
      <c r="G2665" t="s">
        <v>30</v>
      </c>
      <c r="H2665" t="s">
        <v>98</v>
      </c>
      <c r="I2665" s="3">
        <v>1</v>
      </c>
      <c r="J2665" s="3">
        <v>228</v>
      </c>
      <c r="K2665" s="57">
        <v>0.3</v>
      </c>
      <c r="L2665" t="s">
        <v>142</v>
      </c>
      <c r="M2665" t="s">
        <v>143</v>
      </c>
      <c r="N2665" t="s">
        <v>532</v>
      </c>
      <c r="O2665" s="15">
        <f t="shared" si="260"/>
        <v>3</v>
      </c>
      <c r="P2665" s="16" t="str">
        <f t="shared" si="256"/>
        <v>0,</v>
      </c>
      <c r="Q2665" s="16" t="str">
        <f t="shared" si="257"/>
        <v>3</v>
      </c>
      <c r="R2665" s="17">
        <f t="shared" si="258"/>
        <v>3</v>
      </c>
      <c r="S2665" s="17">
        <f t="shared" si="259"/>
        <v>0.05</v>
      </c>
    </row>
    <row r="2666" spans="1:19">
      <c r="A2666" t="s">
        <v>162</v>
      </c>
      <c r="B2666" t="s">
        <v>163</v>
      </c>
      <c r="C2666" s="1">
        <v>45536</v>
      </c>
      <c r="D2666" s="2">
        <v>2024</v>
      </c>
      <c r="E2666" s="2" t="str">
        <f t="shared" si="251"/>
        <v>septiembre</v>
      </c>
      <c r="F2666" t="s">
        <v>164</v>
      </c>
      <c r="G2666" t="s">
        <v>30</v>
      </c>
      <c r="H2666" t="s">
        <v>98</v>
      </c>
      <c r="I2666" s="3">
        <v>2</v>
      </c>
      <c r="J2666" s="3">
        <v>386</v>
      </c>
      <c r="K2666" s="57">
        <v>1.3</v>
      </c>
      <c r="L2666" t="s">
        <v>25</v>
      </c>
      <c r="M2666" t="s">
        <v>26</v>
      </c>
      <c r="N2666" t="s">
        <v>534</v>
      </c>
      <c r="O2666" s="15">
        <f t="shared" si="260"/>
        <v>3</v>
      </c>
      <c r="P2666" s="16" t="str">
        <f t="shared" si="256"/>
        <v>1,</v>
      </c>
      <c r="Q2666" s="16" t="str">
        <f t="shared" si="257"/>
        <v>3</v>
      </c>
      <c r="R2666" s="17">
        <f t="shared" si="258"/>
        <v>63</v>
      </c>
      <c r="S2666" s="17">
        <f t="shared" si="259"/>
        <v>1.05</v>
      </c>
    </row>
    <row r="2667" spans="1:19">
      <c r="A2667" t="s">
        <v>162</v>
      </c>
      <c r="B2667" t="s">
        <v>163</v>
      </c>
      <c r="C2667" s="1">
        <v>45536</v>
      </c>
      <c r="D2667" s="2">
        <v>2024</v>
      </c>
      <c r="E2667" s="2" t="str">
        <f t="shared" si="251"/>
        <v>septiembre</v>
      </c>
      <c r="F2667" t="s">
        <v>164</v>
      </c>
      <c r="G2667" t="s">
        <v>30</v>
      </c>
      <c r="H2667" t="s">
        <v>98</v>
      </c>
      <c r="I2667" s="3">
        <v>6</v>
      </c>
      <c r="J2667" s="3">
        <v>4083</v>
      </c>
      <c r="K2667" s="57">
        <v>13.3</v>
      </c>
      <c r="L2667" t="s">
        <v>131</v>
      </c>
      <c r="M2667" t="s">
        <v>578</v>
      </c>
      <c r="N2667" t="s">
        <v>612</v>
      </c>
      <c r="O2667" s="15">
        <f t="shared" si="260"/>
        <v>4</v>
      </c>
      <c r="P2667" s="16" t="str">
        <f t="shared" si="256"/>
        <v>13</v>
      </c>
      <c r="Q2667" s="16" t="str">
        <f t="shared" si="257"/>
        <v>,3</v>
      </c>
      <c r="R2667" s="17">
        <f t="shared" si="258"/>
        <v>780.3</v>
      </c>
      <c r="S2667" s="17">
        <f t="shared" si="259"/>
        <v>13.004999999999999</v>
      </c>
    </row>
    <row r="2668" spans="1:19">
      <c r="A2668" t="s">
        <v>162</v>
      </c>
      <c r="B2668" t="s">
        <v>163</v>
      </c>
      <c r="C2668" s="1">
        <v>45536</v>
      </c>
      <c r="D2668" s="2">
        <v>2024</v>
      </c>
      <c r="E2668" s="2" t="str">
        <f t="shared" si="251"/>
        <v>septiembre</v>
      </c>
      <c r="F2668" t="s">
        <v>164</v>
      </c>
      <c r="G2668" t="s">
        <v>30</v>
      </c>
      <c r="H2668" t="s">
        <v>98</v>
      </c>
      <c r="I2668" s="3">
        <v>2</v>
      </c>
      <c r="J2668" s="3">
        <v>507</v>
      </c>
      <c r="K2668" s="57">
        <v>2.2000000000000002</v>
      </c>
      <c r="L2668" t="s">
        <v>173</v>
      </c>
      <c r="M2668" t="s">
        <v>598</v>
      </c>
      <c r="N2668" t="s">
        <v>536</v>
      </c>
      <c r="O2668" s="15">
        <f t="shared" si="260"/>
        <v>3</v>
      </c>
      <c r="P2668" s="16" t="str">
        <f t="shared" si="256"/>
        <v>2,</v>
      </c>
      <c r="Q2668" s="16" t="str">
        <f t="shared" si="257"/>
        <v>2</v>
      </c>
      <c r="R2668" s="17">
        <f t="shared" si="258"/>
        <v>122</v>
      </c>
      <c r="S2668" s="17">
        <f t="shared" si="259"/>
        <v>2.0333333333333332</v>
      </c>
    </row>
    <row r="2669" spans="1:19">
      <c r="A2669" t="s">
        <v>162</v>
      </c>
      <c r="B2669" t="s">
        <v>163</v>
      </c>
      <c r="C2669" s="1">
        <v>45536</v>
      </c>
      <c r="D2669" s="2">
        <v>2024</v>
      </c>
      <c r="E2669" s="2" t="str">
        <f t="shared" si="251"/>
        <v>septiembre</v>
      </c>
      <c r="F2669" t="s">
        <v>164</v>
      </c>
      <c r="G2669" t="s">
        <v>30</v>
      </c>
      <c r="H2669" t="s">
        <v>98</v>
      </c>
      <c r="I2669" s="3">
        <v>2</v>
      </c>
      <c r="J2669" s="3">
        <v>569</v>
      </c>
      <c r="K2669" s="57">
        <v>2.2000000000000002</v>
      </c>
      <c r="L2669" t="s">
        <v>174</v>
      </c>
      <c r="M2669" t="s">
        <v>175</v>
      </c>
      <c r="N2669" t="s">
        <v>536</v>
      </c>
      <c r="O2669" s="15">
        <f t="shared" si="260"/>
        <v>3</v>
      </c>
      <c r="P2669" s="16" t="str">
        <f t="shared" si="256"/>
        <v>2,</v>
      </c>
      <c r="Q2669" s="16" t="str">
        <f t="shared" si="257"/>
        <v>2</v>
      </c>
      <c r="R2669" s="17">
        <f t="shared" si="258"/>
        <v>122</v>
      </c>
      <c r="S2669" s="17">
        <f t="shared" si="259"/>
        <v>2.0333333333333332</v>
      </c>
    </row>
    <row r="2670" spans="1:19">
      <c r="A2670" t="s">
        <v>162</v>
      </c>
      <c r="B2670" t="s">
        <v>163</v>
      </c>
      <c r="C2670" s="1">
        <v>45536</v>
      </c>
      <c r="D2670" s="2">
        <v>2024</v>
      </c>
      <c r="E2670" s="2" t="str">
        <f t="shared" ref="E2670:E2733" si="261">TEXT(C2670,"mmmm")</f>
        <v>septiembre</v>
      </c>
      <c r="F2670" t="s">
        <v>164</v>
      </c>
      <c r="G2670" t="s">
        <v>30</v>
      </c>
      <c r="H2670" t="s">
        <v>98</v>
      </c>
      <c r="I2670" s="3">
        <v>4</v>
      </c>
      <c r="J2670" s="3">
        <v>1815</v>
      </c>
      <c r="K2670" s="57">
        <v>8.1999999999999993</v>
      </c>
      <c r="L2670" t="s">
        <v>110</v>
      </c>
      <c r="M2670" t="s">
        <v>586</v>
      </c>
      <c r="N2670" t="s">
        <v>503</v>
      </c>
      <c r="O2670" s="15">
        <f t="shared" si="260"/>
        <v>3</v>
      </c>
      <c r="P2670" s="16" t="str">
        <f t="shared" si="256"/>
        <v>8,</v>
      </c>
      <c r="Q2670" s="16" t="str">
        <f t="shared" si="257"/>
        <v>2</v>
      </c>
      <c r="R2670" s="17">
        <f t="shared" si="258"/>
        <v>482</v>
      </c>
      <c r="S2670" s="17">
        <f t="shared" si="259"/>
        <v>8.0333333333333332</v>
      </c>
    </row>
    <row r="2671" spans="1:19">
      <c r="A2671" t="s">
        <v>162</v>
      </c>
      <c r="B2671" t="s">
        <v>163</v>
      </c>
      <c r="C2671" s="1">
        <v>45536</v>
      </c>
      <c r="D2671" s="2">
        <v>2024</v>
      </c>
      <c r="E2671" s="2" t="str">
        <f t="shared" si="261"/>
        <v>septiembre</v>
      </c>
      <c r="F2671" t="s">
        <v>164</v>
      </c>
      <c r="G2671" t="s">
        <v>30</v>
      </c>
      <c r="H2671" t="s">
        <v>98</v>
      </c>
      <c r="I2671" s="3">
        <v>1</v>
      </c>
      <c r="J2671" s="3">
        <v>525</v>
      </c>
      <c r="K2671" s="57">
        <v>3.1</v>
      </c>
      <c r="L2671" t="s">
        <v>111</v>
      </c>
      <c r="M2671" t="s">
        <v>593</v>
      </c>
      <c r="N2671" t="s">
        <v>538</v>
      </c>
      <c r="O2671" s="15">
        <f t="shared" si="260"/>
        <v>3</v>
      </c>
      <c r="P2671" s="16" t="str">
        <f t="shared" si="256"/>
        <v>3,</v>
      </c>
      <c r="Q2671" s="16" t="str">
        <f t="shared" si="257"/>
        <v>1</v>
      </c>
      <c r="R2671" s="17">
        <f t="shared" si="258"/>
        <v>181</v>
      </c>
      <c r="S2671" s="17">
        <f t="shared" si="259"/>
        <v>3.0166666666666666</v>
      </c>
    </row>
    <row r="2672" spans="1:19">
      <c r="A2672" t="s">
        <v>162</v>
      </c>
      <c r="B2672" t="s">
        <v>163</v>
      </c>
      <c r="C2672" s="1">
        <v>45536</v>
      </c>
      <c r="D2672" s="2">
        <v>2024</v>
      </c>
      <c r="E2672" s="2" t="str">
        <f t="shared" si="261"/>
        <v>septiembre</v>
      </c>
      <c r="F2672" t="s">
        <v>164</v>
      </c>
      <c r="G2672" t="s">
        <v>30</v>
      </c>
      <c r="H2672" t="s">
        <v>98</v>
      </c>
      <c r="I2672" s="3">
        <v>5</v>
      </c>
      <c r="J2672" s="3">
        <v>2002</v>
      </c>
      <c r="K2672" s="57">
        <v>7.2</v>
      </c>
      <c r="L2672" t="s">
        <v>128</v>
      </c>
      <c r="M2672" t="s">
        <v>129</v>
      </c>
      <c r="N2672" t="s">
        <v>538</v>
      </c>
      <c r="O2672" s="15">
        <f t="shared" si="260"/>
        <v>3</v>
      </c>
      <c r="P2672" s="16" t="str">
        <f t="shared" ref="P2672:P2735" si="262">IF(O2672="1",$K2672,IF(O2672=2,LEFT($K2672,2),LEFT($K2672,2)))</f>
        <v>7,</v>
      </c>
      <c r="Q2672" s="16" t="str">
        <f t="shared" ref="Q2672:Q2735" si="263">IF(O2672&lt;=2,0,MID($K2672,3,3))</f>
        <v>2</v>
      </c>
      <c r="R2672" s="17">
        <f t="shared" ref="R2672:R2735" si="264">+(P2672*60)+Q2672</f>
        <v>422</v>
      </c>
      <c r="S2672" s="17">
        <f t="shared" ref="S2672:S2735" si="265">+R2672/60</f>
        <v>7.0333333333333332</v>
      </c>
    </row>
    <row r="2673" spans="1:19">
      <c r="A2673" t="s">
        <v>162</v>
      </c>
      <c r="B2673" t="s">
        <v>163</v>
      </c>
      <c r="C2673" s="1">
        <v>45536</v>
      </c>
      <c r="D2673" s="2">
        <v>2024</v>
      </c>
      <c r="E2673" s="2" t="str">
        <f t="shared" si="261"/>
        <v>septiembre</v>
      </c>
      <c r="F2673" t="s">
        <v>164</v>
      </c>
      <c r="G2673" t="s">
        <v>30</v>
      </c>
      <c r="H2673" t="s">
        <v>98</v>
      </c>
      <c r="I2673" s="3">
        <v>5</v>
      </c>
      <c r="J2673" s="3">
        <v>2493</v>
      </c>
      <c r="K2673" s="57">
        <v>9.4</v>
      </c>
      <c r="L2673" t="s">
        <v>135</v>
      </c>
      <c r="M2673" t="s">
        <v>136</v>
      </c>
      <c r="N2673" t="s">
        <v>538</v>
      </c>
      <c r="O2673" s="15">
        <f t="shared" si="260"/>
        <v>3</v>
      </c>
      <c r="P2673" s="16" t="str">
        <f t="shared" si="262"/>
        <v>9,</v>
      </c>
      <c r="Q2673" s="16" t="str">
        <f t="shared" si="263"/>
        <v>4</v>
      </c>
      <c r="R2673" s="17">
        <f t="shared" si="264"/>
        <v>544</v>
      </c>
      <c r="S2673" s="17">
        <f t="shared" si="265"/>
        <v>9.0666666666666664</v>
      </c>
    </row>
    <row r="2674" spans="1:19">
      <c r="A2674" t="s">
        <v>162</v>
      </c>
      <c r="B2674" t="s">
        <v>163</v>
      </c>
      <c r="C2674" s="1">
        <v>45536</v>
      </c>
      <c r="D2674" s="2">
        <v>2024</v>
      </c>
      <c r="E2674" s="2" t="str">
        <f t="shared" si="261"/>
        <v>septiembre</v>
      </c>
      <c r="F2674" t="s">
        <v>176</v>
      </c>
      <c r="G2674" t="s">
        <v>121</v>
      </c>
      <c r="H2674" t="s">
        <v>98</v>
      </c>
      <c r="I2674" s="3">
        <v>1</v>
      </c>
      <c r="J2674" s="3">
        <v>147</v>
      </c>
      <c r="K2674" s="57">
        <v>0.4</v>
      </c>
      <c r="L2674" t="s">
        <v>124</v>
      </c>
      <c r="M2674" t="s">
        <v>602</v>
      </c>
      <c r="N2674" t="s">
        <v>537</v>
      </c>
      <c r="O2674" s="15">
        <f t="shared" si="260"/>
        <v>3</v>
      </c>
      <c r="P2674" s="16" t="str">
        <f t="shared" si="262"/>
        <v>0,</v>
      </c>
      <c r="Q2674" s="16" t="str">
        <f t="shared" si="263"/>
        <v>4</v>
      </c>
      <c r="R2674" s="17">
        <f t="shared" si="264"/>
        <v>4</v>
      </c>
      <c r="S2674" s="17">
        <f t="shared" si="265"/>
        <v>6.6666666666666666E-2</v>
      </c>
    </row>
    <row r="2675" spans="1:19">
      <c r="A2675" t="s">
        <v>162</v>
      </c>
      <c r="B2675" t="s">
        <v>163</v>
      </c>
      <c r="C2675" s="1">
        <v>45536</v>
      </c>
      <c r="D2675" s="2">
        <v>2024</v>
      </c>
      <c r="E2675" s="2" t="str">
        <f t="shared" si="261"/>
        <v>septiembre</v>
      </c>
      <c r="F2675" t="s">
        <v>176</v>
      </c>
      <c r="G2675" t="s">
        <v>121</v>
      </c>
      <c r="H2675" t="s">
        <v>98</v>
      </c>
      <c r="I2675" s="3">
        <v>2</v>
      </c>
      <c r="J2675" s="3">
        <v>759</v>
      </c>
      <c r="K2675" s="57">
        <v>3.2</v>
      </c>
      <c r="L2675" t="s">
        <v>19</v>
      </c>
      <c r="M2675" t="s">
        <v>587</v>
      </c>
      <c r="N2675" t="s">
        <v>495</v>
      </c>
      <c r="O2675" s="15">
        <f t="shared" si="260"/>
        <v>3</v>
      </c>
      <c r="P2675" s="16" t="str">
        <f t="shared" si="262"/>
        <v>3,</v>
      </c>
      <c r="Q2675" s="16" t="str">
        <f t="shared" si="263"/>
        <v>2</v>
      </c>
      <c r="R2675" s="17">
        <f t="shared" si="264"/>
        <v>182</v>
      </c>
      <c r="S2675" s="17">
        <f t="shared" si="265"/>
        <v>3.0333333333333332</v>
      </c>
    </row>
    <row r="2676" spans="1:19">
      <c r="A2676" t="s">
        <v>162</v>
      </c>
      <c r="B2676" t="s">
        <v>163</v>
      </c>
      <c r="C2676" s="1">
        <v>45536</v>
      </c>
      <c r="D2676" s="2">
        <v>2024</v>
      </c>
      <c r="E2676" s="2" t="str">
        <f t="shared" si="261"/>
        <v>septiembre</v>
      </c>
      <c r="F2676" t="s">
        <v>176</v>
      </c>
      <c r="G2676" t="s">
        <v>121</v>
      </c>
      <c r="H2676" t="s">
        <v>98</v>
      </c>
      <c r="I2676" s="3">
        <v>1</v>
      </c>
      <c r="J2676" s="3">
        <v>310</v>
      </c>
      <c r="K2676" s="57">
        <v>1.2</v>
      </c>
      <c r="L2676" t="s">
        <v>108</v>
      </c>
      <c r="M2676" t="s">
        <v>597</v>
      </c>
      <c r="N2676" t="s">
        <v>494</v>
      </c>
      <c r="O2676" s="15">
        <f t="shared" si="260"/>
        <v>3</v>
      </c>
      <c r="P2676" s="16" t="str">
        <f t="shared" si="262"/>
        <v>1,</v>
      </c>
      <c r="Q2676" s="16" t="str">
        <f t="shared" si="263"/>
        <v>2</v>
      </c>
      <c r="R2676" s="17">
        <f t="shared" si="264"/>
        <v>62</v>
      </c>
      <c r="S2676" s="17">
        <f t="shared" si="265"/>
        <v>1.0333333333333334</v>
      </c>
    </row>
    <row r="2677" spans="1:19">
      <c r="A2677" t="s">
        <v>162</v>
      </c>
      <c r="B2677" t="s">
        <v>163</v>
      </c>
      <c r="C2677" s="1">
        <v>45536</v>
      </c>
      <c r="D2677" s="2">
        <v>2024</v>
      </c>
      <c r="E2677" s="2" t="str">
        <f t="shared" si="261"/>
        <v>septiembre</v>
      </c>
      <c r="F2677" t="s">
        <v>176</v>
      </c>
      <c r="G2677" t="s">
        <v>121</v>
      </c>
      <c r="H2677" t="s">
        <v>98</v>
      </c>
      <c r="I2677" s="3">
        <v>1</v>
      </c>
      <c r="J2677" s="3">
        <v>803</v>
      </c>
      <c r="K2677" s="57">
        <v>2</v>
      </c>
      <c r="L2677" t="s">
        <v>102</v>
      </c>
      <c r="M2677" t="s">
        <v>103</v>
      </c>
      <c r="N2677" t="s">
        <v>501</v>
      </c>
      <c r="O2677" s="15">
        <f t="shared" si="260"/>
        <v>1</v>
      </c>
      <c r="P2677" s="16" t="str">
        <f t="shared" si="262"/>
        <v>2</v>
      </c>
      <c r="Q2677" s="16">
        <f t="shared" si="263"/>
        <v>0</v>
      </c>
      <c r="R2677" s="17">
        <f t="shared" si="264"/>
        <v>120</v>
      </c>
      <c r="S2677" s="17">
        <f t="shared" si="265"/>
        <v>2</v>
      </c>
    </row>
    <row r="2678" spans="1:19">
      <c r="A2678" t="s">
        <v>162</v>
      </c>
      <c r="B2678" t="s">
        <v>163</v>
      </c>
      <c r="C2678" s="1">
        <v>45536</v>
      </c>
      <c r="D2678" s="2">
        <v>2024</v>
      </c>
      <c r="E2678" s="2" t="str">
        <f t="shared" si="261"/>
        <v>septiembre</v>
      </c>
      <c r="F2678" t="s">
        <v>176</v>
      </c>
      <c r="G2678" t="s">
        <v>121</v>
      </c>
      <c r="H2678" t="s">
        <v>98</v>
      </c>
      <c r="I2678" s="3">
        <v>5</v>
      </c>
      <c r="J2678" s="3">
        <v>810</v>
      </c>
      <c r="K2678" s="57">
        <v>4.25</v>
      </c>
      <c r="L2678" t="s">
        <v>99</v>
      </c>
      <c r="M2678" t="s">
        <v>558</v>
      </c>
      <c r="N2678" t="s">
        <v>540</v>
      </c>
      <c r="O2678" s="15">
        <f t="shared" si="260"/>
        <v>4</v>
      </c>
      <c r="P2678" s="16" t="str">
        <f t="shared" si="262"/>
        <v>4,</v>
      </c>
      <c r="Q2678" s="16" t="str">
        <f t="shared" si="263"/>
        <v>25</v>
      </c>
      <c r="R2678" s="17">
        <f t="shared" si="264"/>
        <v>265</v>
      </c>
      <c r="S2678" s="17">
        <f t="shared" si="265"/>
        <v>4.416666666666667</v>
      </c>
    </row>
    <row r="2679" spans="1:19">
      <c r="A2679" t="s">
        <v>162</v>
      </c>
      <c r="B2679" t="s">
        <v>163</v>
      </c>
      <c r="C2679" s="1">
        <v>45536</v>
      </c>
      <c r="D2679" s="2">
        <v>2024</v>
      </c>
      <c r="E2679" s="2" t="str">
        <f t="shared" si="261"/>
        <v>septiembre</v>
      </c>
      <c r="F2679" t="s">
        <v>176</v>
      </c>
      <c r="G2679" t="s">
        <v>121</v>
      </c>
      <c r="H2679" t="s">
        <v>98</v>
      </c>
      <c r="I2679" s="3">
        <v>1</v>
      </c>
      <c r="J2679" s="3">
        <v>183</v>
      </c>
      <c r="K2679" s="57">
        <v>0.4</v>
      </c>
      <c r="L2679" t="s">
        <v>144</v>
      </c>
      <c r="M2679" t="s">
        <v>145</v>
      </c>
      <c r="N2679" t="s">
        <v>541</v>
      </c>
      <c r="O2679" s="15">
        <f t="shared" si="260"/>
        <v>3</v>
      </c>
      <c r="P2679" s="16" t="str">
        <f t="shared" si="262"/>
        <v>0,</v>
      </c>
      <c r="Q2679" s="16" t="str">
        <f t="shared" si="263"/>
        <v>4</v>
      </c>
      <c r="R2679" s="17">
        <f t="shared" si="264"/>
        <v>4</v>
      </c>
      <c r="S2679" s="17">
        <f t="shared" si="265"/>
        <v>6.6666666666666666E-2</v>
      </c>
    </row>
    <row r="2680" spans="1:19">
      <c r="A2680" t="s">
        <v>162</v>
      </c>
      <c r="B2680" t="s">
        <v>163</v>
      </c>
      <c r="C2680" s="1">
        <v>45536</v>
      </c>
      <c r="D2680" s="2">
        <v>2024</v>
      </c>
      <c r="E2680" s="2" t="str">
        <f t="shared" si="261"/>
        <v>septiembre</v>
      </c>
      <c r="F2680" t="s">
        <v>176</v>
      </c>
      <c r="G2680" t="s">
        <v>121</v>
      </c>
      <c r="H2680" t="s">
        <v>98</v>
      </c>
      <c r="I2680" s="3">
        <v>1</v>
      </c>
      <c r="J2680" s="3">
        <v>280</v>
      </c>
      <c r="K2680" s="57">
        <v>1</v>
      </c>
      <c r="L2680" t="s">
        <v>35</v>
      </c>
      <c r="M2680" t="s">
        <v>36</v>
      </c>
      <c r="N2680" t="s">
        <v>533</v>
      </c>
      <c r="O2680" s="15">
        <f t="shared" si="260"/>
        <v>1</v>
      </c>
      <c r="P2680" s="16" t="str">
        <f t="shared" si="262"/>
        <v>1</v>
      </c>
      <c r="Q2680" s="16">
        <f t="shared" si="263"/>
        <v>0</v>
      </c>
      <c r="R2680" s="17">
        <f t="shared" si="264"/>
        <v>60</v>
      </c>
      <c r="S2680" s="17">
        <f t="shared" si="265"/>
        <v>1</v>
      </c>
    </row>
    <row r="2681" spans="1:19">
      <c r="A2681" t="s">
        <v>162</v>
      </c>
      <c r="B2681" t="s">
        <v>163</v>
      </c>
      <c r="C2681" s="1">
        <v>45536</v>
      </c>
      <c r="D2681" s="2">
        <v>2024</v>
      </c>
      <c r="E2681" s="2" t="str">
        <f t="shared" si="261"/>
        <v>septiembre</v>
      </c>
      <c r="F2681" t="s">
        <v>176</v>
      </c>
      <c r="G2681" t="s">
        <v>121</v>
      </c>
      <c r="H2681" t="s">
        <v>98</v>
      </c>
      <c r="I2681" s="3">
        <v>2</v>
      </c>
      <c r="J2681" s="3">
        <v>274</v>
      </c>
      <c r="K2681" s="57">
        <v>2.0499999999999998</v>
      </c>
      <c r="L2681" t="s">
        <v>114</v>
      </c>
      <c r="M2681" t="s">
        <v>115</v>
      </c>
      <c r="N2681" t="s">
        <v>535</v>
      </c>
      <c r="O2681" s="15">
        <f t="shared" si="260"/>
        <v>4</v>
      </c>
      <c r="P2681" s="16" t="str">
        <f t="shared" si="262"/>
        <v>2,</v>
      </c>
      <c r="Q2681" s="16" t="str">
        <f t="shared" si="263"/>
        <v>05</v>
      </c>
      <c r="R2681" s="17">
        <f t="shared" si="264"/>
        <v>125</v>
      </c>
      <c r="S2681" s="17">
        <f t="shared" si="265"/>
        <v>2.0833333333333335</v>
      </c>
    </row>
    <row r="2682" spans="1:19">
      <c r="A2682" t="s">
        <v>162</v>
      </c>
      <c r="B2682" t="s">
        <v>163</v>
      </c>
      <c r="C2682" s="1">
        <v>45536</v>
      </c>
      <c r="D2682" s="2">
        <v>2024</v>
      </c>
      <c r="E2682" s="2" t="str">
        <f t="shared" si="261"/>
        <v>septiembre</v>
      </c>
      <c r="F2682" t="s">
        <v>176</v>
      </c>
      <c r="G2682" t="s">
        <v>121</v>
      </c>
      <c r="H2682" t="s">
        <v>98</v>
      </c>
      <c r="I2682" s="3">
        <v>3</v>
      </c>
      <c r="J2682" s="3">
        <v>579</v>
      </c>
      <c r="K2682" s="57">
        <v>2.4</v>
      </c>
      <c r="L2682" t="s">
        <v>25</v>
      </c>
      <c r="M2682" t="s">
        <v>26</v>
      </c>
      <c r="N2682" t="s">
        <v>534</v>
      </c>
      <c r="O2682" s="15">
        <f t="shared" si="260"/>
        <v>3</v>
      </c>
      <c r="P2682" s="16" t="str">
        <f t="shared" si="262"/>
        <v>2,</v>
      </c>
      <c r="Q2682" s="16" t="str">
        <f t="shared" si="263"/>
        <v>4</v>
      </c>
      <c r="R2682" s="17">
        <f t="shared" si="264"/>
        <v>124</v>
      </c>
      <c r="S2682" s="17">
        <f t="shared" si="265"/>
        <v>2.0666666666666669</v>
      </c>
    </row>
    <row r="2683" spans="1:19">
      <c r="A2683" t="s">
        <v>162</v>
      </c>
      <c r="B2683" t="s">
        <v>163</v>
      </c>
      <c r="C2683" s="1">
        <v>45536</v>
      </c>
      <c r="D2683" s="2">
        <v>2024</v>
      </c>
      <c r="E2683" s="2" t="str">
        <f t="shared" si="261"/>
        <v>septiembre</v>
      </c>
      <c r="F2683" t="s">
        <v>176</v>
      </c>
      <c r="G2683" t="s">
        <v>121</v>
      </c>
      <c r="H2683" t="s">
        <v>98</v>
      </c>
      <c r="I2683" s="3">
        <v>3</v>
      </c>
      <c r="J2683" s="3">
        <v>3229</v>
      </c>
      <c r="K2683" s="57">
        <v>10.5</v>
      </c>
      <c r="L2683" t="s">
        <v>118</v>
      </c>
      <c r="M2683" t="s">
        <v>119</v>
      </c>
      <c r="N2683" t="s">
        <v>539</v>
      </c>
      <c r="O2683" s="15">
        <f t="shared" si="260"/>
        <v>4</v>
      </c>
      <c r="P2683" s="16" t="str">
        <f t="shared" si="262"/>
        <v>10</v>
      </c>
      <c r="Q2683" s="16" t="str">
        <f t="shared" si="263"/>
        <v>,5</v>
      </c>
      <c r="R2683" s="17">
        <f t="shared" si="264"/>
        <v>600.5</v>
      </c>
      <c r="S2683" s="17">
        <f t="shared" si="265"/>
        <v>10.008333333333333</v>
      </c>
    </row>
    <row r="2684" spans="1:19">
      <c r="A2684" t="s">
        <v>162</v>
      </c>
      <c r="B2684" t="s">
        <v>163</v>
      </c>
      <c r="C2684" s="1">
        <v>45536</v>
      </c>
      <c r="D2684" s="2">
        <v>2024</v>
      </c>
      <c r="E2684" s="2" t="str">
        <f t="shared" si="261"/>
        <v>septiembre</v>
      </c>
      <c r="F2684" t="s">
        <v>176</v>
      </c>
      <c r="G2684" t="s">
        <v>121</v>
      </c>
      <c r="H2684" t="s">
        <v>98</v>
      </c>
      <c r="I2684" s="3">
        <v>1</v>
      </c>
      <c r="J2684" s="3">
        <v>393</v>
      </c>
      <c r="K2684" s="57">
        <v>1</v>
      </c>
      <c r="L2684" t="s">
        <v>167</v>
      </c>
      <c r="M2684" t="s">
        <v>168</v>
      </c>
      <c r="N2684" t="s">
        <v>539</v>
      </c>
      <c r="O2684" s="15">
        <f t="shared" si="260"/>
        <v>1</v>
      </c>
      <c r="P2684" s="16" t="str">
        <f t="shared" si="262"/>
        <v>1</v>
      </c>
      <c r="Q2684" s="16">
        <f t="shared" si="263"/>
        <v>0</v>
      </c>
      <c r="R2684" s="17">
        <f t="shared" si="264"/>
        <v>60</v>
      </c>
      <c r="S2684" s="17">
        <f t="shared" si="265"/>
        <v>1</v>
      </c>
    </row>
    <row r="2685" spans="1:19">
      <c r="A2685" t="s">
        <v>162</v>
      </c>
      <c r="B2685" t="s">
        <v>163</v>
      </c>
      <c r="C2685" s="1">
        <v>45536</v>
      </c>
      <c r="D2685" s="2">
        <v>2024</v>
      </c>
      <c r="E2685" s="2" t="str">
        <f t="shared" si="261"/>
        <v>septiembre</v>
      </c>
      <c r="F2685" t="s">
        <v>176</v>
      </c>
      <c r="G2685" t="s">
        <v>121</v>
      </c>
      <c r="H2685" t="s">
        <v>98</v>
      </c>
      <c r="I2685" s="3">
        <v>3</v>
      </c>
      <c r="J2685" s="3">
        <v>2070</v>
      </c>
      <c r="K2685" s="57">
        <v>7.05</v>
      </c>
      <c r="L2685" t="s">
        <v>131</v>
      </c>
      <c r="M2685" t="s">
        <v>578</v>
      </c>
      <c r="N2685" t="s">
        <v>612</v>
      </c>
      <c r="O2685" s="15">
        <f t="shared" si="260"/>
        <v>4</v>
      </c>
      <c r="P2685" s="16" t="str">
        <f t="shared" si="262"/>
        <v>7,</v>
      </c>
      <c r="Q2685" s="16" t="str">
        <f t="shared" si="263"/>
        <v>05</v>
      </c>
      <c r="R2685" s="17">
        <f t="shared" si="264"/>
        <v>425</v>
      </c>
      <c r="S2685" s="17">
        <f t="shared" si="265"/>
        <v>7.083333333333333</v>
      </c>
    </row>
    <row r="2686" spans="1:19">
      <c r="A2686" t="s">
        <v>162</v>
      </c>
      <c r="B2686" t="s">
        <v>163</v>
      </c>
      <c r="C2686" s="1">
        <v>45536</v>
      </c>
      <c r="D2686" s="2">
        <v>2024</v>
      </c>
      <c r="E2686" s="2" t="str">
        <f t="shared" si="261"/>
        <v>septiembre</v>
      </c>
      <c r="F2686" t="s">
        <v>176</v>
      </c>
      <c r="G2686" t="s">
        <v>121</v>
      </c>
      <c r="H2686" t="s">
        <v>98</v>
      </c>
      <c r="I2686" s="3">
        <v>1</v>
      </c>
      <c r="J2686" s="3">
        <v>174</v>
      </c>
      <c r="K2686" s="57">
        <v>0.4</v>
      </c>
      <c r="L2686" t="s">
        <v>150</v>
      </c>
      <c r="M2686" t="s">
        <v>607</v>
      </c>
      <c r="N2686" t="s">
        <v>612</v>
      </c>
      <c r="O2686" s="15">
        <f t="shared" si="260"/>
        <v>3</v>
      </c>
      <c r="P2686" s="16" t="str">
        <f t="shared" si="262"/>
        <v>0,</v>
      </c>
      <c r="Q2686" s="16" t="str">
        <f t="shared" si="263"/>
        <v>4</v>
      </c>
      <c r="R2686" s="17">
        <f t="shared" si="264"/>
        <v>4</v>
      </c>
      <c r="S2686" s="17">
        <f t="shared" si="265"/>
        <v>6.6666666666666666E-2</v>
      </c>
    </row>
    <row r="2687" spans="1:19">
      <c r="A2687" t="s">
        <v>162</v>
      </c>
      <c r="B2687" t="s">
        <v>163</v>
      </c>
      <c r="C2687" s="1">
        <v>45536</v>
      </c>
      <c r="D2687" s="2">
        <v>2024</v>
      </c>
      <c r="E2687" s="2" t="str">
        <f t="shared" si="261"/>
        <v>septiembre</v>
      </c>
      <c r="F2687" t="s">
        <v>176</v>
      </c>
      <c r="G2687" t="s">
        <v>121</v>
      </c>
      <c r="H2687" t="s">
        <v>98</v>
      </c>
      <c r="I2687" s="3">
        <v>2</v>
      </c>
      <c r="J2687" s="3">
        <v>598</v>
      </c>
      <c r="K2687" s="57">
        <v>2</v>
      </c>
      <c r="L2687" t="s">
        <v>173</v>
      </c>
      <c r="M2687" t="s">
        <v>598</v>
      </c>
      <c r="N2687" t="s">
        <v>536</v>
      </c>
      <c r="O2687" s="15">
        <f t="shared" si="260"/>
        <v>1</v>
      </c>
      <c r="P2687" s="16" t="str">
        <f t="shared" si="262"/>
        <v>2</v>
      </c>
      <c r="Q2687" s="16">
        <f t="shared" si="263"/>
        <v>0</v>
      </c>
      <c r="R2687" s="17">
        <f t="shared" si="264"/>
        <v>120</v>
      </c>
      <c r="S2687" s="17">
        <f t="shared" si="265"/>
        <v>2</v>
      </c>
    </row>
    <row r="2688" spans="1:19">
      <c r="A2688" t="s">
        <v>162</v>
      </c>
      <c r="B2688" t="s">
        <v>163</v>
      </c>
      <c r="C2688" s="1">
        <v>45536</v>
      </c>
      <c r="D2688" s="2">
        <v>2024</v>
      </c>
      <c r="E2688" s="2" t="str">
        <f t="shared" si="261"/>
        <v>septiembre</v>
      </c>
      <c r="F2688" t="s">
        <v>176</v>
      </c>
      <c r="G2688" t="s">
        <v>121</v>
      </c>
      <c r="H2688" t="s">
        <v>98</v>
      </c>
      <c r="I2688" s="3">
        <v>5</v>
      </c>
      <c r="J2688" s="3">
        <v>2185</v>
      </c>
      <c r="K2688" s="57">
        <v>9.1999999999999993</v>
      </c>
      <c r="L2688" t="s">
        <v>110</v>
      </c>
      <c r="M2688" t="s">
        <v>586</v>
      </c>
      <c r="N2688" t="s">
        <v>503</v>
      </c>
      <c r="O2688" s="15">
        <f t="shared" si="260"/>
        <v>3</v>
      </c>
      <c r="P2688" s="16" t="str">
        <f t="shared" si="262"/>
        <v>9,</v>
      </c>
      <c r="Q2688" s="16" t="str">
        <f t="shared" si="263"/>
        <v>2</v>
      </c>
      <c r="R2688" s="17">
        <f t="shared" si="264"/>
        <v>542</v>
      </c>
      <c r="S2688" s="17">
        <f t="shared" si="265"/>
        <v>9.0333333333333332</v>
      </c>
    </row>
    <row r="2689" spans="1:19">
      <c r="A2689" t="s">
        <v>162</v>
      </c>
      <c r="B2689" t="s">
        <v>163</v>
      </c>
      <c r="C2689" s="1">
        <v>45536</v>
      </c>
      <c r="D2689" s="2">
        <v>2024</v>
      </c>
      <c r="E2689" s="2" t="str">
        <f t="shared" si="261"/>
        <v>septiembre</v>
      </c>
      <c r="F2689" t="s">
        <v>176</v>
      </c>
      <c r="G2689" t="s">
        <v>121</v>
      </c>
      <c r="H2689" t="s">
        <v>98</v>
      </c>
      <c r="I2689" s="3">
        <v>1</v>
      </c>
      <c r="J2689" s="3">
        <v>386</v>
      </c>
      <c r="K2689" s="57">
        <v>1.1000000000000001</v>
      </c>
      <c r="L2689" t="s">
        <v>128</v>
      </c>
      <c r="M2689" t="s">
        <v>129</v>
      </c>
      <c r="N2689" t="s">
        <v>538</v>
      </c>
      <c r="O2689" s="15">
        <f t="shared" si="260"/>
        <v>3</v>
      </c>
      <c r="P2689" s="16" t="str">
        <f t="shared" si="262"/>
        <v>1,</v>
      </c>
      <c r="Q2689" s="16" t="str">
        <f t="shared" si="263"/>
        <v>1</v>
      </c>
      <c r="R2689" s="17">
        <f t="shared" si="264"/>
        <v>61</v>
      </c>
      <c r="S2689" s="17">
        <f t="shared" si="265"/>
        <v>1.0166666666666666</v>
      </c>
    </row>
    <row r="2690" spans="1:19">
      <c r="A2690" t="s">
        <v>162</v>
      </c>
      <c r="B2690" t="s">
        <v>163</v>
      </c>
      <c r="C2690" s="1">
        <v>45536</v>
      </c>
      <c r="D2690" s="2">
        <v>2024</v>
      </c>
      <c r="E2690" s="2" t="str">
        <f t="shared" si="261"/>
        <v>septiembre</v>
      </c>
      <c r="F2690" t="s">
        <v>176</v>
      </c>
      <c r="G2690" t="s">
        <v>121</v>
      </c>
      <c r="H2690" t="s">
        <v>98</v>
      </c>
      <c r="I2690" s="3">
        <v>6</v>
      </c>
      <c r="J2690" s="3">
        <v>2919</v>
      </c>
      <c r="K2690" s="57">
        <v>10.050000000000001</v>
      </c>
      <c r="L2690" t="s">
        <v>135</v>
      </c>
      <c r="M2690" t="s">
        <v>136</v>
      </c>
      <c r="N2690" t="s">
        <v>538</v>
      </c>
      <c r="O2690" s="15">
        <f t="shared" si="260"/>
        <v>5</v>
      </c>
      <c r="P2690" s="16" t="str">
        <f t="shared" si="262"/>
        <v>10</v>
      </c>
      <c r="Q2690" s="16" t="str">
        <f t="shared" si="263"/>
        <v>,05</v>
      </c>
      <c r="R2690" s="17">
        <f t="shared" si="264"/>
        <v>600.04999999999995</v>
      </c>
      <c r="S2690" s="17">
        <f t="shared" si="265"/>
        <v>10.000833333333333</v>
      </c>
    </row>
    <row r="2691" spans="1:19">
      <c r="A2691" t="s">
        <v>162</v>
      </c>
      <c r="B2691" t="s">
        <v>163</v>
      </c>
      <c r="C2691" s="1">
        <v>45536</v>
      </c>
      <c r="D2691" s="2">
        <v>2024</v>
      </c>
      <c r="E2691" s="2" t="str">
        <f t="shared" si="261"/>
        <v>septiembre</v>
      </c>
      <c r="F2691" t="s">
        <v>178</v>
      </c>
      <c r="G2691" t="s">
        <v>113</v>
      </c>
      <c r="H2691" t="s">
        <v>98</v>
      </c>
      <c r="I2691" s="3">
        <v>1</v>
      </c>
      <c r="J2691" s="3">
        <v>145</v>
      </c>
      <c r="K2691" s="57">
        <v>0.15</v>
      </c>
      <c r="L2691" t="s">
        <v>122</v>
      </c>
      <c r="M2691" t="s">
        <v>123</v>
      </c>
      <c r="N2691" t="s">
        <v>537</v>
      </c>
      <c r="O2691" s="15">
        <f t="shared" ref="O2691:O2754" si="266">LEN($K2691)</f>
        <v>4</v>
      </c>
      <c r="P2691" s="16" t="str">
        <f t="shared" si="262"/>
        <v>0,</v>
      </c>
      <c r="Q2691" s="16" t="str">
        <f t="shared" si="263"/>
        <v>15</v>
      </c>
      <c r="R2691" s="17">
        <f t="shared" si="264"/>
        <v>15</v>
      </c>
      <c r="S2691" s="17">
        <f t="shared" si="265"/>
        <v>0.25</v>
      </c>
    </row>
    <row r="2692" spans="1:19">
      <c r="A2692" t="s">
        <v>162</v>
      </c>
      <c r="B2692" t="s">
        <v>163</v>
      </c>
      <c r="C2692" s="1">
        <v>45536</v>
      </c>
      <c r="D2692" s="2">
        <v>2024</v>
      </c>
      <c r="E2692" s="2" t="str">
        <f t="shared" si="261"/>
        <v>septiembre</v>
      </c>
      <c r="F2692" t="s">
        <v>178</v>
      </c>
      <c r="G2692" t="s">
        <v>113</v>
      </c>
      <c r="H2692" t="s">
        <v>98</v>
      </c>
      <c r="I2692" s="3">
        <v>1</v>
      </c>
      <c r="J2692" s="3">
        <v>478</v>
      </c>
      <c r="K2692" s="57">
        <v>0</v>
      </c>
      <c r="L2692" t="s">
        <v>19</v>
      </c>
      <c r="M2692" t="s">
        <v>587</v>
      </c>
      <c r="N2692" t="s">
        <v>495</v>
      </c>
      <c r="O2692" s="15">
        <f t="shared" si="266"/>
        <v>1</v>
      </c>
      <c r="P2692" s="16" t="str">
        <f t="shared" si="262"/>
        <v>0</v>
      </c>
      <c r="Q2692" s="16">
        <f t="shared" si="263"/>
        <v>0</v>
      </c>
      <c r="R2692" s="17">
        <f t="shared" si="264"/>
        <v>0</v>
      </c>
      <c r="S2692" s="17">
        <f t="shared" si="265"/>
        <v>0</v>
      </c>
    </row>
    <row r="2693" spans="1:19">
      <c r="A2693" t="s">
        <v>162</v>
      </c>
      <c r="B2693" t="s">
        <v>163</v>
      </c>
      <c r="C2693" s="1">
        <v>45536</v>
      </c>
      <c r="D2693" s="2">
        <v>2024</v>
      </c>
      <c r="E2693" s="2" t="str">
        <f t="shared" si="261"/>
        <v>septiembre</v>
      </c>
      <c r="F2693" t="s">
        <v>178</v>
      </c>
      <c r="G2693" t="s">
        <v>113</v>
      </c>
      <c r="H2693" t="s">
        <v>98</v>
      </c>
      <c r="I2693" s="3">
        <v>3</v>
      </c>
      <c r="J2693" s="3">
        <v>975</v>
      </c>
      <c r="K2693" s="57">
        <v>2.4500000000000002</v>
      </c>
      <c r="L2693" t="s">
        <v>146</v>
      </c>
      <c r="M2693" t="s">
        <v>147</v>
      </c>
      <c r="N2693" t="s">
        <v>532</v>
      </c>
      <c r="O2693" s="15">
        <f t="shared" si="266"/>
        <v>4</v>
      </c>
      <c r="P2693" s="16" t="str">
        <f t="shared" si="262"/>
        <v>2,</v>
      </c>
      <c r="Q2693" s="16" t="str">
        <f t="shared" si="263"/>
        <v>45</v>
      </c>
      <c r="R2693" s="17">
        <f t="shared" si="264"/>
        <v>165</v>
      </c>
      <c r="S2693" s="17">
        <f t="shared" si="265"/>
        <v>2.75</v>
      </c>
    </row>
    <row r="2694" spans="1:19">
      <c r="A2694" t="s">
        <v>162</v>
      </c>
      <c r="B2694" t="s">
        <v>163</v>
      </c>
      <c r="C2694" s="1">
        <v>45536</v>
      </c>
      <c r="D2694" s="2">
        <v>2024</v>
      </c>
      <c r="E2694" s="2" t="str">
        <f t="shared" si="261"/>
        <v>septiembre</v>
      </c>
      <c r="F2694" t="s">
        <v>178</v>
      </c>
      <c r="G2694" t="s">
        <v>113</v>
      </c>
      <c r="H2694" t="s">
        <v>98</v>
      </c>
      <c r="I2694" s="3">
        <v>1</v>
      </c>
      <c r="J2694" s="3">
        <v>141</v>
      </c>
      <c r="K2694" s="57">
        <v>0.4</v>
      </c>
      <c r="L2694" t="s">
        <v>114</v>
      </c>
      <c r="M2694" t="s">
        <v>115</v>
      </c>
      <c r="N2694" t="s">
        <v>535</v>
      </c>
      <c r="O2694" s="15">
        <f t="shared" si="266"/>
        <v>3</v>
      </c>
      <c r="P2694" s="16" t="str">
        <f t="shared" si="262"/>
        <v>0,</v>
      </c>
      <c r="Q2694" s="16" t="str">
        <f t="shared" si="263"/>
        <v>4</v>
      </c>
      <c r="R2694" s="17">
        <f t="shared" si="264"/>
        <v>4</v>
      </c>
      <c r="S2694" s="17">
        <f t="shared" si="265"/>
        <v>6.6666666666666666E-2</v>
      </c>
    </row>
    <row r="2695" spans="1:19">
      <c r="A2695" t="s">
        <v>162</v>
      </c>
      <c r="B2695" t="s">
        <v>163</v>
      </c>
      <c r="C2695" s="1">
        <v>45536</v>
      </c>
      <c r="D2695" s="2">
        <v>2024</v>
      </c>
      <c r="E2695" s="2" t="str">
        <f t="shared" si="261"/>
        <v>septiembre</v>
      </c>
      <c r="F2695" t="s">
        <v>178</v>
      </c>
      <c r="G2695" t="s">
        <v>113</v>
      </c>
      <c r="H2695" t="s">
        <v>98</v>
      </c>
      <c r="I2695" s="3">
        <v>2</v>
      </c>
      <c r="J2695" s="3">
        <v>1746</v>
      </c>
      <c r="K2695" s="57">
        <v>3.45</v>
      </c>
      <c r="L2695" t="s">
        <v>116</v>
      </c>
      <c r="M2695" t="s">
        <v>117</v>
      </c>
      <c r="N2695" t="s">
        <v>561</v>
      </c>
      <c r="O2695" s="15">
        <f t="shared" si="266"/>
        <v>4</v>
      </c>
      <c r="P2695" s="16" t="str">
        <f t="shared" si="262"/>
        <v>3,</v>
      </c>
      <c r="Q2695" s="16" t="str">
        <f t="shared" si="263"/>
        <v>45</v>
      </c>
      <c r="R2695" s="17">
        <f t="shared" si="264"/>
        <v>225</v>
      </c>
      <c r="S2695" s="17">
        <f t="shared" si="265"/>
        <v>3.75</v>
      </c>
    </row>
    <row r="2696" spans="1:19">
      <c r="A2696" t="s">
        <v>162</v>
      </c>
      <c r="B2696" t="s">
        <v>163</v>
      </c>
      <c r="C2696" s="1">
        <v>45536</v>
      </c>
      <c r="D2696" s="2">
        <v>2024</v>
      </c>
      <c r="E2696" s="2" t="str">
        <f t="shared" si="261"/>
        <v>septiembre</v>
      </c>
      <c r="F2696" t="s">
        <v>178</v>
      </c>
      <c r="G2696" t="s">
        <v>113</v>
      </c>
      <c r="H2696" t="s">
        <v>98</v>
      </c>
      <c r="I2696" s="3">
        <v>1</v>
      </c>
      <c r="J2696" s="3">
        <v>82</v>
      </c>
      <c r="K2696" s="57">
        <v>0.15</v>
      </c>
      <c r="L2696" t="s">
        <v>148</v>
      </c>
      <c r="M2696" t="s">
        <v>149</v>
      </c>
      <c r="N2696" t="s">
        <v>561</v>
      </c>
      <c r="O2696" s="15">
        <f t="shared" si="266"/>
        <v>4</v>
      </c>
      <c r="P2696" s="16" t="str">
        <f t="shared" si="262"/>
        <v>0,</v>
      </c>
      <c r="Q2696" s="16" t="str">
        <f t="shared" si="263"/>
        <v>15</v>
      </c>
      <c r="R2696" s="17">
        <f t="shared" si="264"/>
        <v>15</v>
      </c>
      <c r="S2696" s="17">
        <f t="shared" si="265"/>
        <v>0.25</v>
      </c>
    </row>
    <row r="2697" spans="1:19">
      <c r="A2697" t="s">
        <v>162</v>
      </c>
      <c r="B2697" t="s">
        <v>163</v>
      </c>
      <c r="C2697" s="1">
        <v>45536</v>
      </c>
      <c r="D2697" s="2">
        <v>2024</v>
      </c>
      <c r="E2697" s="2" t="str">
        <f t="shared" si="261"/>
        <v>septiembre</v>
      </c>
      <c r="F2697" t="s">
        <v>178</v>
      </c>
      <c r="G2697" t="s">
        <v>113</v>
      </c>
      <c r="H2697" t="s">
        <v>98</v>
      </c>
      <c r="I2697" s="3">
        <v>3</v>
      </c>
      <c r="J2697" s="3">
        <v>1792</v>
      </c>
      <c r="K2697" s="57">
        <v>3.15</v>
      </c>
      <c r="L2697" t="s">
        <v>118</v>
      </c>
      <c r="M2697" t="s">
        <v>119</v>
      </c>
      <c r="N2697" t="s">
        <v>539</v>
      </c>
      <c r="O2697" s="15">
        <f t="shared" si="266"/>
        <v>4</v>
      </c>
      <c r="P2697" s="16" t="str">
        <f t="shared" si="262"/>
        <v>3,</v>
      </c>
      <c r="Q2697" s="16" t="str">
        <f t="shared" si="263"/>
        <v>15</v>
      </c>
      <c r="R2697" s="17">
        <f t="shared" si="264"/>
        <v>195</v>
      </c>
      <c r="S2697" s="17">
        <f t="shared" si="265"/>
        <v>3.25</v>
      </c>
    </row>
    <row r="2698" spans="1:19">
      <c r="A2698" t="s">
        <v>162</v>
      </c>
      <c r="B2698" t="s">
        <v>163</v>
      </c>
      <c r="C2698" s="1">
        <v>45536</v>
      </c>
      <c r="D2698" s="2">
        <v>2024</v>
      </c>
      <c r="E2698" s="2" t="str">
        <f t="shared" si="261"/>
        <v>septiembre</v>
      </c>
      <c r="F2698" t="s">
        <v>178</v>
      </c>
      <c r="G2698" t="s">
        <v>113</v>
      </c>
      <c r="H2698" t="s">
        <v>98</v>
      </c>
      <c r="I2698" s="3">
        <v>2</v>
      </c>
      <c r="J2698" s="3">
        <v>1022</v>
      </c>
      <c r="K2698" s="57">
        <v>2.0499999999999998</v>
      </c>
      <c r="L2698" t="s">
        <v>167</v>
      </c>
      <c r="M2698" t="s">
        <v>168</v>
      </c>
      <c r="N2698" t="s">
        <v>539</v>
      </c>
      <c r="O2698" s="15">
        <f t="shared" si="266"/>
        <v>4</v>
      </c>
      <c r="P2698" s="16" t="str">
        <f t="shared" si="262"/>
        <v>2,</v>
      </c>
      <c r="Q2698" s="16" t="str">
        <f t="shared" si="263"/>
        <v>05</v>
      </c>
      <c r="R2698" s="17">
        <f t="shared" si="264"/>
        <v>125</v>
      </c>
      <c r="S2698" s="17">
        <f t="shared" si="265"/>
        <v>2.0833333333333335</v>
      </c>
    </row>
    <row r="2699" spans="1:19">
      <c r="A2699" t="s">
        <v>162</v>
      </c>
      <c r="B2699" t="s">
        <v>163</v>
      </c>
      <c r="C2699" s="1">
        <v>45536</v>
      </c>
      <c r="D2699" s="2">
        <v>2024</v>
      </c>
      <c r="E2699" s="2" t="str">
        <f t="shared" si="261"/>
        <v>septiembre</v>
      </c>
      <c r="F2699" t="s">
        <v>178</v>
      </c>
      <c r="G2699" t="s">
        <v>113</v>
      </c>
      <c r="H2699" t="s">
        <v>98</v>
      </c>
      <c r="I2699" s="3">
        <v>2</v>
      </c>
      <c r="J2699" s="3">
        <v>1446</v>
      </c>
      <c r="K2699" s="57">
        <v>3.55</v>
      </c>
      <c r="L2699" t="s">
        <v>169</v>
      </c>
      <c r="M2699" t="s">
        <v>170</v>
      </c>
      <c r="N2699" t="s">
        <v>539</v>
      </c>
      <c r="O2699" s="15">
        <f t="shared" si="266"/>
        <v>4</v>
      </c>
      <c r="P2699" s="16" t="str">
        <f t="shared" si="262"/>
        <v>3,</v>
      </c>
      <c r="Q2699" s="16" t="str">
        <f t="shared" si="263"/>
        <v>55</v>
      </c>
      <c r="R2699" s="17">
        <f t="shared" si="264"/>
        <v>235</v>
      </c>
      <c r="S2699" s="17">
        <f t="shared" si="265"/>
        <v>3.9166666666666665</v>
      </c>
    </row>
    <row r="2700" spans="1:19">
      <c r="A2700" t="s">
        <v>162</v>
      </c>
      <c r="B2700" t="s">
        <v>163</v>
      </c>
      <c r="C2700" s="1">
        <v>45536</v>
      </c>
      <c r="D2700" s="2">
        <v>2024</v>
      </c>
      <c r="E2700" s="2" t="str">
        <f t="shared" si="261"/>
        <v>septiembre</v>
      </c>
      <c r="F2700" t="s">
        <v>178</v>
      </c>
      <c r="G2700" t="s">
        <v>113</v>
      </c>
      <c r="H2700" t="s">
        <v>98</v>
      </c>
      <c r="I2700" s="3">
        <v>1</v>
      </c>
      <c r="J2700" s="3">
        <v>299</v>
      </c>
      <c r="K2700" s="57">
        <v>0.3</v>
      </c>
      <c r="L2700" t="s">
        <v>173</v>
      </c>
      <c r="M2700" t="s">
        <v>598</v>
      </c>
      <c r="N2700" t="s">
        <v>536</v>
      </c>
      <c r="O2700" s="15">
        <f t="shared" si="266"/>
        <v>3</v>
      </c>
      <c r="P2700" s="16" t="str">
        <f t="shared" si="262"/>
        <v>0,</v>
      </c>
      <c r="Q2700" s="16" t="str">
        <f t="shared" si="263"/>
        <v>3</v>
      </c>
      <c r="R2700" s="17">
        <f t="shared" si="264"/>
        <v>3</v>
      </c>
      <c r="S2700" s="17">
        <f t="shared" si="265"/>
        <v>0.05</v>
      </c>
    </row>
    <row r="2701" spans="1:19">
      <c r="A2701" t="s">
        <v>162</v>
      </c>
      <c r="B2701" t="s">
        <v>163</v>
      </c>
      <c r="C2701" s="1">
        <v>45536</v>
      </c>
      <c r="D2701" s="2">
        <v>2024</v>
      </c>
      <c r="E2701" s="2" t="str">
        <f t="shared" si="261"/>
        <v>septiembre</v>
      </c>
      <c r="F2701" t="s">
        <v>178</v>
      </c>
      <c r="G2701" t="s">
        <v>113</v>
      </c>
      <c r="H2701" t="s">
        <v>98</v>
      </c>
      <c r="I2701" s="3">
        <v>2</v>
      </c>
      <c r="J2701" s="3">
        <v>1015</v>
      </c>
      <c r="K2701" s="57">
        <v>2.35</v>
      </c>
      <c r="L2701" t="s">
        <v>110</v>
      </c>
      <c r="M2701" t="s">
        <v>586</v>
      </c>
      <c r="N2701" t="s">
        <v>503</v>
      </c>
      <c r="O2701" s="15">
        <f t="shared" si="266"/>
        <v>4</v>
      </c>
      <c r="P2701" s="16" t="str">
        <f t="shared" si="262"/>
        <v>2,</v>
      </c>
      <c r="Q2701" s="16" t="str">
        <f t="shared" si="263"/>
        <v>35</v>
      </c>
      <c r="R2701" s="17">
        <f t="shared" si="264"/>
        <v>155</v>
      </c>
      <c r="S2701" s="17">
        <f t="shared" si="265"/>
        <v>2.5833333333333335</v>
      </c>
    </row>
    <row r="2702" spans="1:19">
      <c r="A2702" t="s">
        <v>162</v>
      </c>
      <c r="B2702" t="s">
        <v>163</v>
      </c>
      <c r="C2702" s="1">
        <v>45536</v>
      </c>
      <c r="D2702" s="2">
        <v>2024</v>
      </c>
      <c r="E2702" s="2" t="str">
        <f t="shared" si="261"/>
        <v>septiembre</v>
      </c>
      <c r="F2702" t="s">
        <v>178</v>
      </c>
      <c r="G2702" t="s">
        <v>113</v>
      </c>
      <c r="H2702" t="s">
        <v>98</v>
      </c>
      <c r="I2702" s="3">
        <v>2</v>
      </c>
      <c r="J2702" s="3">
        <v>1362</v>
      </c>
      <c r="K2702" s="57">
        <v>3.35</v>
      </c>
      <c r="L2702" t="s">
        <v>111</v>
      </c>
      <c r="M2702" t="s">
        <v>593</v>
      </c>
      <c r="N2702" t="s">
        <v>538</v>
      </c>
      <c r="O2702" s="15">
        <f t="shared" si="266"/>
        <v>4</v>
      </c>
      <c r="P2702" s="16" t="str">
        <f t="shared" si="262"/>
        <v>3,</v>
      </c>
      <c r="Q2702" s="16" t="str">
        <f t="shared" si="263"/>
        <v>35</v>
      </c>
      <c r="R2702" s="17">
        <f t="shared" si="264"/>
        <v>215</v>
      </c>
      <c r="S2702" s="17">
        <f t="shared" si="265"/>
        <v>3.5833333333333335</v>
      </c>
    </row>
    <row r="2703" spans="1:19">
      <c r="A2703" t="s">
        <v>162</v>
      </c>
      <c r="B2703" t="s">
        <v>163</v>
      </c>
      <c r="C2703" s="1">
        <v>45536</v>
      </c>
      <c r="D2703" s="2">
        <v>2024</v>
      </c>
      <c r="E2703" s="2" t="str">
        <f t="shared" si="261"/>
        <v>septiembre</v>
      </c>
      <c r="F2703" t="s">
        <v>181</v>
      </c>
      <c r="G2703" t="s">
        <v>121</v>
      </c>
      <c r="H2703" t="s">
        <v>98</v>
      </c>
      <c r="I2703" s="3">
        <v>1</v>
      </c>
      <c r="J2703" s="3">
        <v>107</v>
      </c>
      <c r="K2703" s="57">
        <v>0.3</v>
      </c>
      <c r="L2703" t="s">
        <v>161</v>
      </c>
      <c r="M2703" t="s">
        <v>591</v>
      </c>
      <c r="N2703" t="s">
        <v>537</v>
      </c>
      <c r="O2703" s="15">
        <f t="shared" si="266"/>
        <v>3</v>
      </c>
      <c r="P2703" s="16" t="str">
        <f t="shared" si="262"/>
        <v>0,</v>
      </c>
      <c r="Q2703" s="16" t="str">
        <f t="shared" si="263"/>
        <v>3</v>
      </c>
      <c r="R2703" s="17">
        <f t="shared" si="264"/>
        <v>3</v>
      </c>
      <c r="S2703" s="17">
        <f t="shared" si="265"/>
        <v>0.05</v>
      </c>
    </row>
    <row r="2704" spans="1:19">
      <c r="A2704" t="s">
        <v>162</v>
      </c>
      <c r="B2704" t="s">
        <v>163</v>
      </c>
      <c r="C2704" s="1">
        <v>45536</v>
      </c>
      <c r="D2704" s="2">
        <v>2024</v>
      </c>
      <c r="E2704" s="2" t="str">
        <f t="shared" si="261"/>
        <v>septiembre</v>
      </c>
      <c r="F2704" t="s">
        <v>181</v>
      </c>
      <c r="G2704" t="s">
        <v>121</v>
      </c>
      <c r="H2704" t="s">
        <v>98</v>
      </c>
      <c r="I2704" s="3">
        <v>5</v>
      </c>
      <c r="J2704" s="3">
        <v>719</v>
      </c>
      <c r="K2704" s="57">
        <v>3.15</v>
      </c>
      <c r="L2704" t="s">
        <v>122</v>
      </c>
      <c r="M2704" t="s">
        <v>123</v>
      </c>
      <c r="N2704" t="s">
        <v>537</v>
      </c>
      <c r="O2704" s="15">
        <f t="shared" si="266"/>
        <v>4</v>
      </c>
      <c r="P2704" s="16" t="str">
        <f t="shared" si="262"/>
        <v>3,</v>
      </c>
      <c r="Q2704" s="16" t="str">
        <f t="shared" si="263"/>
        <v>15</v>
      </c>
      <c r="R2704" s="17">
        <f t="shared" si="264"/>
        <v>195</v>
      </c>
      <c r="S2704" s="17">
        <f t="shared" si="265"/>
        <v>3.25</v>
      </c>
    </row>
    <row r="2705" spans="1:19">
      <c r="A2705" t="s">
        <v>162</v>
      </c>
      <c r="B2705" t="s">
        <v>163</v>
      </c>
      <c r="C2705" s="1">
        <v>45536</v>
      </c>
      <c r="D2705" s="2">
        <v>2024</v>
      </c>
      <c r="E2705" s="2" t="str">
        <f t="shared" si="261"/>
        <v>septiembre</v>
      </c>
      <c r="F2705" t="s">
        <v>181</v>
      </c>
      <c r="G2705" t="s">
        <v>121</v>
      </c>
      <c r="H2705" t="s">
        <v>98</v>
      </c>
      <c r="I2705" s="3">
        <v>2</v>
      </c>
      <c r="J2705" s="3">
        <v>294</v>
      </c>
      <c r="K2705" s="57">
        <v>1.05</v>
      </c>
      <c r="L2705" t="s">
        <v>124</v>
      </c>
      <c r="M2705" t="s">
        <v>602</v>
      </c>
      <c r="N2705" t="s">
        <v>537</v>
      </c>
      <c r="O2705" s="15">
        <f t="shared" si="266"/>
        <v>4</v>
      </c>
      <c r="P2705" s="16" t="str">
        <f t="shared" si="262"/>
        <v>1,</v>
      </c>
      <c r="Q2705" s="16" t="str">
        <f t="shared" si="263"/>
        <v>05</v>
      </c>
      <c r="R2705" s="17">
        <f t="shared" si="264"/>
        <v>65</v>
      </c>
      <c r="S2705" s="17">
        <f t="shared" si="265"/>
        <v>1.0833333333333333</v>
      </c>
    </row>
    <row r="2706" spans="1:19">
      <c r="A2706" t="s">
        <v>162</v>
      </c>
      <c r="B2706" t="s">
        <v>163</v>
      </c>
      <c r="C2706" s="1">
        <v>45536</v>
      </c>
      <c r="D2706" s="2">
        <v>2024</v>
      </c>
      <c r="E2706" s="2" t="str">
        <f t="shared" si="261"/>
        <v>septiembre</v>
      </c>
      <c r="F2706" t="s">
        <v>181</v>
      </c>
      <c r="G2706" t="s">
        <v>121</v>
      </c>
      <c r="H2706" t="s">
        <v>98</v>
      </c>
      <c r="I2706" s="3">
        <v>1</v>
      </c>
      <c r="J2706" s="3">
        <v>535</v>
      </c>
      <c r="K2706" s="57">
        <v>1.45</v>
      </c>
      <c r="L2706" t="s">
        <v>33</v>
      </c>
      <c r="M2706" t="s">
        <v>34</v>
      </c>
      <c r="N2706" t="s">
        <v>531</v>
      </c>
      <c r="O2706" s="15">
        <f t="shared" si="266"/>
        <v>4</v>
      </c>
      <c r="P2706" s="16" t="str">
        <f t="shared" si="262"/>
        <v>1,</v>
      </c>
      <c r="Q2706" s="16" t="str">
        <f t="shared" si="263"/>
        <v>45</v>
      </c>
      <c r="R2706" s="17">
        <f t="shared" si="264"/>
        <v>105</v>
      </c>
      <c r="S2706" s="17">
        <f t="shared" si="265"/>
        <v>1.75</v>
      </c>
    </row>
    <row r="2707" spans="1:19">
      <c r="A2707" t="s">
        <v>162</v>
      </c>
      <c r="B2707" t="s">
        <v>163</v>
      </c>
      <c r="C2707" s="1">
        <v>45536</v>
      </c>
      <c r="D2707" s="2">
        <v>2024</v>
      </c>
      <c r="E2707" s="2" t="str">
        <f t="shared" si="261"/>
        <v>septiembre</v>
      </c>
      <c r="F2707" t="s">
        <v>181</v>
      </c>
      <c r="G2707" t="s">
        <v>121</v>
      </c>
      <c r="H2707" t="s">
        <v>98</v>
      </c>
      <c r="I2707" s="3">
        <v>1</v>
      </c>
      <c r="J2707" s="3">
        <v>570</v>
      </c>
      <c r="K2707" s="57">
        <v>2.2000000000000002</v>
      </c>
      <c r="L2707" t="s">
        <v>19</v>
      </c>
      <c r="M2707" t="s">
        <v>587</v>
      </c>
      <c r="N2707" t="s">
        <v>495</v>
      </c>
      <c r="O2707" s="15">
        <f t="shared" si="266"/>
        <v>3</v>
      </c>
      <c r="P2707" s="16" t="str">
        <f t="shared" si="262"/>
        <v>2,</v>
      </c>
      <c r="Q2707" s="16" t="str">
        <f t="shared" si="263"/>
        <v>2</v>
      </c>
      <c r="R2707" s="17">
        <f t="shared" si="264"/>
        <v>122</v>
      </c>
      <c r="S2707" s="17">
        <f t="shared" si="265"/>
        <v>2.0333333333333332</v>
      </c>
    </row>
    <row r="2708" spans="1:19">
      <c r="A2708" t="s">
        <v>162</v>
      </c>
      <c r="B2708" t="s">
        <v>163</v>
      </c>
      <c r="C2708" s="1">
        <v>45536</v>
      </c>
      <c r="D2708" s="2">
        <v>2024</v>
      </c>
      <c r="E2708" s="2" t="str">
        <f t="shared" si="261"/>
        <v>septiembre</v>
      </c>
      <c r="F2708" t="s">
        <v>181</v>
      </c>
      <c r="G2708" t="s">
        <v>121</v>
      </c>
      <c r="H2708" t="s">
        <v>98</v>
      </c>
      <c r="I2708" s="3">
        <v>2</v>
      </c>
      <c r="J2708" s="3">
        <v>441</v>
      </c>
      <c r="K2708" s="57">
        <v>1.3</v>
      </c>
      <c r="L2708" t="s">
        <v>20</v>
      </c>
      <c r="M2708" t="s">
        <v>576</v>
      </c>
      <c r="N2708" t="s">
        <v>530</v>
      </c>
      <c r="O2708" s="15">
        <f t="shared" si="266"/>
        <v>3</v>
      </c>
      <c r="P2708" s="16" t="str">
        <f t="shared" si="262"/>
        <v>1,</v>
      </c>
      <c r="Q2708" s="16" t="str">
        <f t="shared" si="263"/>
        <v>3</v>
      </c>
      <c r="R2708" s="17">
        <f t="shared" si="264"/>
        <v>63</v>
      </c>
      <c r="S2708" s="17">
        <f t="shared" si="265"/>
        <v>1.05</v>
      </c>
    </row>
    <row r="2709" spans="1:19">
      <c r="A2709" t="s">
        <v>162</v>
      </c>
      <c r="B2709" t="s">
        <v>163</v>
      </c>
      <c r="C2709" s="1">
        <v>45536</v>
      </c>
      <c r="D2709" s="2">
        <v>2024</v>
      </c>
      <c r="E2709" s="2" t="str">
        <f t="shared" si="261"/>
        <v>septiembre</v>
      </c>
      <c r="F2709" t="s">
        <v>181</v>
      </c>
      <c r="G2709" t="s">
        <v>121</v>
      </c>
      <c r="H2709" t="s">
        <v>98</v>
      </c>
      <c r="I2709" s="3">
        <v>2</v>
      </c>
      <c r="J2709" s="3">
        <v>520</v>
      </c>
      <c r="K2709" s="57">
        <v>2.15</v>
      </c>
      <c r="L2709" t="s">
        <v>108</v>
      </c>
      <c r="M2709" t="s">
        <v>597</v>
      </c>
      <c r="N2709" t="s">
        <v>494</v>
      </c>
      <c r="O2709" s="15">
        <f t="shared" si="266"/>
        <v>4</v>
      </c>
      <c r="P2709" s="16" t="str">
        <f t="shared" si="262"/>
        <v>2,</v>
      </c>
      <c r="Q2709" s="16" t="str">
        <f t="shared" si="263"/>
        <v>15</v>
      </c>
      <c r="R2709" s="17">
        <f t="shared" si="264"/>
        <v>135</v>
      </c>
      <c r="S2709" s="17">
        <f t="shared" si="265"/>
        <v>2.25</v>
      </c>
    </row>
    <row r="2710" spans="1:19">
      <c r="A2710" t="s">
        <v>162</v>
      </c>
      <c r="B2710" t="s">
        <v>163</v>
      </c>
      <c r="C2710" s="1">
        <v>45536</v>
      </c>
      <c r="D2710" s="2">
        <v>2024</v>
      </c>
      <c r="E2710" s="2" t="str">
        <f t="shared" si="261"/>
        <v>septiembre</v>
      </c>
      <c r="F2710" t="s">
        <v>181</v>
      </c>
      <c r="G2710" t="s">
        <v>121</v>
      </c>
      <c r="H2710" t="s">
        <v>98</v>
      </c>
      <c r="I2710" s="3">
        <v>1</v>
      </c>
      <c r="J2710" s="3">
        <v>218</v>
      </c>
      <c r="K2710" s="57">
        <v>0.45</v>
      </c>
      <c r="L2710" t="s">
        <v>194</v>
      </c>
      <c r="M2710" t="s">
        <v>583</v>
      </c>
      <c r="N2710" t="s">
        <v>532</v>
      </c>
      <c r="O2710" s="15">
        <f t="shared" si="266"/>
        <v>4</v>
      </c>
      <c r="P2710" s="16" t="str">
        <f t="shared" si="262"/>
        <v>0,</v>
      </c>
      <c r="Q2710" s="16" t="str">
        <f t="shared" si="263"/>
        <v>45</v>
      </c>
      <c r="R2710" s="17">
        <f t="shared" si="264"/>
        <v>45</v>
      </c>
      <c r="S2710" s="17">
        <f t="shared" si="265"/>
        <v>0.75</v>
      </c>
    </row>
    <row r="2711" spans="1:19">
      <c r="A2711" t="s">
        <v>162</v>
      </c>
      <c r="B2711" t="s">
        <v>163</v>
      </c>
      <c r="C2711" s="1">
        <v>45536</v>
      </c>
      <c r="D2711" s="2">
        <v>2024</v>
      </c>
      <c r="E2711" s="2" t="str">
        <f t="shared" si="261"/>
        <v>septiembre</v>
      </c>
      <c r="F2711" t="s">
        <v>181</v>
      </c>
      <c r="G2711" t="s">
        <v>121</v>
      </c>
      <c r="H2711" t="s">
        <v>98</v>
      </c>
      <c r="I2711" s="3">
        <v>1</v>
      </c>
      <c r="J2711" s="3">
        <v>109</v>
      </c>
      <c r="K2711" s="57">
        <v>0.25</v>
      </c>
      <c r="L2711" t="s">
        <v>366</v>
      </c>
      <c r="M2711" t="s">
        <v>367</v>
      </c>
      <c r="N2711" t="s">
        <v>501</v>
      </c>
      <c r="O2711" s="15">
        <f t="shared" si="266"/>
        <v>4</v>
      </c>
      <c r="P2711" s="16" t="str">
        <f t="shared" si="262"/>
        <v>0,</v>
      </c>
      <c r="Q2711" s="16" t="str">
        <f t="shared" si="263"/>
        <v>25</v>
      </c>
      <c r="R2711" s="17">
        <f t="shared" si="264"/>
        <v>25</v>
      </c>
      <c r="S2711" s="17">
        <f t="shared" si="265"/>
        <v>0.41666666666666669</v>
      </c>
    </row>
    <row r="2712" spans="1:19">
      <c r="A2712" t="s">
        <v>162</v>
      </c>
      <c r="B2712" t="s">
        <v>163</v>
      </c>
      <c r="C2712" s="1">
        <v>45536</v>
      </c>
      <c r="D2712" s="2">
        <v>2024</v>
      </c>
      <c r="E2712" s="2" t="str">
        <f t="shared" si="261"/>
        <v>septiembre</v>
      </c>
      <c r="F2712" t="s">
        <v>181</v>
      </c>
      <c r="G2712" t="s">
        <v>121</v>
      </c>
      <c r="H2712" t="s">
        <v>98</v>
      </c>
      <c r="I2712" s="3">
        <v>1</v>
      </c>
      <c r="J2712" s="3">
        <v>454</v>
      </c>
      <c r="K2712" s="57">
        <v>1.3</v>
      </c>
      <c r="L2712" t="s">
        <v>109</v>
      </c>
      <c r="M2712" t="s">
        <v>535</v>
      </c>
      <c r="N2712" t="s">
        <v>535</v>
      </c>
      <c r="O2712" s="15">
        <f t="shared" si="266"/>
        <v>3</v>
      </c>
      <c r="P2712" s="16" t="str">
        <f t="shared" si="262"/>
        <v>1,</v>
      </c>
      <c r="Q2712" s="16" t="str">
        <f t="shared" si="263"/>
        <v>3</v>
      </c>
      <c r="R2712" s="17">
        <f t="shared" si="264"/>
        <v>63</v>
      </c>
      <c r="S2712" s="17">
        <f t="shared" si="265"/>
        <v>1.05</v>
      </c>
    </row>
    <row r="2713" spans="1:19">
      <c r="A2713" t="s">
        <v>162</v>
      </c>
      <c r="B2713" t="s">
        <v>163</v>
      </c>
      <c r="C2713" s="1">
        <v>45536</v>
      </c>
      <c r="D2713" s="2">
        <v>2024</v>
      </c>
      <c r="E2713" s="2" t="str">
        <f t="shared" si="261"/>
        <v>septiembre</v>
      </c>
      <c r="F2713" t="s">
        <v>181</v>
      </c>
      <c r="G2713" t="s">
        <v>121</v>
      </c>
      <c r="H2713" t="s">
        <v>98</v>
      </c>
      <c r="I2713" s="3">
        <v>1</v>
      </c>
      <c r="J2713" s="3">
        <v>559</v>
      </c>
      <c r="K2713" s="57">
        <v>2</v>
      </c>
      <c r="L2713" t="s">
        <v>177</v>
      </c>
      <c r="M2713" t="s">
        <v>592</v>
      </c>
      <c r="N2713" t="s">
        <v>542</v>
      </c>
      <c r="O2713" s="15">
        <f t="shared" si="266"/>
        <v>1</v>
      </c>
      <c r="P2713" s="16" t="str">
        <f t="shared" si="262"/>
        <v>2</v>
      </c>
      <c r="Q2713" s="16">
        <f t="shared" si="263"/>
        <v>0</v>
      </c>
      <c r="R2713" s="17">
        <f t="shared" si="264"/>
        <v>120</v>
      </c>
      <c r="S2713" s="17">
        <f t="shared" si="265"/>
        <v>2</v>
      </c>
    </row>
    <row r="2714" spans="1:19">
      <c r="A2714" t="s">
        <v>162</v>
      </c>
      <c r="B2714" t="s">
        <v>163</v>
      </c>
      <c r="C2714" s="1">
        <v>45536</v>
      </c>
      <c r="D2714" s="2">
        <v>2024</v>
      </c>
      <c r="E2714" s="2" t="str">
        <f t="shared" si="261"/>
        <v>septiembre</v>
      </c>
      <c r="F2714" t="s">
        <v>181</v>
      </c>
      <c r="G2714" t="s">
        <v>121</v>
      </c>
      <c r="H2714" t="s">
        <v>98</v>
      </c>
      <c r="I2714" s="3">
        <v>9</v>
      </c>
      <c r="J2714" s="3">
        <v>8902</v>
      </c>
      <c r="K2714" s="57">
        <v>27.45</v>
      </c>
      <c r="L2714" t="s">
        <v>118</v>
      </c>
      <c r="M2714" t="s">
        <v>119</v>
      </c>
      <c r="N2714" t="s">
        <v>539</v>
      </c>
      <c r="O2714" s="15">
        <f t="shared" si="266"/>
        <v>5</v>
      </c>
      <c r="P2714" s="16" t="str">
        <f t="shared" si="262"/>
        <v>27</v>
      </c>
      <c r="Q2714" s="16" t="str">
        <f t="shared" si="263"/>
        <v>,45</v>
      </c>
      <c r="R2714" s="17">
        <f t="shared" si="264"/>
        <v>1620.45</v>
      </c>
      <c r="S2714" s="17">
        <f t="shared" si="265"/>
        <v>27.0075</v>
      </c>
    </row>
    <row r="2715" spans="1:19">
      <c r="A2715" t="s">
        <v>162</v>
      </c>
      <c r="B2715" t="s">
        <v>163</v>
      </c>
      <c r="C2715" s="1">
        <v>45536</v>
      </c>
      <c r="D2715" s="2">
        <v>2024</v>
      </c>
      <c r="E2715" s="2" t="str">
        <f t="shared" si="261"/>
        <v>septiembre</v>
      </c>
      <c r="F2715" t="s">
        <v>181</v>
      </c>
      <c r="G2715" t="s">
        <v>121</v>
      </c>
      <c r="H2715" t="s">
        <v>98</v>
      </c>
      <c r="I2715" s="3">
        <v>1</v>
      </c>
      <c r="J2715" s="3">
        <v>561</v>
      </c>
      <c r="K2715" s="57">
        <v>1.55</v>
      </c>
      <c r="L2715" t="s">
        <v>179</v>
      </c>
      <c r="M2715" t="s">
        <v>180</v>
      </c>
      <c r="N2715" t="s">
        <v>539</v>
      </c>
      <c r="O2715" s="15">
        <f t="shared" si="266"/>
        <v>4</v>
      </c>
      <c r="P2715" s="16" t="str">
        <f t="shared" si="262"/>
        <v>1,</v>
      </c>
      <c r="Q2715" s="16" t="str">
        <f t="shared" si="263"/>
        <v>55</v>
      </c>
      <c r="R2715" s="17">
        <f t="shared" si="264"/>
        <v>115</v>
      </c>
      <c r="S2715" s="17">
        <f t="shared" si="265"/>
        <v>1.9166666666666667</v>
      </c>
    </row>
    <row r="2716" spans="1:19">
      <c r="A2716" t="s">
        <v>162</v>
      </c>
      <c r="B2716" t="s">
        <v>163</v>
      </c>
      <c r="C2716" s="1">
        <v>45536</v>
      </c>
      <c r="D2716" s="2">
        <v>2024</v>
      </c>
      <c r="E2716" s="2" t="str">
        <f t="shared" si="261"/>
        <v>septiembre</v>
      </c>
      <c r="F2716" t="s">
        <v>181</v>
      </c>
      <c r="G2716" t="s">
        <v>121</v>
      </c>
      <c r="H2716" t="s">
        <v>98</v>
      </c>
      <c r="I2716" s="3">
        <v>1</v>
      </c>
      <c r="J2716" s="3">
        <v>393</v>
      </c>
      <c r="K2716" s="57">
        <v>0.55000000000000004</v>
      </c>
      <c r="L2716" t="s">
        <v>167</v>
      </c>
      <c r="M2716" t="s">
        <v>168</v>
      </c>
      <c r="N2716" t="s">
        <v>539</v>
      </c>
      <c r="O2716" s="15">
        <f t="shared" si="266"/>
        <v>4</v>
      </c>
      <c r="P2716" s="16" t="str">
        <f t="shared" si="262"/>
        <v>0,</v>
      </c>
      <c r="Q2716" s="16" t="str">
        <f t="shared" si="263"/>
        <v>55</v>
      </c>
      <c r="R2716" s="17">
        <f t="shared" si="264"/>
        <v>55</v>
      </c>
      <c r="S2716" s="17">
        <f t="shared" si="265"/>
        <v>0.91666666666666663</v>
      </c>
    </row>
    <row r="2717" spans="1:19">
      <c r="A2717" t="s">
        <v>162</v>
      </c>
      <c r="B2717" t="s">
        <v>163</v>
      </c>
      <c r="C2717" s="1">
        <v>45536</v>
      </c>
      <c r="D2717" s="2">
        <v>2024</v>
      </c>
      <c r="E2717" s="2" t="str">
        <f t="shared" si="261"/>
        <v>septiembre</v>
      </c>
      <c r="F2717" t="s">
        <v>181</v>
      </c>
      <c r="G2717" t="s">
        <v>121</v>
      </c>
      <c r="H2717" t="s">
        <v>98</v>
      </c>
      <c r="I2717" s="3">
        <v>1</v>
      </c>
      <c r="J2717" s="3">
        <v>818</v>
      </c>
      <c r="K2717" s="57">
        <v>3.1</v>
      </c>
      <c r="L2717" t="s">
        <v>131</v>
      </c>
      <c r="M2717" t="s">
        <v>578</v>
      </c>
      <c r="N2717" t="s">
        <v>612</v>
      </c>
      <c r="O2717" s="15">
        <f t="shared" si="266"/>
        <v>3</v>
      </c>
      <c r="P2717" s="16" t="str">
        <f t="shared" si="262"/>
        <v>3,</v>
      </c>
      <c r="Q2717" s="16" t="str">
        <f t="shared" si="263"/>
        <v>1</v>
      </c>
      <c r="R2717" s="17">
        <f t="shared" si="264"/>
        <v>181</v>
      </c>
      <c r="S2717" s="17">
        <f t="shared" si="265"/>
        <v>3.0166666666666666</v>
      </c>
    </row>
    <row r="2718" spans="1:19">
      <c r="A2718" t="s">
        <v>162</v>
      </c>
      <c r="B2718" t="s">
        <v>163</v>
      </c>
      <c r="C2718" s="1">
        <v>45536</v>
      </c>
      <c r="D2718" s="2">
        <v>2024</v>
      </c>
      <c r="E2718" s="2" t="str">
        <f t="shared" si="261"/>
        <v>septiembre</v>
      </c>
      <c r="F2718" t="s">
        <v>181</v>
      </c>
      <c r="G2718" t="s">
        <v>121</v>
      </c>
      <c r="H2718" t="s">
        <v>98</v>
      </c>
      <c r="I2718" s="3">
        <v>1</v>
      </c>
      <c r="J2718" s="3">
        <v>545</v>
      </c>
      <c r="K2718" s="57">
        <v>1.35</v>
      </c>
      <c r="L2718" t="s">
        <v>150</v>
      </c>
      <c r="M2718" t="s">
        <v>607</v>
      </c>
      <c r="N2718" t="s">
        <v>612</v>
      </c>
      <c r="O2718" s="15">
        <f t="shared" si="266"/>
        <v>4</v>
      </c>
      <c r="P2718" s="16" t="str">
        <f t="shared" si="262"/>
        <v>1,</v>
      </c>
      <c r="Q2718" s="16" t="str">
        <f t="shared" si="263"/>
        <v>35</v>
      </c>
      <c r="R2718" s="17">
        <f t="shared" si="264"/>
        <v>95</v>
      </c>
      <c r="S2718" s="17">
        <f t="shared" si="265"/>
        <v>1.5833333333333333</v>
      </c>
    </row>
    <row r="2719" spans="1:19">
      <c r="A2719" t="s">
        <v>162</v>
      </c>
      <c r="B2719" t="s">
        <v>163</v>
      </c>
      <c r="C2719" s="1">
        <v>45536</v>
      </c>
      <c r="D2719" s="2">
        <v>2024</v>
      </c>
      <c r="E2719" s="2" t="str">
        <f t="shared" si="261"/>
        <v>septiembre</v>
      </c>
      <c r="F2719" t="s">
        <v>181</v>
      </c>
      <c r="G2719" t="s">
        <v>121</v>
      </c>
      <c r="H2719" t="s">
        <v>98</v>
      </c>
      <c r="I2719" s="3">
        <v>2</v>
      </c>
      <c r="J2719" s="3">
        <v>1008</v>
      </c>
      <c r="K2719" s="57">
        <v>3.1</v>
      </c>
      <c r="L2719" t="s">
        <v>110</v>
      </c>
      <c r="M2719" t="s">
        <v>586</v>
      </c>
      <c r="N2719" t="s">
        <v>503</v>
      </c>
      <c r="O2719" s="15">
        <f t="shared" si="266"/>
        <v>3</v>
      </c>
      <c r="P2719" s="16" t="str">
        <f t="shared" si="262"/>
        <v>3,</v>
      </c>
      <c r="Q2719" s="16" t="str">
        <f t="shared" si="263"/>
        <v>1</v>
      </c>
      <c r="R2719" s="17">
        <f t="shared" si="264"/>
        <v>181</v>
      </c>
      <c r="S2719" s="17">
        <f t="shared" si="265"/>
        <v>3.0166666666666666</v>
      </c>
    </row>
    <row r="2720" spans="1:19">
      <c r="A2720" t="s">
        <v>162</v>
      </c>
      <c r="B2720" t="s">
        <v>163</v>
      </c>
      <c r="C2720" s="1">
        <v>45536</v>
      </c>
      <c r="D2720" s="2">
        <v>2024</v>
      </c>
      <c r="E2720" s="2" t="str">
        <f t="shared" si="261"/>
        <v>septiembre</v>
      </c>
      <c r="F2720" t="s">
        <v>181</v>
      </c>
      <c r="G2720" t="s">
        <v>121</v>
      </c>
      <c r="H2720" t="s">
        <v>98</v>
      </c>
      <c r="I2720" s="3">
        <v>2</v>
      </c>
      <c r="J2720" s="3">
        <v>1050</v>
      </c>
      <c r="K2720" s="57">
        <v>5</v>
      </c>
      <c r="L2720" t="s">
        <v>111</v>
      </c>
      <c r="M2720" t="s">
        <v>593</v>
      </c>
      <c r="N2720" t="s">
        <v>538</v>
      </c>
      <c r="O2720" s="15">
        <f t="shared" si="266"/>
        <v>1</v>
      </c>
      <c r="P2720" s="16" t="str">
        <f t="shared" si="262"/>
        <v>5</v>
      </c>
      <c r="Q2720" s="16">
        <f t="shared" si="263"/>
        <v>0</v>
      </c>
      <c r="R2720" s="17">
        <f t="shared" si="264"/>
        <v>300</v>
      </c>
      <c r="S2720" s="17">
        <f t="shared" si="265"/>
        <v>5</v>
      </c>
    </row>
    <row r="2721" spans="1:19">
      <c r="A2721" t="s">
        <v>162</v>
      </c>
      <c r="B2721" t="s">
        <v>163</v>
      </c>
      <c r="C2721" s="1">
        <v>45536</v>
      </c>
      <c r="D2721" s="2">
        <v>2024</v>
      </c>
      <c r="E2721" s="2" t="str">
        <f t="shared" si="261"/>
        <v>septiembre</v>
      </c>
      <c r="F2721" t="s">
        <v>181</v>
      </c>
      <c r="G2721" t="s">
        <v>121</v>
      </c>
      <c r="H2721" t="s">
        <v>98</v>
      </c>
      <c r="I2721" s="3">
        <v>1</v>
      </c>
      <c r="J2721" s="3">
        <v>426</v>
      </c>
      <c r="K2721" s="57">
        <v>1.2</v>
      </c>
      <c r="L2721" t="s">
        <v>135</v>
      </c>
      <c r="M2721" t="s">
        <v>136</v>
      </c>
      <c r="N2721" t="s">
        <v>538</v>
      </c>
      <c r="O2721" s="15">
        <f t="shared" si="266"/>
        <v>3</v>
      </c>
      <c r="P2721" s="16" t="str">
        <f t="shared" si="262"/>
        <v>1,</v>
      </c>
      <c r="Q2721" s="16" t="str">
        <f t="shared" si="263"/>
        <v>2</v>
      </c>
      <c r="R2721" s="17">
        <f t="shared" si="264"/>
        <v>62</v>
      </c>
      <c r="S2721" s="17">
        <f t="shared" si="265"/>
        <v>1.0333333333333334</v>
      </c>
    </row>
    <row r="2722" spans="1:19">
      <c r="A2722" t="s">
        <v>162</v>
      </c>
      <c r="B2722" t="s">
        <v>163</v>
      </c>
      <c r="C2722" s="1">
        <v>45536</v>
      </c>
      <c r="D2722" s="2">
        <v>2024</v>
      </c>
      <c r="E2722" s="2" t="str">
        <f t="shared" si="261"/>
        <v>septiembre</v>
      </c>
      <c r="F2722" t="s">
        <v>468</v>
      </c>
      <c r="G2722" t="s">
        <v>220</v>
      </c>
      <c r="H2722" t="s">
        <v>98</v>
      </c>
      <c r="I2722" s="3">
        <v>1</v>
      </c>
      <c r="J2722" s="3">
        <v>258</v>
      </c>
      <c r="K2722" s="57">
        <v>0.24</v>
      </c>
      <c r="L2722" t="s">
        <v>199</v>
      </c>
      <c r="M2722" t="s">
        <v>599</v>
      </c>
      <c r="N2722" t="s">
        <v>493</v>
      </c>
      <c r="O2722" s="15">
        <f t="shared" si="266"/>
        <v>4</v>
      </c>
      <c r="P2722" s="16" t="str">
        <f t="shared" si="262"/>
        <v>0,</v>
      </c>
      <c r="Q2722" s="16" t="str">
        <f t="shared" si="263"/>
        <v>24</v>
      </c>
      <c r="R2722" s="17">
        <f t="shared" si="264"/>
        <v>24</v>
      </c>
      <c r="S2722" s="17">
        <f t="shared" si="265"/>
        <v>0.4</v>
      </c>
    </row>
    <row r="2723" spans="1:19">
      <c r="A2723" t="s">
        <v>162</v>
      </c>
      <c r="B2723" t="s">
        <v>163</v>
      </c>
      <c r="C2723" s="1">
        <v>45536</v>
      </c>
      <c r="D2723" s="2">
        <v>2024</v>
      </c>
      <c r="E2723" s="2" t="str">
        <f t="shared" si="261"/>
        <v>septiembre</v>
      </c>
      <c r="F2723" t="s">
        <v>468</v>
      </c>
      <c r="G2723" t="s">
        <v>220</v>
      </c>
      <c r="H2723" t="s">
        <v>98</v>
      </c>
      <c r="I2723" s="3">
        <v>1</v>
      </c>
      <c r="J2723" s="3">
        <v>128</v>
      </c>
      <c r="K2723" s="57">
        <v>0.3</v>
      </c>
      <c r="L2723" t="s">
        <v>122</v>
      </c>
      <c r="M2723" t="s">
        <v>123</v>
      </c>
      <c r="N2723" t="s">
        <v>537</v>
      </c>
      <c r="O2723" s="15">
        <f t="shared" si="266"/>
        <v>3</v>
      </c>
      <c r="P2723" s="16" t="str">
        <f t="shared" si="262"/>
        <v>0,</v>
      </c>
      <c r="Q2723" s="16" t="str">
        <f t="shared" si="263"/>
        <v>3</v>
      </c>
      <c r="R2723" s="17">
        <f t="shared" si="264"/>
        <v>3</v>
      </c>
      <c r="S2723" s="17">
        <f t="shared" si="265"/>
        <v>0.05</v>
      </c>
    </row>
    <row r="2724" spans="1:19">
      <c r="A2724" t="s">
        <v>162</v>
      </c>
      <c r="B2724" t="s">
        <v>163</v>
      </c>
      <c r="C2724" s="1">
        <v>45536</v>
      </c>
      <c r="D2724" s="2">
        <v>2024</v>
      </c>
      <c r="E2724" s="2" t="str">
        <f t="shared" si="261"/>
        <v>septiembre</v>
      </c>
      <c r="F2724" t="s">
        <v>468</v>
      </c>
      <c r="G2724" t="s">
        <v>220</v>
      </c>
      <c r="H2724" t="s">
        <v>98</v>
      </c>
      <c r="I2724" s="3">
        <v>1</v>
      </c>
      <c r="J2724" s="3">
        <v>92</v>
      </c>
      <c r="K2724" s="57">
        <v>0.15</v>
      </c>
      <c r="L2724" t="s">
        <v>20</v>
      </c>
      <c r="M2724" t="s">
        <v>576</v>
      </c>
      <c r="N2724" t="s">
        <v>530</v>
      </c>
      <c r="O2724" s="15">
        <f t="shared" si="266"/>
        <v>4</v>
      </c>
      <c r="P2724" s="16" t="str">
        <f t="shared" si="262"/>
        <v>0,</v>
      </c>
      <c r="Q2724" s="16" t="str">
        <f t="shared" si="263"/>
        <v>15</v>
      </c>
      <c r="R2724" s="17">
        <f t="shared" si="264"/>
        <v>15</v>
      </c>
      <c r="S2724" s="17">
        <f t="shared" si="265"/>
        <v>0.25</v>
      </c>
    </row>
    <row r="2725" spans="1:19">
      <c r="A2725" t="s">
        <v>162</v>
      </c>
      <c r="B2725" t="s">
        <v>163</v>
      </c>
      <c r="C2725" s="1">
        <v>45536</v>
      </c>
      <c r="D2725" s="2">
        <v>2024</v>
      </c>
      <c r="E2725" s="2" t="str">
        <f t="shared" si="261"/>
        <v>septiembre</v>
      </c>
      <c r="F2725" t="s">
        <v>468</v>
      </c>
      <c r="G2725" t="s">
        <v>220</v>
      </c>
      <c r="H2725" t="s">
        <v>98</v>
      </c>
      <c r="I2725" s="3">
        <v>1</v>
      </c>
      <c r="J2725" s="3">
        <v>317</v>
      </c>
      <c r="K2725" s="57">
        <v>0.55000000000000004</v>
      </c>
      <c r="L2725" t="s">
        <v>146</v>
      </c>
      <c r="M2725" t="s">
        <v>147</v>
      </c>
      <c r="N2725" t="s">
        <v>532</v>
      </c>
      <c r="O2725" s="15">
        <f t="shared" si="266"/>
        <v>4</v>
      </c>
      <c r="P2725" s="16" t="str">
        <f t="shared" si="262"/>
        <v>0,</v>
      </c>
      <c r="Q2725" s="16" t="str">
        <f t="shared" si="263"/>
        <v>55</v>
      </c>
      <c r="R2725" s="17">
        <f t="shared" si="264"/>
        <v>55</v>
      </c>
      <c r="S2725" s="17">
        <f t="shared" si="265"/>
        <v>0.91666666666666663</v>
      </c>
    </row>
    <row r="2726" spans="1:19">
      <c r="A2726" t="s">
        <v>162</v>
      </c>
      <c r="B2726" t="s">
        <v>163</v>
      </c>
      <c r="C2726" s="1">
        <v>45536</v>
      </c>
      <c r="D2726" s="2">
        <v>2024</v>
      </c>
      <c r="E2726" s="2" t="str">
        <f t="shared" si="261"/>
        <v>septiembre</v>
      </c>
      <c r="F2726" t="s">
        <v>468</v>
      </c>
      <c r="G2726" t="s">
        <v>220</v>
      </c>
      <c r="H2726" t="s">
        <v>98</v>
      </c>
      <c r="I2726" s="3">
        <v>1</v>
      </c>
      <c r="J2726" s="3">
        <v>973</v>
      </c>
      <c r="K2726" s="57">
        <v>2.25</v>
      </c>
      <c r="L2726" t="s">
        <v>21</v>
      </c>
      <c r="M2726" t="s">
        <v>584</v>
      </c>
      <c r="N2726" t="s">
        <v>22</v>
      </c>
      <c r="O2726" s="15">
        <f t="shared" si="266"/>
        <v>4</v>
      </c>
      <c r="P2726" s="16" t="str">
        <f t="shared" si="262"/>
        <v>2,</v>
      </c>
      <c r="Q2726" s="16" t="str">
        <f t="shared" si="263"/>
        <v>25</v>
      </c>
      <c r="R2726" s="17">
        <f t="shared" si="264"/>
        <v>145</v>
      </c>
      <c r="S2726" s="17">
        <f t="shared" si="265"/>
        <v>2.4166666666666665</v>
      </c>
    </row>
    <row r="2727" spans="1:19">
      <c r="A2727" t="s">
        <v>162</v>
      </c>
      <c r="B2727" t="s">
        <v>163</v>
      </c>
      <c r="C2727" s="1">
        <v>45536</v>
      </c>
      <c r="D2727" s="2">
        <v>2024</v>
      </c>
      <c r="E2727" s="2" t="str">
        <f t="shared" si="261"/>
        <v>septiembre</v>
      </c>
      <c r="F2727" t="s">
        <v>468</v>
      </c>
      <c r="G2727" t="s">
        <v>220</v>
      </c>
      <c r="H2727" t="s">
        <v>98</v>
      </c>
      <c r="I2727" s="3">
        <v>1</v>
      </c>
      <c r="J2727" s="3">
        <v>262</v>
      </c>
      <c r="K2727" s="57">
        <v>0.42</v>
      </c>
      <c r="L2727" t="s">
        <v>102</v>
      </c>
      <c r="M2727" t="s">
        <v>103</v>
      </c>
      <c r="N2727" t="s">
        <v>501</v>
      </c>
      <c r="O2727" s="15">
        <f t="shared" si="266"/>
        <v>4</v>
      </c>
      <c r="P2727" s="16" t="str">
        <f t="shared" si="262"/>
        <v>0,</v>
      </c>
      <c r="Q2727" s="16" t="str">
        <f t="shared" si="263"/>
        <v>42</v>
      </c>
      <c r="R2727" s="17">
        <f t="shared" si="264"/>
        <v>42</v>
      </c>
      <c r="S2727" s="17">
        <f t="shared" si="265"/>
        <v>0.7</v>
      </c>
    </row>
    <row r="2728" spans="1:19">
      <c r="A2728" t="s">
        <v>162</v>
      </c>
      <c r="B2728" t="s">
        <v>163</v>
      </c>
      <c r="C2728" s="1">
        <v>45536</v>
      </c>
      <c r="D2728" s="2">
        <v>2024</v>
      </c>
      <c r="E2728" s="2" t="str">
        <f t="shared" si="261"/>
        <v>septiembre</v>
      </c>
      <c r="F2728" t="s">
        <v>468</v>
      </c>
      <c r="G2728" t="s">
        <v>220</v>
      </c>
      <c r="H2728" t="s">
        <v>98</v>
      </c>
      <c r="I2728" s="3">
        <v>1</v>
      </c>
      <c r="J2728" s="3">
        <v>378</v>
      </c>
      <c r="K2728" s="57">
        <v>1</v>
      </c>
      <c r="L2728" t="s">
        <v>99</v>
      </c>
      <c r="M2728" t="s">
        <v>558</v>
      </c>
      <c r="N2728" t="s">
        <v>540</v>
      </c>
      <c r="O2728" s="15">
        <f t="shared" si="266"/>
        <v>1</v>
      </c>
      <c r="P2728" s="16" t="str">
        <f t="shared" si="262"/>
        <v>1</v>
      </c>
      <c r="Q2728" s="16">
        <f t="shared" si="263"/>
        <v>0</v>
      </c>
      <c r="R2728" s="17">
        <f t="shared" si="264"/>
        <v>60</v>
      </c>
      <c r="S2728" s="17">
        <f t="shared" si="265"/>
        <v>1</v>
      </c>
    </row>
    <row r="2729" spans="1:19">
      <c r="A2729" t="s">
        <v>162</v>
      </c>
      <c r="B2729" t="s">
        <v>163</v>
      </c>
      <c r="C2729" s="1">
        <v>45536</v>
      </c>
      <c r="D2729" s="2">
        <v>2024</v>
      </c>
      <c r="E2729" s="2" t="str">
        <f t="shared" si="261"/>
        <v>septiembre</v>
      </c>
      <c r="F2729" t="s">
        <v>468</v>
      </c>
      <c r="G2729" t="s">
        <v>220</v>
      </c>
      <c r="H2729" t="s">
        <v>98</v>
      </c>
      <c r="I2729" s="3">
        <v>1</v>
      </c>
      <c r="J2729" s="3">
        <v>257</v>
      </c>
      <c r="K2729" s="57">
        <v>0.36</v>
      </c>
      <c r="L2729" t="s">
        <v>144</v>
      </c>
      <c r="M2729" t="s">
        <v>145</v>
      </c>
      <c r="N2729" t="s">
        <v>541</v>
      </c>
      <c r="O2729" s="15">
        <f t="shared" si="266"/>
        <v>4</v>
      </c>
      <c r="P2729" s="16" t="str">
        <f t="shared" si="262"/>
        <v>0,</v>
      </c>
      <c r="Q2729" s="16" t="str">
        <f t="shared" si="263"/>
        <v>36</v>
      </c>
      <c r="R2729" s="17">
        <f t="shared" si="264"/>
        <v>36</v>
      </c>
      <c r="S2729" s="17">
        <f t="shared" si="265"/>
        <v>0.6</v>
      </c>
    </row>
    <row r="2730" spans="1:19">
      <c r="A2730" t="s">
        <v>162</v>
      </c>
      <c r="B2730" t="s">
        <v>163</v>
      </c>
      <c r="C2730" s="1">
        <v>45536</v>
      </c>
      <c r="D2730" s="2">
        <v>2024</v>
      </c>
      <c r="E2730" s="2" t="str">
        <f t="shared" si="261"/>
        <v>septiembre</v>
      </c>
      <c r="F2730" t="s">
        <v>468</v>
      </c>
      <c r="G2730" t="s">
        <v>220</v>
      </c>
      <c r="H2730" t="s">
        <v>98</v>
      </c>
      <c r="I2730" s="3">
        <v>2</v>
      </c>
      <c r="J2730" s="3">
        <v>713</v>
      </c>
      <c r="K2730" s="57">
        <v>1.45</v>
      </c>
      <c r="L2730" t="s">
        <v>109</v>
      </c>
      <c r="M2730" t="s">
        <v>535</v>
      </c>
      <c r="N2730" t="s">
        <v>535</v>
      </c>
      <c r="O2730" s="15">
        <f t="shared" si="266"/>
        <v>4</v>
      </c>
      <c r="P2730" s="16" t="str">
        <f t="shared" si="262"/>
        <v>1,</v>
      </c>
      <c r="Q2730" s="16" t="str">
        <f t="shared" si="263"/>
        <v>45</v>
      </c>
      <c r="R2730" s="17">
        <f t="shared" si="264"/>
        <v>105</v>
      </c>
      <c r="S2730" s="17">
        <f t="shared" si="265"/>
        <v>1.75</v>
      </c>
    </row>
    <row r="2731" spans="1:19">
      <c r="A2731" t="s">
        <v>162</v>
      </c>
      <c r="B2731" t="s">
        <v>163</v>
      </c>
      <c r="C2731" s="1">
        <v>45536</v>
      </c>
      <c r="D2731" s="2">
        <v>2024</v>
      </c>
      <c r="E2731" s="2" t="str">
        <f t="shared" si="261"/>
        <v>septiembre</v>
      </c>
      <c r="F2731" t="s">
        <v>468</v>
      </c>
      <c r="G2731" t="s">
        <v>220</v>
      </c>
      <c r="H2731" t="s">
        <v>98</v>
      </c>
      <c r="I2731" s="3">
        <v>1</v>
      </c>
      <c r="J2731" s="3">
        <v>192</v>
      </c>
      <c r="K2731" s="57">
        <v>0.3</v>
      </c>
      <c r="L2731" t="s">
        <v>25</v>
      </c>
      <c r="M2731" t="s">
        <v>26</v>
      </c>
      <c r="N2731" t="s">
        <v>534</v>
      </c>
      <c r="O2731" s="15">
        <f t="shared" si="266"/>
        <v>3</v>
      </c>
      <c r="P2731" s="16" t="str">
        <f t="shared" si="262"/>
        <v>0,</v>
      </c>
      <c r="Q2731" s="16" t="str">
        <f t="shared" si="263"/>
        <v>3</v>
      </c>
      <c r="R2731" s="17">
        <f t="shared" si="264"/>
        <v>3</v>
      </c>
      <c r="S2731" s="17">
        <f t="shared" si="265"/>
        <v>0.05</v>
      </c>
    </row>
    <row r="2732" spans="1:19">
      <c r="A2732" t="s">
        <v>162</v>
      </c>
      <c r="B2732" t="s">
        <v>163</v>
      </c>
      <c r="C2732" s="1">
        <v>45536</v>
      </c>
      <c r="D2732" s="2">
        <v>2024</v>
      </c>
      <c r="E2732" s="2" t="str">
        <f t="shared" si="261"/>
        <v>septiembre</v>
      </c>
      <c r="F2732" t="s">
        <v>468</v>
      </c>
      <c r="G2732" t="s">
        <v>220</v>
      </c>
      <c r="H2732" t="s">
        <v>98</v>
      </c>
      <c r="I2732" s="3">
        <v>3</v>
      </c>
      <c r="J2732" s="3">
        <v>3377</v>
      </c>
      <c r="K2732" s="57">
        <v>9.1300000000000008</v>
      </c>
      <c r="L2732" t="s">
        <v>116</v>
      </c>
      <c r="M2732" t="s">
        <v>117</v>
      </c>
      <c r="N2732" t="s">
        <v>561</v>
      </c>
      <c r="O2732" s="15">
        <f t="shared" si="266"/>
        <v>4</v>
      </c>
      <c r="P2732" s="16" t="str">
        <f t="shared" si="262"/>
        <v>9,</v>
      </c>
      <c r="Q2732" s="16" t="str">
        <f t="shared" si="263"/>
        <v>13</v>
      </c>
      <c r="R2732" s="17">
        <f t="shared" si="264"/>
        <v>553</v>
      </c>
      <c r="S2732" s="17">
        <f t="shared" si="265"/>
        <v>9.2166666666666668</v>
      </c>
    </row>
    <row r="2733" spans="1:19">
      <c r="A2733" t="s">
        <v>162</v>
      </c>
      <c r="B2733" t="s">
        <v>163</v>
      </c>
      <c r="C2733" s="1">
        <v>45536</v>
      </c>
      <c r="D2733" s="2">
        <v>2024</v>
      </c>
      <c r="E2733" s="2" t="str">
        <f t="shared" si="261"/>
        <v>septiembre</v>
      </c>
      <c r="F2733" t="s">
        <v>468</v>
      </c>
      <c r="G2733" t="s">
        <v>220</v>
      </c>
      <c r="H2733" t="s">
        <v>98</v>
      </c>
      <c r="I2733" s="3">
        <v>2</v>
      </c>
      <c r="J2733" s="3">
        <v>747</v>
      </c>
      <c r="K2733" s="57">
        <v>2.12</v>
      </c>
      <c r="L2733" t="s">
        <v>148</v>
      </c>
      <c r="M2733" t="s">
        <v>149</v>
      </c>
      <c r="N2733" t="s">
        <v>561</v>
      </c>
      <c r="O2733" s="15">
        <f t="shared" si="266"/>
        <v>4</v>
      </c>
      <c r="P2733" s="16" t="str">
        <f t="shared" si="262"/>
        <v>2,</v>
      </c>
      <c r="Q2733" s="16" t="str">
        <f t="shared" si="263"/>
        <v>12</v>
      </c>
      <c r="R2733" s="17">
        <f t="shared" si="264"/>
        <v>132</v>
      </c>
      <c r="S2733" s="17">
        <f t="shared" si="265"/>
        <v>2.2000000000000002</v>
      </c>
    </row>
    <row r="2734" spans="1:19">
      <c r="A2734" t="s">
        <v>162</v>
      </c>
      <c r="B2734" t="s">
        <v>163</v>
      </c>
      <c r="C2734" s="1">
        <v>45536</v>
      </c>
      <c r="D2734" s="2">
        <v>2024</v>
      </c>
      <c r="E2734" s="2" t="str">
        <f t="shared" ref="E2734:E2797" si="267">TEXT(C2734,"mmmm")</f>
        <v>septiembre</v>
      </c>
      <c r="F2734" t="s">
        <v>468</v>
      </c>
      <c r="G2734" t="s">
        <v>220</v>
      </c>
      <c r="H2734" t="s">
        <v>98</v>
      </c>
      <c r="I2734" s="3">
        <v>6</v>
      </c>
      <c r="J2734" s="3">
        <v>6365</v>
      </c>
      <c r="K2734" s="57">
        <v>1351</v>
      </c>
      <c r="L2734" t="s">
        <v>118</v>
      </c>
      <c r="M2734" t="s">
        <v>119</v>
      </c>
      <c r="N2734" t="s">
        <v>539</v>
      </c>
      <c r="O2734" s="15">
        <f t="shared" si="266"/>
        <v>4</v>
      </c>
      <c r="P2734" s="16" t="str">
        <f t="shared" si="262"/>
        <v>13</v>
      </c>
      <c r="Q2734" s="16" t="str">
        <f t="shared" si="263"/>
        <v>51</v>
      </c>
      <c r="R2734" s="17">
        <f t="shared" si="264"/>
        <v>831</v>
      </c>
      <c r="S2734" s="17">
        <f t="shared" si="265"/>
        <v>13.85</v>
      </c>
    </row>
    <row r="2735" spans="1:19">
      <c r="A2735" t="s">
        <v>162</v>
      </c>
      <c r="B2735" t="s">
        <v>163</v>
      </c>
      <c r="C2735" s="1">
        <v>45536</v>
      </c>
      <c r="D2735" s="2">
        <v>2024</v>
      </c>
      <c r="E2735" s="2" t="str">
        <f t="shared" si="267"/>
        <v>septiembre</v>
      </c>
      <c r="F2735" t="s">
        <v>468</v>
      </c>
      <c r="G2735" t="s">
        <v>220</v>
      </c>
      <c r="H2735" t="s">
        <v>98</v>
      </c>
      <c r="I2735" s="3">
        <v>1</v>
      </c>
      <c r="J2735" s="3">
        <v>374</v>
      </c>
      <c r="K2735" s="57">
        <v>0.5</v>
      </c>
      <c r="L2735" t="s">
        <v>179</v>
      </c>
      <c r="M2735" t="s">
        <v>180</v>
      </c>
      <c r="N2735" t="s">
        <v>539</v>
      </c>
      <c r="O2735" s="15">
        <f t="shared" si="266"/>
        <v>3</v>
      </c>
      <c r="P2735" s="16" t="str">
        <f t="shared" si="262"/>
        <v>0,</v>
      </c>
      <c r="Q2735" s="16" t="str">
        <f t="shared" si="263"/>
        <v>5</v>
      </c>
      <c r="R2735" s="17">
        <f t="shared" si="264"/>
        <v>5</v>
      </c>
      <c r="S2735" s="17">
        <f t="shared" si="265"/>
        <v>8.3333333333333329E-2</v>
      </c>
    </row>
    <row r="2736" spans="1:19">
      <c r="A2736" t="s">
        <v>162</v>
      </c>
      <c r="B2736" t="s">
        <v>163</v>
      </c>
      <c r="C2736" s="1">
        <v>45536</v>
      </c>
      <c r="D2736" s="2">
        <v>2024</v>
      </c>
      <c r="E2736" s="2" t="str">
        <f t="shared" si="267"/>
        <v>septiembre</v>
      </c>
      <c r="F2736" t="s">
        <v>468</v>
      </c>
      <c r="G2736" t="s">
        <v>220</v>
      </c>
      <c r="H2736" t="s">
        <v>98</v>
      </c>
      <c r="I2736" s="3">
        <v>1</v>
      </c>
      <c r="J2736" s="3">
        <v>393</v>
      </c>
      <c r="K2736" s="57">
        <v>0.48</v>
      </c>
      <c r="L2736" t="s">
        <v>167</v>
      </c>
      <c r="M2736" t="s">
        <v>168</v>
      </c>
      <c r="N2736" t="s">
        <v>539</v>
      </c>
      <c r="O2736" s="15">
        <f t="shared" si="266"/>
        <v>4</v>
      </c>
      <c r="P2736" s="16" t="str">
        <f t="shared" ref="P2736:P2799" si="268">IF(O2736="1",$K2736,IF(O2736=2,LEFT($K2736,2),LEFT($K2736,2)))</f>
        <v>0,</v>
      </c>
      <c r="Q2736" s="16" t="str">
        <f t="shared" ref="Q2736:Q2799" si="269">IF(O2736&lt;=2,0,MID($K2736,3,3))</f>
        <v>48</v>
      </c>
      <c r="R2736" s="17">
        <f t="shared" ref="R2736:R2799" si="270">+(P2736*60)+Q2736</f>
        <v>48</v>
      </c>
      <c r="S2736" s="17">
        <f t="shared" ref="S2736:S2799" si="271">+R2736/60</f>
        <v>0.8</v>
      </c>
    </row>
    <row r="2737" spans="1:19">
      <c r="A2737" t="s">
        <v>162</v>
      </c>
      <c r="B2737" t="s">
        <v>163</v>
      </c>
      <c r="C2737" s="1">
        <v>45536</v>
      </c>
      <c r="D2737" s="2">
        <v>2024</v>
      </c>
      <c r="E2737" s="2" t="str">
        <f t="shared" si="267"/>
        <v>septiembre</v>
      </c>
      <c r="F2737" t="s">
        <v>468</v>
      </c>
      <c r="G2737" t="s">
        <v>220</v>
      </c>
      <c r="H2737" t="s">
        <v>98</v>
      </c>
      <c r="I2737" s="3">
        <v>2</v>
      </c>
      <c r="J2737" s="3">
        <v>584</v>
      </c>
      <c r="K2737" s="57">
        <v>0.5</v>
      </c>
      <c r="L2737" t="s">
        <v>169</v>
      </c>
      <c r="M2737" t="s">
        <v>170</v>
      </c>
      <c r="N2737" t="s">
        <v>539</v>
      </c>
      <c r="O2737" s="15">
        <f t="shared" si="266"/>
        <v>3</v>
      </c>
      <c r="P2737" s="16" t="str">
        <f t="shared" si="268"/>
        <v>0,</v>
      </c>
      <c r="Q2737" s="16" t="str">
        <f t="shared" si="269"/>
        <v>5</v>
      </c>
      <c r="R2737" s="17">
        <f t="shared" si="270"/>
        <v>5</v>
      </c>
      <c r="S2737" s="17">
        <f t="shared" si="271"/>
        <v>8.3333333333333329E-2</v>
      </c>
    </row>
    <row r="2738" spans="1:19">
      <c r="A2738" t="s">
        <v>162</v>
      </c>
      <c r="B2738" t="s">
        <v>163</v>
      </c>
      <c r="C2738" s="1">
        <v>45536</v>
      </c>
      <c r="D2738" s="2">
        <v>2024</v>
      </c>
      <c r="E2738" s="2" t="str">
        <f t="shared" si="267"/>
        <v>septiembre</v>
      </c>
      <c r="F2738" t="s">
        <v>468</v>
      </c>
      <c r="G2738" t="s">
        <v>220</v>
      </c>
      <c r="H2738" t="s">
        <v>98</v>
      </c>
      <c r="I2738" s="3">
        <v>3</v>
      </c>
      <c r="J2738" s="3">
        <v>1956</v>
      </c>
      <c r="K2738" s="57">
        <v>4.59</v>
      </c>
      <c r="L2738" t="s">
        <v>131</v>
      </c>
      <c r="M2738" t="s">
        <v>578</v>
      </c>
      <c r="N2738" t="s">
        <v>612</v>
      </c>
      <c r="O2738" s="15">
        <f t="shared" si="266"/>
        <v>4</v>
      </c>
      <c r="P2738" s="16" t="str">
        <f t="shared" si="268"/>
        <v>4,</v>
      </c>
      <c r="Q2738" s="16" t="str">
        <f t="shared" si="269"/>
        <v>59</v>
      </c>
      <c r="R2738" s="17">
        <f t="shared" si="270"/>
        <v>299</v>
      </c>
      <c r="S2738" s="17">
        <f t="shared" si="271"/>
        <v>4.9833333333333334</v>
      </c>
    </row>
    <row r="2739" spans="1:19">
      <c r="A2739" t="s">
        <v>162</v>
      </c>
      <c r="B2739" t="s">
        <v>163</v>
      </c>
      <c r="C2739" s="1">
        <v>45536</v>
      </c>
      <c r="D2739" s="2">
        <v>2024</v>
      </c>
      <c r="E2739" s="2" t="str">
        <f t="shared" si="267"/>
        <v>septiembre</v>
      </c>
      <c r="F2739" t="s">
        <v>468</v>
      </c>
      <c r="G2739" t="s">
        <v>220</v>
      </c>
      <c r="H2739" t="s">
        <v>98</v>
      </c>
      <c r="I2739" s="3">
        <v>1</v>
      </c>
      <c r="J2739" s="3">
        <v>545</v>
      </c>
      <c r="K2739" s="57">
        <v>1.05</v>
      </c>
      <c r="L2739" t="s">
        <v>150</v>
      </c>
      <c r="M2739" t="s">
        <v>607</v>
      </c>
      <c r="N2739" t="s">
        <v>612</v>
      </c>
      <c r="O2739" s="15">
        <f t="shared" si="266"/>
        <v>4</v>
      </c>
      <c r="P2739" s="16" t="str">
        <f t="shared" si="268"/>
        <v>1,</v>
      </c>
      <c r="Q2739" s="16" t="str">
        <f t="shared" si="269"/>
        <v>05</v>
      </c>
      <c r="R2739" s="17">
        <f t="shared" si="270"/>
        <v>65</v>
      </c>
      <c r="S2739" s="17">
        <f t="shared" si="271"/>
        <v>1.0833333333333333</v>
      </c>
    </row>
    <row r="2740" spans="1:19">
      <c r="A2740" t="s">
        <v>162</v>
      </c>
      <c r="B2740" t="s">
        <v>163</v>
      </c>
      <c r="C2740" s="1">
        <v>45536</v>
      </c>
      <c r="D2740" s="2">
        <v>2024</v>
      </c>
      <c r="E2740" s="2" t="str">
        <f t="shared" si="267"/>
        <v>septiembre</v>
      </c>
      <c r="F2740" t="s">
        <v>468</v>
      </c>
      <c r="G2740" t="s">
        <v>220</v>
      </c>
      <c r="H2740" t="s">
        <v>98</v>
      </c>
      <c r="I2740" s="3">
        <v>1</v>
      </c>
      <c r="J2740" s="3">
        <v>299</v>
      </c>
      <c r="K2740" s="57">
        <v>0.4</v>
      </c>
      <c r="L2740" t="s">
        <v>173</v>
      </c>
      <c r="M2740" t="s">
        <v>598</v>
      </c>
      <c r="N2740" t="s">
        <v>536</v>
      </c>
      <c r="O2740" s="15">
        <f t="shared" si="266"/>
        <v>3</v>
      </c>
      <c r="P2740" s="16" t="str">
        <f t="shared" si="268"/>
        <v>0,</v>
      </c>
      <c r="Q2740" s="16" t="str">
        <f t="shared" si="269"/>
        <v>4</v>
      </c>
      <c r="R2740" s="17">
        <f t="shared" si="270"/>
        <v>4</v>
      </c>
      <c r="S2740" s="17">
        <f t="shared" si="271"/>
        <v>6.6666666666666666E-2</v>
      </c>
    </row>
    <row r="2741" spans="1:19">
      <c r="A2741" t="s">
        <v>162</v>
      </c>
      <c r="B2741" t="s">
        <v>163</v>
      </c>
      <c r="C2741" s="1">
        <v>45536</v>
      </c>
      <c r="D2741" s="2">
        <v>2024</v>
      </c>
      <c r="E2741" s="2" t="str">
        <f t="shared" si="267"/>
        <v>septiembre</v>
      </c>
      <c r="F2741" t="s">
        <v>468</v>
      </c>
      <c r="G2741" t="s">
        <v>220</v>
      </c>
      <c r="H2741" t="s">
        <v>98</v>
      </c>
      <c r="I2741" s="3">
        <v>1</v>
      </c>
      <c r="J2741" s="3">
        <v>723</v>
      </c>
      <c r="K2741" s="57">
        <v>1.5</v>
      </c>
      <c r="L2741" t="s">
        <v>110</v>
      </c>
      <c r="M2741" t="s">
        <v>586</v>
      </c>
      <c r="N2741" t="s">
        <v>503</v>
      </c>
      <c r="O2741" s="15">
        <f t="shared" si="266"/>
        <v>3</v>
      </c>
      <c r="P2741" s="16" t="str">
        <f t="shared" si="268"/>
        <v>1,</v>
      </c>
      <c r="Q2741" s="16" t="str">
        <f t="shared" si="269"/>
        <v>5</v>
      </c>
      <c r="R2741" s="17">
        <f t="shared" si="270"/>
        <v>65</v>
      </c>
      <c r="S2741" s="17">
        <f t="shared" si="271"/>
        <v>1.0833333333333333</v>
      </c>
    </row>
    <row r="2742" spans="1:19">
      <c r="A2742" t="s">
        <v>162</v>
      </c>
      <c r="B2742" t="s">
        <v>163</v>
      </c>
      <c r="C2742" s="1">
        <v>45536</v>
      </c>
      <c r="D2742" s="2">
        <v>2024</v>
      </c>
      <c r="E2742" s="2" t="str">
        <f t="shared" si="267"/>
        <v>septiembre</v>
      </c>
      <c r="F2742" t="s">
        <v>468</v>
      </c>
      <c r="G2742" t="s">
        <v>220</v>
      </c>
      <c r="H2742" t="s">
        <v>98</v>
      </c>
      <c r="I2742" s="3">
        <v>4</v>
      </c>
      <c r="J2742" s="3">
        <v>1704</v>
      </c>
      <c r="K2742" s="57">
        <v>4.05</v>
      </c>
      <c r="L2742" t="s">
        <v>135</v>
      </c>
      <c r="M2742" t="s">
        <v>136</v>
      </c>
      <c r="N2742" t="s">
        <v>538</v>
      </c>
      <c r="O2742" s="15">
        <f t="shared" si="266"/>
        <v>4</v>
      </c>
      <c r="P2742" s="16" t="str">
        <f t="shared" si="268"/>
        <v>4,</v>
      </c>
      <c r="Q2742" s="16" t="str">
        <f t="shared" si="269"/>
        <v>05</v>
      </c>
      <c r="R2742" s="17">
        <f t="shared" si="270"/>
        <v>245</v>
      </c>
      <c r="S2742" s="17">
        <f t="shared" si="271"/>
        <v>4.083333333333333</v>
      </c>
    </row>
    <row r="2743" spans="1:19">
      <c r="A2743" t="s">
        <v>162</v>
      </c>
      <c r="B2743" t="s">
        <v>163</v>
      </c>
      <c r="C2743" s="1">
        <v>45536</v>
      </c>
      <c r="D2743" s="2">
        <v>2024</v>
      </c>
      <c r="E2743" s="2" t="str">
        <f t="shared" si="267"/>
        <v>septiembre</v>
      </c>
      <c r="F2743" t="s">
        <v>184</v>
      </c>
      <c r="G2743" t="s">
        <v>121</v>
      </c>
      <c r="H2743" t="s">
        <v>98</v>
      </c>
      <c r="I2743" s="3">
        <v>637</v>
      </c>
      <c r="J2743" s="3">
        <v>2.1</v>
      </c>
      <c r="K2743" s="57">
        <v>1.2</v>
      </c>
      <c r="L2743" t="s">
        <v>130</v>
      </c>
      <c r="M2743" t="s">
        <v>605</v>
      </c>
      <c r="N2743" t="s">
        <v>491</v>
      </c>
      <c r="O2743" s="15">
        <f t="shared" si="266"/>
        <v>3</v>
      </c>
      <c r="P2743" s="16" t="str">
        <f t="shared" si="268"/>
        <v>1,</v>
      </c>
      <c r="Q2743" s="16" t="str">
        <f t="shared" si="269"/>
        <v>2</v>
      </c>
      <c r="R2743" s="17">
        <f t="shared" si="270"/>
        <v>62</v>
      </c>
      <c r="S2743" s="17">
        <f t="shared" si="271"/>
        <v>1.0333333333333334</v>
      </c>
    </row>
    <row r="2744" spans="1:19">
      <c r="A2744" t="s">
        <v>162</v>
      </c>
      <c r="B2744" t="s">
        <v>163</v>
      </c>
      <c r="C2744" s="1">
        <v>45536</v>
      </c>
      <c r="D2744" s="2">
        <v>2024</v>
      </c>
      <c r="E2744" s="2" t="str">
        <f t="shared" si="267"/>
        <v>septiembre</v>
      </c>
      <c r="F2744" t="s">
        <v>184</v>
      </c>
      <c r="G2744" t="s">
        <v>121</v>
      </c>
      <c r="H2744" t="s">
        <v>98</v>
      </c>
      <c r="I2744" s="3">
        <v>1</v>
      </c>
      <c r="J2744" s="3">
        <v>258</v>
      </c>
      <c r="K2744" s="57">
        <v>1.1000000000000001</v>
      </c>
      <c r="L2744" t="s">
        <v>199</v>
      </c>
      <c r="M2744" t="s">
        <v>599</v>
      </c>
      <c r="N2744" t="s">
        <v>493</v>
      </c>
      <c r="O2744" s="15">
        <f t="shared" si="266"/>
        <v>3</v>
      </c>
      <c r="P2744" s="16" t="str">
        <f t="shared" si="268"/>
        <v>1,</v>
      </c>
      <c r="Q2744" s="16" t="str">
        <f t="shared" si="269"/>
        <v>1</v>
      </c>
      <c r="R2744" s="17">
        <f t="shared" si="270"/>
        <v>61</v>
      </c>
      <c r="S2744" s="17">
        <f t="shared" si="271"/>
        <v>1.0166666666666666</v>
      </c>
    </row>
    <row r="2745" spans="1:19">
      <c r="A2745" t="s">
        <v>162</v>
      </c>
      <c r="B2745" t="s">
        <v>163</v>
      </c>
      <c r="C2745" s="1">
        <v>45536</v>
      </c>
      <c r="D2745" s="2">
        <v>2024</v>
      </c>
      <c r="E2745" s="2" t="str">
        <f t="shared" si="267"/>
        <v>septiembre</v>
      </c>
      <c r="F2745" t="s">
        <v>184</v>
      </c>
      <c r="G2745" t="s">
        <v>121</v>
      </c>
      <c r="H2745" t="s">
        <v>98</v>
      </c>
      <c r="I2745" s="3">
        <v>2</v>
      </c>
      <c r="J2745" s="3">
        <v>286</v>
      </c>
      <c r="K2745" s="57">
        <v>1.3</v>
      </c>
      <c r="L2745" t="s">
        <v>122</v>
      </c>
      <c r="M2745" t="s">
        <v>123</v>
      </c>
      <c r="N2745" t="s">
        <v>537</v>
      </c>
      <c r="O2745" s="15">
        <f t="shared" si="266"/>
        <v>3</v>
      </c>
      <c r="P2745" s="16" t="str">
        <f t="shared" si="268"/>
        <v>1,</v>
      </c>
      <c r="Q2745" s="16" t="str">
        <f t="shared" si="269"/>
        <v>3</v>
      </c>
      <c r="R2745" s="17">
        <f t="shared" si="270"/>
        <v>63</v>
      </c>
      <c r="S2745" s="17">
        <f t="shared" si="271"/>
        <v>1.05</v>
      </c>
    </row>
    <row r="2746" spans="1:19">
      <c r="A2746" t="s">
        <v>162</v>
      </c>
      <c r="B2746" t="s">
        <v>163</v>
      </c>
      <c r="C2746" s="1">
        <v>45536</v>
      </c>
      <c r="D2746" s="2">
        <v>2024</v>
      </c>
      <c r="E2746" s="2" t="str">
        <f t="shared" si="267"/>
        <v>septiembre</v>
      </c>
      <c r="F2746" t="s">
        <v>184</v>
      </c>
      <c r="G2746" t="s">
        <v>121</v>
      </c>
      <c r="H2746" t="s">
        <v>98</v>
      </c>
      <c r="I2746" s="3">
        <v>0</v>
      </c>
      <c r="J2746" s="3">
        <v>419</v>
      </c>
      <c r="K2746" s="57">
        <v>1.55</v>
      </c>
      <c r="L2746" t="s">
        <v>124</v>
      </c>
      <c r="M2746" t="s">
        <v>602</v>
      </c>
      <c r="N2746" t="s">
        <v>537</v>
      </c>
      <c r="O2746" s="15">
        <f t="shared" si="266"/>
        <v>4</v>
      </c>
      <c r="P2746" s="16" t="str">
        <f t="shared" si="268"/>
        <v>1,</v>
      </c>
      <c r="Q2746" s="16" t="str">
        <f t="shared" si="269"/>
        <v>55</v>
      </c>
      <c r="R2746" s="17">
        <f t="shared" si="270"/>
        <v>115</v>
      </c>
      <c r="S2746" s="17">
        <f t="shared" si="271"/>
        <v>1.9166666666666667</v>
      </c>
    </row>
    <row r="2747" spans="1:19">
      <c r="A2747" t="s">
        <v>162</v>
      </c>
      <c r="B2747" t="s">
        <v>163</v>
      </c>
      <c r="C2747" s="1">
        <v>45536</v>
      </c>
      <c r="D2747" s="2">
        <v>2024</v>
      </c>
      <c r="E2747" s="2" t="str">
        <f t="shared" si="267"/>
        <v>septiembre</v>
      </c>
      <c r="F2747" t="s">
        <v>184</v>
      </c>
      <c r="G2747" t="s">
        <v>121</v>
      </c>
      <c r="H2747" t="s">
        <v>98</v>
      </c>
      <c r="I2747" s="3">
        <v>1</v>
      </c>
      <c r="J2747" s="3">
        <v>354</v>
      </c>
      <c r="K2747" s="57">
        <v>1.1000000000000001</v>
      </c>
      <c r="L2747" t="s">
        <v>19</v>
      </c>
      <c r="M2747" t="s">
        <v>587</v>
      </c>
      <c r="N2747" t="s">
        <v>495</v>
      </c>
      <c r="O2747" s="15">
        <f t="shared" si="266"/>
        <v>3</v>
      </c>
      <c r="P2747" s="16" t="str">
        <f t="shared" si="268"/>
        <v>1,</v>
      </c>
      <c r="Q2747" s="16" t="str">
        <f t="shared" si="269"/>
        <v>1</v>
      </c>
      <c r="R2747" s="17">
        <f t="shared" si="270"/>
        <v>61</v>
      </c>
      <c r="S2747" s="17">
        <f t="shared" si="271"/>
        <v>1.0166666666666666</v>
      </c>
    </row>
    <row r="2748" spans="1:19">
      <c r="A2748" t="s">
        <v>162</v>
      </c>
      <c r="B2748" t="s">
        <v>163</v>
      </c>
      <c r="C2748" s="1">
        <v>45536</v>
      </c>
      <c r="D2748" s="2">
        <v>2024</v>
      </c>
      <c r="E2748" s="2" t="str">
        <f t="shared" si="267"/>
        <v>septiembre</v>
      </c>
      <c r="F2748" t="s">
        <v>184</v>
      </c>
      <c r="G2748" t="s">
        <v>121</v>
      </c>
      <c r="H2748" t="s">
        <v>98</v>
      </c>
      <c r="I2748" s="3">
        <v>1</v>
      </c>
      <c r="J2748" s="3">
        <v>310</v>
      </c>
      <c r="K2748" s="57">
        <v>1.1499999999999999</v>
      </c>
      <c r="L2748" t="s">
        <v>108</v>
      </c>
      <c r="M2748" t="s">
        <v>597</v>
      </c>
      <c r="N2748" t="s">
        <v>494</v>
      </c>
      <c r="O2748" s="15">
        <f t="shared" si="266"/>
        <v>4</v>
      </c>
      <c r="P2748" s="16" t="str">
        <f t="shared" si="268"/>
        <v>1,</v>
      </c>
      <c r="Q2748" s="16" t="str">
        <f t="shared" si="269"/>
        <v>15</v>
      </c>
      <c r="R2748" s="17">
        <f t="shared" si="270"/>
        <v>75</v>
      </c>
      <c r="S2748" s="17">
        <f t="shared" si="271"/>
        <v>1.25</v>
      </c>
    </row>
    <row r="2749" spans="1:19">
      <c r="A2749" t="s">
        <v>162</v>
      </c>
      <c r="B2749" t="s">
        <v>163</v>
      </c>
      <c r="C2749" s="1">
        <v>45536</v>
      </c>
      <c r="D2749" s="2">
        <v>2024</v>
      </c>
      <c r="E2749" s="2" t="str">
        <f t="shared" si="267"/>
        <v>septiembre</v>
      </c>
      <c r="F2749" t="s">
        <v>184</v>
      </c>
      <c r="G2749" t="s">
        <v>121</v>
      </c>
      <c r="H2749" t="s">
        <v>98</v>
      </c>
      <c r="I2749" s="3">
        <v>5</v>
      </c>
      <c r="J2749" s="3">
        <v>1362</v>
      </c>
      <c r="K2749" s="57">
        <v>5.5</v>
      </c>
      <c r="L2749" t="s">
        <v>99</v>
      </c>
      <c r="M2749" t="s">
        <v>558</v>
      </c>
      <c r="N2749" t="s">
        <v>540</v>
      </c>
      <c r="O2749" s="15">
        <f t="shared" si="266"/>
        <v>3</v>
      </c>
      <c r="P2749" s="16" t="str">
        <f t="shared" si="268"/>
        <v>5,</v>
      </c>
      <c r="Q2749" s="16" t="str">
        <f t="shared" si="269"/>
        <v>5</v>
      </c>
      <c r="R2749" s="17">
        <f t="shared" si="270"/>
        <v>305</v>
      </c>
      <c r="S2749" s="17">
        <f t="shared" si="271"/>
        <v>5.083333333333333</v>
      </c>
    </row>
    <row r="2750" spans="1:19">
      <c r="A2750" t="s">
        <v>162</v>
      </c>
      <c r="B2750" t="s">
        <v>163</v>
      </c>
      <c r="C2750" s="1">
        <v>45536</v>
      </c>
      <c r="D2750" s="2">
        <v>2024</v>
      </c>
      <c r="E2750" s="2" t="str">
        <f t="shared" si="267"/>
        <v>septiembre</v>
      </c>
      <c r="F2750" t="s">
        <v>184</v>
      </c>
      <c r="G2750" t="s">
        <v>121</v>
      </c>
      <c r="H2750" t="s">
        <v>98</v>
      </c>
      <c r="I2750" s="3">
        <v>1</v>
      </c>
      <c r="J2750" s="3">
        <v>180</v>
      </c>
      <c r="K2750" s="57">
        <v>0.45</v>
      </c>
      <c r="L2750" t="s">
        <v>197</v>
      </c>
      <c r="M2750" t="s">
        <v>198</v>
      </c>
      <c r="N2750" t="s">
        <v>543</v>
      </c>
      <c r="O2750" s="15">
        <f t="shared" si="266"/>
        <v>4</v>
      </c>
      <c r="P2750" s="16" t="str">
        <f t="shared" si="268"/>
        <v>0,</v>
      </c>
      <c r="Q2750" s="16" t="str">
        <f t="shared" si="269"/>
        <v>45</v>
      </c>
      <c r="R2750" s="17">
        <f t="shared" si="270"/>
        <v>45</v>
      </c>
      <c r="S2750" s="17">
        <f t="shared" si="271"/>
        <v>0.75</v>
      </c>
    </row>
    <row r="2751" spans="1:19">
      <c r="A2751" t="s">
        <v>162</v>
      </c>
      <c r="B2751" t="s">
        <v>163</v>
      </c>
      <c r="C2751" s="1">
        <v>45536</v>
      </c>
      <c r="D2751" s="2">
        <v>2024</v>
      </c>
      <c r="E2751" s="2" t="str">
        <f t="shared" si="267"/>
        <v>septiembre</v>
      </c>
      <c r="F2751" t="s">
        <v>184</v>
      </c>
      <c r="G2751" t="s">
        <v>121</v>
      </c>
      <c r="H2751" t="s">
        <v>98</v>
      </c>
      <c r="I2751" s="3">
        <v>2</v>
      </c>
      <c r="J2751" s="3">
        <v>476</v>
      </c>
      <c r="K2751" s="57">
        <v>2.4</v>
      </c>
      <c r="L2751" t="s">
        <v>114</v>
      </c>
      <c r="M2751" t="s">
        <v>115</v>
      </c>
      <c r="N2751" t="s">
        <v>535</v>
      </c>
      <c r="O2751" s="15">
        <f t="shared" si="266"/>
        <v>3</v>
      </c>
      <c r="P2751" s="16" t="str">
        <f t="shared" si="268"/>
        <v>2,</v>
      </c>
      <c r="Q2751" s="16" t="str">
        <f t="shared" si="269"/>
        <v>4</v>
      </c>
      <c r="R2751" s="17">
        <f t="shared" si="270"/>
        <v>124</v>
      </c>
      <c r="S2751" s="17">
        <f t="shared" si="271"/>
        <v>2.0666666666666669</v>
      </c>
    </row>
    <row r="2752" spans="1:19">
      <c r="A2752" t="s">
        <v>162</v>
      </c>
      <c r="B2752" t="s">
        <v>163</v>
      </c>
      <c r="C2752" s="1">
        <v>45536</v>
      </c>
      <c r="D2752" s="2">
        <v>2024</v>
      </c>
      <c r="E2752" s="2" t="str">
        <f t="shared" si="267"/>
        <v>septiembre</v>
      </c>
      <c r="F2752" t="s">
        <v>184</v>
      </c>
      <c r="G2752" t="s">
        <v>121</v>
      </c>
      <c r="H2752" t="s">
        <v>98</v>
      </c>
      <c r="I2752" s="3">
        <v>1</v>
      </c>
      <c r="J2752" s="3">
        <v>193</v>
      </c>
      <c r="K2752" s="57">
        <v>0.45</v>
      </c>
      <c r="L2752" t="s">
        <v>25</v>
      </c>
      <c r="M2752" t="s">
        <v>26</v>
      </c>
      <c r="N2752" t="s">
        <v>534</v>
      </c>
      <c r="O2752" s="15">
        <f t="shared" si="266"/>
        <v>4</v>
      </c>
      <c r="P2752" s="16" t="str">
        <f t="shared" si="268"/>
        <v>0,</v>
      </c>
      <c r="Q2752" s="16" t="str">
        <f t="shared" si="269"/>
        <v>45</v>
      </c>
      <c r="R2752" s="17">
        <f t="shared" si="270"/>
        <v>45</v>
      </c>
      <c r="S2752" s="17">
        <f t="shared" si="271"/>
        <v>0.75</v>
      </c>
    </row>
    <row r="2753" spans="1:19">
      <c r="A2753" t="s">
        <v>162</v>
      </c>
      <c r="B2753" t="s">
        <v>163</v>
      </c>
      <c r="C2753" s="1">
        <v>45536</v>
      </c>
      <c r="D2753" s="2">
        <v>2024</v>
      </c>
      <c r="E2753" s="2" t="str">
        <f t="shared" si="267"/>
        <v>septiembre</v>
      </c>
      <c r="F2753" t="s">
        <v>184</v>
      </c>
      <c r="G2753" t="s">
        <v>121</v>
      </c>
      <c r="H2753" t="s">
        <v>98</v>
      </c>
      <c r="I2753" s="3">
        <v>1</v>
      </c>
      <c r="J2753" s="3">
        <v>355</v>
      </c>
      <c r="K2753" s="57">
        <v>1.35</v>
      </c>
      <c r="L2753" t="s">
        <v>221</v>
      </c>
      <c r="M2753" t="s">
        <v>594</v>
      </c>
      <c r="N2753" t="s">
        <v>542</v>
      </c>
      <c r="O2753" s="15">
        <f t="shared" si="266"/>
        <v>4</v>
      </c>
      <c r="P2753" s="16" t="str">
        <f t="shared" si="268"/>
        <v>1,</v>
      </c>
      <c r="Q2753" s="16" t="str">
        <f t="shared" si="269"/>
        <v>35</v>
      </c>
      <c r="R2753" s="17">
        <f t="shared" si="270"/>
        <v>95</v>
      </c>
      <c r="S2753" s="17">
        <f t="shared" si="271"/>
        <v>1.5833333333333333</v>
      </c>
    </row>
    <row r="2754" spans="1:19">
      <c r="A2754" t="s">
        <v>162</v>
      </c>
      <c r="B2754" t="s">
        <v>163</v>
      </c>
      <c r="C2754" s="1">
        <v>45536</v>
      </c>
      <c r="D2754" s="2">
        <v>2024</v>
      </c>
      <c r="E2754" s="2" t="str">
        <f t="shared" si="267"/>
        <v>septiembre</v>
      </c>
      <c r="F2754" t="s">
        <v>184</v>
      </c>
      <c r="G2754" t="s">
        <v>121</v>
      </c>
      <c r="H2754" t="s">
        <v>98</v>
      </c>
      <c r="I2754" s="3">
        <v>3</v>
      </c>
      <c r="J2754" s="3">
        <v>3137</v>
      </c>
      <c r="K2754" s="57">
        <v>10.45</v>
      </c>
      <c r="L2754" t="s">
        <v>118</v>
      </c>
      <c r="M2754" t="s">
        <v>119</v>
      </c>
      <c r="N2754" t="s">
        <v>539</v>
      </c>
      <c r="O2754" s="15">
        <f t="shared" si="266"/>
        <v>5</v>
      </c>
      <c r="P2754" s="16" t="str">
        <f t="shared" si="268"/>
        <v>10</v>
      </c>
      <c r="Q2754" s="16" t="str">
        <f t="shared" si="269"/>
        <v>,45</v>
      </c>
      <c r="R2754" s="17">
        <f t="shared" si="270"/>
        <v>600.45000000000005</v>
      </c>
      <c r="S2754" s="17">
        <f t="shared" si="271"/>
        <v>10.0075</v>
      </c>
    </row>
    <row r="2755" spans="1:19">
      <c r="A2755" t="s">
        <v>162</v>
      </c>
      <c r="B2755" t="s">
        <v>163</v>
      </c>
      <c r="C2755" s="1">
        <v>45536</v>
      </c>
      <c r="D2755" s="2">
        <v>2024</v>
      </c>
      <c r="E2755" s="2" t="str">
        <f t="shared" si="267"/>
        <v>septiembre</v>
      </c>
      <c r="F2755" t="s">
        <v>184</v>
      </c>
      <c r="G2755" t="s">
        <v>121</v>
      </c>
      <c r="H2755" t="s">
        <v>98</v>
      </c>
      <c r="I2755" s="3">
        <v>1</v>
      </c>
      <c r="J2755" s="3">
        <v>512</v>
      </c>
      <c r="K2755" s="57">
        <v>1.5</v>
      </c>
      <c r="L2755" t="s">
        <v>179</v>
      </c>
      <c r="M2755" t="s">
        <v>180</v>
      </c>
      <c r="N2755" t="s">
        <v>539</v>
      </c>
      <c r="O2755" s="15">
        <f t="shared" ref="O2755:O2818" si="272">LEN($K2755)</f>
        <v>3</v>
      </c>
      <c r="P2755" s="16" t="str">
        <f t="shared" si="268"/>
        <v>1,</v>
      </c>
      <c r="Q2755" s="16" t="str">
        <f t="shared" si="269"/>
        <v>5</v>
      </c>
      <c r="R2755" s="17">
        <f t="shared" si="270"/>
        <v>65</v>
      </c>
      <c r="S2755" s="17">
        <f t="shared" si="271"/>
        <v>1.0833333333333333</v>
      </c>
    </row>
    <row r="2756" spans="1:19">
      <c r="A2756" t="s">
        <v>162</v>
      </c>
      <c r="B2756" t="s">
        <v>163</v>
      </c>
      <c r="C2756" s="1">
        <v>45536</v>
      </c>
      <c r="D2756" s="2">
        <v>2024</v>
      </c>
      <c r="E2756" s="2" t="str">
        <f t="shared" si="267"/>
        <v>septiembre</v>
      </c>
      <c r="F2756" t="s">
        <v>184</v>
      </c>
      <c r="G2756" t="s">
        <v>121</v>
      </c>
      <c r="H2756" t="s">
        <v>98</v>
      </c>
      <c r="I2756" s="3">
        <v>3</v>
      </c>
      <c r="J2756" s="3">
        <v>1497</v>
      </c>
      <c r="K2756" s="57">
        <v>5.25</v>
      </c>
      <c r="L2756" t="s">
        <v>131</v>
      </c>
      <c r="M2756" t="s">
        <v>578</v>
      </c>
      <c r="N2756" t="s">
        <v>612</v>
      </c>
      <c r="O2756" s="15">
        <f t="shared" si="272"/>
        <v>4</v>
      </c>
      <c r="P2756" s="16" t="str">
        <f t="shared" si="268"/>
        <v>5,</v>
      </c>
      <c r="Q2756" s="16" t="str">
        <f t="shared" si="269"/>
        <v>25</v>
      </c>
      <c r="R2756" s="17">
        <f t="shared" si="270"/>
        <v>325</v>
      </c>
      <c r="S2756" s="17">
        <f t="shared" si="271"/>
        <v>5.416666666666667</v>
      </c>
    </row>
    <row r="2757" spans="1:19">
      <c r="A2757" t="s">
        <v>162</v>
      </c>
      <c r="B2757" t="s">
        <v>163</v>
      </c>
      <c r="C2757" s="1">
        <v>45536</v>
      </c>
      <c r="D2757" s="2">
        <v>2024</v>
      </c>
      <c r="E2757" s="2" t="str">
        <f t="shared" si="267"/>
        <v>septiembre</v>
      </c>
      <c r="F2757" t="s">
        <v>184</v>
      </c>
      <c r="G2757" t="s">
        <v>121</v>
      </c>
      <c r="H2757" t="s">
        <v>98</v>
      </c>
      <c r="I2757" s="3">
        <v>1</v>
      </c>
      <c r="J2757" s="3">
        <v>545</v>
      </c>
      <c r="K2757" s="57">
        <v>1.45</v>
      </c>
      <c r="L2757" t="s">
        <v>150</v>
      </c>
      <c r="M2757" t="s">
        <v>607</v>
      </c>
      <c r="N2757" t="s">
        <v>612</v>
      </c>
      <c r="O2757" s="15">
        <f t="shared" si="272"/>
        <v>4</v>
      </c>
      <c r="P2757" s="16" t="str">
        <f t="shared" si="268"/>
        <v>1,</v>
      </c>
      <c r="Q2757" s="16" t="str">
        <f t="shared" si="269"/>
        <v>45</v>
      </c>
      <c r="R2757" s="17">
        <f t="shared" si="270"/>
        <v>105</v>
      </c>
      <c r="S2757" s="17">
        <f t="shared" si="271"/>
        <v>1.75</v>
      </c>
    </row>
    <row r="2758" spans="1:19">
      <c r="A2758" t="s">
        <v>162</v>
      </c>
      <c r="B2758" t="s">
        <v>163</v>
      </c>
      <c r="C2758" s="1">
        <v>45536</v>
      </c>
      <c r="D2758" s="2">
        <v>2024</v>
      </c>
      <c r="E2758" s="2" t="str">
        <f t="shared" si="267"/>
        <v>septiembre</v>
      </c>
      <c r="F2758" t="s">
        <v>184</v>
      </c>
      <c r="G2758" t="s">
        <v>121</v>
      </c>
      <c r="H2758" t="s">
        <v>98</v>
      </c>
      <c r="I2758" s="3">
        <v>1</v>
      </c>
      <c r="J2758" s="3">
        <v>441</v>
      </c>
      <c r="K2758" s="57">
        <v>1.5</v>
      </c>
      <c r="L2758" t="s">
        <v>173</v>
      </c>
      <c r="M2758" t="s">
        <v>598</v>
      </c>
      <c r="N2758" t="s">
        <v>536</v>
      </c>
      <c r="O2758" s="15">
        <f t="shared" si="272"/>
        <v>3</v>
      </c>
      <c r="P2758" s="16" t="str">
        <f t="shared" si="268"/>
        <v>1,</v>
      </c>
      <c r="Q2758" s="16" t="str">
        <f t="shared" si="269"/>
        <v>5</v>
      </c>
      <c r="R2758" s="17">
        <f t="shared" si="270"/>
        <v>65</v>
      </c>
      <c r="S2758" s="17">
        <f t="shared" si="271"/>
        <v>1.0833333333333333</v>
      </c>
    </row>
    <row r="2759" spans="1:19">
      <c r="A2759" t="s">
        <v>162</v>
      </c>
      <c r="B2759" t="s">
        <v>163</v>
      </c>
      <c r="C2759" s="1">
        <v>45536</v>
      </c>
      <c r="D2759" s="2">
        <v>2024</v>
      </c>
      <c r="E2759" s="2" t="str">
        <f t="shared" si="267"/>
        <v>septiembre</v>
      </c>
      <c r="F2759" t="s">
        <v>184</v>
      </c>
      <c r="G2759" t="s">
        <v>121</v>
      </c>
      <c r="H2759" t="s">
        <v>98</v>
      </c>
      <c r="I2759" s="3">
        <v>4</v>
      </c>
      <c r="J2759" s="3">
        <v>1815</v>
      </c>
      <c r="K2759" s="57">
        <v>7.55</v>
      </c>
      <c r="L2759" t="s">
        <v>110</v>
      </c>
      <c r="M2759" t="s">
        <v>586</v>
      </c>
      <c r="N2759" t="s">
        <v>503</v>
      </c>
      <c r="O2759" s="15">
        <f t="shared" si="272"/>
        <v>4</v>
      </c>
      <c r="P2759" s="16" t="str">
        <f t="shared" si="268"/>
        <v>7,</v>
      </c>
      <c r="Q2759" s="16" t="str">
        <f t="shared" si="269"/>
        <v>55</v>
      </c>
      <c r="R2759" s="17">
        <f t="shared" si="270"/>
        <v>475</v>
      </c>
      <c r="S2759" s="17">
        <f t="shared" si="271"/>
        <v>7.916666666666667</v>
      </c>
    </row>
    <row r="2760" spans="1:19">
      <c r="A2760" t="s">
        <v>162</v>
      </c>
      <c r="B2760" t="s">
        <v>163</v>
      </c>
      <c r="C2760" s="1">
        <v>45536</v>
      </c>
      <c r="D2760" s="2">
        <v>2024</v>
      </c>
      <c r="E2760" s="2" t="str">
        <f t="shared" si="267"/>
        <v>septiembre</v>
      </c>
      <c r="F2760" t="s">
        <v>211</v>
      </c>
      <c r="G2760" t="s">
        <v>212</v>
      </c>
      <c r="H2760" t="s">
        <v>98</v>
      </c>
      <c r="I2760" s="3">
        <v>1</v>
      </c>
      <c r="J2760" s="3">
        <v>228</v>
      </c>
      <c r="K2760" s="57">
        <v>0.3</v>
      </c>
      <c r="L2760" t="s">
        <v>142</v>
      </c>
      <c r="M2760" t="s">
        <v>143</v>
      </c>
      <c r="N2760" t="s">
        <v>532</v>
      </c>
      <c r="O2760" s="15">
        <f t="shared" si="272"/>
        <v>3</v>
      </c>
      <c r="P2760" s="16" t="str">
        <f t="shared" si="268"/>
        <v>0,</v>
      </c>
      <c r="Q2760" s="16" t="str">
        <f t="shared" si="269"/>
        <v>3</v>
      </c>
      <c r="R2760" s="17">
        <f t="shared" si="270"/>
        <v>3</v>
      </c>
      <c r="S2760" s="17">
        <f t="shared" si="271"/>
        <v>0.05</v>
      </c>
    </row>
    <row r="2761" spans="1:19">
      <c r="A2761" t="s">
        <v>162</v>
      </c>
      <c r="B2761" t="s">
        <v>163</v>
      </c>
      <c r="C2761" s="1">
        <v>45536</v>
      </c>
      <c r="D2761" s="2">
        <v>2024</v>
      </c>
      <c r="E2761" s="2" t="str">
        <f t="shared" si="267"/>
        <v>septiembre</v>
      </c>
      <c r="F2761" t="s">
        <v>211</v>
      </c>
      <c r="G2761" t="s">
        <v>212</v>
      </c>
      <c r="H2761" t="s">
        <v>98</v>
      </c>
      <c r="I2761" s="3">
        <v>1</v>
      </c>
      <c r="J2761" s="3">
        <v>460</v>
      </c>
      <c r="K2761" s="57">
        <v>1.5</v>
      </c>
      <c r="L2761" t="s">
        <v>195</v>
      </c>
      <c r="M2761" t="s">
        <v>196</v>
      </c>
      <c r="N2761" t="s">
        <v>539</v>
      </c>
      <c r="O2761" s="15">
        <f t="shared" si="272"/>
        <v>3</v>
      </c>
      <c r="P2761" s="16" t="str">
        <f t="shared" si="268"/>
        <v>1,</v>
      </c>
      <c r="Q2761" s="16" t="str">
        <f t="shared" si="269"/>
        <v>5</v>
      </c>
      <c r="R2761" s="17">
        <f t="shared" si="270"/>
        <v>65</v>
      </c>
      <c r="S2761" s="17">
        <f t="shared" si="271"/>
        <v>1.0833333333333333</v>
      </c>
    </row>
    <row r="2762" spans="1:19">
      <c r="A2762" t="s">
        <v>162</v>
      </c>
      <c r="B2762" t="s">
        <v>163</v>
      </c>
      <c r="C2762" s="1">
        <v>45536</v>
      </c>
      <c r="D2762" s="2">
        <v>2024</v>
      </c>
      <c r="E2762" s="2" t="str">
        <f t="shared" si="267"/>
        <v>septiembre</v>
      </c>
      <c r="F2762" t="s">
        <v>211</v>
      </c>
      <c r="G2762" t="s">
        <v>212</v>
      </c>
      <c r="H2762" t="s">
        <v>98</v>
      </c>
      <c r="I2762" s="3">
        <v>1</v>
      </c>
      <c r="J2762" s="3">
        <v>295</v>
      </c>
      <c r="K2762" s="57">
        <v>1.1000000000000001</v>
      </c>
      <c r="L2762" t="s">
        <v>167</v>
      </c>
      <c r="M2762" t="s">
        <v>168</v>
      </c>
      <c r="N2762" t="s">
        <v>539</v>
      </c>
      <c r="O2762" s="15">
        <f t="shared" si="272"/>
        <v>3</v>
      </c>
      <c r="P2762" s="16" t="str">
        <f t="shared" si="268"/>
        <v>1,</v>
      </c>
      <c r="Q2762" s="16" t="str">
        <f t="shared" si="269"/>
        <v>1</v>
      </c>
      <c r="R2762" s="17">
        <f t="shared" si="270"/>
        <v>61</v>
      </c>
      <c r="S2762" s="17">
        <f t="shared" si="271"/>
        <v>1.0166666666666666</v>
      </c>
    </row>
    <row r="2763" spans="1:19">
      <c r="A2763" t="s">
        <v>162</v>
      </c>
      <c r="B2763" t="s">
        <v>163</v>
      </c>
      <c r="C2763" s="1">
        <v>45536</v>
      </c>
      <c r="D2763" s="2">
        <v>2024</v>
      </c>
      <c r="E2763" s="2" t="str">
        <f t="shared" si="267"/>
        <v>septiembre</v>
      </c>
      <c r="F2763" t="s">
        <v>211</v>
      </c>
      <c r="G2763" t="s">
        <v>212</v>
      </c>
      <c r="H2763" t="s">
        <v>98</v>
      </c>
      <c r="I2763" s="3">
        <v>3</v>
      </c>
      <c r="J2763" s="3">
        <v>1023</v>
      </c>
      <c r="K2763" s="57">
        <v>6.1</v>
      </c>
      <c r="L2763" t="s">
        <v>187</v>
      </c>
      <c r="M2763" t="s">
        <v>585</v>
      </c>
      <c r="N2763" t="s">
        <v>539</v>
      </c>
      <c r="O2763" s="15">
        <f t="shared" si="272"/>
        <v>3</v>
      </c>
      <c r="P2763" s="16" t="str">
        <f t="shared" si="268"/>
        <v>6,</v>
      </c>
      <c r="Q2763" s="16" t="str">
        <f t="shared" si="269"/>
        <v>1</v>
      </c>
      <c r="R2763" s="17">
        <f t="shared" si="270"/>
        <v>361</v>
      </c>
      <c r="S2763" s="17">
        <f t="shared" si="271"/>
        <v>6.0166666666666666</v>
      </c>
    </row>
    <row r="2764" spans="1:19">
      <c r="A2764" t="s">
        <v>162</v>
      </c>
      <c r="B2764" t="s">
        <v>163</v>
      </c>
      <c r="C2764" s="1">
        <v>45536</v>
      </c>
      <c r="D2764" s="2">
        <v>2024</v>
      </c>
      <c r="E2764" s="2" t="str">
        <f t="shared" si="267"/>
        <v>septiembre</v>
      </c>
      <c r="F2764" t="s">
        <v>211</v>
      </c>
      <c r="G2764" t="s">
        <v>212</v>
      </c>
      <c r="H2764" t="s">
        <v>98</v>
      </c>
      <c r="I2764" s="3">
        <v>1</v>
      </c>
      <c r="J2764" s="3">
        <v>723</v>
      </c>
      <c r="K2764" s="57">
        <v>3</v>
      </c>
      <c r="L2764" t="s">
        <v>169</v>
      </c>
      <c r="M2764" t="s">
        <v>170</v>
      </c>
      <c r="N2764" t="s">
        <v>539</v>
      </c>
      <c r="O2764" s="15">
        <f t="shared" si="272"/>
        <v>1</v>
      </c>
      <c r="P2764" s="16" t="str">
        <f t="shared" si="268"/>
        <v>3</v>
      </c>
      <c r="Q2764" s="16">
        <f t="shared" si="269"/>
        <v>0</v>
      </c>
      <c r="R2764" s="17">
        <f t="shared" si="270"/>
        <v>180</v>
      </c>
      <c r="S2764" s="17">
        <f t="shared" si="271"/>
        <v>3</v>
      </c>
    </row>
    <row r="2765" spans="1:19">
      <c r="A2765" t="s">
        <v>162</v>
      </c>
      <c r="B2765" t="s">
        <v>163</v>
      </c>
      <c r="C2765" s="1">
        <v>45536</v>
      </c>
      <c r="D2765" s="2">
        <v>2024</v>
      </c>
      <c r="E2765" s="2" t="str">
        <f t="shared" si="267"/>
        <v>septiembre</v>
      </c>
      <c r="F2765" t="s">
        <v>211</v>
      </c>
      <c r="G2765" t="s">
        <v>212</v>
      </c>
      <c r="H2765" t="s">
        <v>98</v>
      </c>
      <c r="I2765" s="3">
        <v>4</v>
      </c>
      <c r="J2765" s="3">
        <v>2797</v>
      </c>
      <c r="K2765" s="57">
        <v>11.55</v>
      </c>
      <c r="L2765" t="s">
        <v>131</v>
      </c>
      <c r="M2765" t="s">
        <v>578</v>
      </c>
      <c r="N2765" t="s">
        <v>612</v>
      </c>
      <c r="O2765" s="15">
        <f t="shared" si="272"/>
        <v>5</v>
      </c>
      <c r="P2765" s="16" t="str">
        <f t="shared" si="268"/>
        <v>11</v>
      </c>
      <c r="Q2765" s="16" t="str">
        <f t="shared" si="269"/>
        <v>,55</v>
      </c>
      <c r="R2765" s="17">
        <f t="shared" si="270"/>
        <v>660.55</v>
      </c>
      <c r="S2765" s="17">
        <f t="shared" si="271"/>
        <v>11.009166666666665</v>
      </c>
    </row>
    <row r="2766" spans="1:19">
      <c r="A2766" t="s">
        <v>162</v>
      </c>
      <c r="B2766" t="s">
        <v>163</v>
      </c>
      <c r="C2766" s="1">
        <v>45536</v>
      </c>
      <c r="D2766" s="2">
        <v>2024</v>
      </c>
      <c r="E2766" s="2" t="str">
        <f t="shared" si="267"/>
        <v>septiembre</v>
      </c>
      <c r="F2766" t="s">
        <v>211</v>
      </c>
      <c r="G2766" t="s">
        <v>212</v>
      </c>
      <c r="H2766" t="s">
        <v>98</v>
      </c>
      <c r="I2766" s="3">
        <v>1</v>
      </c>
      <c r="J2766" s="3">
        <v>174</v>
      </c>
      <c r="K2766" s="57">
        <v>0.5</v>
      </c>
      <c r="L2766" t="s">
        <v>150</v>
      </c>
      <c r="M2766" t="s">
        <v>607</v>
      </c>
      <c r="N2766" t="s">
        <v>612</v>
      </c>
      <c r="O2766" s="15">
        <f t="shared" si="272"/>
        <v>3</v>
      </c>
      <c r="P2766" s="16" t="str">
        <f t="shared" si="268"/>
        <v>0,</v>
      </c>
      <c r="Q2766" s="16" t="str">
        <f t="shared" si="269"/>
        <v>5</v>
      </c>
      <c r="R2766" s="17">
        <f t="shared" si="270"/>
        <v>5</v>
      </c>
      <c r="S2766" s="17">
        <f t="shared" si="271"/>
        <v>8.3333333333333329E-2</v>
      </c>
    </row>
    <row r="2767" spans="1:19">
      <c r="A2767" t="s">
        <v>162</v>
      </c>
      <c r="B2767" t="s">
        <v>163</v>
      </c>
      <c r="C2767" s="1">
        <v>45536</v>
      </c>
      <c r="D2767" s="2">
        <v>2024</v>
      </c>
      <c r="E2767" s="2" t="str">
        <f t="shared" si="267"/>
        <v>septiembre</v>
      </c>
      <c r="F2767" t="s">
        <v>211</v>
      </c>
      <c r="G2767" t="s">
        <v>212</v>
      </c>
      <c r="H2767" t="s">
        <v>98</v>
      </c>
      <c r="I2767" s="3">
        <v>1</v>
      </c>
      <c r="J2767" s="3">
        <v>720</v>
      </c>
      <c r="K2767" s="57">
        <v>2.2799999999999998</v>
      </c>
      <c r="L2767" t="s">
        <v>171</v>
      </c>
      <c r="M2767" t="s">
        <v>172</v>
      </c>
      <c r="N2767" t="s">
        <v>612</v>
      </c>
      <c r="O2767" s="15">
        <f t="shared" si="272"/>
        <v>4</v>
      </c>
      <c r="P2767" s="16" t="str">
        <f t="shared" si="268"/>
        <v>2,</v>
      </c>
      <c r="Q2767" s="16" t="str">
        <f t="shared" si="269"/>
        <v>28</v>
      </c>
      <c r="R2767" s="17">
        <f t="shared" si="270"/>
        <v>148</v>
      </c>
      <c r="S2767" s="17">
        <f t="shared" si="271"/>
        <v>2.4666666666666668</v>
      </c>
    </row>
    <row r="2768" spans="1:19">
      <c r="A2768" t="s">
        <v>162</v>
      </c>
      <c r="B2768" t="s">
        <v>163</v>
      </c>
      <c r="C2768" s="1">
        <v>45536</v>
      </c>
      <c r="D2768" s="2">
        <v>2024</v>
      </c>
      <c r="E2768" s="2" t="str">
        <f t="shared" si="267"/>
        <v>septiembre</v>
      </c>
      <c r="F2768" t="s">
        <v>211</v>
      </c>
      <c r="G2768" t="s">
        <v>212</v>
      </c>
      <c r="H2768" t="s">
        <v>98</v>
      </c>
      <c r="I2768" s="3">
        <v>1</v>
      </c>
      <c r="J2768" s="3">
        <v>297</v>
      </c>
      <c r="K2768" s="57">
        <v>0.3</v>
      </c>
      <c r="L2768" t="s">
        <v>174</v>
      </c>
      <c r="M2768" t="s">
        <v>175</v>
      </c>
      <c r="N2768" t="s">
        <v>536</v>
      </c>
      <c r="O2768" s="15">
        <f t="shared" si="272"/>
        <v>3</v>
      </c>
      <c r="P2768" s="16" t="str">
        <f t="shared" si="268"/>
        <v>0,</v>
      </c>
      <c r="Q2768" s="16" t="str">
        <f t="shared" si="269"/>
        <v>3</v>
      </c>
      <c r="R2768" s="17">
        <f t="shared" si="270"/>
        <v>3</v>
      </c>
      <c r="S2768" s="17">
        <f t="shared" si="271"/>
        <v>0.05</v>
      </c>
    </row>
    <row r="2769" spans="1:19">
      <c r="A2769" t="s">
        <v>162</v>
      </c>
      <c r="B2769" t="s">
        <v>163</v>
      </c>
      <c r="C2769" s="1">
        <v>45536</v>
      </c>
      <c r="D2769" s="2">
        <v>2024</v>
      </c>
      <c r="E2769" s="2" t="str">
        <f t="shared" si="267"/>
        <v>septiembre</v>
      </c>
      <c r="F2769" t="s">
        <v>211</v>
      </c>
      <c r="G2769" t="s">
        <v>212</v>
      </c>
      <c r="H2769" t="s">
        <v>98</v>
      </c>
      <c r="I2769" s="3">
        <v>5</v>
      </c>
      <c r="J2769" s="3">
        <v>2252</v>
      </c>
      <c r="K2769" s="57">
        <v>10.55</v>
      </c>
      <c r="L2769" t="s">
        <v>110</v>
      </c>
      <c r="M2769" t="s">
        <v>586</v>
      </c>
      <c r="N2769" t="s">
        <v>503</v>
      </c>
      <c r="O2769" s="15">
        <f t="shared" si="272"/>
        <v>5</v>
      </c>
      <c r="P2769" s="16" t="str">
        <f t="shared" si="268"/>
        <v>10</v>
      </c>
      <c r="Q2769" s="16" t="str">
        <f t="shared" si="269"/>
        <v>,55</v>
      </c>
      <c r="R2769" s="17">
        <f t="shared" si="270"/>
        <v>600.54999999999995</v>
      </c>
      <c r="S2769" s="17">
        <f t="shared" si="271"/>
        <v>10.009166666666665</v>
      </c>
    </row>
    <row r="2770" spans="1:19">
      <c r="A2770" t="s">
        <v>162</v>
      </c>
      <c r="B2770" t="s">
        <v>163</v>
      </c>
      <c r="C2770" s="1">
        <v>45536</v>
      </c>
      <c r="D2770" s="2">
        <v>2024</v>
      </c>
      <c r="E2770" s="2" t="str">
        <f t="shared" si="267"/>
        <v>septiembre</v>
      </c>
      <c r="F2770" t="s">
        <v>211</v>
      </c>
      <c r="G2770" t="s">
        <v>212</v>
      </c>
      <c r="H2770" t="s">
        <v>98</v>
      </c>
      <c r="I2770" s="3">
        <v>1</v>
      </c>
      <c r="J2770" s="3">
        <v>386</v>
      </c>
      <c r="K2770" s="57">
        <v>1.5</v>
      </c>
      <c r="L2770" t="s">
        <v>128</v>
      </c>
      <c r="M2770" t="s">
        <v>129</v>
      </c>
      <c r="N2770" t="s">
        <v>538</v>
      </c>
      <c r="O2770" s="15">
        <f t="shared" si="272"/>
        <v>3</v>
      </c>
      <c r="P2770" s="16" t="str">
        <f t="shared" si="268"/>
        <v>1,</v>
      </c>
      <c r="Q2770" s="16" t="str">
        <f t="shared" si="269"/>
        <v>5</v>
      </c>
      <c r="R2770" s="17">
        <f t="shared" si="270"/>
        <v>65</v>
      </c>
      <c r="S2770" s="17">
        <f t="shared" si="271"/>
        <v>1.0833333333333333</v>
      </c>
    </row>
    <row r="2771" spans="1:19">
      <c r="A2771" t="s">
        <v>162</v>
      </c>
      <c r="B2771" t="s">
        <v>163</v>
      </c>
      <c r="C2771" s="1">
        <v>45536</v>
      </c>
      <c r="D2771" s="2">
        <v>2024</v>
      </c>
      <c r="E2771" s="2" t="str">
        <f t="shared" si="267"/>
        <v>septiembre</v>
      </c>
      <c r="F2771" t="s">
        <v>211</v>
      </c>
      <c r="G2771" t="s">
        <v>212</v>
      </c>
      <c r="H2771" t="s">
        <v>98</v>
      </c>
      <c r="I2771" s="3">
        <v>9</v>
      </c>
      <c r="J2771" s="3">
        <v>3834</v>
      </c>
      <c r="K2771" s="57">
        <v>14.5</v>
      </c>
      <c r="L2771" t="s">
        <v>135</v>
      </c>
      <c r="M2771" t="s">
        <v>136</v>
      </c>
      <c r="N2771" t="s">
        <v>538</v>
      </c>
      <c r="O2771" s="15">
        <f t="shared" si="272"/>
        <v>4</v>
      </c>
      <c r="P2771" s="16" t="str">
        <f t="shared" si="268"/>
        <v>14</v>
      </c>
      <c r="Q2771" s="16" t="str">
        <f t="shared" si="269"/>
        <v>,5</v>
      </c>
      <c r="R2771" s="17">
        <f t="shared" si="270"/>
        <v>840.5</v>
      </c>
      <c r="S2771" s="17">
        <f t="shared" si="271"/>
        <v>14.008333333333333</v>
      </c>
    </row>
    <row r="2772" spans="1:19">
      <c r="A2772" t="s">
        <v>224</v>
      </c>
      <c r="B2772" t="s">
        <v>225</v>
      </c>
      <c r="C2772" s="1">
        <v>45536</v>
      </c>
      <c r="D2772" s="2">
        <v>2024</v>
      </c>
      <c r="E2772" s="2" t="str">
        <f t="shared" si="267"/>
        <v>septiembre</v>
      </c>
      <c r="F2772" t="s">
        <v>226</v>
      </c>
      <c r="G2772" t="s">
        <v>227</v>
      </c>
      <c r="H2772" t="s">
        <v>98</v>
      </c>
      <c r="I2772" s="3">
        <v>3</v>
      </c>
      <c r="J2772" s="3">
        <v>820</v>
      </c>
      <c r="K2772" s="57">
        <v>4</v>
      </c>
      <c r="L2772" t="s">
        <v>19</v>
      </c>
      <c r="M2772" t="s">
        <v>587</v>
      </c>
      <c r="N2772" t="s">
        <v>495</v>
      </c>
      <c r="O2772" s="15">
        <f t="shared" si="272"/>
        <v>1</v>
      </c>
      <c r="P2772" s="16" t="str">
        <f t="shared" si="268"/>
        <v>4</v>
      </c>
      <c r="Q2772" s="16">
        <f t="shared" si="269"/>
        <v>0</v>
      </c>
      <c r="R2772" s="17">
        <f t="shared" si="270"/>
        <v>240</v>
      </c>
      <c r="S2772" s="17">
        <f t="shared" si="271"/>
        <v>4</v>
      </c>
    </row>
    <row r="2773" spans="1:19">
      <c r="A2773" t="s">
        <v>224</v>
      </c>
      <c r="B2773" t="s">
        <v>225</v>
      </c>
      <c r="C2773" s="1">
        <v>45536</v>
      </c>
      <c r="D2773" s="2">
        <v>2024</v>
      </c>
      <c r="E2773" s="2" t="str">
        <f t="shared" si="267"/>
        <v>septiembre</v>
      </c>
      <c r="F2773" t="s">
        <v>226</v>
      </c>
      <c r="G2773" t="s">
        <v>227</v>
      </c>
      <c r="H2773" t="s">
        <v>98</v>
      </c>
      <c r="I2773" s="3">
        <v>4</v>
      </c>
      <c r="J2773" s="3">
        <v>156</v>
      </c>
      <c r="K2773" s="57">
        <v>2</v>
      </c>
      <c r="L2773" t="s">
        <v>108</v>
      </c>
      <c r="M2773" t="s">
        <v>597</v>
      </c>
      <c r="N2773" t="s">
        <v>494</v>
      </c>
      <c r="O2773" s="15">
        <f t="shared" si="272"/>
        <v>1</v>
      </c>
      <c r="P2773" s="16" t="str">
        <f t="shared" si="268"/>
        <v>2</v>
      </c>
      <c r="Q2773" s="16">
        <f t="shared" si="269"/>
        <v>0</v>
      </c>
      <c r="R2773" s="17">
        <f t="shared" si="270"/>
        <v>120</v>
      </c>
      <c r="S2773" s="17">
        <f t="shared" si="271"/>
        <v>2</v>
      </c>
    </row>
    <row r="2774" spans="1:19">
      <c r="A2774" t="s">
        <v>224</v>
      </c>
      <c r="B2774" t="s">
        <v>225</v>
      </c>
      <c r="C2774" s="1">
        <v>45536</v>
      </c>
      <c r="D2774" s="2">
        <v>2024</v>
      </c>
      <c r="E2774" s="2" t="str">
        <f t="shared" si="267"/>
        <v>septiembre</v>
      </c>
      <c r="F2774" t="s">
        <v>226</v>
      </c>
      <c r="G2774" t="s">
        <v>227</v>
      </c>
      <c r="H2774" t="s">
        <v>98</v>
      </c>
      <c r="I2774" s="3">
        <v>3</v>
      </c>
      <c r="J2774" s="3">
        <v>352</v>
      </c>
      <c r="K2774" s="57">
        <v>2</v>
      </c>
      <c r="L2774" t="s">
        <v>21</v>
      </c>
      <c r="M2774" t="s">
        <v>584</v>
      </c>
      <c r="N2774" t="s">
        <v>22</v>
      </c>
      <c r="O2774" s="15">
        <f t="shared" si="272"/>
        <v>1</v>
      </c>
      <c r="P2774" s="16" t="str">
        <f t="shared" si="268"/>
        <v>2</v>
      </c>
      <c r="Q2774" s="16">
        <f t="shared" si="269"/>
        <v>0</v>
      </c>
      <c r="R2774" s="17">
        <f t="shared" si="270"/>
        <v>120</v>
      </c>
      <c r="S2774" s="17">
        <f t="shared" si="271"/>
        <v>2</v>
      </c>
    </row>
    <row r="2775" spans="1:19">
      <c r="A2775" t="s">
        <v>224</v>
      </c>
      <c r="B2775" t="s">
        <v>225</v>
      </c>
      <c r="C2775" s="1">
        <v>45536</v>
      </c>
      <c r="D2775" s="2">
        <v>2024</v>
      </c>
      <c r="E2775" s="2" t="str">
        <f t="shared" si="267"/>
        <v>septiembre</v>
      </c>
      <c r="F2775" t="s">
        <v>226</v>
      </c>
      <c r="G2775" t="s">
        <v>227</v>
      </c>
      <c r="H2775" t="s">
        <v>98</v>
      </c>
      <c r="I2775" s="3">
        <v>1</v>
      </c>
      <c r="J2775" s="3">
        <v>136</v>
      </c>
      <c r="K2775" s="57">
        <v>0.5</v>
      </c>
      <c r="L2775" t="s">
        <v>49</v>
      </c>
      <c r="M2775" t="s">
        <v>50</v>
      </c>
      <c r="N2775" t="s">
        <v>22</v>
      </c>
      <c r="O2775" s="15">
        <f t="shared" si="272"/>
        <v>3</v>
      </c>
      <c r="P2775" s="16" t="str">
        <f t="shared" si="268"/>
        <v>0,</v>
      </c>
      <c r="Q2775" s="16" t="str">
        <f t="shared" si="269"/>
        <v>5</v>
      </c>
      <c r="R2775" s="17">
        <f t="shared" si="270"/>
        <v>5</v>
      </c>
      <c r="S2775" s="17">
        <f t="shared" si="271"/>
        <v>8.3333333333333329E-2</v>
      </c>
    </row>
    <row r="2776" spans="1:19">
      <c r="A2776" t="s">
        <v>228</v>
      </c>
      <c r="B2776" t="s">
        <v>229</v>
      </c>
      <c r="C2776" s="1">
        <v>45536</v>
      </c>
      <c r="D2776" s="2">
        <v>2024</v>
      </c>
      <c r="E2776" s="2" t="str">
        <f t="shared" si="267"/>
        <v>septiembre</v>
      </c>
      <c r="F2776" t="s">
        <v>215</v>
      </c>
      <c r="G2776" t="s">
        <v>216</v>
      </c>
      <c r="H2776" t="s">
        <v>379</v>
      </c>
      <c r="I2776" s="3">
        <v>2</v>
      </c>
      <c r="J2776" s="3">
        <v>1239</v>
      </c>
      <c r="K2776" s="57">
        <v>5.54</v>
      </c>
      <c r="L2776" t="s">
        <v>25</v>
      </c>
      <c r="M2776" t="s">
        <v>26</v>
      </c>
      <c r="N2776" t="s">
        <v>534</v>
      </c>
      <c r="O2776" s="15">
        <f t="shared" si="272"/>
        <v>4</v>
      </c>
      <c r="P2776" s="16" t="str">
        <f t="shared" si="268"/>
        <v>5,</v>
      </c>
      <c r="Q2776" s="16" t="str">
        <f t="shared" si="269"/>
        <v>54</v>
      </c>
      <c r="R2776" s="17">
        <f t="shared" si="270"/>
        <v>354</v>
      </c>
      <c r="S2776" s="17">
        <f t="shared" si="271"/>
        <v>5.9</v>
      </c>
    </row>
    <row r="2777" spans="1:19">
      <c r="A2777" t="s">
        <v>230</v>
      </c>
      <c r="B2777" t="s">
        <v>231</v>
      </c>
      <c r="C2777" s="1">
        <v>45536</v>
      </c>
      <c r="D2777" s="2">
        <v>2024</v>
      </c>
      <c r="E2777" s="2" t="str">
        <f t="shared" si="267"/>
        <v>septiembre</v>
      </c>
      <c r="F2777" t="s">
        <v>247</v>
      </c>
      <c r="G2777" t="s">
        <v>30</v>
      </c>
      <c r="H2777" t="s">
        <v>98</v>
      </c>
      <c r="I2777" s="3">
        <v>9</v>
      </c>
      <c r="J2777" s="3">
        <v>225</v>
      </c>
      <c r="K2777" s="57">
        <v>1.1499999999999999</v>
      </c>
      <c r="L2777" t="s">
        <v>20</v>
      </c>
      <c r="M2777" t="s">
        <v>576</v>
      </c>
      <c r="N2777" t="s">
        <v>530</v>
      </c>
      <c r="O2777" s="15">
        <f t="shared" si="272"/>
        <v>4</v>
      </c>
      <c r="P2777" s="16" t="str">
        <f t="shared" si="268"/>
        <v>1,</v>
      </c>
      <c r="Q2777" s="16" t="str">
        <f t="shared" si="269"/>
        <v>15</v>
      </c>
      <c r="R2777" s="17">
        <f t="shared" si="270"/>
        <v>75</v>
      </c>
      <c r="S2777" s="17">
        <f t="shared" si="271"/>
        <v>1.25</v>
      </c>
    </row>
    <row r="2778" spans="1:19">
      <c r="A2778" t="s">
        <v>230</v>
      </c>
      <c r="B2778" t="s">
        <v>231</v>
      </c>
      <c r="C2778" s="1">
        <v>45536</v>
      </c>
      <c r="D2778" s="2">
        <v>2024</v>
      </c>
      <c r="E2778" s="2" t="str">
        <f t="shared" si="267"/>
        <v>septiembre</v>
      </c>
      <c r="F2778" t="s">
        <v>247</v>
      </c>
      <c r="G2778" t="s">
        <v>30</v>
      </c>
      <c r="H2778" t="s">
        <v>98</v>
      </c>
      <c r="I2778" s="3">
        <v>26</v>
      </c>
      <c r="J2778" s="3">
        <v>7309</v>
      </c>
      <c r="K2778" s="57">
        <v>36.65</v>
      </c>
      <c r="L2778" t="s">
        <v>146</v>
      </c>
      <c r="M2778" t="s">
        <v>147</v>
      </c>
      <c r="N2778" t="s">
        <v>532</v>
      </c>
      <c r="O2778" s="15">
        <f t="shared" si="272"/>
        <v>5</v>
      </c>
      <c r="P2778" s="16" t="str">
        <f t="shared" si="268"/>
        <v>36</v>
      </c>
      <c r="Q2778" s="16" t="str">
        <f t="shared" si="269"/>
        <v>,65</v>
      </c>
      <c r="R2778" s="17">
        <f t="shared" si="270"/>
        <v>2160.65</v>
      </c>
      <c r="S2778" s="17">
        <f t="shared" si="271"/>
        <v>36.010833333333338</v>
      </c>
    </row>
    <row r="2779" spans="1:19">
      <c r="A2779" t="s">
        <v>230</v>
      </c>
      <c r="B2779" t="s">
        <v>231</v>
      </c>
      <c r="C2779" s="1">
        <v>45536</v>
      </c>
      <c r="D2779" s="2">
        <v>2024</v>
      </c>
      <c r="E2779" s="2" t="str">
        <f t="shared" si="267"/>
        <v>septiembre</v>
      </c>
      <c r="F2779" t="s">
        <v>247</v>
      </c>
      <c r="G2779" t="s">
        <v>30</v>
      </c>
      <c r="H2779" t="s">
        <v>98</v>
      </c>
      <c r="I2779" s="3">
        <v>5</v>
      </c>
      <c r="J2779" s="3">
        <v>386</v>
      </c>
      <c r="K2779" s="57">
        <v>2.2999999999999998</v>
      </c>
      <c r="L2779" t="s">
        <v>142</v>
      </c>
      <c r="M2779" t="s">
        <v>143</v>
      </c>
      <c r="N2779" t="s">
        <v>532</v>
      </c>
      <c r="O2779" s="15">
        <f t="shared" si="272"/>
        <v>3</v>
      </c>
      <c r="P2779" s="16" t="str">
        <f t="shared" si="268"/>
        <v>2,</v>
      </c>
      <c r="Q2779" s="16" t="str">
        <f t="shared" si="269"/>
        <v>3</v>
      </c>
      <c r="R2779" s="17">
        <f t="shared" si="270"/>
        <v>123</v>
      </c>
      <c r="S2779" s="17">
        <f t="shared" si="271"/>
        <v>2.0499999999999998</v>
      </c>
    </row>
    <row r="2780" spans="1:19">
      <c r="A2780" t="s">
        <v>230</v>
      </c>
      <c r="B2780" t="s">
        <v>231</v>
      </c>
      <c r="C2780" s="1">
        <v>45536</v>
      </c>
      <c r="D2780" s="2">
        <v>2024</v>
      </c>
      <c r="E2780" s="2" t="str">
        <f t="shared" si="267"/>
        <v>septiembre</v>
      </c>
      <c r="F2780" t="s">
        <v>247</v>
      </c>
      <c r="G2780" t="s">
        <v>30</v>
      </c>
      <c r="H2780" t="s">
        <v>98</v>
      </c>
      <c r="I2780" s="3">
        <v>3</v>
      </c>
      <c r="J2780" s="3">
        <v>810</v>
      </c>
      <c r="K2780" s="57">
        <v>4.3</v>
      </c>
      <c r="L2780" t="s">
        <v>118</v>
      </c>
      <c r="M2780" t="s">
        <v>119</v>
      </c>
      <c r="N2780" t="s">
        <v>539</v>
      </c>
      <c r="O2780" s="15">
        <f t="shared" si="272"/>
        <v>3</v>
      </c>
      <c r="P2780" s="16" t="str">
        <f t="shared" si="268"/>
        <v>4,</v>
      </c>
      <c r="Q2780" s="16" t="str">
        <f t="shared" si="269"/>
        <v>3</v>
      </c>
      <c r="R2780" s="17">
        <f t="shared" si="270"/>
        <v>243</v>
      </c>
      <c r="S2780" s="17">
        <f t="shared" si="271"/>
        <v>4.05</v>
      </c>
    </row>
    <row r="2781" spans="1:19">
      <c r="A2781" t="s">
        <v>230</v>
      </c>
      <c r="B2781" t="s">
        <v>231</v>
      </c>
      <c r="C2781" s="1">
        <v>45536</v>
      </c>
      <c r="D2781" s="2">
        <v>2024</v>
      </c>
      <c r="E2781" s="2" t="str">
        <f t="shared" si="267"/>
        <v>septiembre</v>
      </c>
      <c r="F2781" t="s">
        <v>247</v>
      </c>
      <c r="G2781" t="s">
        <v>30</v>
      </c>
      <c r="H2781" t="s">
        <v>98</v>
      </c>
      <c r="I2781" s="3">
        <v>18</v>
      </c>
      <c r="J2781" s="3">
        <v>2459</v>
      </c>
      <c r="K2781" s="57">
        <v>15.5</v>
      </c>
      <c r="L2781" t="s">
        <v>131</v>
      </c>
      <c r="M2781" t="s">
        <v>578</v>
      </c>
      <c r="N2781" t="s">
        <v>612</v>
      </c>
      <c r="O2781" s="15">
        <f t="shared" si="272"/>
        <v>4</v>
      </c>
      <c r="P2781" s="16" t="str">
        <f t="shared" si="268"/>
        <v>15</v>
      </c>
      <c r="Q2781" s="16" t="str">
        <f t="shared" si="269"/>
        <v>,5</v>
      </c>
      <c r="R2781" s="17">
        <f t="shared" si="270"/>
        <v>900.5</v>
      </c>
      <c r="S2781" s="17">
        <f t="shared" si="271"/>
        <v>15.008333333333333</v>
      </c>
    </row>
    <row r="2782" spans="1:19">
      <c r="A2782" t="s">
        <v>230</v>
      </c>
      <c r="B2782" t="s">
        <v>231</v>
      </c>
      <c r="C2782" s="1">
        <v>45536</v>
      </c>
      <c r="D2782" s="2">
        <v>2024</v>
      </c>
      <c r="E2782" s="2" t="str">
        <f t="shared" si="267"/>
        <v>septiembre</v>
      </c>
      <c r="F2782" t="s">
        <v>247</v>
      </c>
      <c r="G2782" t="s">
        <v>30</v>
      </c>
      <c r="H2782" t="s">
        <v>98</v>
      </c>
      <c r="I2782" s="3">
        <v>2</v>
      </c>
      <c r="J2782" s="3">
        <v>187</v>
      </c>
      <c r="K2782" s="57">
        <v>1</v>
      </c>
      <c r="L2782" t="s">
        <v>150</v>
      </c>
      <c r="M2782" t="s">
        <v>607</v>
      </c>
      <c r="N2782" t="s">
        <v>612</v>
      </c>
      <c r="O2782" s="15">
        <f t="shared" si="272"/>
        <v>1</v>
      </c>
      <c r="P2782" s="16" t="str">
        <f t="shared" si="268"/>
        <v>1</v>
      </c>
      <c r="Q2782" s="16">
        <f t="shared" si="269"/>
        <v>0</v>
      </c>
      <c r="R2782" s="17">
        <f t="shared" si="270"/>
        <v>60</v>
      </c>
      <c r="S2782" s="17">
        <f t="shared" si="271"/>
        <v>1</v>
      </c>
    </row>
    <row r="2783" spans="1:19">
      <c r="A2783" t="s">
        <v>230</v>
      </c>
      <c r="B2783" t="s">
        <v>231</v>
      </c>
      <c r="C2783" s="1">
        <v>45536</v>
      </c>
      <c r="D2783" s="2">
        <v>2024</v>
      </c>
      <c r="E2783" s="2" t="str">
        <f t="shared" si="267"/>
        <v>septiembre</v>
      </c>
      <c r="F2783" t="s">
        <v>247</v>
      </c>
      <c r="G2783" t="s">
        <v>30</v>
      </c>
      <c r="H2783" t="s">
        <v>98</v>
      </c>
      <c r="I2783" s="3">
        <v>6</v>
      </c>
      <c r="J2783" s="3">
        <v>374</v>
      </c>
      <c r="K2783" s="57">
        <v>2</v>
      </c>
      <c r="L2783" t="s">
        <v>171</v>
      </c>
      <c r="M2783" t="s">
        <v>172</v>
      </c>
      <c r="N2783" t="s">
        <v>612</v>
      </c>
      <c r="O2783" s="15">
        <f t="shared" si="272"/>
        <v>1</v>
      </c>
      <c r="P2783" s="16" t="str">
        <f t="shared" si="268"/>
        <v>2</v>
      </c>
      <c r="Q2783" s="16">
        <f t="shared" si="269"/>
        <v>0</v>
      </c>
      <c r="R2783" s="17">
        <f t="shared" si="270"/>
        <v>120</v>
      </c>
      <c r="S2783" s="17">
        <f t="shared" si="271"/>
        <v>2</v>
      </c>
    </row>
    <row r="2784" spans="1:19">
      <c r="A2784" t="s">
        <v>230</v>
      </c>
      <c r="B2784" t="s">
        <v>231</v>
      </c>
      <c r="C2784" s="1">
        <v>45536</v>
      </c>
      <c r="D2784" s="2">
        <v>2024</v>
      </c>
      <c r="E2784" s="2" t="str">
        <f t="shared" si="267"/>
        <v>septiembre</v>
      </c>
      <c r="F2784" t="s">
        <v>247</v>
      </c>
      <c r="G2784" t="s">
        <v>30</v>
      </c>
      <c r="H2784" t="s">
        <v>98</v>
      </c>
      <c r="I2784" s="3">
        <v>6</v>
      </c>
      <c r="J2784" s="3">
        <v>1214</v>
      </c>
      <c r="K2784" s="57">
        <v>6</v>
      </c>
      <c r="L2784" t="s">
        <v>173</v>
      </c>
      <c r="M2784" t="s">
        <v>598</v>
      </c>
      <c r="N2784" t="s">
        <v>536</v>
      </c>
      <c r="O2784" s="15">
        <f t="shared" si="272"/>
        <v>1</v>
      </c>
      <c r="P2784" s="16" t="str">
        <f t="shared" si="268"/>
        <v>6</v>
      </c>
      <c r="Q2784" s="16">
        <f t="shared" si="269"/>
        <v>0</v>
      </c>
      <c r="R2784" s="17">
        <f t="shared" si="270"/>
        <v>360</v>
      </c>
      <c r="S2784" s="17">
        <f t="shared" si="271"/>
        <v>6</v>
      </c>
    </row>
    <row r="2785" spans="1:19">
      <c r="A2785" t="s">
        <v>230</v>
      </c>
      <c r="B2785" t="s">
        <v>231</v>
      </c>
      <c r="C2785" s="1">
        <v>45536</v>
      </c>
      <c r="D2785" s="2">
        <v>2024</v>
      </c>
      <c r="E2785" s="2" t="str">
        <f t="shared" si="267"/>
        <v>septiembre</v>
      </c>
      <c r="F2785" t="s">
        <v>247</v>
      </c>
      <c r="G2785" t="s">
        <v>30</v>
      </c>
      <c r="H2785" t="s">
        <v>98</v>
      </c>
      <c r="I2785" s="3">
        <v>9</v>
      </c>
      <c r="J2785" s="3">
        <v>2208</v>
      </c>
      <c r="K2785" s="57">
        <v>9.8000000000000007</v>
      </c>
      <c r="L2785" t="s">
        <v>110</v>
      </c>
      <c r="M2785" t="s">
        <v>586</v>
      </c>
      <c r="N2785" t="s">
        <v>503</v>
      </c>
      <c r="O2785" s="15">
        <f t="shared" si="272"/>
        <v>3</v>
      </c>
      <c r="P2785" s="16" t="str">
        <f t="shared" si="268"/>
        <v>9,</v>
      </c>
      <c r="Q2785" s="16" t="str">
        <f t="shared" si="269"/>
        <v>8</v>
      </c>
      <c r="R2785" s="17">
        <f t="shared" si="270"/>
        <v>548</v>
      </c>
      <c r="S2785" s="17">
        <f t="shared" si="271"/>
        <v>9.1333333333333329</v>
      </c>
    </row>
    <row r="2786" spans="1:19">
      <c r="A2786" t="s">
        <v>230</v>
      </c>
      <c r="B2786" t="s">
        <v>231</v>
      </c>
      <c r="C2786" s="1">
        <v>45536</v>
      </c>
      <c r="D2786" s="2">
        <v>2024</v>
      </c>
      <c r="E2786" s="2" t="str">
        <f t="shared" si="267"/>
        <v>septiembre</v>
      </c>
      <c r="F2786" t="s">
        <v>247</v>
      </c>
      <c r="G2786" t="s">
        <v>30</v>
      </c>
      <c r="H2786" t="s">
        <v>98</v>
      </c>
      <c r="I2786" s="3">
        <v>5</v>
      </c>
      <c r="J2786" s="3">
        <v>1487</v>
      </c>
      <c r="K2786" s="57">
        <v>7.3</v>
      </c>
      <c r="L2786" t="s">
        <v>111</v>
      </c>
      <c r="M2786" t="s">
        <v>593</v>
      </c>
      <c r="N2786" t="s">
        <v>538</v>
      </c>
      <c r="O2786" s="15">
        <f t="shared" si="272"/>
        <v>3</v>
      </c>
      <c r="P2786" s="16" t="str">
        <f t="shared" si="268"/>
        <v>7,</v>
      </c>
      <c r="Q2786" s="16" t="str">
        <f t="shared" si="269"/>
        <v>3</v>
      </c>
      <c r="R2786" s="17">
        <f t="shared" si="270"/>
        <v>423</v>
      </c>
      <c r="S2786" s="17">
        <f t="shared" si="271"/>
        <v>7.05</v>
      </c>
    </row>
    <row r="2787" spans="1:19">
      <c r="A2787" t="s">
        <v>230</v>
      </c>
      <c r="B2787" t="s">
        <v>231</v>
      </c>
      <c r="C2787" s="1">
        <v>45536</v>
      </c>
      <c r="D2787" s="2">
        <v>2024</v>
      </c>
      <c r="E2787" s="2" t="str">
        <f t="shared" si="267"/>
        <v>septiembre</v>
      </c>
      <c r="F2787" t="s">
        <v>237</v>
      </c>
      <c r="G2787" t="s">
        <v>121</v>
      </c>
      <c r="H2787" t="s">
        <v>98</v>
      </c>
      <c r="I2787" s="3">
        <v>4</v>
      </c>
      <c r="J2787" s="3">
        <v>138</v>
      </c>
      <c r="K2787" s="57">
        <v>0.2</v>
      </c>
      <c r="L2787" t="s">
        <v>161</v>
      </c>
      <c r="M2787" t="s">
        <v>591</v>
      </c>
      <c r="N2787" t="s">
        <v>537</v>
      </c>
      <c r="O2787" s="15">
        <f t="shared" si="272"/>
        <v>3</v>
      </c>
      <c r="P2787" s="16" t="str">
        <f t="shared" si="268"/>
        <v>0,</v>
      </c>
      <c r="Q2787" s="16" t="str">
        <f t="shared" si="269"/>
        <v>2</v>
      </c>
      <c r="R2787" s="17">
        <f t="shared" si="270"/>
        <v>2</v>
      </c>
      <c r="S2787" s="17">
        <f t="shared" si="271"/>
        <v>3.3333333333333333E-2</v>
      </c>
    </row>
    <row r="2788" spans="1:19">
      <c r="A2788" t="s">
        <v>230</v>
      </c>
      <c r="B2788" t="s">
        <v>231</v>
      </c>
      <c r="C2788" s="1">
        <v>45536</v>
      </c>
      <c r="D2788" s="2">
        <v>2024</v>
      </c>
      <c r="E2788" s="2" t="str">
        <f t="shared" si="267"/>
        <v>septiembre</v>
      </c>
      <c r="F2788" t="s">
        <v>237</v>
      </c>
      <c r="G2788" t="s">
        <v>121</v>
      </c>
      <c r="H2788" t="s">
        <v>98</v>
      </c>
      <c r="I2788" s="3">
        <v>7</v>
      </c>
      <c r="J2788" s="3">
        <v>1539</v>
      </c>
      <c r="K2788" s="57">
        <v>3.85</v>
      </c>
      <c r="L2788" t="s">
        <v>19</v>
      </c>
      <c r="M2788" t="s">
        <v>587</v>
      </c>
      <c r="N2788" t="s">
        <v>495</v>
      </c>
      <c r="O2788" s="15">
        <f t="shared" si="272"/>
        <v>4</v>
      </c>
      <c r="P2788" s="16" t="str">
        <f t="shared" si="268"/>
        <v>3,</v>
      </c>
      <c r="Q2788" s="16" t="str">
        <f t="shared" si="269"/>
        <v>85</v>
      </c>
      <c r="R2788" s="17">
        <f t="shared" si="270"/>
        <v>265</v>
      </c>
      <c r="S2788" s="17">
        <f t="shared" si="271"/>
        <v>4.416666666666667</v>
      </c>
    </row>
    <row r="2789" spans="1:19">
      <c r="A2789" t="s">
        <v>230</v>
      </c>
      <c r="B2789" t="s">
        <v>231</v>
      </c>
      <c r="C2789" s="1">
        <v>45536</v>
      </c>
      <c r="D2789" s="2">
        <v>2024</v>
      </c>
      <c r="E2789" s="2" t="str">
        <f t="shared" si="267"/>
        <v>septiembre</v>
      </c>
      <c r="F2789" t="s">
        <v>237</v>
      </c>
      <c r="G2789" t="s">
        <v>121</v>
      </c>
      <c r="H2789" t="s">
        <v>98</v>
      </c>
      <c r="I2789" s="3">
        <v>12</v>
      </c>
      <c r="J2789" s="3">
        <v>1032</v>
      </c>
      <c r="K2789" s="57">
        <v>2.6</v>
      </c>
      <c r="L2789" t="s">
        <v>108</v>
      </c>
      <c r="M2789" t="s">
        <v>597</v>
      </c>
      <c r="N2789" t="s">
        <v>494</v>
      </c>
      <c r="O2789" s="15">
        <f t="shared" si="272"/>
        <v>3</v>
      </c>
      <c r="P2789" s="16" t="str">
        <f t="shared" si="268"/>
        <v>2,</v>
      </c>
      <c r="Q2789" s="16" t="str">
        <f t="shared" si="269"/>
        <v>6</v>
      </c>
      <c r="R2789" s="17">
        <f t="shared" si="270"/>
        <v>126</v>
      </c>
      <c r="S2789" s="17">
        <f t="shared" si="271"/>
        <v>2.1</v>
      </c>
    </row>
    <row r="2790" spans="1:19">
      <c r="A2790" t="s">
        <v>230</v>
      </c>
      <c r="B2790" t="s">
        <v>231</v>
      </c>
      <c r="C2790" s="1">
        <v>45536</v>
      </c>
      <c r="D2790" s="2">
        <v>2024</v>
      </c>
      <c r="E2790" s="2" t="str">
        <f t="shared" si="267"/>
        <v>septiembre</v>
      </c>
      <c r="F2790" t="s">
        <v>237</v>
      </c>
      <c r="G2790" t="s">
        <v>121</v>
      </c>
      <c r="H2790" t="s">
        <v>98</v>
      </c>
      <c r="I2790" s="3">
        <v>7</v>
      </c>
      <c r="J2790" s="3">
        <v>1122</v>
      </c>
      <c r="K2790" s="57">
        <v>4.5</v>
      </c>
      <c r="L2790" t="s">
        <v>146</v>
      </c>
      <c r="M2790" t="s">
        <v>147</v>
      </c>
      <c r="N2790" t="s">
        <v>532</v>
      </c>
      <c r="O2790" s="15">
        <f t="shared" si="272"/>
        <v>3</v>
      </c>
      <c r="P2790" s="16" t="str">
        <f t="shared" si="268"/>
        <v>4,</v>
      </c>
      <c r="Q2790" s="16" t="str">
        <f t="shared" si="269"/>
        <v>5</v>
      </c>
      <c r="R2790" s="17">
        <f t="shared" si="270"/>
        <v>245</v>
      </c>
      <c r="S2790" s="17">
        <f t="shared" si="271"/>
        <v>4.083333333333333</v>
      </c>
    </row>
    <row r="2791" spans="1:19">
      <c r="A2791" t="s">
        <v>230</v>
      </c>
      <c r="B2791" t="s">
        <v>231</v>
      </c>
      <c r="C2791" s="1">
        <v>45536</v>
      </c>
      <c r="D2791" s="2">
        <v>2024</v>
      </c>
      <c r="E2791" s="2" t="str">
        <f t="shared" si="267"/>
        <v>septiembre</v>
      </c>
      <c r="F2791" t="s">
        <v>237</v>
      </c>
      <c r="G2791" t="s">
        <v>121</v>
      </c>
      <c r="H2791" t="s">
        <v>98</v>
      </c>
      <c r="I2791" s="3">
        <v>46</v>
      </c>
      <c r="J2791" s="3">
        <v>3875</v>
      </c>
      <c r="K2791" s="57">
        <v>9.3000000000000007</v>
      </c>
      <c r="L2791" t="s">
        <v>21</v>
      </c>
      <c r="M2791" t="s">
        <v>584</v>
      </c>
      <c r="N2791" t="s">
        <v>22</v>
      </c>
      <c r="O2791" s="15">
        <f t="shared" si="272"/>
        <v>3</v>
      </c>
      <c r="P2791" s="16" t="str">
        <f t="shared" si="268"/>
        <v>9,</v>
      </c>
      <c r="Q2791" s="16" t="str">
        <f t="shared" si="269"/>
        <v>3</v>
      </c>
      <c r="R2791" s="17">
        <f t="shared" si="270"/>
        <v>543</v>
      </c>
      <c r="S2791" s="17">
        <f t="shared" si="271"/>
        <v>9.0500000000000007</v>
      </c>
    </row>
    <row r="2792" spans="1:19">
      <c r="A2792" t="s">
        <v>230</v>
      </c>
      <c r="B2792" t="s">
        <v>231</v>
      </c>
      <c r="C2792" s="1">
        <v>45536</v>
      </c>
      <c r="D2792" s="2">
        <v>2024</v>
      </c>
      <c r="E2792" s="2" t="str">
        <f t="shared" si="267"/>
        <v>septiembre</v>
      </c>
      <c r="F2792" t="s">
        <v>237</v>
      </c>
      <c r="G2792" t="s">
        <v>121</v>
      </c>
      <c r="H2792" t="s">
        <v>98</v>
      </c>
      <c r="I2792" s="3">
        <v>2</v>
      </c>
      <c r="J2792" s="3">
        <v>428</v>
      </c>
      <c r="K2792" s="57">
        <v>0.9</v>
      </c>
      <c r="L2792" t="s">
        <v>222</v>
      </c>
      <c r="M2792" t="s">
        <v>573</v>
      </c>
      <c r="N2792" t="s">
        <v>22</v>
      </c>
      <c r="O2792" s="15">
        <f t="shared" si="272"/>
        <v>3</v>
      </c>
      <c r="P2792" s="16" t="str">
        <f t="shared" si="268"/>
        <v>0,</v>
      </c>
      <c r="Q2792" s="16" t="str">
        <f t="shared" si="269"/>
        <v>9</v>
      </c>
      <c r="R2792" s="17">
        <f t="shared" si="270"/>
        <v>9</v>
      </c>
      <c r="S2792" s="17">
        <f t="shared" si="271"/>
        <v>0.15</v>
      </c>
    </row>
    <row r="2793" spans="1:19">
      <c r="A2793" t="s">
        <v>230</v>
      </c>
      <c r="B2793" t="s">
        <v>231</v>
      </c>
      <c r="C2793" s="1">
        <v>45536</v>
      </c>
      <c r="D2793" s="2">
        <v>2024</v>
      </c>
      <c r="E2793" s="2" t="str">
        <f t="shared" si="267"/>
        <v>septiembre</v>
      </c>
      <c r="F2793" t="s">
        <v>237</v>
      </c>
      <c r="G2793" t="s">
        <v>121</v>
      </c>
      <c r="H2793" t="s">
        <v>98</v>
      </c>
      <c r="I2793" s="3">
        <v>3</v>
      </c>
      <c r="J2793" s="3">
        <v>844</v>
      </c>
      <c r="K2793" s="57">
        <v>2.4</v>
      </c>
      <c r="L2793" t="s">
        <v>102</v>
      </c>
      <c r="M2793" t="s">
        <v>103</v>
      </c>
      <c r="N2793" t="s">
        <v>501</v>
      </c>
      <c r="O2793" s="15">
        <f t="shared" si="272"/>
        <v>3</v>
      </c>
      <c r="P2793" s="16" t="str">
        <f t="shared" si="268"/>
        <v>2,</v>
      </c>
      <c r="Q2793" s="16" t="str">
        <f t="shared" si="269"/>
        <v>4</v>
      </c>
      <c r="R2793" s="17">
        <f t="shared" si="270"/>
        <v>124</v>
      </c>
      <c r="S2793" s="17">
        <f t="shared" si="271"/>
        <v>2.0666666666666669</v>
      </c>
    </row>
    <row r="2794" spans="1:19">
      <c r="A2794" t="s">
        <v>230</v>
      </c>
      <c r="B2794" t="s">
        <v>231</v>
      </c>
      <c r="C2794" s="1">
        <v>45536</v>
      </c>
      <c r="D2794" s="2">
        <v>2024</v>
      </c>
      <c r="E2794" s="2" t="str">
        <f t="shared" si="267"/>
        <v>septiembre</v>
      </c>
      <c r="F2794" t="s">
        <v>237</v>
      </c>
      <c r="G2794" t="s">
        <v>121</v>
      </c>
      <c r="H2794" t="s">
        <v>98</v>
      </c>
      <c r="I2794" s="3">
        <v>1</v>
      </c>
      <c r="J2794" s="3">
        <v>214</v>
      </c>
      <c r="K2794" s="57">
        <v>0.45</v>
      </c>
      <c r="L2794" t="s">
        <v>544</v>
      </c>
      <c r="M2794" t="s">
        <v>545</v>
      </c>
      <c r="N2794" t="s">
        <v>501</v>
      </c>
      <c r="O2794" s="15">
        <f t="shared" si="272"/>
        <v>4</v>
      </c>
      <c r="P2794" s="16" t="str">
        <f t="shared" si="268"/>
        <v>0,</v>
      </c>
      <c r="Q2794" s="16" t="str">
        <f t="shared" si="269"/>
        <v>45</v>
      </c>
      <c r="R2794" s="17">
        <f t="shared" si="270"/>
        <v>45</v>
      </c>
      <c r="S2794" s="17">
        <f t="shared" si="271"/>
        <v>0.75</v>
      </c>
    </row>
    <row r="2795" spans="1:19">
      <c r="A2795" t="s">
        <v>230</v>
      </c>
      <c r="B2795" t="s">
        <v>231</v>
      </c>
      <c r="C2795" s="1">
        <v>45536</v>
      </c>
      <c r="D2795" s="2">
        <v>2024</v>
      </c>
      <c r="E2795" s="2" t="str">
        <f t="shared" si="267"/>
        <v>septiembre</v>
      </c>
      <c r="F2795" t="s">
        <v>237</v>
      </c>
      <c r="G2795" t="s">
        <v>121</v>
      </c>
      <c r="H2795" t="s">
        <v>98</v>
      </c>
      <c r="I2795" s="3">
        <v>2</v>
      </c>
      <c r="J2795" s="3">
        <v>189</v>
      </c>
      <c r="K2795" s="57">
        <v>0.4</v>
      </c>
      <c r="L2795" t="s">
        <v>241</v>
      </c>
      <c r="M2795" t="s">
        <v>601</v>
      </c>
      <c r="N2795" t="s">
        <v>500</v>
      </c>
      <c r="O2795" s="15">
        <f t="shared" si="272"/>
        <v>3</v>
      </c>
      <c r="P2795" s="16" t="str">
        <f t="shared" si="268"/>
        <v>0,</v>
      </c>
      <c r="Q2795" s="16" t="str">
        <f t="shared" si="269"/>
        <v>4</v>
      </c>
      <c r="R2795" s="17">
        <f t="shared" si="270"/>
        <v>4</v>
      </c>
      <c r="S2795" s="17">
        <f t="shared" si="271"/>
        <v>6.6666666666666666E-2</v>
      </c>
    </row>
    <row r="2796" spans="1:19">
      <c r="A2796" t="s">
        <v>230</v>
      </c>
      <c r="B2796" t="s">
        <v>231</v>
      </c>
      <c r="C2796" s="1">
        <v>45536</v>
      </c>
      <c r="D2796" s="2">
        <v>2024</v>
      </c>
      <c r="E2796" s="2" t="str">
        <f t="shared" si="267"/>
        <v>septiembre</v>
      </c>
      <c r="F2796" t="s">
        <v>237</v>
      </c>
      <c r="G2796" t="s">
        <v>121</v>
      </c>
      <c r="H2796" t="s">
        <v>98</v>
      </c>
      <c r="I2796" s="3">
        <v>1</v>
      </c>
      <c r="J2796" s="3">
        <v>368</v>
      </c>
      <c r="K2796" s="57">
        <v>1.3</v>
      </c>
      <c r="L2796" t="s">
        <v>25</v>
      </c>
      <c r="M2796" t="s">
        <v>26</v>
      </c>
      <c r="N2796" t="s">
        <v>534</v>
      </c>
      <c r="O2796" s="15">
        <f t="shared" si="272"/>
        <v>3</v>
      </c>
      <c r="P2796" s="16" t="str">
        <f t="shared" si="268"/>
        <v>1,</v>
      </c>
      <c r="Q2796" s="16" t="str">
        <f t="shared" si="269"/>
        <v>3</v>
      </c>
      <c r="R2796" s="17">
        <f t="shared" si="270"/>
        <v>63</v>
      </c>
      <c r="S2796" s="17">
        <f t="shared" si="271"/>
        <v>1.05</v>
      </c>
    </row>
    <row r="2797" spans="1:19">
      <c r="A2797" t="s">
        <v>230</v>
      </c>
      <c r="B2797" t="s">
        <v>231</v>
      </c>
      <c r="C2797" s="1">
        <v>45536</v>
      </c>
      <c r="D2797" s="2">
        <v>2024</v>
      </c>
      <c r="E2797" s="2" t="str">
        <f t="shared" si="267"/>
        <v>septiembre</v>
      </c>
      <c r="F2797" t="s">
        <v>237</v>
      </c>
      <c r="G2797" t="s">
        <v>121</v>
      </c>
      <c r="H2797" t="s">
        <v>98</v>
      </c>
      <c r="I2797" s="3">
        <v>5</v>
      </c>
      <c r="J2797" s="3">
        <v>904</v>
      </c>
      <c r="K2797" s="57">
        <v>3.1</v>
      </c>
      <c r="L2797" t="s">
        <v>118</v>
      </c>
      <c r="M2797" t="s">
        <v>119</v>
      </c>
      <c r="N2797" t="s">
        <v>539</v>
      </c>
      <c r="O2797" s="15">
        <f t="shared" si="272"/>
        <v>3</v>
      </c>
      <c r="P2797" s="16" t="str">
        <f t="shared" si="268"/>
        <v>3,</v>
      </c>
      <c r="Q2797" s="16" t="str">
        <f t="shared" si="269"/>
        <v>1</v>
      </c>
      <c r="R2797" s="17">
        <f t="shared" si="270"/>
        <v>181</v>
      </c>
      <c r="S2797" s="17">
        <f t="shared" si="271"/>
        <v>3.0166666666666666</v>
      </c>
    </row>
    <row r="2798" spans="1:19">
      <c r="A2798" t="s">
        <v>230</v>
      </c>
      <c r="B2798" t="s">
        <v>231</v>
      </c>
      <c r="C2798" s="1">
        <v>45536</v>
      </c>
      <c r="D2798" s="2">
        <v>2024</v>
      </c>
      <c r="E2798" s="2" t="str">
        <f t="shared" ref="E2798:E2861" si="273">TEXT(C2798,"mmmm")</f>
        <v>septiembre</v>
      </c>
      <c r="F2798" t="s">
        <v>237</v>
      </c>
      <c r="G2798" t="s">
        <v>121</v>
      </c>
      <c r="H2798" t="s">
        <v>98</v>
      </c>
      <c r="I2798" s="3">
        <v>2</v>
      </c>
      <c r="J2798" s="3">
        <v>504</v>
      </c>
      <c r="K2798" s="57">
        <v>2.1</v>
      </c>
      <c r="L2798" t="s">
        <v>167</v>
      </c>
      <c r="M2798" t="s">
        <v>168</v>
      </c>
      <c r="N2798" t="s">
        <v>539</v>
      </c>
      <c r="O2798" s="15">
        <f t="shared" si="272"/>
        <v>3</v>
      </c>
      <c r="P2798" s="16" t="str">
        <f t="shared" si="268"/>
        <v>2,</v>
      </c>
      <c r="Q2798" s="16" t="str">
        <f t="shared" si="269"/>
        <v>1</v>
      </c>
      <c r="R2798" s="17">
        <f t="shared" si="270"/>
        <v>121</v>
      </c>
      <c r="S2798" s="17">
        <f t="shared" si="271"/>
        <v>2.0166666666666666</v>
      </c>
    </row>
    <row r="2799" spans="1:19">
      <c r="A2799" t="s">
        <v>230</v>
      </c>
      <c r="B2799" t="s">
        <v>231</v>
      </c>
      <c r="C2799" s="1">
        <v>45536</v>
      </c>
      <c r="D2799" s="2">
        <v>2024</v>
      </c>
      <c r="E2799" s="2" t="str">
        <f t="shared" si="273"/>
        <v>septiembre</v>
      </c>
      <c r="F2799" t="s">
        <v>237</v>
      </c>
      <c r="G2799" t="s">
        <v>121</v>
      </c>
      <c r="H2799" t="s">
        <v>98</v>
      </c>
      <c r="I2799" s="3">
        <v>2</v>
      </c>
      <c r="J2799" s="3">
        <v>1010</v>
      </c>
      <c r="K2799" s="57">
        <v>3</v>
      </c>
      <c r="L2799" t="s">
        <v>173</v>
      </c>
      <c r="M2799" t="s">
        <v>598</v>
      </c>
      <c r="N2799" t="s">
        <v>536</v>
      </c>
      <c r="O2799" s="15">
        <f t="shared" si="272"/>
        <v>1</v>
      </c>
      <c r="P2799" s="16" t="str">
        <f t="shared" si="268"/>
        <v>3</v>
      </c>
      <c r="Q2799" s="16">
        <f t="shared" si="269"/>
        <v>0</v>
      </c>
      <c r="R2799" s="17">
        <f t="shared" si="270"/>
        <v>180</v>
      </c>
      <c r="S2799" s="17">
        <f t="shared" si="271"/>
        <v>3</v>
      </c>
    </row>
    <row r="2800" spans="1:19">
      <c r="A2800" t="s">
        <v>230</v>
      </c>
      <c r="B2800" t="s">
        <v>231</v>
      </c>
      <c r="C2800" s="1">
        <v>45536</v>
      </c>
      <c r="D2800" s="2">
        <v>2024</v>
      </c>
      <c r="E2800" s="2" t="str">
        <f t="shared" si="273"/>
        <v>septiembre</v>
      </c>
      <c r="F2800" t="s">
        <v>237</v>
      </c>
      <c r="G2800" t="s">
        <v>121</v>
      </c>
      <c r="H2800" t="s">
        <v>98</v>
      </c>
      <c r="I2800" s="3">
        <v>4</v>
      </c>
      <c r="J2800" s="3">
        <v>1095</v>
      </c>
      <c r="K2800" s="57">
        <v>3.5</v>
      </c>
      <c r="L2800" t="s">
        <v>110</v>
      </c>
      <c r="M2800" t="s">
        <v>586</v>
      </c>
      <c r="N2800" t="s">
        <v>503</v>
      </c>
      <c r="O2800" s="15">
        <f t="shared" si="272"/>
        <v>3</v>
      </c>
      <c r="P2800" s="16" t="str">
        <f t="shared" ref="P2800:P2863" si="274">IF(O2800="1",$K2800,IF(O2800=2,LEFT($K2800,2),LEFT($K2800,2)))</f>
        <v>3,</v>
      </c>
      <c r="Q2800" s="16" t="str">
        <f t="shared" ref="Q2800:Q2863" si="275">IF(O2800&lt;=2,0,MID($K2800,3,3))</f>
        <v>5</v>
      </c>
      <c r="R2800" s="17">
        <f t="shared" ref="R2800:R2863" si="276">+(P2800*60)+Q2800</f>
        <v>185</v>
      </c>
      <c r="S2800" s="17">
        <f t="shared" ref="S2800:S2863" si="277">+R2800/60</f>
        <v>3.0833333333333335</v>
      </c>
    </row>
    <row r="2801" spans="1:19">
      <c r="A2801" t="s">
        <v>230</v>
      </c>
      <c r="B2801" t="s">
        <v>231</v>
      </c>
      <c r="C2801" s="1">
        <v>45536</v>
      </c>
      <c r="D2801" s="2">
        <v>2024</v>
      </c>
      <c r="E2801" s="2" t="str">
        <f t="shared" si="273"/>
        <v>septiembre</v>
      </c>
      <c r="F2801" t="s">
        <v>237</v>
      </c>
      <c r="G2801" t="s">
        <v>121</v>
      </c>
      <c r="H2801" t="s">
        <v>98</v>
      </c>
      <c r="I2801" s="3">
        <v>1</v>
      </c>
      <c r="J2801" s="3">
        <v>894</v>
      </c>
      <c r="K2801" s="57">
        <v>3</v>
      </c>
      <c r="L2801" t="s">
        <v>111</v>
      </c>
      <c r="M2801" t="s">
        <v>593</v>
      </c>
      <c r="N2801" t="s">
        <v>538</v>
      </c>
      <c r="O2801" s="15">
        <f t="shared" si="272"/>
        <v>1</v>
      </c>
      <c r="P2801" s="16" t="str">
        <f t="shared" si="274"/>
        <v>3</v>
      </c>
      <c r="Q2801" s="16">
        <f t="shared" si="275"/>
        <v>0</v>
      </c>
      <c r="R2801" s="17">
        <f t="shared" si="276"/>
        <v>180</v>
      </c>
      <c r="S2801" s="17">
        <f t="shared" si="277"/>
        <v>3</v>
      </c>
    </row>
    <row r="2802" spans="1:19">
      <c r="A2802" t="s">
        <v>250</v>
      </c>
      <c r="B2802" t="s">
        <v>251</v>
      </c>
      <c r="C2802" s="1">
        <v>45536</v>
      </c>
      <c r="D2802" s="2">
        <v>2024</v>
      </c>
      <c r="E2802" s="2" t="str">
        <f t="shared" si="273"/>
        <v>septiembre</v>
      </c>
      <c r="F2802" t="s">
        <v>252</v>
      </c>
      <c r="G2802" t="s">
        <v>121</v>
      </c>
      <c r="H2802" t="s">
        <v>98</v>
      </c>
      <c r="I2802" s="3">
        <v>3</v>
      </c>
      <c r="J2802" s="3">
        <v>930</v>
      </c>
      <c r="K2802" s="57">
        <v>6.25</v>
      </c>
      <c r="L2802" t="s">
        <v>39</v>
      </c>
      <c r="M2802" t="s">
        <v>553</v>
      </c>
      <c r="N2802" t="s">
        <v>553</v>
      </c>
      <c r="O2802" s="15">
        <f t="shared" si="272"/>
        <v>4</v>
      </c>
      <c r="P2802" s="16" t="str">
        <f t="shared" si="274"/>
        <v>6,</v>
      </c>
      <c r="Q2802" s="16" t="str">
        <f t="shared" si="275"/>
        <v>25</v>
      </c>
      <c r="R2802" s="17">
        <f t="shared" si="276"/>
        <v>385</v>
      </c>
      <c r="S2802" s="17">
        <f t="shared" si="277"/>
        <v>6.416666666666667</v>
      </c>
    </row>
    <row r="2803" spans="1:19">
      <c r="A2803" t="s">
        <v>250</v>
      </c>
      <c r="B2803" t="s">
        <v>251</v>
      </c>
      <c r="C2803" s="1">
        <v>45536</v>
      </c>
      <c r="D2803" s="2">
        <v>2024</v>
      </c>
      <c r="E2803" s="2" t="str">
        <f t="shared" si="273"/>
        <v>septiembre</v>
      </c>
      <c r="F2803" t="s">
        <v>252</v>
      </c>
      <c r="G2803" t="s">
        <v>121</v>
      </c>
      <c r="H2803" t="s">
        <v>98</v>
      </c>
      <c r="I2803" s="3">
        <v>1</v>
      </c>
      <c r="J2803" s="3">
        <v>565</v>
      </c>
      <c r="K2803" s="57">
        <v>2.0499999999999998</v>
      </c>
      <c r="L2803" t="s">
        <v>209</v>
      </c>
      <c r="M2803" t="s">
        <v>210</v>
      </c>
      <c r="N2803" t="s">
        <v>493</v>
      </c>
      <c r="O2803" s="15">
        <f t="shared" si="272"/>
        <v>4</v>
      </c>
      <c r="P2803" s="16" t="str">
        <f t="shared" si="274"/>
        <v>2,</v>
      </c>
      <c r="Q2803" s="16" t="str">
        <f t="shared" si="275"/>
        <v>05</v>
      </c>
      <c r="R2803" s="17">
        <f t="shared" si="276"/>
        <v>125</v>
      </c>
      <c r="S2803" s="17">
        <f t="shared" si="277"/>
        <v>2.0833333333333335</v>
      </c>
    </row>
    <row r="2804" spans="1:19">
      <c r="A2804" t="s">
        <v>250</v>
      </c>
      <c r="B2804" t="s">
        <v>251</v>
      </c>
      <c r="C2804" s="1">
        <v>45536</v>
      </c>
      <c r="D2804" s="2">
        <v>2024</v>
      </c>
      <c r="E2804" s="2" t="str">
        <f t="shared" si="273"/>
        <v>septiembre</v>
      </c>
      <c r="F2804" t="s">
        <v>252</v>
      </c>
      <c r="G2804" t="s">
        <v>121</v>
      </c>
      <c r="H2804" t="s">
        <v>98</v>
      </c>
      <c r="I2804" s="3">
        <v>2</v>
      </c>
      <c r="J2804" s="3">
        <v>246</v>
      </c>
      <c r="K2804" s="57">
        <v>1.3</v>
      </c>
      <c r="L2804" t="s">
        <v>161</v>
      </c>
      <c r="M2804" t="s">
        <v>591</v>
      </c>
      <c r="N2804" t="s">
        <v>537</v>
      </c>
      <c r="O2804" s="15">
        <f t="shared" si="272"/>
        <v>3</v>
      </c>
      <c r="P2804" s="16" t="str">
        <f t="shared" si="274"/>
        <v>1,</v>
      </c>
      <c r="Q2804" s="16" t="str">
        <f t="shared" si="275"/>
        <v>3</v>
      </c>
      <c r="R2804" s="17">
        <f t="shared" si="276"/>
        <v>63</v>
      </c>
      <c r="S2804" s="17">
        <f t="shared" si="277"/>
        <v>1.05</v>
      </c>
    </row>
    <row r="2805" spans="1:19">
      <c r="A2805" t="s">
        <v>250</v>
      </c>
      <c r="B2805" t="s">
        <v>251</v>
      </c>
      <c r="C2805" s="1">
        <v>45536</v>
      </c>
      <c r="D2805" s="2">
        <v>2024</v>
      </c>
      <c r="E2805" s="2" t="str">
        <f t="shared" si="273"/>
        <v>septiembre</v>
      </c>
      <c r="F2805" t="s">
        <v>252</v>
      </c>
      <c r="G2805" t="s">
        <v>121</v>
      </c>
      <c r="H2805" t="s">
        <v>98</v>
      </c>
      <c r="I2805" s="3">
        <v>1</v>
      </c>
      <c r="J2805" s="3">
        <v>1664</v>
      </c>
      <c r="K2805" s="57">
        <v>1.1000000000000001</v>
      </c>
      <c r="L2805" t="s">
        <v>303</v>
      </c>
      <c r="M2805" t="s">
        <v>304</v>
      </c>
      <c r="N2805" t="s">
        <v>531</v>
      </c>
      <c r="O2805" s="15">
        <f t="shared" si="272"/>
        <v>3</v>
      </c>
      <c r="P2805" s="16" t="str">
        <f t="shared" si="274"/>
        <v>1,</v>
      </c>
      <c r="Q2805" s="16" t="str">
        <f t="shared" si="275"/>
        <v>1</v>
      </c>
      <c r="R2805" s="17">
        <f t="shared" si="276"/>
        <v>61</v>
      </c>
      <c r="S2805" s="17">
        <f t="shared" si="277"/>
        <v>1.0166666666666666</v>
      </c>
    </row>
    <row r="2806" spans="1:19">
      <c r="A2806" t="s">
        <v>250</v>
      </c>
      <c r="B2806" t="s">
        <v>251</v>
      </c>
      <c r="C2806" s="1">
        <v>45536</v>
      </c>
      <c r="D2806" s="2">
        <v>2024</v>
      </c>
      <c r="E2806" s="2" t="str">
        <f t="shared" si="273"/>
        <v>septiembre</v>
      </c>
      <c r="F2806" t="s">
        <v>252</v>
      </c>
      <c r="G2806" t="s">
        <v>121</v>
      </c>
      <c r="H2806" t="s">
        <v>98</v>
      </c>
      <c r="I2806" s="3">
        <v>3</v>
      </c>
      <c r="J2806" s="3">
        <v>2079</v>
      </c>
      <c r="K2806" s="57">
        <v>4.45</v>
      </c>
      <c r="L2806" t="s">
        <v>19</v>
      </c>
      <c r="M2806" t="s">
        <v>587</v>
      </c>
      <c r="N2806" t="s">
        <v>495</v>
      </c>
      <c r="O2806" s="15">
        <f t="shared" si="272"/>
        <v>4</v>
      </c>
      <c r="P2806" s="16" t="str">
        <f t="shared" si="274"/>
        <v>4,</v>
      </c>
      <c r="Q2806" s="16" t="str">
        <f t="shared" si="275"/>
        <v>45</v>
      </c>
      <c r="R2806" s="17">
        <f t="shared" si="276"/>
        <v>285</v>
      </c>
      <c r="S2806" s="17">
        <f t="shared" si="277"/>
        <v>4.75</v>
      </c>
    </row>
    <row r="2807" spans="1:19">
      <c r="A2807" t="s">
        <v>250</v>
      </c>
      <c r="B2807" t="s">
        <v>251</v>
      </c>
      <c r="C2807" s="1">
        <v>45536</v>
      </c>
      <c r="D2807" s="2">
        <v>2024</v>
      </c>
      <c r="E2807" s="2" t="str">
        <f t="shared" si="273"/>
        <v>septiembre</v>
      </c>
      <c r="F2807" t="s">
        <v>252</v>
      </c>
      <c r="G2807" t="s">
        <v>121</v>
      </c>
      <c r="H2807" t="s">
        <v>98</v>
      </c>
      <c r="I2807" s="3">
        <v>2</v>
      </c>
      <c r="J2807" s="3">
        <v>245</v>
      </c>
      <c r="K2807" s="57">
        <v>1.2</v>
      </c>
      <c r="L2807" t="s">
        <v>108</v>
      </c>
      <c r="M2807" t="s">
        <v>597</v>
      </c>
      <c r="N2807" t="s">
        <v>494</v>
      </c>
      <c r="O2807" s="15">
        <f t="shared" si="272"/>
        <v>3</v>
      </c>
      <c r="P2807" s="16" t="str">
        <f t="shared" si="274"/>
        <v>1,</v>
      </c>
      <c r="Q2807" s="16" t="str">
        <f t="shared" si="275"/>
        <v>2</v>
      </c>
      <c r="R2807" s="17">
        <f t="shared" si="276"/>
        <v>62</v>
      </c>
      <c r="S2807" s="17">
        <f t="shared" si="277"/>
        <v>1.0333333333333334</v>
      </c>
    </row>
    <row r="2808" spans="1:19">
      <c r="A2808" t="s">
        <v>250</v>
      </c>
      <c r="B2808" t="s">
        <v>251</v>
      </c>
      <c r="C2808" s="1">
        <v>45536</v>
      </c>
      <c r="D2808" s="2">
        <v>2024</v>
      </c>
      <c r="E2808" s="2" t="str">
        <f t="shared" si="273"/>
        <v>septiembre</v>
      </c>
      <c r="F2808" t="s">
        <v>252</v>
      </c>
      <c r="G2808" t="s">
        <v>121</v>
      </c>
      <c r="H2808" t="s">
        <v>98</v>
      </c>
      <c r="I2808" s="3">
        <v>2</v>
      </c>
      <c r="J2808" s="3">
        <v>704</v>
      </c>
      <c r="K2808" s="57">
        <v>2.2999999999999998</v>
      </c>
      <c r="L2808" t="s">
        <v>146</v>
      </c>
      <c r="M2808" t="s">
        <v>147</v>
      </c>
      <c r="N2808" t="s">
        <v>532</v>
      </c>
      <c r="O2808" s="15">
        <f t="shared" si="272"/>
        <v>3</v>
      </c>
      <c r="P2808" s="16" t="str">
        <f t="shared" si="274"/>
        <v>2,</v>
      </c>
      <c r="Q2808" s="16" t="str">
        <f t="shared" si="275"/>
        <v>3</v>
      </c>
      <c r="R2808" s="17">
        <f t="shared" si="276"/>
        <v>123</v>
      </c>
      <c r="S2808" s="17">
        <f t="shared" si="277"/>
        <v>2.0499999999999998</v>
      </c>
    </row>
    <row r="2809" spans="1:19">
      <c r="A2809" t="s">
        <v>250</v>
      </c>
      <c r="B2809" t="s">
        <v>251</v>
      </c>
      <c r="C2809" s="1">
        <v>45536</v>
      </c>
      <c r="D2809" s="2">
        <v>2024</v>
      </c>
      <c r="E2809" s="2" t="str">
        <f t="shared" si="273"/>
        <v>septiembre</v>
      </c>
      <c r="F2809" t="s">
        <v>252</v>
      </c>
      <c r="G2809" t="s">
        <v>121</v>
      </c>
      <c r="H2809" t="s">
        <v>98</v>
      </c>
      <c r="I2809" s="3">
        <v>1</v>
      </c>
      <c r="J2809" s="3">
        <v>129</v>
      </c>
      <c r="K2809" s="57">
        <v>0.5</v>
      </c>
      <c r="L2809" t="s">
        <v>102</v>
      </c>
      <c r="M2809" t="s">
        <v>103</v>
      </c>
      <c r="N2809" t="s">
        <v>501</v>
      </c>
      <c r="O2809" s="15">
        <f t="shared" si="272"/>
        <v>3</v>
      </c>
      <c r="P2809" s="16" t="str">
        <f t="shared" si="274"/>
        <v>0,</v>
      </c>
      <c r="Q2809" s="16" t="str">
        <f t="shared" si="275"/>
        <v>5</v>
      </c>
      <c r="R2809" s="17">
        <f t="shared" si="276"/>
        <v>5</v>
      </c>
      <c r="S2809" s="17">
        <f t="shared" si="277"/>
        <v>8.3333333333333329E-2</v>
      </c>
    </row>
    <row r="2810" spans="1:19">
      <c r="A2810" t="s">
        <v>250</v>
      </c>
      <c r="B2810" t="s">
        <v>251</v>
      </c>
      <c r="C2810" s="1">
        <v>45536</v>
      </c>
      <c r="D2810" s="2">
        <v>2024</v>
      </c>
      <c r="E2810" s="2" t="str">
        <f t="shared" si="273"/>
        <v>septiembre</v>
      </c>
      <c r="F2810" t="s">
        <v>252</v>
      </c>
      <c r="G2810" t="s">
        <v>121</v>
      </c>
      <c r="H2810" t="s">
        <v>98</v>
      </c>
      <c r="I2810" s="3">
        <v>3</v>
      </c>
      <c r="J2810" s="3">
        <v>768</v>
      </c>
      <c r="K2810" s="57">
        <v>2.2999999999999998</v>
      </c>
      <c r="L2810" t="s">
        <v>49</v>
      </c>
      <c r="M2810" t="s">
        <v>50</v>
      </c>
      <c r="N2810" t="s">
        <v>22</v>
      </c>
      <c r="O2810" s="15">
        <f t="shared" si="272"/>
        <v>3</v>
      </c>
      <c r="P2810" s="16" t="str">
        <f t="shared" si="274"/>
        <v>2,</v>
      </c>
      <c r="Q2810" s="16" t="str">
        <f t="shared" si="275"/>
        <v>3</v>
      </c>
      <c r="R2810" s="17">
        <f t="shared" si="276"/>
        <v>123</v>
      </c>
      <c r="S2810" s="17">
        <f t="shared" si="277"/>
        <v>2.0499999999999998</v>
      </c>
    </row>
    <row r="2811" spans="1:19">
      <c r="A2811" t="s">
        <v>250</v>
      </c>
      <c r="B2811" t="s">
        <v>251</v>
      </c>
      <c r="C2811" s="1">
        <v>45536</v>
      </c>
      <c r="D2811" s="2">
        <v>2024</v>
      </c>
      <c r="E2811" s="2" t="str">
        <f t="shared" si="273"/>
        <v>septiembre</v>
      </c>
      <c r="F2811" t="s">
        <v>252</v>
      </c>
      <c r="G2811" t="s">
        <v>121</v>
      </c>
      <c r="H2811" t="s">
        <v>98</v>
      </c>
      <c r="I2811" s="3">
        <v>2</v>
      </c>
      <c r="J2811" s="3">
        <v>223</v>
      </c>
      <c r="K2811" s="57">
        <v>5.55</v>
      </c>
      <c r="L2811" t="s">
        <v>35</v>
      </c>
      <c r="M2811" t="s">
        <v>36</v>
      </c>
      <c r="N2811" t="s">
        <v>533</v>
      </c>
      <c r="O2811" s="15">
        <f t="shared" si="272"/>
        <v>4</v>
      </c>
      <c r="P2811" s="16" t="str">
        <f t="shared" si="274"/>
        <v>5,</v>
      </c>
      <c r="Q2811" s="16" t="str">
        <f t="shared" si="275"/>
        <v>55</v>
      </c>
      <c r="R2811" s="17">
        <f t="shared" si="276"/>
        <v>355</v>
      </c>
      <c r="S2811" s="17">
        <f t="shared" si="277"/>
        <v>5.916666666666667</v>
      </c>
    </row>
    <row r="2812" spans="1:19">
      <c r="A2812" t="s">
        <v>250</v>
      </c>
      <c r="B2812" t="s">
        <v>251</v>
      </c>
      <c r="C2812" s="1">
        <v>45536</v>
      </c>
      <c r="D2812" s="2">
        <v>2024</v>
      </c>
      <c r="E2812" s="2" t="str">
        <f t="shared" si="273"/>
        <v>septiembre</v>
      </c>
      <c r="F2812" t="s">
        <v>252</v>
      </c>
      <c r="G2812" t="s">
        <v>121</v>
      </c>
      <c r="H2812" t="s">
        <v>98</v>
      </c>
      <c r="I2812" s="3">
        <v>5</v>
      </c>
      <c r="J2812" s="3">
        <v>1182</v>
      </c>
      <c r="K2812" s="57">
        <v>5</v>
      </c>
      <c r="L2812" t="s">
        <v>241</v>
      </c>
      <c r="M2812" t="s">
        <v>601</v>
      </c>
      <c r="N2812" t="s">
        <v>500</v>
      </c>
      <c r="O2812" s="15">
        <f t="shared" si="272"/>
        <v>1</v>
      </c>
      <c r="P2812" s="16" t="str">
        <f t="shared" si="274"/>
        <v>5</v>
      </c>
      <c r="Q2812" s="16">
        <f t="shared" si="275"/>
        <v>0</v>
      </c>
      <c r="R2812" s="17">
        <f t="shared" si="276"/>
        <v>300</v>
      </c>
      <c r="S2812" s="17">
        <f t="shared" si="277"/>
        <v>5</v>
      </c>
    </row>
    <row r="2813" spans="1:19">
      <c r="A2813" t="s">
        <v>250</v>
      </c>
      <c r="B2813" t="s">
        <v>251</v>
      </c>
      <c r="C2813" s="1">
        <v>45536</v>
      </c>
      <c r="D2813" s="2">
        <v>2024</v>
      </c>
      <c r="E2813" s="2" t="str">
        <f t="shared" si="273"/>
        <v>septiembre</v>
      </c>
      <c r="F2813" t="s">
        <v>252</v>
      </c>
      <c r="G2813" t="s">
        <v>121</v>
      </c>
      <c r="H2813" t="s">
        <v>98</v>
      </c>
      <c r="I2813" s="3">
        <v>1</v>
      </c>
      <c r="J2813" s="3">
        <v>205</v>
      </c>
      <c r="K2813" s="57">
        <v>1.5</v>
      </c>
      <c r="L2813" t="s">
        <v>177</v>
      </c>
      <c r="M2813" t="s">
        <v>592</v>
      </c>
      <c r="N2813" t="s">
        <v>542</v>
      </c>
      <c r="O2813" s="15">
        <f t="shared" si="272"/>
        <v>3</v>
      </c>
      <c r="P2813" s="16" t="str">
        <f t="shared" si="274"/>
        <v>1,</v>
      </c>
      <c r="Q2813" s="16" t="str">
        <f t="shared" si="275"/>
        <v>5</v>
      </c>
      <c r="R2813" s="17">
        <f t="shared" si="276"/>
        <v>65</v>
      </c>
      <c r="S2813" s="17">
        <f t="shared" si="277"/>
        <v>1.0833333333333333</v>
      </c>
    </row>
    <row r="2814" spans="1:19">
      <c r="A2814" t="s">
        <v>250</v>
      </c>
      <c r="B2814" t="s">
        <v>251</v>
      </c>
      <c r="C2814" s="1">
        <v>45536</v>
      </c>
      <c r="D2814" s="2">
        <v>2024</v>
      </c>
      <c r="E2814" s="2" t="str">
        <f t="shared" si="273"/>
        <v>septiembre</v>
      </c>
      <c r="F2814" t="s">
        <v>253</v>
      </c>
      <c r="G2814" t="s">
        <v>220</v>
      </c>
      <c r="H2814" t="s">
        <v>98</v>
      </c>
      <c r="I2814" s="3">
        <v>2</v>
      </c>
      <c r="J2814" s="3">
        <v>727</v>
      </c>
      <c r="K2814" s="57">
        <v>1.48</v>
      </c>
      <c r="L2814" t="s">
        <v>21</v>
      </c>
      <c r="M2814" t="s">
        <v>584</v>
      </c>
      <c r="N2814" t="s">
        <v>22</v>
      </c>
      <c r="O2814" s="15">
        <f t="shared" si="272"/>
        <v>4</v>
      </c>
      <c r="P2814" s="16" t="str">
        <f t="shared" si="274"/>
        <v>1,</v>
      </c>
      <c r="Q2814" s="16" t="str">
        <f t="shared" si="275"/>
        <v>48</v>
      </c>
      <c r="R2814" s="17">
        <f t="shared" si="276"/>
        <v>108</v>
      </c>
      <c r="S2814" s="17">
        <f t="shared" si="277"/>
        <v>1.8</v>
      </c>
    </row>
    <row r="2815" spans="1:19">
      <c r="A2815" t="s">
        <v>250</v>
      </c>
      <c r="B2815" t="s">
        <v>251</v>
      </c>
      <c r="C2815" s="1">
        <v>45536</v>
      </c>
      <c r="D2815" s="2">
        <v>2024</v>
      </c>
      <c r="E2815" s="2" t="str">
        <f t="shared" si="273"/>
        <v>septiembre</v>
      </c>
      <c r="F2815" t="s">
        <v>253</v>
      </c>
      <c r="G2815" t="s">
        <v>220</v>
      </c>
      <c r="H2815" t="s">
        <v>98</v>
      </c>
      <c r="I2815" s="3">
        <v>1</v>
      </c>
      <c r="J2815" s="3">
        <v>253</v>
      </c>
      <c r="K2815" s="57">
        <v>1</v>
      </c>
      <c r="L2815" t="s">
        <v>197</v>
      </c>
      <c r="M2815" t="s">
        <v>198</v>
      </c>
      <c r="N2815" t="s">
        <v>543</v>
      </c>
      <c r="O2815" s="15">
        <f t="shared" si="272"/>
        <v>1</v>
      </c>
      <c r="P2815" s="16" t="str">
        <f t="shared" si="274"/>
        <v>1</v>
      </c>
      <c r="Q2815" s="16">
        <f t="shared" si="275"/>
        <v>0</v>
      </c>
      <c r="R2815" s="17">
        <f t="shared" si="276"/>
        <v>60</v>
      </c>
      <c r="S2815" s="17">
        <f t="shared" si="277"/>
        <v>1</v>
      </c>
    </row>
    <row r="2816" spans="1:19">
      <c r="A2816" t="s">
        <v>250</v>
      </c>
      <c r="B2816" t="s">
        <v>251</v>
      </c>
      <c r="C2816" s="1">
        <v>45536</v>
      </c>
      <c r="D2816" s="2">
        <v>2024</v>
      </c>
      <c r="E2816" s="2" t="str">
        <f t="shared" si="273"/>
        <v>septiembre</v>
      </c>
      <c r="F2816" t="s">
        <v>253</v>
      </c>
      <c r="G2816" t="s">
        <v>220</v>
      </c>
      <c r="H2816" t="s">
        <v>98</v>
      </c>
      <c r="I2816" s="3">
        <v>2</v>
      </c>
      <c r="J2816" s="3">
        <v>499</v>
      </c>
      <c r="K2816" s="57">
        <v>1.42</v>
      </c>
      <c r="L2816" t="s">
        <v>35</v>
      </c>
      <c r="M2816" t="s">
        <v>36</v>
      </c>
      <c r="N2816" t="s">
        <v>533</v>
      </c>
      <c r="O2816" s="15">
        <f t="shared" si="272"/>
        <v>4</v>
      </c>
      <c r="P2816" s="16" t="str">
        <f t="shared" si="274"/>
        <v>1,</v>
      </c>
      <c r="Q2816" s="16" t="str">
        <f t="shared" si="275"/>
        <v>42</v>
      </c>
      <c r="R2816" s="17">
        <f t="shared" si="276"/>
        <v>102</v>
      </c>
      <c r="S2816" s="17">
        <f t="shared" si="277"/>
        <v>1.7</v>
      </c>
    </row>
    <row r="2817" spans="1:19">
      <c r="A2817" t="s">
        <v>254</v>
      </c>
      <c r="B2817" t="s">
        <v>255</v>
      </c>
      <c r="C2817" s="1">
        <v>45536</v>
      </c>
      <c r="D2817" s="2">
        <v>2024</v>
      </c>
      <c r="E2817" s="2" t="str">
        <f t="shared" si="273"/>
        <v>septiembre</v>
      </c>
      <c r="F2817" t="s">
        <v>256</v>
      </c>
      <c r="G2817" t="s">
        <v>93</v>
      </c>
      <c r="H2817" t="s">
        <v>98</v>
      </c>
      <c r="I2817" s="3">
        <v>5</v>
      </c>
      <c r="J2817" s="3">
        <v>770</v>
      </c>
      <c r="K2817" s="57">
        <v>1.5</v>
      </c>
      <c r="L2817" t="s">
        <v>130</v>
      </c>
      <c r="M2817" t="s">
        <v>605</v>
      </c>
      <c r="N2817" t="s">
        <v>491</v>
      </c>
      <c r="O2817" s="15">
        <f t="shared" si="272"/>
        <v>3</v>
      </c>
      <c r="P2817" s="16" t="str">
        <f t="shared" si="274"/>
        <v>1,</v>
      </c>
      <c r="Q2817" s="16" t="str">
        <f t="shared" si="275"/>
        <v>5</v>
      </c>
      <c r="R2817" s="17">
        <f t="shared" si="276"/>
        <v>65</v>
      </c>
      <c r="S2817" s="17">
        <f t="shared" si="277"/>
        <v>1.0833333333333333</v>
      </c>
    </row>
    <row r="2818" spans="1:19">
      <c r="A2818" t="s">
        <v>254</v>
      </c>
      <c r="B2818" t="s">
        <v>255</v>
      </c>
      <c r="C2818" s="1">
        <v>45536</v>
      </c>
      <c r="D2818" s="2">
        <v>2024</v>
      </c>
      <c r="E2818" s="2" t="str">
        <f t="shared" si="273"/>
        <v>septiembre</v>
      </c>
      <c r="F2818" t="s">
        <v>256</v>
      </c>
      <c r="G2818" t="s">
        <v>93</v>
      </c>
      <c r="H2818" t="s">
        <v>98</v>
      </c>
      <c r="I2818" s="3">
        <v>2</v>
      </c>
      <c r="J2818" s="3">
        <v>525</v>
      </c>
      <c r="K2818" s="57">
        <v>1.1499999999999999</v>
      </c>
      <c r="L2818" t="s">
        <v>33</v>
      </c>
      <c r="M2818" t="s">
        <v>34</v>
      </c>
      <c r="N2818" t="s">
        <v>531</v>
      </c>
      <c r="O2818" s="15">
        <f t="shared" si="272"/>
        <v>4</v>
      </c>
      <c r="P2818" s="16" t="str">
        <f t="shared" si="274"/>
        <v>1,</v>
      </c>
      <c r="Q2818" s="16" t="str">
        <f t="shared" si="275"/>
        <v>15</v>
      </c>
      <c r="R2818" s="17">
        <f t="shared" si="276"/>
        <v>75</v>
      </c>
      <c r="S2818" s="17">
        <f t="shared" si="277"/>
        <v>1.25</v>
      </c>
    </row>
    <row r="2819" spans="1:19">
      <c r="A2819" t="s">
        <v>254</v>
      </c>
      <c r="B2819" t="s">
        <v>255</v>
      </c>
      <c r="C2819" s="1">
        <v>45536</v>
      </c>
      <c r="D2819" s="2">
        <v>2024</v>
      </c>
      <c r="E2819" s="2" t="str">
        <f t="shared" si="273"/>
        <v>septiembre</v>
      </c>
      <c r="F2819" t="s">
        <v>256</v>
      </c>
      <c r="G2819" t="s">
        <v>93</v>
      </c>
      <c r="H2819" t="s">
        <v>98</v>
      </c>
      <c r="I2819" s="3">
        <v>2</v>
      </c>
      <c r="J2819" s="3">
        <v>630</v>
      </c>
      <c r="K2819" s="57">
        <v>1.3</v>
      </c>
      <c r="L2819" t="s">
        <v>19</v>
      </c>
      <c r="M2819" t="s">
        <v>587</v>
      </c>
      <c r="N2819" t="s">
        <v>495</v>
      </c>
      <c r="O2819" s="15">
        <f t="shared" ref="O2819:O2882" si="278">LEN($K2819)</f>
        <v>3</v>
      </c>
      <c r="P2819" s="16" t="str">
        <f t="shared" si="274"/>
        <v>1,</v>
      </c>
      <c r="Q2819" s="16" t="str">
        <f t="shared" si="275"/>
        <v>3</v>
      </c>
      <c r="R2819" s="17">
        <f t="shared" si="276"/>
        <v>63</v>
      </c>
      <c r="S2819" s="17">
        <f t="shared" si="277"/>
        <v>1.05</v>
      </c>
    </row>
    <row r="2820" spans="1:19">
      <c r="A2820" t="s">
        <v>254</v>
      </c>
      <c r="B2820" t="s">
        <v>255</v>
      </c>
      <c r="C2820" s="1">
        <v>45536</v>
      </c>
      <c r="D2820" s="2">
        <v>2024</v>
      </c>
      <c r="E2820" s="2" t="str">
        <f t="shared" si="273"/>
        <v>septiembre</v>
      </c>
      <c r="F2820" t="s">
        <v>256</v>
      </c>
      <c r="G2820" t="s">
        <v>93</v>
      </c>
      <c r="H2820" t="s">
        <v>98</v>
      </c>
      <c r="I2820" s="3">
        <v>1</v>
      </c>
      <c r="J2820" s="3">
        <v>315</v>
      </c>
      <c r="K2820" s="57">
        <v>0.45</v>
      </c>
      <c r="L2820" t="s">
        <v>159</v>
      </c>
      <c r="M2820" t="s">
        <v>160</v>
      </c>
      <c r="N2820" t="s">
        <v>496</v>
      </c>
      <c r="O2820" s="15">
        <f t="shared" si="278"/>
        <v>4</v>
      </c>
      <c r="P2820" s="16" t="str">
        <f t="shared" si="274"/>
        <v>0,</v>
      </c>
      <c r="Q2820" s="16" t="str">
        <f t="shared" si="275"/>
        <v>45</v>
      </c>
      <c r="R2820" s="17">
        <f t="shared" si="276"/>
        <v>45</v>
      </c>
      <c r="S2820" s="17">
        <f t="shared" si="277"/>
        <v>0.75</v>
      </c>
    </row>
    <row r="2821" spans="1:19">
      <c r="A2821" t="s">
        <v>254</v>
      </c>
      <c r="B2821" t="s">
        <v>255</v>
      </c>
      <c r="C2821" s="1">
        <v>45536</v>
      </c>
      <c r="D2821" s="2">
        <v>2024</v>
      </c>
      <c r="E2821" s="2" t="str">
        <f t="shared" si="273"/>
        <v>septiembre</v>
      </c>
      <c r="F2821" t="s">
        <v>256</v>
      </c>
      <c r="G2821" t="s">
        <v>93</v>
      </c>
      <c r="H2821" t="s">
        <v>98</v>
      </c>
      <c r="I2821" s="3">
        <v>2</v>
      </c>
      <c r="J2821" s="3">
        <v>1400</v>
      </c>
      <c r="K2821" s="57">
        <v>3.2</v>
      </c>
      <c r="L2821" t="s">
        <v>146</v>
      </c>
      <c r="M2821" t="s">
        <v>147</v>
      </c>
      <c r="N2821" t="s">
        <v>532</v>
      </c>
      <c r="O2821" s="15">
        <f t="shared" si="278"/>
        <v>3</v>
      </c>
      <c r="P2821" s="16" t="str">
        <f t="shared" si="274"/>
        <v>3,</v>
      </c>
      <c r="Q2821" s="16" t="str">
        <f t="shared" si="275"/>
        <v>2</v>
      </c>
      <c r="R2821" s="17">
        <f t="shared" si="276"/>
        <v>182</v>
      </c>
      <c r="S2821" s="17">
        <f t="shared" si="277"/>
        <v>3.0333333333333332</v>
      </c>
    </row>
    <row r="2822" spans="1:19">
      <c r="A2822" t="s">
        <v>254</v>
      </c>
      <c r="B2822" t="s">
        <v>255</v>
      </c>
      <c r="C2822" s="1">
        <v>45536</v>
      </c>
      <c r="D2822" s="2">
        <v>2024</v>
      </c>
      <c r="E2822" s="2" t="str">
        <f t="shared" si="273"/>
        <v>septiembre</v>
      </c>
      <c r="F2822" t="s">
        <v>256</v>
      </c>
      <c r="G2822" t="s">
        <v>93</v>
      </c>
      <c r="H2822" t="s">
        <v>98</v>
      </c>
      <c r="I2822" s="3">
        <v>1</v>
      </c>
      <c r="J2822" s="3">
        <v>420</v>
      </c>
      <c r="K2822" s="57">
        <v>1</v>
      </c>
      <c r="L2822" t="s">
        <v>35</v>
      </c>
      <c r="M2822" t="s">
        <v>36</v>
      </c>
      <c r="N2822" t="s">
        <v>533</v>
      </c>
      <c r="O2822" s="15">
        <f t="shared" si="278"/>
        <v>1</v>
      </c>
      <c r="P2822" s="16" t="str">
        <f t="shared" si="274"/>
        <v>1</v>
      </c>
      <c r="Q2822" s="16">
        <f t="shared" si="275"/>
        <v>0</v>
      </c>
      <c r="R2822" s="17">
        <f t="shared" si="276"/>
        <v>60</v>
      </c>
      <c r="S2822" s="17">
        <f t="shared" si="277"/>
        <v>1</v>
      </c>
    </row>
    <row r="2823" spans="1:19">
      <c r="A2823" t="s">
        <v>254</v>
      </c>
      <c r="B2823" t="s">
        <v>255</v>
      </c>
      <c r="C2823" s="1">
        <v>45536</v>
      </c>
      <c r="D2823" s="2">
        <v>2024</v>
      </c>
      <c r="E2823" s="2" t="str">
        <f t="shared" si="273"/>
        <v>septiembre</v>
      </c>
      <c r="F2823" t="s">
        <v>256</v>
      </c>
      <c r="G2823" t="s">
        <v>93</v>
      </c>
      <c r="H2823" t="s">
        <v>98</v>
      </c>
      <c r="I2823" s="3">
        <v>3</v>
      </c>
      <c r="J2823" s="3">
        <v>665</v>
      </c>
      <c r="K2823" s="57">
        <v>1.35</v>
      </c>
      <c r="L2823" t="s">
        <v>138</v>
      </c>
      <c r="M2823" t="s">
        <v>139</v>
      </c>
      <c r="N2823" t="s">
        <v>546</v>
      </c>
      <c r="O2823" s="15">
        <f t="shared" si="278"/>
        <v>4</v>
      </c>
      <c r="P2823" s="16" t="str">
        <f t="shared" si="274"/>
        <v>1,</v>
      </c>
      <c r="Q2823" s="16" t="str">
        <f t="shared" si="275"/>
        <v>35</v>
      </c>
      <c r="R2823" s="17">
        <f t="shared" si="276"/>
        <v>95</v>
      </c>
      <c r="S2823" s="17">
        <f t="shared" si="277"/>
        <v>1.5833333333333333</v>
      </c>
    </row>
    <row r="2824" spans="1:19">
      <c r="A2824" t="s">
        <v>254</v>
      </c>
      <c r="B2824" t="s">
        <v>255</v>
      </c>
      <c r="C2824" s="1">
        <v>45536</v>
      </c>
      <c r="D2824" s="2">
        <v>2024</v>
      </c>
      <c r="E2824" s="2" t="str">
        <f t="shared" si="273"/>
        <v>septiembre</v>
      </c>
      <c r="F2824" t="s">
        <v>256</v>
      </c>
      <c r="G2824" t="s">
        <v>93</v>
      </c>
      <c r="H2824" t="s">
        <v>98</v>
      </c>
      <c r="I2824" s="3">
        <v>10</v>
      </c>
      <c r="J2824" s="3">
        <v>3885</v>
      </c>
      <c r="K2824" s="57">
        <v>9.15</v>
      </c>
      <c r="L2824" t="s">
        <v>100</v>
      </c>
      <c r="M2824" t="s">
        <v>101</v>
      </c>
      <c r="N2824" t="s">
        <v>488</v>
      </c>
      <c r="O2824" s="15">
        <f t="shared" si="278"/>
        <v>4</v>
      </c>
      <c r="P2824" s="16" t="str">
        <f t="shared" si="274"/>
        <v>9,</v>
      </c>
      <c r="Q2824" s="16" t="str">
        <f t="shared" si="275"/>
        <v>15</v>
      </c>
      <c r="R2824" s="17">
        <f t="shared" si="276"/>
        <v>555</v>
      </c>
      <c r="S2824" s="17">
        <f t="shared" si="277"/>
        <v>9.25</v>
      </c>
    </row>
    <row r="2825" spans="1:19">
      <c r="A2825" t="s">
        <v>254</v>
      </c>
      <c r="B2825" t="s">
        <v>255</v>
      </c>
      <c r="C2825" s="1">
        <v>45536</v>
      </c>
      <c r="D2825" s="2">
        <v>2024</v>
      </c>
      <c r="E2825" s="2" t="str">
        <f t="shared" si="273"/>
        <v>septiembre</v>
      </c>
      <c r="F2825" t="s">
        <v>256</v>
      </c>
      <c r="G2825" t="s">
        <v>93</v>
      </c>
      <c r="H2825" t="s">
        <v>98</v>
      </c>
      <c r="I2825" s="3">
        <v>1</v>
      </c>
      <c r="J2825" s="3">
        <v>140</v>
      </c>
      <c r="K2825" s="57">
        <v>0.2</v>
      </c>
      <c r="L2825" t="s">
        <v>116</v>
      </c>
      <c r="M2825" t="s">
        <v>117</v>
      </c>
      <c r="N2825" t="s">
        <v>561</v>
      </c>
      <c r="O2825" s="15">
        <f t="shared" si="278"/>
        <v>3</v>
      </c>
      <c r="P2825" s="16" t="str">
        <f t="shared" si="274"/>
        <v>0,</v>
      </c>
      <c r="Q2825" s="16" t="str">
        <f t="shared" si="275"/>
        <v>2</v>
      </c>
      <c r="R2825" s="17">
        <f t="shared" si="276"/>
        <v>2</v>
      </c>
      <c r="S2825" s="17">
        <f t="shared" si="277"/>
        <v>3.3333333333333333E-2</v>
      </c>
    </row>
    <row r="2826" spans="1:19">
      <c r="A2826" t="s">
        <v>254</v>
      </c>
      <c r="B2826" t="s">
        <v>255</v>
      </c>
      <c r="C2826" s="1">
        <v>45536</v>
      </c>
      <c r="D2826" s="2">
        <v>2024</v>
      </c>
      <c r="E2826" s="2" t="str">
        <f t="shared" si="273"/>
        <v>septiembre</v>
      </c>
      <c r="F2826" t="s">
        <v>256</v>
      </c>
      <c r="G2826" t="s">
        <v>93</v>
      </c>
      <c r="H2826" t="s">
        <v>98</v>
      </c>
      <c r="I2826" s="3">
        <v>1</v>
      </c>
      <c r="J2826" s="3">
        <v>700</v>
      </c>
      <c r="K2826" s="57">
        <v>1.4</v>
      </c>
      <c r="L2826" t="s">
        <v>148</v>
      </c>
      <c r="M2826" t="s">
        <v>149</v>
      </c>
      <c r="N2826" t="s">
        <v>561</v>
      </c>
      <c r="O2826" s="15">
        <f t="shared" si="278"/>
        <v>3</v>
      </c>
      <c r="P2826" s="16" t="str">
        <f t="shared" si="274"/>
        <v>1,</v>
      </c>
      <c r="Q2826" s="16" t="str">
        <f t="shared" si="275"/>
        <v>4</v>
      </c>
      <c r="R2826" s="17">
        <f t="shared" si="276"/>
        <v>64</v>
      </c>
      <c r="S2826" s="17">
        <f t="shared" si="277"/>
        <v>1.0666666666666667</v>
      </c>
    </row>
    <row r="2827" spans="1:19">
      <c r="A2827" t="s">
        <v>269</v>
      </c>
      <c r="B2827" t="s">
        <v>270</v>
      </c>
      <c r="C2827" s="1">
        <v>45536</v>
      </c>
      <c r="D2827" s="2">
        <v>2024</v>
      </c>
      <c r="E2827" s="2" t="str">
        <f t="shared" si="273"/>
        <v>septiembre</v>
      </c>
      <c r="F2827" t="s">
        <v>271</v>
      </c>
      <c r="G2827" t="s">
        <v>220</v>
      </c>
      <c r="H2827" t="s">
        <v>98</v>
      </c>
      <c r="I2827" s="3">
        <v>3</v>
      </c>
      <c r="J2827" s="3">
        <v>1015</v>
      </c>
      <c r="K2827" s="57">
        <v>3</v>
      </c>
      <c r="L2827" t="s">
        <v>39</v>
      </c>
      <c r="M2827" t="s">
        <v>553</v>
      </c>
      <c r="N2827" t="s">
        <v>553</v>
      </c>
      <c r="O2827" s="15">
        <f t="shared" si="278"/>
        <v>1</v>
      </c>
      <c r="P2827" s="16" t="str">
        <f t="shared" si="274"/>
        <v>3</v>
      </c>
      <c r="Q2827" s="16">
        <f t="shared" si="275"/>
        <v>0</v>
      </c>
      <c r="R2827" s="17">
        <f t="shared" si="276"/>
        <v>180</v>
      </c>
      <c r="S2827" s="17">
        <f t="shared" si="277"/>
        <v>3</v>
      </c>
    </row>
    <row r="2828" spans="1:19">
      <c r="A2828" t="s">
        <v>269</v>
      </c>
      <c r="B2828" t="s">
        <v>270</v>
      </c>
      <c r="C2828" s="1">
        <v>45536</v>
      </c>
      <c r="D2828" s="2">
        <v>2024</v>
      </c>
      <c r="E2828" s="2" t="str">
        <f t="shared" si="273"/>
        <v>septiembre</v>
      </c>
      <c r="F2828" t="s">
        <v>271</v>
      </c>
      <c r="G2828" t="s">
        <v>220</v>
      </c>
      <c r="H2828" t="s">
        <v>98</v>
      </c>
      <c r="I2828" s="3">
        <v>2</v>
      </c>
      <c r="J2828" s="3">
        <v>870</v>
      </c>
      <c r="K2828" s="57">
        <v>2.4</v>
      </c>
      <c r="L2828" t="s">
        <v>33</v>
      </c>
      <c r="M2828" t="s">
        <v>34</v>
      </c>
      <c r="N2828" t="s">
        <v>531</v>
      </c>
      <c r="O2828" s="15">
        <f t="shared" si="278"/>
        <v>3</v>
      </c>
      <c r="P2828" s="16" t="str">
        <f t="shared" si="274"/>
        <v>2,</v>
      </c>
      <c r="Q2828" s="16" t="str">
        <f t="shared" si="275"/>
        <v>4</v>
      </c>
      <c r="R2828" s="17">
        <f t="shared" si="276"/>
        <v>124</v>
      </c>
      <c r="S2828" s="17">
        <f t="shared" si="277"/>
        <v>2.0666666666666669</v>
      </c>
    </row>
    <row r="2829" spans="1:19">
      <c r="A2829" t="s">
        <v>269</v>
      </c>
      <c r="B2829" t="s">
        <v>270</v>
      </c>
      <c r="C2829" s="1">
        <v>45536</v>
      </c>
      <c r="D2829" s="2">
        <v>2024</v>
      </c>
      <c r="E2829" s="2" t="str">
        <f t="shared" si="273"/>
        <v>septiembre</v>
      </c>
      <c r="F2829" t="s">
        <v>271</v>
      </c>
      <c r="G2829" t="s">
        <v>220</v>
      </c>
      <c r="H2829" t="s">
        <v>98</v>
      </c>
      <c r="I2829" s="3">
        <v>2</v>
      </c>
      <c r="J2829" s="3">
        <v>240</v>
      </c>
      <c r="K2829" s="57">
        <v>1.25</v>
      </c>
      <c r="L2829" t="s">
        <v>99</v>
      </c>
      <c r="M2829" t="s">
        <v>558</v>
      </c>
      <c r="N2829" t="s">
        <v>540</v>
      </c>
      <c r="O2829" s="15">
        <f t="shared" si="278"/>
        <v>4</v>
      </c>
      <c r="P2829" s="16" t="str">
        <f t="shared" si="274"/>
        <v>1,</v>
      </c>
      <c r="Q2829" s="16" t="str">
        <f t="shared" si="275"/>
        <v>25</v>
      </c>
      <c r="R2829" s="17">
        <f t="shared" si="276"/>
        <v>85</v>
      </c>
      <c r="S2829" s="17">
        <f t="shared" si="277"/>
        <v>1.4166666666666667</v>
      </c>
    </row>
    <row r="2830" spans="1:19">
      <c r="A2830" t="s">
        <v>269</v>
      </c>
      <c r="B2830" t="s">
        <v>270</v>
      </c>
      <c r="C2830" s="1">
        <v>45536</v>
      </c>
      <c r="D2830" s="2">
        <v>2024</v>
      </c>
      <c r="E2830" s="2" t="str">
        <f t="shared" si="273"/>
        <v>septiembre</v>
      </c>
      <c r="F2830" t="s">
        <v>271</v>
      </c>
      <c r="G2830" t="s">
        <v>220</v>
      </c>
      <c r="H2830" t="s">
        <v>98</v>
      </c>
      <c r="I2830" s="3">
        <v>3</v>
      </c>
      <c r="J2830" s="3">
        <v>780</v>
      </c>
      <c r="K2830" s="57">
        <v>3.05</v>
      </c>
      <c r="L2830" t="s">
        <v>100</v>
      </c>
      <c r="M2830" t="s">
        <v>101</v>
      </c>
      <c r="N2830" t="s">
        <v>488</v>
      </c>
      <c r="O2830" s="15">
        <f t="shared" si="278"/>
        <v>4</v>
      </c>
      <c r="P2830" s="16" t="str">
        <f t="shared" si="274"/>
        <v>3,</v>
      </c>
      <c r="Q2830" s="16" t="str">
        <f t="shared" si="275"/>
        <v>05</v>
      </c>
      <c r="R2830" s="17">
        <f t="shared" si="276"/>
        <v>185</v>
      </c>
      <c r="S2830" s="17">
        <f t="shared" si="277"/>
        <v>3.0833333333333335</v>
      </c>
    </row>
    <row r="2831" spans="1:19">
      <c r="A2831" t="s">
        <v>269</v>
      </c>
      <c r="B2831" t="s">
        <v>270</v>
      </c>
      <c r="C2831" s="1">
        <v>45536</v>
      </c>
      <c r="D2831" s="2">
        <v>2024</v>
      </c>
      <c r="E2831" s="2" t="str">
        <f t="shared" si="273"/>
        <v>septiembre</v>
      </c>
      <c r="F2831" t="s">
        <v>271</v>
      </c>
      <c r="G2831" t="s">
        <v>220</v>
      </c>
      <c r="H2831" t="s">
        <v>98</v>
      </c>
      <c r="I2831" s="3">
        <v>2</v>
      </c>
      <c r="J2831" s="3">
        <v>456</v>
      </c>
      <c r="K2831" s="57">
        <v>2</v>
      </c>
      <c r="L2831" t="s">
        <v>114</v>
      </c>
      <c r="M2831" t="s">
        <v>115</v>
      </c>
      <c r="N2831" t="s">
        <v>535</v>
      </c>
      <c r="O2831" s="15">
        <f t="shared" si="278"/>
        <v>1</v>
      </c>
      <c r="P2831" s="16" t="str">
        <f t="shared" si="274"/>
        <v>2</v>
      </c>
      <c r="Q2831" s="16">
        <f t="shared" si="275"/>
        <v>0</v>
      </c>
      <c r="R2831" s="17">
        <f t="shared" si="276"/>
        <v>120</v>
      </c>
      <c r="S2831" s="17">
        <f t="shared" si="277"/>
        <v>2</v>
      </c>
    </row>
    <row r="2832" spans="1:19">
      <c r="A2832" t="s">
        <v>272</v>
      </c>
      <c r="B2832" t="s">
        <v>273</v>
      </c>
      <c r="C2832" s="1">
        <v>45536</v>
      </c>
      <c r="D2832" s="2">
        <v>2024</v>
      </c>
      <c r="E2832" s="2" t="str">
        <f t="shared" si="273"/>
        <v>septiembre</v>
      </c>
      <c r="F2832" t="s">
        <v>274</v>
      </c>
      <c r="G2832" t="s">
        <v>220</v>
      </c>
      <c r="H2832" t="s">
        <v>98</v>
      </c>
      <c r="I2832" s="3">
        <v>1</v>
      </c>
      <c r="J2832" s="3">
        <v>400</v>
      </c>
      <c r="K2832" s="57">
        <v>1</v>
      </c>
      <c r="L2832" t="s">
        <v>39</v>
      </c>
      <c r="M2832" t="s">
        <v>553</v>
      </c>
      <c r="N2832" t="s">
        <v>553</v>
      </c>
      <c r="O2832" s="15">
        <f t="shared" si="278"/>
        <v>1</v>
      </c>
      <c r="P2832" s="16" t="str">
        <f t="shared" si="274"/>
        <v>1</v>
      </c>
      <c r="Q2832" s="16">
        <f t="shared" si="275"/>
        <v>0</v>
      </c>
      <c r="R2832" s="17">
        <f t="shared" si="276"/>
        <v>60</v>
      </c>
      <c r="S2832" s="17">
        <f t="shared" si="277"/>
        <v>1</v>
      </c>
    </row>
    <row r="2833" spans="1:19">
      <c r="A2833" t="s">
        <v>272</v>
      </c>
      <c r="B2833" t="s">
        <v>273</v>
      </c>
      <c r="C2833" s="1">
        <v>45536</v>
      </c>
      <c r="D2833" s="2">
        <v>2024</v>
      </c>
      <c r="E2833" s="2" t="str">
        <f t="shared" si="273"/>
        <v>septiembre</v>
      </c>
      <c r="F2833" t="s">
        <v>274</v>
      </c>
      <c r="G2833" t="s">
        <v>220</v>
      </c>
      <c r="H2833" t="s">
        <v>98</v>
      </c>
      <c r="I2833" s="3">
        <v>1</v>
      </c>
      <c r="J2833" s="3">
        <v>800</v>
      </c>
      <c r="K2833" s="57">
        <v>1.4</v>
      </c>
      <c r="L2833" t="s">
        <v>102</v>
      </c>
      <c r="M2833" t="s">
        <v>103</v>
      </c>
      <c r="N2833" t="s">
        <v>501</v>
      </c>
      <c r="O2833" s="15">
        <f t="shared" si="278"/>
        <v>3</v>
      </c>
      <c r="P2833" s="16" t="str">
        <f t="shared" si="274"/>
        <v>1,</v>
      </c>
      <c r="Q2833" s="16" t="str">
        <f t="shared" si="275"/>
        <v>4</v>
      </c>
      <c r="R2833" s="17">
        <f t="shared" si="276"/>
        <v>64</v>
      </c>
      <c r="S2833" s="17">
        <f t="shared" si="277"/>
        <v>1.0666666666666667</v>
      </c>
    </row>
    <row r="2834" spans="1:19">
      <c r="A2834" t="s">
        <v>272</v>
      </c>
      <c r="B2834" t="s">
        <v>273</v>
      </c>
      <c r="C2834" s="1">
        <v>45536</v>
      </c>
      <c r="D2834" s="2">
        <v>2024</v>
      </c>
      <c r="E2834" s="2" t="str">
        <f t="shared" si="273"/>
        <v>septiembre</v>
      </c>
      <c r="F2834" t="s">
        <v>274</v>
      </c>
      <c r="G2834" t="s">
        <v>220</v>
      </c>
      <c r="H2834" t="s">
        <v>98</v>
      </c>
      <c r="I2834" s="3">
        <v>1</v>
      </c>
      <c r="J2834" s="3">
        <v>400</v>
      </c>
      <c r="K2834" s="57">
        <v>1</v>
      </c>
      <c r="L2834" t="s">
        <v>109</v>
      </c>
      <c r="M2834" t="s">
        <v>535</v>
      </c>
      <c r="N2834" t="s">
        <v>535</v>
      </c>
      <c r="O2834" s="15">
        <f t="shared" si="278"/>
        <v>1</v>
      </c>
      <c r="P2834" s="16" t="str">
        <f t="shared" si="274"/>
        <v>1</v>
      </c>
      <c r="Q2834" s="16">
        <f t="shared" si="275"/>
        <v>0</v>
      </c>
      <c r="R2834" s="17">
        <f t="shared" si="276"/>
        <v>60</v>
      </c>
      <c r="S2834" s="17">
        <f t="shared" si="277"/>
        <v>1</v>
      </c>
    </row>
    <row r="2835" spans="1:19">
      <c r="A2835" t="s">
        <v>272</v>
      </c>
      <c r="B2835" t="s">
        <v>273</v>
      </c>
      <c r="C2835" s="1">
        <v>45536</v>
      </c>
      <c r="D2835" s="2">
        <v>2024</v>
      </c>
      <c r="E2835" s="2" t="str">
        <f t="shared" si="273"/>
        <v>septiembre</v>
      </c>
      <c r="F2835" t="s">
        <v>275</v>
      </c>
      <c r="G2835" t="s">
        <v>93</v>
      </c>
      <c r="H2835" t="s">
        <v>98</v>
      </c>
      <c r="I2835" s="3">
        <v>4</v>
      </c>
      <c r="J2835" s="3">
        <v>400</v>
      </c>
      <c r="K2835" s="57">
        <v>0.5</v>
      </c>
      <c r="L2835" t="s">
        <v>108</v>
      </c>
      <c r="M2835" t="s">
        <v>597</v>
      </c>
      <c r="N2835" t="s">
        <v>494</v>
      </c>
      <c r="O2835" s="15">
        <f t="shared" si="278"/>
        <v>3</v>
      </c>
      <c r="P2835" s="16" t="str">
        <f t="shared" si="274"/>
        <v>0,</v>
      </c>
      <c r="Q2835" s="16" t="str">
        <f t="shared" si="275"/>
        <v>5</v>
      </c>
      <c r="R2835" s="17">
        <f t="shared" si="276"/>
        <v>5</v>
      </c>
      <c r="S2835" s="17">
        <f t="shared" si="277"/>
        <v>8.3333333333333329E-2</v>
      </c>
    </row>
    <row r="2836" spans="1:19">
      <c r="A2836" t="s">
        <v>272</v>
      </c>
      <c r="B2836" t="s">
        <v>273</v>
      </c>
      <c r="C2836" s="1">
        <v>45536</v>
      </c>
      <c r="D2836" s="2">
        <v>2024</v>
      </c>
      <c r="E2836" s="2" t="str">
        <f t="shared" si="273"/>
        <v>septiembre</v>
      </c>
      <c r="F2836" t="s">
        <v>275</v>
      </c>
      <c r="G2836" t="s">
        <v>93</v>
      </c>
      <c r="H2836" t="s">
        <v>98</v>
      </c>
      <c r="I2836" s="3">
        <v>1</v>
      </c>
      <c r="J2836" s="3">
        <v>400</v>
      </c>
      <c r="K2836" s="57">
        <v>0.55000000000000004</v>
      </c>
      <c r="L2836" t="s">
        <v>126</v>
      </c>
      <c r="M2836" t="s">
        <v>574</v>
      </c>
      <c r="N2836" t="s">
        <v>494</v>
      </c>
      <c r="O2836" s="15">
        <f t="shared" si="278"/>
        <v>4</v>
      </c>
      <c r="P2836" s="16" t="str">
        <f t="shared" si="274"/>
        <v>0,</v>
      </c>
      <c r="Q2836" s="16" t="str">
        <f t="shared" si="275"/>
        <v>55</v>
      </c>
      <c r="R2836" s="17">
        <f t="shared" si="276"/>
        <v>55</v>
      </c>
      <c r="S2836" s="17">
        <f t="shared" si="277"/>
        <v>0.91666666666666663</v>
      </c>
    </row>
    <row r="2837" spans="1:19">
      <c r="A2837" t="s">
        <v>276</v>
      </c>
      <c r="B2837" t="s">
        <v>277</v>
      </c>
      <c r="C2837" s="1">
        <v>45536</v>
      </c>
      <c r="D2837" s="2">
        <v>2024</v>
      </c>
      <c r="E2837" s="2" t="str">
        <f t="shared" si="273"/>
        <v>septiembre</v>
      </c>
      <c r="F2837" t="s">
        <v>284</v>
      </c>
      <c r="G2837" t="s">
        <v>285</v>
      </c>
      <c r="H2837" t="s">
        <v>469</v>
      </c>
      <c r="I2837" s="3">
        <v>18</v>
      </c>
      <c r="J2837" s="3">
        <v>414</v>
      </c>
      <c r="K2837" s="57">
        <v>2.1800000000000002</v>
      </c>
      <c r="L2837" t="s">
        <v>547</v>
      </c>
      <c r="M2837" t="s">
        <v>548</v>
      </c>
      <c r="N2837" t="s">
        <v>530</v>
      </c>
      <c r="O2837" s="15">
        <f t="shared" si="278"/>
        <v>4</v>
      </c>
      <c r="P2837" s="16" t="str">
        <f t="shared" si="274"/>
        <v>2,</v>
      </c>
      <c r="Q2837" s="16" t="str">
        <f t="shared" si="275"/>
        <v>18</v>
      </c>
      <c r="R2837" s="17">
        <f t="shared" si="276"/>
        <v>138</v>
      </c>
      <c r="S2837" s="17">
        <f t="shared" si="277"/>
        <v>2.2999999999999998</v>
      </c>
    </row>
    <row r="2838" spans="1:19">
      <c r="A2838" t="s">
        <v>276</v>
      </c>
      <c r="B2838" t="s">
        <v>277</v>
      </c>
      <c r="C2838" s="1">
        <v>45536</v>
      </c>
      <c r="D2838" s="2">
        <v>2024</v>
      </c>
      <c r="E2838" s="2" t="str">
        <f t="shared" si="273"/>
        <v>septiembre</v>
      </c>
      <c r="F2838" t="s">
        <v>312</v>
      </c>
      <c r="G2838" t="s">
        <v>289</v>
      </c>
      <c r="H2838" t="s">
        <v>618</v>
      </c>
      <c r="I2838" s="3">
        <v>42</v>
      </c>
      <c r="J2838" s="3">
        <v>2862</v>
      </c>
      <c r="K2838" s="57">
        <v>15.54</v>
      </c>
      <c r="L2838" t="s">
        <v>290</v>
      </c>
      <c r="M2838" t="s">
        <v>291</v>
      </c>
      <c r="N2838" t="s">
        <v>22</v>
      </c>
      <c r="O2838" s="15">
        <f t="shared" si="278"/>
        <v>5</v>
      </c>
      <c r="P2838" s="16" t="str">
        <f t="shared" si="274"/>
        <v>15</v>
      </c>
      <c r="Q2838" s="16" t="str">
        <f t="shared" si="275"/>
        <v>,54</v>
      </c>
      <c r="R2838" s="17">
        <f t="shared" si="276"/>
        <v>900.54</v>
      </c>
      <c r="S2838" s="17">
        <f t="shared" si="277"/>
        <v>15.008999999999999</v>
      </c>
    </row>
    <row r="2839" spans="1:19">
      <c r="A2839" t="s">
        <v>276</v>
      </c>
      <c r="B2839" t="s">
        <v>277</v>
      </c>
      <c r="C2839" s="1">
        <v>45536</v>
      </c>
      <c r="D2839" s="2">
        <v>2024</v>
      </c>
      <c r="E2839" s="2" t="str">
        <f t="shared" si="273"/>
        <v>septiembre</v>
      </c>
      <c r="F2839" t="s">
        <v>292</v>
      </c>
      <c r="G2839" t="s">
        <v>285</v>
      </c>
      <c r="H2839" t="s">
        <v>618</v>
      </c>
      <c r="I2839" s="3">
        <v>1</v>
      </c>
      <c r="J2839" s="3">
        <v>72</v>
      </c>
      <c r="K2839" s="57">
        <v>0.24</v>
      </c>
      <c r="L2839" t="s">
        <v>53</v>
      </c>
      <c r="M2839" t="s">
        <v>54</v>
      </c>
      <c r="N2839" t="s">
        <v>530</v>
      </c>
      <c r="O2839" s="15">
        <f t="shared" si="278"/>
        <v>4</v>
      </c>
      <c r="P2839" s="16" t="str">
        <f t="shared" si="274"/>
        <v>0,</v>
      </c>
      <c r="Q2839" s="16" t="str">
        <f t="shared" si="275"/>
        <v>24</v>
      </c>
      <c r="R2839" s="17">
        <f t="shared" si="276"/>
        <v>24</v>
      </c>
      <c r="S2839" s="17">
        <f t="shared" si="277"/>
        <v>0.4</v>
      </c>
    </row>
    <row r="2840" spans="1:19">
      <c r="A2840" t="s">
        <v>276</v>
      </c>
      <c r="B2840" t="s">
        <v>277</v>
      </c>
      <c r="C2840" s="1">
        <v>45536</v>
      </c>
      <c r="D2840" s="2">
        <v>2024</v>
      </c>
      <c r="E2840" s="2" t="str">
        <f t="shared" si="273"/>
        <v>septiembre</v>
      </c>
      <c r="F2840" t="s">
        <v>292</v>
      </c>
      <c r="G2840" t="s">
        <v>285</v>
      </c>
      <c r="H2840" t="s">
        <v>618</v>
      </c>
      <c r="I2840" s="3">
        <v>33</v>
      </c>
      <c r="J2840" s="3">
        <v>1080</v>
      </c>
      <c r="K2840" s="57">
        <v>6</v>
      </c>
      <c r="L2840" t="s">
        <v>295</v>
      </c>
      <c r="M2840" t="s">
        <v>296</v>
      </c>
      <c r="N2840" t="s">
        <v>530</v>
      </c>
      <c r="O2840" s="15">
        <f t="shared" si="278"/>
        <v>1</v>
      </c>
      <c r="P2840" s="16" t="str">
        <f t="shared" si="274"/>
        <v>6</v>
      </c>
      <c r="Q2840" s="16">
        <f t="shared" si="275"/>
        <v>0</v>
      </c>
      <c r="R2840" s="17">
        <f t="shared" si="276"/>
        <v>360</v>
      </c>
      <c r="S2840" s="17">
        <f t="shared" si="277"/>
        <v>6</v>
      </c>
    </row>
    <row r="2841" spans="1:19">
      <c r="A2841" t="s">
        <v>313</v>
      </c>
      <c r="B2841" t="s">
        <v>314</v>
      </c>
      <c r="C2841" s="1">
        <v>45536</v>
      </c>
      <c r="D2841" s="2">
        <v>2024</v>
      </c>
      <c r="E2841" s="2" t="str">
        <f t="shared" si="273"/>
        <v>septiembre</v>
      </c>
      <c r="F2841" t="s">
        <v>315</v>
      </c>
      <c r="G2841" t="s">
        <v>316</v>
      </c>
      <c r="H2841" t="s">
        <v>98</v>
      </c>
      <c r="I2841" s="3">
        <v>1</v>
      </c>
      <c r="J2841" s="3">
        <v>1132</v>
      </c>
      <c r="K2841" s="57">
        <v>3.12</v>
      </c>
      <c r="L2841" t="s">
        <v>241</v>
      </c>
      <c r="M2841" t="s">
        <v>601</v>
      </c>
      <c r="N2841" t="s">
        <v>500</v>
      </c>
      <c r="O2841" s="15">
        <f t="shared" si="278"/>
        <v>4</v>
      </c>
      <c r="P2841" s="16" t="str">
        <f t="shared" si="274"/>
        <v>3,</v>
      </c>
      <c r="Q2841" s="16" t="str">
        <f t="shared" si="275"/>
        <v>12</v>
      </c>
      <c r="R2841" s="17">
        <f t="shared" si="276"/>
        <v>192</v>
      </c>
      <c r="S2841" s="17">
        <f t="shared" si="277"/>
        <v>3.2</v>
      </c>
    </row>
    <row r="2842" spans="1:19">
      <c r="A2842" t="s">
        <v>313</v>
      </c>
      <c r="B2842" t="s">
        <v>314</v>
      </c>
      <c r="C2842" s="1">
        <v>45536</v>
      </c>
      <c r="D2842" s="2">
        <v>2024</v>
      </c>
      <c r="E2842" s="2" t="str">
        <f t="shared" si="273"/>
        <v>septiembre</v>
      </c>
      <c r="F2842" t="s">
        <v>317</v>
      </c>
      <c r="G2842" t="s">
        <v>316</v>
      </c>
      <c r="H2842" t="s">
        <v>98</v>
      </c>
      <c r="I2842" s="3">
        <v>6</v>
      </c>
      <c r="J2842" s="3">
        <v>597</v>
      </c>
      <c r="K2842" s="57">
        <v>5.56</v>
      </c>
      <c r="L2842" t="s">
        <v>39</v>
      </c>
      <c r="M2842" t="s">
        <v>553</v>
      </c>
      <c r="N2842" t="s">
        <v>553</v>
      </c>
      <c r="O2842" s="15">
        <f t="shared" si="278"/>
        <v>4</v>
      </c>
      <c r="P2842" s="16" t="str">
        <f t="shared" si="274"/>
        <v>5,</v>
      </c>
      <c r="Q2842" s="16" t="str">
        <f t="shared" si="275"/>
        <v>56</v>
      </c>
      <c r="R2842" s="17">
        <f t="shared" si="276"/>
        <v>356</v>
      </c>
      <c r="S2842" s="17">
        <f t="shared" si="277"/>
        <v>5.9333333333333336</v>
      </c>
    </row>
    <row r="2843" spans="1:19">
      <c r="A2843" t="s">
        <v>313</v>
      </c>
      <c r="B2843" t="s">
        <v>314</v>
      </c>
      <c r="C2843" s="1">
        <v>45536</v>
      </c>
      <c r="D2843" s="2">
        <v>2024</v>
      </c>
      <c r="E2843" s="2" t="str">
        <f t="shared" si="273"/>
        <v>septiembre</v>
      </c>
      <c r="F2843" t="s">
        <v>317</v>
      </c>
      <c r="G2843" t="s">
        <v>316</v>
      </c>
      <c r="H2843" t="s">
        <v>98</v>
      </c>
      <c r="I2843" s="3">
        <v>1</v>
      </c>
      <c r="J2843" s="3">
        <v>460</v>
      </c>
      <c r="K2843" s="57">
        <v>1.1499999999999999</v>
      </c>
      <c r="L2843" t="s">
        <v>33</v>
      </c>
      <c r="M2843" t="s">
        <v>34</v>
      </c>
      <c r="N2843" t="s">
        <v>531</v>
      </c>
      <c r="O2843" s="15">
        <f t="shared" si="278"/>
        <v>4</v>
      </c>
      <c r="P2843" s="16" t="str">
        <f t="shared" si="274"/>
        <v>1,</v>
      </c>
      <c r="Q2843" s="16" t="str">
        <f t="shared" si="275"/>
        <v>15</v>
      </c>
      <c r="R2843" s="17">
        <f t="shared" si="276"/>
        <v>75</v>
      </c>
      <c r="S2843" s="17">
        <f t="shared" si="277"/>
        <v>1.25</v>
      </c>
    </row>
    <row r="2844" spans="1:19">
      <c r="A2844" t="s">
        <v>313</v>
      </c>
      <c r="B2844" t="s">
        <v>314</v>
      </c>
      <c r="C2844" s="1">
        <v>45536</v>
      </c>
      <c r="D2844" s="2">
        <v>2024</v>
      </c>
      <c r="E2844" s="2" t="str">
        <f t="shared" si="273"/>
        <v>septiembre</v>
      </c>
      <c r="F2844" t="s">
        <v>317</v>
      </c>
      <c r="G2844" t="s">
        <v>316</v>
      </c>
      <c r="H2844" t="s">
        <v>98</v>
      </c>
      <c r="I2844" s="3">
        <v>1</v>
      </c>
      <c r="J2844" s="3">
        <v>116</v>
      </c>
      <c r="K2844" s="57">
        <v>0.4</v>
      </c>
      <c r="L2844" t="s">
        <v>222</v>
      </c>
      <c r="M2844" t="s">
        <v>573</v>
      </c>
      <c r="N2844" t="s">
        <v>22</v>
      </c>
      <c r="O2844" s="15">
        <f t="shared" si="278"/>
        <v>3</v>
      </c>
      <c r="P2844" s="16" t="str">
        <f t="shared" si="274"/>
        <v>0,</v>
      </c>
      <c r="Q2844" s="16" t="str">
        <f t="shared" si="275"/>
        <v>4</v>
      </c>
      <c r="R2844" s="17">
        <f t="shared" si="276"/>
        <v>4</v>
      </c>
      <c r="S2844" s="17">
        <f t="shared" si="277"/>
        <v>6.6666666666666666E-2</v>
      </c>
    </row>
    <row r="2845" spans="1:19">
      <c r="A2845" t="s">
        <v>313</v>
      </c>
      <c r="B2845" t="s">
        <v>314</v>
      </c>
      <c r="C2845" s="1">
        <v>45536</v>
      </c>
      <c r="D2845" s="2">
        <v>2024</v>
      </c>
      <c r="E2845" s="2" t="str">
        <f t="shared" si="273"/>
        <v>septiembre</v>
      </c>
      <c r="F2845" t="s">
        <v>317</v>
      </c>
      <c r="G2845" t="s">
        <v>316</v>
      </c>
      <c r="H2845" t="s">
        <v>98</v>
      </c>
      <c r="I2845" s="3">
        <v>4</v>
      </c>
      <c r="J2845" s="3">
        <v>286</v>
      </c>
      <c r="K2845" s="57">
        <v>3.28</v>
      </c>
      <c r="L2845" t="s">
        <v>49</v>
      </c>
      <c r="M2845" t="s">
        <v>50</v>
      </c>
      <c r="N2845" t="s">
        <v>22</v>
      </c>
      <c r="O2845" s="15">
        <f t="shared" si="278"/>
        <v>4</v>
      </c>
      <c r="P2845" s="16" t="str">
        <f t="shared" si="274"/>
        <v>3,</v>
      </c>
      <c r="Q2845" s="16" t="str">
        <f t="shared" si="275"/>
        <v>28</v>
      </c>
      <c r="R2845" s="17">
        <f t="shared" si="276"/>
        <v>208</v>
      </c>
      <c r="S2845" s="17">
        <f t="shared" si="277"/>
        <v>3.4666666666666668</v>
      </c>
    </row>
    <row r="2846" spans="1:19">
      <c r="A2846" t="s">
        <v>313</v>
      </c>
      <c r="B2846" t="s">
        <v>314</v>
      </c>
      <c r="C2846" s="1">
        <v>45536</v>
      </c>
      <c r="D2846" s="2">
        <v>2024</v>
      </c>
      <c r="E2846" s="2" t="str">
        <f t="shared" si="273"/>
        <v>septiembre</v>
      </c>
      <c r="F2846" t="s">
        <v>317</v>
      </c>
      <c r="G2846" t="s">
        <v>316</v>
      </c>
      <c r="H2846" t="s">
        <v>98</v>
      </c>
      <c r="I2846" s="3">
        <v>3</v>
      </c>
      <c r="J2846" s="3">
        <v>597</v>
      </c>
      <c r="K2846" s="57">
        <v>3.55</v>
      </c>
      <c r="L2846" t="s">
        <v>100</v>
      </c>
      <c r="M2846" t="s">
        <v>101</v>
      </c>
      <c r="N2846" t="s">
        <v>488</v>
      </c>
      <c r="O2846" s="15">
        <f t="shared" si="278"/>
        <v>4</v>
      </c>
      <c r="P2846" s="16" t="str">
        <f t="shared" si="274"/>
        <v>3,</v>
      </c>
      <c r="Q2846" s="16" t="str">
        <f t="shared" si="275"/>
        <v>55</v>
      </c>
      <c r="R2846" s="17">
        <f t="shared" si="276"/>
        <v>235</v>
      </c>
      <c r="S2846" s="17">
        <f t="shared" si="277"/>
        <v>3.9166666666666665</v>
      </c>
    </row>
    <row r="2847" spans="1:19">
      <c r="A2847" t="s">
        <v>313</v>
      </c>
      <c r="B2847" t="s">
        <v>314</v>
      </c>
      <c r="C2847" s="1">
        <v>45536</v>
      </c>
      <c r="D2847" s="2">
        <v>2024</v>
      </c>
      <c r="E2847" s="2" t="str">
        <f t="shared" si="273"/>
        <v>septiembre</v>
      </c>
      <c r="F2847" t="s">
        <v>317</v>
      </c>
      <c r="G2847" t="s">
        <v>316</v>
      </c>
      <c r="H2847" t="s">
        <v>98</v>
      </c>
      <c r="I2847" s="3">
        <v>1</v>
      </c>
      <c r="J2847" s="3">
        <v>156</v>
      </c>
      <c r="K2847" s="57">
        <v>0.55000000000000004</v>
      </c>
      <c r="L2847" t="s">
        <v>173</v>
      </c>
      <c r="M2847" t="s">
        <v>598</v>
      </c>
      <c r="N2847" t="s">
        <v>536</v>
      </c>
      <c r="O2847" s="15">
        <f t="shared" si="278"/>
        <v>4</v>
      </c>
      <c r="P2847" s="16" t="str">
        <f t="shared" si="274"/>
        <v>0,</v>
      </c>
      <c r="Q2847" s="16" t="str">
        <f t="shared" si="275"/>
        <v>55</v>
      </c>
      <c r="R2847" s="17">
        <f t="shared" si="276"/>
        <v>55</v>
      </c>
      <c r="S2847" s="17">
        <f t="shared" si="277"/>
        <v>0.91666666666666663</v>
      </c>
    </row>
    <row r="2848" spans="1:19">
      <c r="A2848" t="s">
        <v>313</v>
      </c>
      <c r="B2848" t="s">
        <v>314</v>
      </c>
      <c r="C2848" s="1">
        <v>45536</v>
      </c>
      <c r="D2848" s="2">
        <v>2024</v>
      </c>
      <c r="E2848" s="2" t="str">
        <f t="shared" si="273"/>
        <v>septiembre</v>
      </c>
      <c r="F2848" t="s">
        <v>265</v>
      </c>
      <c r="G2848" t="s">
        <v>266</v>
      </c>
      <c r="H2848" t="s">
        <v>98</v>
      </c>
      <c r="I2848" s="3">
        <v>6</v>
      </c>
      <c r="J2848" s="3">
        <v>2037</v>
      </c>
      <c r="K2848" s="57">
        <v>7.55</v>
      </c>
      <c r="L2848" t="s">
        <v>39</v>
      </c>
      <c r="M2848" t="s">
        <v>553</v>
      </c>
      <c r="N2848" t="s">
        <v>553</v>
      </c>
      <c r="O2848" s="15">
        <f t="shared" si="278"/>
        <v>4</v>
      </c>
      <c r="P2848" s="16" t="str">
        <f t="shared" si="274"/>
        <v>7,</v>
      </c>
      <c r="Q2848" s="16" t="str">
        <f t="shared" si="275"/>
        <v>55</v>
      </c>
      <c r="R2848" s="17">
        <f t="shared" si="276"/>
        <v>475</v>
      </c>
      <c r="S2848" s="17">
        <f t="shared" si="277"/>
        <v>7.916666666666667</v>
      </c>
    </row>
    <row r="2849" spans="1:19">
      <c r="A2849" t="s">
        <v>319</v>
      </c>
      <c r="B2849" t="s">
        <v>378</v>
      </c>
      <c r="C2849" s="1">
        <v>45536</v>
      </c>
      <c r="D2849" s="2">
        <v>2024</v>
      </c>
      <c r="E2849" s="2" t="str">
        <f t="shared" si="273"/>
        <v>septiembre</v>
      </c>
      <c r="F2849" t="s">
        <v>320</v>
      </c>
      <c r="G2849" t="s">
        <v>321</v>
      </c>
      <c r="H2849" t="s">
        <v>98</v>
      </c>
      <c r="I2849" s="3">
        <v>1</v>
      </c>
      <c r="J2849" s="3">
        <v>360</v>
      </c>
      <c r="K2849" s="57">
        <v>1.3</v>
      </c>
      <c r="L2849" t="s">
        <v>209</v>
      </c>
      <c r="M2849" t="s">
        <v>210</v>
      </c>
      <c r="N2849" t="s">
        <v>493</v>
      </c>
      <c r="O2849" s="15">
        <f t="shared" si="278"/>
        <v>3</v>
      </c>
      <c r="P2849" s="16" t="str">
        <f t="shared" si="274"/>
        <v>1,</v>
      </c>
      <c r="Q2849" s="16" t="str">
        <f t="shared" si="275"/>
        <v>3</v>
      </c>
      <c r="R2849" s="17">
        <f t="shared" si="276"/>
        <v>63</v>
      </c>
      <c r="S2849" s="17">
        <f t="shared" si="277"/>
        <v>1.05</v>
      </c>
    </row>
    <row r="2850" spans="1:19">
      <c r="A2850" t="s">
        <v>319</v>
      </c>
      <c r="B2850" t="s">
        <v>378</v>
      </c>
      <c r="C2850" s="1">
        <v>45536</v>
      </c>
      <c r="D2850" s="2">
        <v>2024</v>
      </c>
      <c r="E2850" s="2" t="str">
        <f t="shared" si="273"/>
        <v>septiembre</v>
      </c>
      <c r="F2850" t="s">
        <v>320</v>
      </c>
      <c r="G2850" t="s">
        <v>321</v>
      </c>
      <c r="H2850" t="s">
        <v>98</v>
      </c>
      <c r="I2850" s="3">
        <v>6</v>
      </c>
      <c r="J2850" s="3">
        <v>1332</v>
      </c>
      <c r="K2850" s="57">
        <v>5.5</v>
      </c>
      <c r="L2850" t="s">
        <v>194</v>
      </c>
      <c r="M2850" t="s">
        <v>583</v>
      </c>
      <c r="N2850" t="s">
        <v>532</v>
      </c>
      <c r="O2850" s="15">
        <f t="shared" si="278"/>
        <v>3</v>
      </c>
      <c r="P2850" s="16" t="str">
        <f t="shared" si="274"/>
        <v>5,</v>
      </c>
      <c r="Q2850" s="16" t="str">
        <f t="shared" si="275"/>
        <v>5</v>
      </c>
      <c r="R2850" s="17">
        <f t="shared" si="276"/>
        <v>305</v>
      </c>
      <c r="S2850" s="17">
        <f t="shared" si="277"/>
        <v>5.083333333333333</v>
      </c>
    </row>
    <row r="2851" spans="1:19">
      <c r="A2851" t="s">
        <v>319</v>
      </c>
      <c r="B2851" t="s">
        <v>378</v>
      </c>
      <c r="C2851" s="1">
        <v>45536</v>
      </c>
      <c r="D2851" s="2">
        <v>2024</v>
      </c>
      <c r="E2851" s="2" t="str">
        <f t="shared" si="273"/>
        <v>septiembre</v>
      </c>
      <c r="F2851" t="s">
        <v>320</v>
      </c>
      <c r="G2851" t="s">
        <v>321</v>
      </c>
      <c r="H2851" t="s">
        <v>98</v>
      </c>
      <c r="I2851" s="3">
        <v>23</v>
      </c>
      <c r="J2851" s="3">
        <v>5106</v>
      </c>
      <c r="K2851" s="57">
        <v>23</v>
      </c>
      <c r="L2851" t="s">
        <v>142</v>
      </c>
      <c r="M2851" t="s">
        <v>143</v>
      </c>
      <c r="N2851" t="s">
        <v>532</v>
      </c>
      <c r="O2851" s="15">
        <f t="shared" si="278"/>
        <v>2</v>
      </c>
      <c r="P2851" s="16" t="str">
        <f t="shared" si="274"/>
        <v>23</v>
      </c>
      <c r="Q2851" s="16">
        <f t="shared" si="275"/>
        <v>0</v>
      </c>
      <c r="R2851" s="17">
        <f t="shared" si="276"/>
        <v>1380</v>
      </c>
      <c r="S2851" s="17">
        <f t="shared" si="277"/>
        <v>23</v>
      </c>
    </row>
    <row r="2852" spans="1:19">
      <c r="A2852" t="s">
        <v>319</v>
      </c>
      <c r="B2852" t="s">
        <v>378</v>
      </c>
      <c r="C2852" s="1">
        <v>45536</v>
      </c>
      <c r="D2852" s="2">
        <v>2024</v>
      </c>
      <c r="E2852" s="2" t="str">
        <f t="shared" si="273"/>
        <v>septiembre</v>
      </c>
      <c r="F2852" t="s">
        <v>320</v>
      </c>
      <c r="G2852" t="s">
        <v>321</v>
      </c>
      <c r="H2852" t="s">
        <v>98</v>
      </c>
      <c r="I2852" s="3">
        <v>1</v>
      </c>
      <c r="J2852" s="3">
        <v>330</v>
      </c>
      <c r="K2852" s="57">
        <v>1.3</v>
      </c>
      <c r="L2852" t="s">
        <v>35</v>
      </c>
      <c r="M2852" t="s">
        <v>36</v>
      </c>
      <c r="N2852" t="s">
        <v>533</v>
      </c>
      <c r="O2852" s="15">
        <f t="shared" si="278"/>
        <v>3</v>
      </c>
      <c r="P2852" s="16" t="str">
        <f t="shared" si="274"/>
        <v>1,</v>
      </c>
      <c r="Q2852" s="16" t="str">
        <f t="shared" si="275"/>
        <v>3</v>
      </c>
      <c r="R2852" s="17">
        <f t="shared" si="276"/>
        <v>63</v>
      </c>
      <c r="S2852" s="17">
        <f t="shared" si="277"/>
        <v>1.05</v>
      </c>
    </row>
    <row r="2853" spans="1:19">
      <c r="A2853" t="s">
        <v>324</v>
      </c>
      <c r="B2853" t="s">
        <v>325</v>
      </c>
      <c r="C2853" s="1">
        <v>45536</v>
      </c>
      <c r="D2853" s="2">
        <v>2024</v>
      </c>
      <c r="E2853" s="2" t="str">
        <f t="shared" si="273"/>
        <v>septiembre</v>
      </c>
      <c r="F2853" t="s">
        <v>326</v>
      </c>
      <c r="G2853" t="s">
        <v>30</v>
      </c>
      <c r="H2853" t="s">
        <v>98</v>
      </c>
      <c r="I2853" s="3">
        <v>17</v>
      </c>
      <c r="J2853" s="3">
        <v>3330</v>
      </c>
      <c r="K2853" s="57">
        <v>18</v>
      </c>
      <c r="L2853" t="s">
        <v>146</v>
      </c>
      <c r="M2853" t="s">
        <v>147</v>
      </c>
      <c r="N2853" t="s">
        <v>532</v>
      </c>
      <c r="O2853" s="15">
        <f t="shared" si="278"/>
        <v>2</v>
      </c>
      <c r="P2853" s="16" t="str">
        <f t="shared" si="274"/>
        <v>18</v>
      </c>
      <c r="Q2853" s="16">
        <f t="shared" si="275"/>
        <v>0</v>
      </c>
      <c r="R2853" s="17">
        <f t="shared" si="276"/>
        <v>1080</v>
      </c>
      <c r="S2853" s="17">
        <f t="shared" si="277"/>
        <v>18</v>
      </c>
    </row>
    <row r="2854" spans="1:19">
      <c r="A2854" t="s">
        <v>324</v>
      </c>
      <c r="B2854" t="s">
        <v>325</v>
      </c>
      <c r="C2854" s="1">
        <v>45536</v>
      </c>
      <c r="D2854" s="2">
        <v>2024</v>
      </c>
      <c r="E2854" s="2" t="str">
        <f t="shared" si="273"/>
        <v>septiembre</v>
      </c>
      <c r="F2854" t="s">
        <v>326</v>
      </c>
      <c r="G2854" t="s">
        <v>30</v>
      </c>
      <c r="H2854" t="s">
        <v>98</v>
      </c>
      <c r="I2854" s="3">
        <v>11</v>
      </c>
      <c r="J2854" s="3">
        <v>1165</v>
      </c>
      <c r="K2854" s="57">
        <v>3.19</v>
      </c>
      <c r="L2854" t="s">
        <v>131</v>
      </c>
      <c r="M2854" t="s">
        <v>578</v>
      </c>
      <c r="N2854" t="s">
        <v>612</v>
      </c>
      <c r="O2854" s="15">
        <f t="shared" si="278"/>
        <v>4</v>
      </c>
      <c r="P2854" s="16" t="str">
        <f t="shared" si="274"/>
        <v>3,</v>
      </c>
      <c r="Q2854" s="16" t="str">
        <f t="shared" si="275"/>
        <v>19</v>
      </c>
      <c r="R2854" s="17">
        <f t="shared" si="276"/>
        <v>199</v>
      </c>
      <c r="S2854" s="17">
        <f t="shared" si="277"/>
        <v>3.3166666666666669</v>
      </c>
    </row>
    <row r="2855" spans="1:19">
      <c r="A2855" t="s">
        <v>324</v>
      </c>
      <c r="B2855" t="s">
        <v>325</v>
      </c>
      <c r="C2855" s="1">
        <v>45536</v>
      </c>
      <c r="D2855" s="2">
        <v>2024</v>
      </c>
      <c r="E2855" s="2" t="str">
        <f t="shared" si="273"/>
        <v>septiembre</v>
      </c>
      <c r="F2855" t="s">
        <v>326</v>
      </c>
      <c r="G2855" t="s">
        <v>30</v>
      </c>
      <c r="H2855" t="s">
        <v>98</v>
      </c>
      <c r="I2855" s="3">
        <v>1</v>
      </c>
      <c r="J2855" s="3">
        <v>666</v>
      </c>
      <c r="K2855" s="57">
        <v>2</v>
      </c>
      <c r="L2855" t="s">
        <v>150</v>
      </c>
      <c r="M2855" t="s">
        <v>607</v>
      </c>
      <c r="N2855" t="s">
        <v>612</v>
      </c>
      <c r="O2855" s="15">
        <f t="shared" si="278"/>
        <v>1</v>
      </c>
      <c r="P2855" s="16" t="str">
        <f t="shared" si="274"/>
        <v>2</v>
      </c>
      <c r="Q2855" s="16">
        <f t="shared" si="275"/>
        <v>0</v>
      </c>
      <c r="R2855" s="17">
        <f t="shared" si="276"/>
        <v>120</v>
      </c>
      <c r="S2855" s="17">
        <f t="shared" si="277"/>
        <v>2</v>
      </c>
    </row>
    <row r="2856" spans="1:19">
      <c r="A2856" t="s">
        <v>324</v>
      </c>
      <c r="B2856" t="s">
        <v>325</v>
      </c>
      <c r="C2856" s="1">
        <v>45536</v>
      </c>
      <c r="D2856" s="2">
        <v>2024</v>
      </c>
      <c r="E2856" s="2" t="str">
        <f t="shared" si="273"/>
        <v>septiembre</v>
      </c>
      <c r="F2856" t="s">
        <v>326</v>
      </c>
      <c r="G2856" t="s">
        <v>30</v>
      </c>
      <c r="H2856" t="s">
        <v>98</v>
      </c>
      <c r="I2856" s="3">
        <v>6</v>
      </c>
      <c r="J2856" s="3">
        <v>3330</v>
      </c>
      <c r="K2856" s="57">
        <v>18.13</v>
      </c>
      <c r="L2856" t="s">
        <v>111</v>
      </c>
      <c r="M2856" t="s">
        <v>593</v>
      </c>
      <c r="N2856" t="s">
        <v>538</v>
      </c>
      <c r="O2856" s="15">
        <f t="shared" si="278"/>
        <v>5</v>
      </c>
      <c r="P2856" s="16" t="str">
        <f t="shared" si="274"/>
        <v>18</v>
      </c>
      <c r="Q2856" s="16" t="str">
        <f t="shared" si="275"/>
        <v>,13</v>
      </c>
      <c r="R2856" s="17">
        <f t="shared" si="276"/>
        <v>1080.1300000000001</v>
      </c>
      <c r="S2856" s="17">
        <f t="shared" si="277"/>
        <v>18.002166666666668</v>
      </c>
    </row>
    <row r="2857" spans="1:19">
      <c r="A2857" t="s">
        <v>324</v>
      </c>
      <c r="B2857" t="s">
        <v>325</v>
      </c>
      <c r="C2857" s="1">
        <v>45536</v>
      </c>
      <c r="D2857" s="2">
        <v>2024</v>
      </c>
      <c r="E2857" s="2" t="str">
        <f t="shared" si="273"/>
        <v>septiembre</v>
      </c>
      <c r="F2857" t="s">
        <v>326</v>
      </c>
      <c r="G2857" t="s">
        <v>30</v>
      </c>
      <c r="H2857" t="s">
        <v>98</v>
      </c>
      <c r="I2857" s="3">
        <v>8</v>
      </c>
      <c r="J2857" s="3">
        <v>3330</v>
      </c>
      <c r="K2857" s="57">
        <v>15.33</v>
      </c>
      <c r="L2857" t="s">
        <v>128</v>
      </c>
      <c r="M2857" t="s">
        <v>129</v>
      </c>
      <c r="N2857" t="s">
        <v>538</v>
      </c>
      <c r="O2857" s="15">
        <f t="shared" si="278"/>
        <v>5</v>
      </c>
      <c r="P2857" s="16" t="str">
        <f t="shared" si="274"/>
        <v>15</v>
      </c>
      <c r="Q2857" s="16" t="str">
        <f t="shared" si="275"/>
        <v>,33</v>
      </c>
      <c r="R2857" s="17">
        <f t="shared" si="276"/>
        <v>900.33</v>
      </c>
      <c r="S2857" s="17">
        <f t="shared" si="277"/>
        <v>15.005500000000001</v>
      </c>
    </row>
    <row r="2858" spans="1:19">
      <c r="A2858" t="s">
        <v>324</v>
      </c>
      <c r="B2858" t="s">
        <v>325</v>
      </c>
      <c r="C2858" s="1">
        <v>45536</v>
      </c>
      <c r="D2858" s="2">
        <v>2024</v>
      </c>
      <c r="E2858" s="2" t="str">
        <f t="shared" si="273"/>
        <v>septiembre</v>
      </c>
      <c r="F2858" t="s">
        <v>328</v>
      </c>
      <c r="G2858" t="s">
        <v>220</v>
      </c>
      <c r="H2858" t="s">
        <v>98</v>
      </c>
      <c r="I2858" s="3">
        <v>35</v>
      </c>
      <c r="J2858" s="3">
        <v>3330</v>
      </c>
      <c r="K2858" s="57">
        <v>9.0500000000000007</v>
      </c>
      <c r="L2858" t="s">
        <v>39</v>
      </c>
      <c r="M2858" t="s">
        <v>553</v>
      </c>
      <c r="N2858" t="s">
        <v>553</v>
      </c>
      <c r="O2858" s="15">
        <f t="shared" si="278"/>
        <v>4</v>
      </c>
      <c r="P2858" s="16" t="str">
        <f t="shared" si="274"/>
        <v>9,</v>
      </c>
      <c r="Q2858" s="16" t="str">
        <f t="shared" si="275"/>
        <v>05</v>
      </c>
      <c r="R2858" s="17">
        <f t="shared" si="276"/>
        <v>545</v>
      </c>
      <c r="S2858" s="17">
        <f t="shared" si="277"/>
        <v>9.0833333333333339</v>
      </c>
    </row>
    <row r="2859" spans="1:19">
      <c r="A2859" t="s">
        <v>324</v>
      </c>
      <c r="B2859" t="s">
        <v>325</v>
      </c>
      <c r="C2859" s="1">
        <v>45536</v>
      </c>
      <c r="D2859" s="2">
        <v>2024</v>
      </c>
      <c r="E2859" s="2" t="str">
        <f t="shared" si="273"/>
        <v>septiembre</v>
      </c>
      <c r="F2859" t="s">
        <v>328</v>
      </c>
      <c r="G2859" t="s">
        <v>220</v>
      </c>
      <c r="H2859" t="s">
        <v>98</v>
      </c>
      <c r="I2859" s="3">
        <v>1</v>
      </c>
      <c r="J2859" s="3">
        <v>166</v>
      </c>
      <c r="K2859" s="57">
        <v>0.3</v>
      </c>
      <c r="L2859" t="s">
        <v>130</v>
      </c>
      <c r="M2859" t="s">
        <v>605</v>
      </c>
      <c r="N2859" t="s">
        <v>491</v>
      </c>
      <c r="O2859" s="15">
        <f t="shared" si="278"/>
        <v>3</v>
      </c>
      <c r="P2859" s="16" t="str">
        <f t="shared" si="274"/>
        <v>0,</v>
      </c>
      <c r="Q2859" s="16" t="str">
        <f t="shared" si="275"/>
        <v>3</v>
      </c>
      <c r="R2859" s="17">
        <f t="shared" si="276"/>
        <v>3</v>
      </c>
      <c r="S2859" s="17">
        <f t="shared" si="277"/>
        <v>0.05</v>
      </c>
    </row>
    <row r="2860" spans="1:19">
      <c r="A2860" t="s">
        <v>324</v>
      </c>
      <c r="B2860" t="s">
        <v>325</v>
      </c>
      <c r="C2860" s="1">
        <v>45536</v>
      </c>
      <c r="D2860" s="2">
        <v>2024</v>
      </c>
      <c r="E2860" s="2" t="str">
        <f t="shared" si="273"/>
        <v>septiembre</v>
      </c>
      <c r="F2860" t="s">
        <v>328</v>
      </c>
      <c r="G2860" t="s">
        <v>220</v>
      </c>
      <c r="H2860" t="s">
        <v>98</v>
      </c>
      <c r="I2860" s="3">
        <v>1</v>
      </c>
      <c r="J2860" s="3">
        <v>249</v>
      </c>
      <c r="K2860" s="57">
        <v>0.45</v>
      </c>
      <c r="L2860" t="s">
        <v>374</v>
      </c>
      <c r="M2860" t="s">
        <v>375</v>
      </c>
      <c r="N2860" t="s">
        <v>492</v>
      </c>
      <c r="O2860" s="15">
        <f t="shared" si="278"/>
        <v>4</v>
      </c>
      <c r="P2860" s="16" t="str">
        <f t="shared" si="274"/>
        <v>0,</v>
      </c>
      <c r="Q2860" s="16" t="str">
        <f t="shared" si="275"/>
        <v>45</v>
      </c>
      <c r="R2860" s="17">
        <f t="shared" si="276"/>
        <v>45</v>
      </c>
      <c r="S2860" s="17">
        <f t="shared" si="277"/>
        <v>0.75</v>
      </c>
    </row>
    <row r="2861" spans="1:19">
      <c r="A2861" t="s">
        <v>324</v>
      </c>
      <c r="B2861" t="s">
        <v>325</v>
      </c>
      <c r="C2861" s="1">
        <v>45536</v>
      </c>
      <c r="D2861" s="2">
        <v>2024</v>
      </c>
      <c r="E2861" s="2" t="str">
        <f t="shared" si="273"/>
        <v>septiembre</v>
      </c>
      <c r="F2861" t="s">
        <v>328</v>
      </c>
      <c r="G2861" t="s">
        <v>220</v>
      </c>
      <c r="H2861" t="s">
        <v>98</v>
      </c>
      <c r="I2861" s="3">
        <v>1</v>
      </c>
      <c r="J2861" s="3">
        <v>582</v>
      </c>
      <c r="K2861" s="57">
        <v>1.35</v>
      </c>
      <c r="L2861" t="s">
        <v>33</v>
      </c>
      <c r="M2861" t="s">
        <v>34</v>
      </c>
      <c r="N2861" t="s">
        <v>531</v>
      </c>
      <c r="O2861" s="15">
        <f t="shared" si="278"/>
        <v>4</v>
      </c>
      <c r="P2861" s="16" t="str">
        <f t="shared" si="274"/>
        <v>1,</v>
      </c>
      <c r="Q2861" s="16" t="str">
        <f t="shared" si="275"/>
        <v>35</v>
      </c>
      <c r="R2861" s="17">
        <f t="shared" si="276"/>
        <v>95</v>
      </c>
      <c r="S2861" s="17">
        <f t="shared" si="277"/>
        <v>1.5833333333333333</v>
      </c>
    </row>
    <row r="2862" spans="1:19">
      <c r="A2862" t="s">
        <v>324</v>
      </c>
      <c r="B2862" t="s">
        <v>325</v>
      </c>
      <c r="C2862" s="1">
        <v>45536</v>
      </c>
      <c r="D2862" s="2">
        <v>2024</v>
      </c>
      <c r="E2862" s="2" t="str">
        <f t="shared" ref="E2862:E2925" si="279">TEXT(C2862,"mmmm")</f>
        <v>septiembre</v>
      </c>
      <c r="F2862" t="s">
        <v>328</v>
      </c>
      <c r="G2862" t="s">
        <v>220</v>
      </c>
      <c r="H2862" t="s">
        <v>98</v>
      </c>
      <c r="I2862" s="3">
        <v>2</v>
      </c>
      <c r="J2862" s="3">
        <v>999</v>
      </c>
      <c r="K2862" s="57">
        <v>2.5</v>
      </c>
      <c r="L2862" t="s">
        <v>19</v>
      </c>
      <c r="M2862" t="s">
        <v>587</v>
      </c>
      <c r="N2862" t="s">
        <v>495</v>
      </c>
      <c r="O2862" s="15">
        <f t="shared" si="278"/>
        <v>3</v>
      </c>
      <c r="P2862" s="16" t="str">
        <f t="shared" si="274"/>
        <v>2,</v>
      </c>
      <c r="Q2862" s="16" t="str">
        <f t="shared" si="275"/>
        <v>5</v>
      </c>
      <c r="R2862" s="17">
        <f t="shared" si="276"/>
        <v>125</v>
      </c>
      <c r="S2862" s="17">
        <f t="shared" si="277"/>
        <v>2.0833333333333335</v>
      </c>
    </row>
    <row r="2863" spans="1:19">
      <c r="A2863" t="s">
        <v>324</v>
      </c>
      <c r="B2863" t="s">
        <v>325</v>
      </c>
      <c r="C2863" s="1">
        <v>45536</v>
      </c>
      <c r="D2863" s="2">
        <v>2024</v>
      </c>
      <c r="E2863" s="2" t="str">
        <f t="shared" si="279"/>
        <v>septiembre</v>
      </c>
      <c r="F2863" t="s">
        <v>328</v>
      </c>
      <c r="G2863" t="s">
        <v>220</v>
      </c>
      <c r="H2863" t="s">
        <v>98</v>
      </c>
      <c r="I2863" s="3">
        <v>5</v>
      </c>
      <c r="J2863" s="3">
        <v>1332</v>
      </c>
      <c r="K2863" s="57">
        <v>4</v>
      </c>
      <c r="L2863" t="s">
        <v>108</v>
      </c>
      <c r="M2863" t="s">
        <v>597</v>
      </c>
      <c r="N2863" t="s">
        <v>494</v>
      </c>
      <c r="O2863" s="15">
        <f t="shared" si="278"/>
        <v>1</v>
      </c>
      <c r="P2863" s="16" t="str">
        <f t="shared" si="274"/>
        <v>4</v>
      </c>
      <c r="Q2863" s="16">
        <f t="shared" si="275"/>
        <v>0</v>
      </c>
      <c r="R2863" s="17">
        <f t="shared" si="276"/>
        <v>240</v>
      </c>
      <c r="S2863" s="17">
        <f t="shared" si="277"/>
        <v>4</v>
      </c>
    </row>
    <row r="2864" spans="1:19">
      <c r="A2864" t="s">
        <v>324</v>
      </c>
      <c r="B2864" t="s">
        <v>325</v>
      </c>
      <c r="C2864" s="1">
        <v>45536</v>
      </c>
      <c r="D2864" s="2">
        <v>2024</v>
      </c>
      <c r="E2864" s="2" t="str">
        <f t="shared" si="279"/>
        <v>septiembre</v>
      </c>
      <c r="F2864" t="s">
        <v>328</v>
      </c>
      <c r="G2864" t="s">
        <v>220</v>
      </c>
      <c r="H2864" t="s">
        <v>98</v>
      </c>
      <c r="I2864" s="3">
        <v>3</v>
      </c>
      <c r="J2864" s="3">
        <v>1831</v>
      </c>
      <c r="K2864" s="57">
        <v>5.2</v>
      </c>
      <c r="L2864" t="s">
        <v>146</v>
      </c>
      <c r="M2864" t="s">
        <v>147</v>
      </c>
      <c r="N2864" t="s">
        <v>532</v>
      </c>
      <c r="O2864" s="15">
        <f t="shared" si="278"/>
        <v>3</v>
      </c>
      <c r="P2864" s="16" t="str">
        <f t="shared" ref="P2864:P2927" si="280">IF(O2864="1",$K2864,IF(O2864=2,LEFT($K2864,2),LEFT($K2864,2)))</f>
        <v>5,</v>
      </c>
      <c r="Q2864" s="16" t="str">
        <f t="shared" ref="Q2864:Q2927" si="281">IF(O2864&lt;=2,0,MID($K2864,3,3))</f>
        <v>2</v>
      </c>
      <c r="R2864" s="17">
        <f t="shared" ref="R2864:R2927" si="282">+(P2864*60)+Q2864</f>
        <v>302</v>
      </c>
      <c r="S2864" s="17">
        <f t="shared" ref="S2864:S2927" si="283">+R2864/60</f>
        <v>5.0333333333333332</v>
      </c>
    </row>
    <row r="2865" spans="1:19">
      <c r="A2865" t="s">
        <v>324</v>
      </c>
      <c r="B2865" t="s">
        <v>325</v>
      </c>
      <c r="C2865" s="1">
        <v>45536</v>
      </c>
      <c r="D2865" s="2">
        <v>2024</v>
      </c>
      <c r="E2865" s="2" t="str">
        <f t="shared" si="279"/>
        <v>septiembre</v>
      </c>
      <c r="F2865" t="s">
        <v>328</v>
      </c>
      <c r="G2865" t="s">
        <v>220</v>
      </c>
      <c r="H2865" t="s">
        <v>98</v>
      </c>
      <c r="I2865" s="3">
        <v>3</v>
      </c>
      <c r="J2865" s="3">
        <v>1248</v>
      </c>
      <c r="K2865" s="57">
        <v>3.45</v>
      </c>
      <c r="L2865" t="s">
        <v>21</v>
      </c>
      <c r="M2865" t="s">
        <v>584</v>
      </c>
      <c r="N2865" t="s">
        <v>22</v>
      </c>
      <c r="O2865" s="15">
        <f t="shared" si="278"/>
        <v>4</v>
      </c>
      <c r="P2865" s="16" t="str">
        <f t="shared" si="280"/>
        <v>3,</v>
      </c>
      <c r="Q2865" s="16" t="str">
        <f t="shared" si="281"/>
        <v>45</v>
      </c>
      <c r="R2865" s="17">
        <f t="shared" si="282"/>
        <v>225</v>
      </c>
      <c r="S2865" s="17">
        <f t="shared" si="283"/>
        <v>3.75</v>
      </c>
    </row>
    <row r="2866" spans="1:19">
      <c r="A2866" t="s">
        <v>324</v>
      </c>
      <c r="B2866" t="s">
        <v>325</v>
      </c>
      <c r="C2866" s="1">
        <v>45536</v>
      </c>
      <c r="D2866" s="2">
        <v>2024</v>
      </c>
      <c r="E2866" s="2" t="str">
        <f t="shared" si="279"/>
        <v>septiembre</v>
      </c>
      <c r="F2866" t="s">
        <v>328</v>
      </c>
      <c r="G2866" t="s">
        <v>220</v>
      </c>
      <c r="H2866" t="s">
        <v>98</v>
      </c>
      <c r="I2866" s="3">
        <v>1</v>
      </c>
      <c r="J2866" s="3">
        <v>249</v>
      </c>
      <c r="K2866" s="57">
        <v>0.4</v>
      </c>
      <c r="L2866" t="s">
        <v>342</v>
      </c>
      <c r="M2866" t="s">
        <v>343</v>
      </c>
      <c r="N2866" t="s">
        <v>22</v>
      </c>
      <c r="O2866" s="15">
        <f t="shared" si="278"/>
        <v>3</v>
      </c>
      <c r="P2866" s="16" t="str">
        <f t="shared" si="280"/>
        <v>0,</v>
      </c>
      <c r="Q2866" s="16" t="str">
        <f t="shared" si="281"/>
        <v>4</v>
      </c>
      <c r="R2866" s="17">
        <f t="shared" si="282"/>
        <v>4</v>
      </c>
      <c r="S2866" s="17">
        <f t="shared" si="283"/>
        <v>6.6666666666666666E-2</v>
      </c>
    </row>
    <row r="2867" spans="1:19">
      <c r="A2867" t="s">
        <v>324</v>
      </c>
      <c r="B2867" t="s">
        <v>325</v>
      </c>
      <c r="C2867" s="1">
        <v>45536</v>
      </c>
      <c r="D2867" s="2">
        <v>2024</v>
      </c>
      <c r="E2867" s="2" t="str">
        <f t="shared" si="279"/>
        <v>septiembre</v>
      </c>
      <c r="F2867" t="s">
        <v>328</v>
      </c>
      <c r="G2867" t="s">
        <v>220</v>
      </c>
      <c r="H2867" t="s">
        <v>98</v>
      </c>
      <c r="I2867" s="3">
        <v>2</v>
      </c>
      <c r="J2867" s="3">
        <v>582</v>
      </c>
      <c r="K2867" s="57">
        <v>1.4</v>
      </c>
      <c r="L2867" t="s">
        <v>99</v>
      </c>
      <c r="M2867" t="s">
        <v>558</v>
      </c>
      <c r="N2867" t="s">
        <v>540</v>
      </c>
      <c r="O2867" s="15">
        <f t="shared" si="278"/>
        <v>3</v>
      </c>
      <c r="P2867" s="16" t="str">
        <f t="shared" si="280"/>
        <v>1,</v>
      </c>
      <c r="Q2867" s="16" t="str">
        <f t="shared" si="281"/>
        <v>4</v>
      </c>
      <c r="R2867" s="17">
        <f t="shared" si="282"/>
        <v>64</v>
      </c>
      <c r="S2867" s="17">
        <f t="shared" si="283"/>
        <v>1.0666666666666667</v>
      </c>
    </row>
    <row r="2868" spans="1:19">
      <c r="A2868" t="s">
        <v>324</v>
      </c>
      <c r="B2868" t="s">
        <v>325</v>
      </c>
      <c r="C2868" s="1">
        <v>45536</v>
      </c>
      <c r="D2868" s="2">
        <v>2024</v>
      </c>
      <c r="E2868" s="2" t="str">
        <f t="shared" si="279"/>
        <v>septiembre</v>
      </c>
      <c r="F2868" t="s">
        <v>328</v>
      </c>
      <c r="G2868" t="s">
        <v>220</v>
      </c>
      <c r="H2868" t="s">
        <v>98</v>
      </c>
      <c r="I2868" s="3">
        <v>3</v>
      </c>
      <c r="J2868" s="3">
        <v>666</v>
      </c>
      <c r="K2868" s="57">
        <v>1.5</v>
      </c>
      <c r="L2868" t="s">
        <v>35</v>
      </c>
      <c r="M2868" t="s">
        <v>36</v>
      </c>
      <c r="N2868" t="s">
        <v>533</v>
      </c>
      <c r="O2868" s="15">
        <f t="shared" si="278"/>
        <v>3</v>
      </c>
      <c r="P2868" s="16" t="str">
        <f t="shared" si="280"/>
        <v>1,</v>
      </c>
      <c r="Q2868" s="16" t="str">
        <f t="shared" si="281"/>
        <v>5</v>
      </c>
      <c r="R2868" s="17">
        <f t="shared" si="282"/>
        <v>65</v>
      </c>
      <c r="S2868" s="17">
        <f t="shared" si="283"/>
        <v>1.0833333333333333</v>
      </c>
    </row>
    <row r="2869" spans="1:19">
      <c r="A2869" t="s">
        <v>324</v>
      </c>
      <c r="B2869" t="s">
        <v>325</v>
      </c>
      <c r="C2869" s="1">
        <v>45536</v>
      </c>
      <c r="D2869" s="2">
        <v>2024</v>
      </c>
      <c r="E2869" s="2" t="str">
        <f t="shared" si="279"/>
        <v>septiembre</v>
      </c>
      <c r="F2869" t="s">
        <v>328</v>
      </c>
      <c r="G2869" t="s">
        <v>220</v>
      </c>
      <c r="H2869" t="s">
        <v>98</v>
      </c>
      <c r="I2869" s="3">
        <v>1</v>
      </c>
      <c r="J2869" s="3">
        <v>666</v>
      </c>
      <c r="K2869" s="57">
        <v>2</v>
      </c>
      <c r="L2869" t="s">
        <v>241</v>
      </c>
      <c r="M2869" t="s">
        <v>601</v>
      </c>
      <c r="N2869" t="s">
        <v>500</v>
      </c>
      <c r="O2869" s="15">
        <f t="shared" si="278"/>
        <v>1</v>
      </c>
      <c r="P2869" s="16" t="str">
        <f t="shared" si="280"/>
        <v>2</v>
      </c>
      <c r="Q2869" s="16">
        <f t="shared" si="281"/>
        <v>0</v>
      </c>
      <c r="R2869" s="17">
        <f t="shared" si="282"/>
        <v>120</v>
      </c>
      <c r="S2869" s="17">
        <f t="shared" si="283"/>
        <v>2</v>
      </c>
    </row>
    <row r="2870" spans="1:19">
      <c r="A2870" t="s">
        <v>324</v>
      </c>
      <c r="B2870" t="s">
        <v>325</v>
      </c>
      <c r="C2870" s="1">
        <v>45536</v>
      </c>
      <c r="D2870" s="2">
        <v>2024</v>
      </c>
      <c r="E2870" s="2" t="str">
        <f t="shared" si="279"/>
        <v>septiembre</v>
      </c>
      <c r="F2870" t="s">
        <v>328</v>
      </c>
      <c r="G2870" t="s">
        <v>220</v>
      </c>
      <c r="H2870" t="s">
        <v>98</v>
      </c>
      <c r="I2870" s="3">
        <v>2</v>
      </c>
      <c r="J2870" s="3">
        <v>1415</v>
      </c>
      <c r="K2870" s="57">
        <v>4.1500000000000004</v>
      </c>
      <c r="L2870" t="s">
        <v>100</v>
      </c>
      <c r="M2870" t="s">
        <v>101</v>
      </c>
      <c r="N2870" t="s">
        <v>488</v>
      </c>
      <c r="O2870" s="15">
        <f t="shared" si="278"/>
        <v>4</v>
      </c>
      <c r="P2870" s="16" t="str">
        <f t="shared" si="280"/>
        <v>4,</v>
      </c>
      <c r="Q2870" s="16" t="str">
        <f t="shared" si="281"/>
        <v>15</v>
      </c>
      <c r="R2870" s="17">
        <f t="shared" si="282"/>
        <v>255</v>
      </c>
      <c r="S2870" s="17">
        <f t="shared" si="283"/>
        <v>4.25</v>
      </c>
    </row>
    <row r="2871" spans="1:19">
      <c r="A2871" t="s">
        <v>324</v>
      </c>
      <c r="B2871" t="s">
        <v>325</v>
      </c>
      <c r="C2871" s="1">
        <v>45536</v>
      </c>
      <c r="D2871" s="2">
        <v>2024</v>
      </c>
      <c r="E2871" s="2" t="str">
        <f t="shared" si="279"/>
        <v>septiembre</v>
      </c>
      <c r="F2871" t="s">
        <v>328</v>
      </c>
      <c r="G2871" t="s">
        <v>220</v>
      </c>
      <c r="H2871" t="s">
        <v>98</v>
      </c>
      <c r="I2871" s="3">
        <v>1</v>
      </c>
      <c r="J2871" s="3">
        <v>416</v>
      </c>
      <c r="K2871" s="57">
        <v>1.1000000000000001</v>
      </c>
      <c r="L2871" t="s">
        <v>109</v>
      </c>
      <c r="M2871" t="s">
        <v>535</v>
      </c>
      <c r="N2871" t="s">
        <v>535</v>
      </c>
      <c r="O2871" s="15">
        <f t="shared" si="278"/>
        <v>3</v>
      </c>
      <c r="P2871" s="16" t="str">
        <f t="shared" si="280"/>
        <v>1,</v>
      </c>
      <c r="Q2871" s="16" t="str">
        <f t="shared" si="281"/>
        <v>1</v>
      </c>
      <c r="R2871" s="17">
        <f t="shared" si="282"/>
        <v>61</v>
      </c>
      <c r="S2871" s="17">
        <f t="shared" si="283"/>
        <v>1.0166666666666666</v>
      </c>
    </row>
    <row r="2872" spans="1:19">
      <c r="A2872" t="s">
        <v>324</v>
      </c>
      <c r="B2872" t="s">
        <v>325</v>
      </c>
      <c r="C2872" s="1">
        <v>45536</v>
      </c>
      <c r="D2872" s="2">
        <v>2024</v>
      </c>
      <c r="E2872" s="2" t="str">
        <f t="shared" si="279"/>
        <v>septiembre</v>
      </c>
      <c r="F2872" t="s">
        <v>328</v>
      </c>
      <c r="G2872" t="s">
        <v>220</v>
      </c>
      <c r="H2872" t="s">
        <v>98</v>
      </c>
      <c r="I2872" s="3">
        <v>11</v>
      </c>
      <c r="J2872" s="3">
        <v>3330</v>
      </c>
      <c r="K2872" s="57">
        <v>11.05</v>
      </c>
      <c r="L2872" t="s">
        <v>114</v>
      </c>
      <c r="M2872" t="s">
        <v>115</v>
      </c>
      <c r="N2872" t="s">
        <v>535</v>
      </c>
      <c r="O2872" s="15">
        <f t="shared" si="278"/>
        <v>5</v>
      </c>
      <c r="P2872" s="16" t="str">
        <f t="shared" si="280"/>
        <v>11</v>
      </c>
      <c r="Q2872" s="16" t="str">
        <f t="shared" si="281"/>
        <v>,05</v>
      </c>
      <c r="R2872" s="17">
        <f t="shared" si="282"/>
        <v>660.05</v>
      </c>
      <c r="S2872" s="17">
        <f t="shared" si="283"/>
        <v>11.000833333333333</v>
      </c>
    </row>
    <row r="2873" spans="1:19">
      <c r="A2873" t="s">
        <v>324</v>
      </c>
      <c r="B2873" t="s">
        <v>325</v>
      </c>
      <c r="C2873" s="1">
        <v>45536</v>
      </c>
      <c r="D2873" s="2">
        <v>2024</v>
      </c>
      <c r="E2873" s="2" t="str">
        <f t="shared" si="279"/>
        <v>septiembre</v>
      </c>
      <c r="F2873" t="s">
        <v>328</v>
      </c>
      <c r="G2873" t="s">
        <v>220</v>
      </c>
      <c r="H2873" t="s">
        <v>98</v>
      </c>
      <c r="I2873" s="3">
        <v>2</v>
      </c>
      <c r="J2873" s="3">
        <v>582</v>
      </c>
      <c r="K2873" s="57">
        <v>1.35</v>
      </c>
      <c r="L2873" t="s">
        <v>25</v>
      </c>
      <c r="M2873" t="s">
        <v>26</v>
      </c>
      <c r="N2873" t="s">
        <v>534</v>
      </c>
      <c r="O2873" s="15">
        <f t="shared" si="278"/>
        <v>4</v>
      </c>
      <c r="P2873" s="16" t="str">
        <f t="shared" si="280"/>
        <v>1,</v>
      </c>
      <c r="Q2873" s="16" t="str">
        <f t="shared" si="281"/>
        <v>35</v>
      </c>
      <c r="R2873" s="17">
        <f t="shared" si="282"/>
        <v>95</v>
      </c>
      <c r="S2873" s="17">
        <f t="shared" si="283"/>
        <v>1.5833333333333333</v>
      </c>
    </row>
    <row r="2874" spans="1:19">
      <c r="A2874" t="s">
        <v>324</v>
      </c>
      <c r="B2874" t="s">
        <v>325</v>
      </c>
      <c r="C2874" s="1">
        <v>45536</v>
      </c>
      <c r="D2874" s="2">
        <v>2024</v>
      </c>
      <c r="E2874" s="2" t="str">
        <f t="shared" si="279"/>
        <v>septiembre</v>
      </c>
      <c r="F2874" t="s">
        <v>328</v>
      </c>
      <c r="G2874" t="s">
        <v>220</v>
      </c>
      <c r="H2874" t="s">
        <v>98</v>
      </c>
      <c r="I2874" s="3">
        <v>5</v>
      </c>
      <c r="J2874" s="3">
        <v>3330</v>
      </c>
      <c r="K2874" s="57">
        <v>15.05</v>
      </c>
      <c r="L2874" t="s">
        <v>116</v>
      </c>
      <c r="M2874" t="s">
        <v>117</v>
      </c>
      <c r="N2874" t="s">
        <v>561</v>
      </c>
      <c r="O2874" s="15">
        <f t="shared" si="278"/>
        <v>5</v>
      </c>
      <c r="P2874" s="16" t="str">
        <f t="shared" si="280"/>
        <v>15</v>
      </c>
      <c r="Q2874" s="16" t="str">
        <f t="shared" si="281"/>
        <v>,05</v>
      </c>
      <c r="R2874" s="17">
        <f t="shared" si="282"/>
        <v>900.05</v>
      </c>
      <c r="S2874" s="17">
        <f t="shared" si="283"/>
        <v>15.000833333333333</v>
      </c>
    </row>
    <row r="2875" spans="1:19">
      <c r="A2875" t="s">
        <v>324</v>
      </c>
      <c r="B2875" t="s">
        <v>325</v>
      </c>
      <c r="C2875" s="1">
        <v>45536</v>
      </c>
      <c r="D2875" s="2">
        <v>2024</v>
      </c>
      <c r="E2875" s="2" t="str">
        <f t="shared" si="279"/>
        <v>septiembre</v>
      </c>
      <c r="F2875" t="s">
        <v>328</v>
      </c>
      <c r="G2875" t="s">
        <v>220</v>
      </c>
      <c r="H2875" t="s">
        <v>98</v>
      </c>
      <c r="I2875" s="3">
        <v>8</v>
      </c>
      <c r="J2875" s="3">
        <v>3330</v>
      </c>
      <c r="K2875" s="57">
        <v>20</v>
      </c>
      <c r="L2875" t="s">
        <v>118</v>
      </c>
      <c r="M2875" t="s">
        <v>119</v>
      </c>
      <c r="N2875" t="s">
        <v>539</v>
      </c>
      <c r="O2875" s="15">
        <f t="shared" si="278"/>
        <v>2</v>
      </c>
      <c r="P2875" s="16" t="str">
        <f t="shared" si="280"/>
        <v>20</v>
      </c>
      <c r="Q2875" s="16">
        <f t="shared" si="281"/>
        <v>0</v>
      </c>
      <c r="R2875" s="17">
        <f t="shared" si="282"/>
        <v>1200</v>
      </c>
      <c r="S2875" s="17">
        <f t="shared" si="283"/>
        <v>20</v>
      </c>
    </row>
    <row r="2876" spans="1:19">
      <c r="A2876" t="s">
        <v>324</v>
      </c>
      <c r="B2876" t="s">
        <v>325</v>
      </c>
      <c r="C2876" s="1">
        <v>45536</v>
      </c>
      <c r="D2876" s="2">
        <v>2024</v>
      </c>
      <c r="E2876" s="2" t="str">
        <f t="shared" si="279"/>
        <v>septiembre</v>
      </c>
      <c r="F2876" t="s">
        <v>328</v>
      </c>
      <c r="G2876" t="s">
        <v>220</v>
      </c>
      <c r="H2876" t="s">
        <v>98</v>
      </c>
      <c r="I2876" s="3">
        <v>1</v>
      </c>
      <c r="J2876" s="3">
        <v>333</v>
      </c>
      <c r="K2876" s="57">
        <v>0.55000000000000004</v>
      </c>
      <c r="L2876" t="s">
        <v>173</v>
      </c>
      <c r="M2876" t="s">
        <v>598</v>
      </c>
      <c r="N2876" t="s">
        <v>536</v>
      </c>
      <c r="O2876" s="15">
        <f t="shared" si="278"/>
        <v>4</v>
      </c>
      <c r="P2876" s="16" t="str">
        <f t="shared" si="280"/>
        <v>0,</v>
      </c>
      <c r="Q2876" s="16" t="str">
        <f t="shared" si="281"/>
        <v>55</v>
      </c>
      <c r="R2876" s="17">
        <f t="shared" si="282"/>
        <v>55</v>
      </c>
      <c r="S2876" s="17">
        <f t="shared" si="283"/>
        <v>0.91666666666666663</v>
      </c>
    </row>
    <row r="2877" spans="1:19">
      <c r="A2877" t="s">
        <v>324</v>
      </c>
      <c r="B2877" t="s">
        <v>325</v>
      </c>
      <c r="C2877" s="1">
        <v>45536</v>
      </c>
      <c r="D2877" s="2">
        <v>2024</v>
      </c>
      <c r="E2877" s="2" t="str">
        <f t="shared" si="279"/>
        <v>septiembre</v>
      </c>
      <c r="F2877" t="s">
        <v>328</v>
      </c>
      <c r="G2877" t="s">
        <v>220</v>
      </c>
      <c r="H2877" t="s">
        <v>98</v>
      </c>
      <c r="I2877" s="3">
        <v>1</v>
      </c>
      <c r="J2877" s="3">
        <v>582</v>
      </c>
      <c r="K2877" s="57">
        <v>1.35</v>
      </c>
      <c r="L2877" t="s">
        <v>110</v>
      </c>
      <c r="M2877" t="s">
        <v>586</v>
      </c>
      <c r="N2877" t="s">
        <v>503</v>
      </c>
      <c r="O2877" s="15">
        <f t="shared" si="278"/>
        <v>4</v>
      </c>
      <c r="P2877" s="16" t="str">
        <f t="shared" si="280"/>
        <v>1,</v>
      </c>
      <c r="Q2877" s="16" t="str">
        <f t="shared" si="281"/>
        <v>35</v>
      </c>
      <c r="R2877" s="17">
        <f t="shared" si="282"/>
        <v>95</v>
      </c>
      <c r="S2877" s="17">
        <f t="shared" si="283"/>
        <v>1.5833333333333333</v>
      </c>
    </row>
    <row r="2878" spans="1:19">
      <c r="A2878" t="s">
        <v>324</v>
      </c>
      <c r="B2878" t="s">
        <v>325</v>
      </c>
      <c r="C2878" s="1">
        <v>45536</v>
      </c>
      <c r="D2878" s="2">
        <v>2024</v>
      </c>
      <c r="E2878" s="2" t="str">
        <f t="shared" si="279"/>
        <v>septiembre</v>
      </c>
      <c r="F2878" t="s">
        <v>328</v>
      </c>
      <c r="G2878" t="s">
        <v>220</v>
      </c>
      <c r="H2878" t="s">
        <v>98</v>
      </c>
      <c r="I2878" s="3">
        <v>1</v>
      </c>
      <c r="J2878" s="3">
        <v>666</v>
      </c>
      <c r="K2878" s="57">
        <v>2</v>
      </c>
      <c r="L2878" t="s">
        <v>111</v>
      </c>
      <c r="M2878" t="s">
        <v>593</v>
      </c>
      <c r="N2878" t="s">
        <v>538</v>
      </c>
      <c r="O2878" s="15">
        <f t="shared" si="278"/>
        <v>1</v>
      </c>
      <c r="P2878" s="16" t="str">
        <f t="shared" si="280"/>
        <v>2</v>
      </c>
      <c r="Q2878" s="16">
        <f t="shared" si="281"/>
        <v>0</v>
      </c>
      <c r="R2878" s="17">
        <f t="shared" si="282"/>
        <v>120</v>
      </c>
      <c r="S2878" s="17">
        <f t="shared" si="283"/>
        <v>2</v>
      </c>
    </row>
    <row r="2879" spans="1:19">
      <c r="A2879" t="s">
        <v>324</v>
      </c>
      <c r="B2879" t="s">
        <v>325</v>
      </c>
      <c r="C2879" s="1">
        <v>45536</v>
      </c>
      <c r="D2879" s="2">
        <v>2024</v>
      </c>
      <c r="E2879" s="2" t="str">
        <f t="shared" si="279"/>
        <v>septiembre</v>
      </c>
      <c r="F2879" t="s">
        <v>328</v>
      </c>
      <c r="G2879" t="s">
        <v>220</v>
      </c>
      <c r="H2879" t="s">
        <v>98</v>
      </c>
      <c r="I2879" s="3">
        <v>1</v>
      </c>
      <c r="J2879" s="3">
        <v>749</v>
      </c>
      <c r="K2879" s="57">
        <v>2.15</v>
      </c>
      <c r="L2879" t="s">
        <v>128</v>
      </c>
      <c r="M2879" t="s">
        <v>129</v>
      </c>
      <c r="N2879" t="s">
        <v>538</v>
      </c>
      <c r="O2879" s="15">
        <f t="shared" si="278"/>
        <v>4</v>
      </c>
      <c r="P2879" s="16" t="str">
        <f t="shared" si="280"/>
        <v>2,</v>
      </c>
      <c r="Q2879" s="16" t="str">
        <f t="shared" si="281"/>
        <v>15</v>
      </c>
      <c r="R2879" s="17">
        <f t="shared" si="282"/>
        <v>135</v>
      </c>
      <c r="S2879" s="17">
        <f t="shared" si="283"/>
        <v>2.25</v>
      </c>
    </row>
    <row r="2880" spans="1:19">
      <c r="A2880" t="s">
        <v>324</v>
      </c>
      <c r="B2880" t="s">
        <v>325</v>
      </c>
      <c r="C2880" s="1">
        <v>45536</v>
      </c>
      <c r="D2880" s="2">
        <v>2024</v>
      </c>
      <c r="E2880" s="2" t="str">
        <f t="shared" si="279"/>
        <v>septiembre</v>
      </c>
      <c r="F2880" t="s">
        <v>329</v>
      </c>
      <c r="G2880" t="s">
        <v>220</v>
      </c>
      <c r="H2880" t="s">
        <v>98</v>
      </c>
      <c r="I2880" s="3">
        <v>6</v>
      </c>
      <c r="J2880" s="3">
        <v>3330</v>
      </c>
      <c r="K2880" s="57">
        <v>10.45</v>
      </c>
      <c r="L2880" t="s">
        <v>39</v>
      </c>
      <c r="M2880" t="s">
        <v>553</v>
      </c>
      <c r="N2880" t="s">
        <v>553</v>
      </c>
      <c r="O2880" s="15">
        <f t="shared" si="278"/>
        <v>5</v>
      </c>
      <c r="P2880" s="16" t="str">
        <f t="shared" si="280"/>
        <v>10</v>
      </c>
      <c r="Q2880" s="16" t="str">
        <f t="shared" si="281"/>
        <v>,45</v>
      </c>
      <c r="R2880" s="17">
        <f t="shared" si="282"/>
        <v>600.45000000000005</v>
      </c>
      <c r="S2880" s="17">
        <f t="shared" si="283"/>
        <v>10.0075</v>
      </c>
    </row>
    <row r="2881" spans="1:19">
      <c r="A2881" t="s">
        <v>324</v>
      </c>
      <c r="B2881" t="s">
        <v>325</v>
      </c>
      <c r="C2881" s="1">
        <v>45536</v>
      </c>
      <c r="D2881" s="2">
        <v>2024</v>
      </c>
      <c r="E2881" s="2" t="str">
        <f t="shared" si="279"/>
        <v>septiembre</v>
      </c>
      <c r="F2881" t="s">
        <v>329</v>
      </c>
      <c r="G2881" t="s">
        <v>220</v>
      </c>
      <c r="H2881" t="s">
        <v>98</v>
      </c>
      <c r="I2881" s="3">
        <v>3</v>
      </c>
      <c r="J2881" s="3">
        <v>2164</v>
      </c>
      <c r="K2881" s="57">
        <v>6.2</v>
      </c>
      <c r="L2881" t="s">
        <v>100</v>
      </c>
      <c r="M2881" t="s">
        <v>101</v>
      </c>
      <c r="N2881" t="s">
        <v>488</v>
      </c>
      <c r="O2881" s="15">
        <f t="shared" si="278"/>
        <v>3</v>
      </c>
      <c r="P2881" s="16" t="str">
        <f t="shared" si="280"/>
        <v>6,</v>
      </c>
      <c r="Q2881" s="16" t="str">
        <f t="shared" si="281"/>
        <v>2</v>
      </c>
      <c r="R2881" s="17">
        <f t="shared" si="282"/>
        <v>362</v>
      </c>
      <c r="S2881" s="17">
        <f t="shared" si="283"/>
        <v>6.0333333333333332</v>
      </c>
    </row>
    <row r="2882" spans="1:19">
      <c r="A2882" t="s">
        <v>324</v>
      </c>
      <c r="B2882" t="s">
        <v>325</v>
      </c>
      <c r="C2882" s="1">
        <v>45536</v>
      </c>
      <c r="D2882" s="2">
        <v>2024</v>
      </c>
      <c r="E2882" s="2" t="str">
        <f t="shared" si="279"/>
        <v>septiembre</v>
      </c>
      <c r="F2882" t="s">
        <v>329</v>
      </c>
      <c r="G2882" t="s">
        <v>220</v>
      </c>
      <c r="H2882" t="s">
        <v>98</v>
      </c>
      <c r="I2882" s="3">
        <v>1</v>
      </c>
      <c r="J2882" s="3">
        <v>582</v>
      </c>
      <c r="K2882" s="57">
        <v>1.35</v>
      </c>
      <c r="L2882" t="s">
        <v>114</v>
      </c>
      <c r="M2882" t="s">
        <v>115</v>
      </c>
      <c r="N2882" t="s">
        <v>535</v>
      </c>
      <c r="O2882" s="15">
        <f t="shared" si="278"/>
        <v>4</v>
      </c>
      <c r="P2882" s="16" t="str">
        <f t="shared" si="280"/>
        <v>1,</v>
      </c>
      <c r="Q2882" s="16" t="str">
        <f t="shared" si="281"/>
        <v>35</v>
      </c>
      <c r="R2882" s="17">
        <f t="shared" si="282"/>
        <v>95</v>
      </c>
      <c r="S2882" s="17">
        <f t="shared" si="283"/>
        <v>1.5833333333333333</v>
      </c>
    </row>
    <row r="2883" spans="1:19">
      <c r="A2883" t="s">
        <v>324</v>
      </c>
      <c r="B2883" t="s">
        <v>325</v>
      </c>
      <c r="C2883" s="1">
        <v>45536</v>
      </c>
      <c r="D2883" s="2">
        <v>2024</v>
      </c>
      <c r="E2883" s="2" t="str">
        <f t="shared" si="279"/>
        <v>septiembre</v>
      </c>
      <c r="F2883" t="s">
        <v>329</v>
      </c>
      <c r="G2883" t="s">
        <v>220</v>
      </c>
      <c r="H2883" t="s">
        <v>98</v>
      </c>
      <c r="I2883" s="3">
        <v>3</v>
      </c>
      <c r="J2883" s="3">
        <v>2747</v>
      </c>
      <c r="K2883" s="57">
        <v>8.15</v>
      </c>
      <c r="L2883" t="s">
        <v>116</v>
      </c>
      <c r="M2883" t="s">
        <v>117</v>
      </c>
      <c r="N2883" t="s">
        <v>561</v>
      </c>
      <c r="O2883" s="15">
        <f t="shared" ref="O2883:O2946" si="284">LEN($K2883)</f>
        <v>4</v>
      </c>
      <c r="P2883" s="16" t="str">
        <f t="shared" si="280"/>
        <v>8,</v>
      </c>
      <c r="Q2883" s="16" t="str">
        <f t="shared" si="281"/>
        <v>15</v>
      </c>
      <c r="R2883" s="17">
        <f t="shared" si="282"/>
        <v>495</v>
      </c>
      <c r="S2883" s="17">
        <f t="shared" si="283"/>
        <v>8.25</v>
      </c>
    </row>
    <row r="2884" spans="1:19">
      <c r="A2884" t="s">
        <v>324</v>
      </c>
      <c r="B2884" t="s">
        <v>325</v>
      </c>
      <c r="C2884" s="1">
        <v>45536</v>
      </c>
      <c r="D2884" s="2">
        <v>2024</v>
      </c>
      <c r="E2884" s="2" t="str">
        <f t="shared" si="279"/>
        <v>septiembre</v>
      </c>
      <c r="F2884" t="s">
        <v>329</v>
      </c>
      <c r="G2884" t="s">
        <v>220</v>
      </c>
      <c r="H2884" t="s">
        <v>98</v>
      </c>
      <c r="I2884" s="3">
        <v>1</v>
      </c>
      <c r="J2884" s="3">
        <v>999</v>
      </c>
      <c r="K2884" s="57">
        <v>2.5</v>
      </c>
      <c r="L2884" t="s">
        <v>118</v>
      </c>
      <c r="M2884" t="s">
        <v>119</v>
      </c>
      <c r="N2884" t="s">
        <v>539</v>
      </c>
      <c r="O2884" s="15">
        <f t="shared" si="284"/>
        <v>3</v>
      </c>
      <c r="P2884" s="16" t="str">
        <f t="shared" si="280"/>
        <v>2,</v>
      </c>
      <c r="Q2884" s="16" t="str">
        <f t="shared" si="281"/>
        <v>5</v>
      </c>
      <c r="R2884" s="17">
        <f t="shared" si="282"/>
        <v>125</v>
      </c>
      <c r="S2884" s="17">
        <f t="shared" si="283"/>
        <v>2.0833333333333335</v>
      </c>
    </row>
    <row r="2885" spans="1:19">
      <c r="A2885" t="s">
        <v>324</v>
      </c>
      <c r="B2885" t="s">
        <v>325</v>
      </c>
      <c r="C2885" s="1">
        <v>45536</v>
      </c>
      <c r="D2885" s="2">
        <v>2024</v>
      </c>
      <c r="E2885" s="2" t="str">
        <f t="shared" si="279"/>
        <v>septiembre</v>
      </c>
      <c r="F2885" t="s">
        <v>329</v>
      </c>
      <c r="G2885" t="s">
        <v>220</v>
      </c>
      <c r="H2885" t="s">
        <v>98</v>
      </c>
      <c r="I2885" s="3">
        <v>1</v>
      </c>
      <c r="J2885" s="3">
        <v>749</v>
      </c>
      <c r="K2885" s="57">
        <v>2.0499999999999998</v>
      </c>
      <c r="L2885" t="s">
        <v>111</v>
      </c>
      <c r="M2885" t="s">
        <v>593</v>
      </c>
      <c r="N2885" t="s">
        <v>538</v>
      </c>
      <c r="O2885" s="15">
        <f t="shared" si="284"/>
        <v>4</v>
      </c>
      <c r="P2885" s="16" t="str">
        <f t="shared" si="280"/>
        <v>2,</v>
      </c>
      <c r="Q2885" s="16" t="str">
        <f t="shared" si="281"/>
        <v>05</v>
      </c>
      <c r="R2885" s="17">
        <f t="shared" si="282"/>
        <v>125</v>
      </c>
      <c r="S2885" s="17">
        <f t="shared" si="283"/>
        <v>2.0833333333333335</v>
      </c>
    </row>
    <row r="2886" spans="1:19">
      <c r="A2886" t="s">
        <v>324</v>
      </c>
      <c r="B2886" t="s">
        <v>325</v>
      </c>
      <c r="C2886" s="1">
        <v>45536</v>
      </c>
      <c r="D2886" s="2">
        <v>2024</v>
      </c>
      <c r="E2886" s="2" t="str">
        <f t="shared" si="279"/>
        <v>septiembre</v>
      </c>
      <c r="F2886" t="s">
        <v>330</v>
      </c>
      <c r="G2886" t="s">
        <v>331</v>
      </c>
      <c r="H2886" t="s">
        <v>98</v>
      </c>
      <c r="I2886" s="3">
        <v>14</v>
      </c>
      <c r="J2886" s="3">
        <v>3330</v>
      </c>
      <c r="K2886" s="57">
        <v>17.260000000000002</v>
      </c>
      <c r="L2886" t="s">
        <v>39</v>
      </c>
      <c r="M2886" t="s">
        <v>553</v>
      </c>
      <c r="N2886" t="s">
        <v>553</v>
      </c>
      <c r="O2886" s="15">
        <f t="shared" si="284"/>
        <v>5</v>
      </c>
      <c r="P2886" s="16" t="str">
        <f t="shared" si="280"/>
        <v>17</v>
      </c>
      <c r="Q2886" s="16" t="str">
        <f t="shared" si="281"/>
        <v>,26</v>
      </c>
      <c r="R2886" s="17">
        <f t="shared" si="282"/>
        <v>1020.26</v>
      </c>
      <c r="S2886" s="17">
        <f t="shared" si="283"/>
        <v>17.004333333333332</v>
      </c>
    </row>
    <row r="2887" spans="1:19">
      <c r="A2887" t="s">
        <v>324</v>
      </c>
      <c r="B2887" t="s">
        <v>325</v>
      </c>
      <c r="C2887" s="1">
        <v>45536</v>
      </c>
      <c r="D2887" s="2">
        <v>2024</v>
      </c>
      <c r="E2887" s="2" t="str">
        <f t="shared" si="279"/>
        <v>septiembre</v>
      </c>
      <c r="F2887" t="s">
        <v>330</v>
      </c>
      <c r="G2887" t="s">
        <v>331</v>
      </c>
      <c r="H2887" t="s">
        <v>98</v>
      </c>
      <c r="I2887" s="3">
        <v>2</v>
      </c>
      <c r="J2887" s="3">
        <v>1165</v>
      </c>
      <c r="K2887" s="57">
        <v>3.28</v>
      </c>
      <c r="L2887" t="s">
        <v>19</v>
      </c>
      <c r="M2887" t="s">
        <v>587</v>
      </c>
      <c r="N2887" t="s">
        <v>495</v>
      </c>
      <c r="O2887" s="15">
        <f t="shared" si="284"/>
        <v>4</v>
      </c>
      <c r="P2887" s="16" t="str">
        <f t="shared" si="280"/>
        <v>3,</v>
      </c>
      <c r="Q2887" s="16" t="str">
        <f t="shared" si="281"/>
        <v>28</v>
      </c>
      <c r="R2887" s="17">
        <f t="shared" si="282"/>
        <v>208</v>
      </c>
      <c r="S2887" s="17">
        <f t="shared" si="283"/>
        <v>3.4666666666666668</v>
      </c>
    </row>
    <row r="2888" spans="1:19">
      <c r="A2888" t="s">
        <v>324</v>
      </c>
      <c r="B2888" t="s">
        <v>325</v>
      </c>
      <c r="C2888" s="1">
        <v>45536</v>
      </c>
      <c r="D2888" s="2">
        <v>2024</v>
      </c>
      <c r="E2888" s="2" t="str">
        <f t="shared" si="279"/>
        <v>septiembre</v>
      </c>
      <c r="F2888" t="s">
        <v>330</v>
      </c>
      <c r="G2888" t="s">
        <v>331</v>
      </c>
      <c r="H2888" t="s">
        <v>98</v>
      </c>
      <c r="I2888" s="3">
        <v>1</v>
      </c>
      <c r="J2888" s="3">
        <v>333</v>
      </c>
      <c r="K2888" s="57">
        <v>0.55000000000000004</v>
      </c>
      <c r="L2888" t="s">
        <v>108</v>
      </c>
      <c r="M2888" t="s">
        <v>597</v>
      </c>
      <c r="N2888" t="s">
        <v>494</v>
      </c>
      <c r="O2888" s="15">
        <f t="shared" si="284"/>
        <v>4</v>
      </c>
      <c r="P2888" s="16" t="str">
        <f t="shared" si="280"/>
        <v>0,</v>
      </c>
      <c r="Q2888" s="16" t="str">
        <f t="shared" si="281"/>
        <v>55</v>
      </c>
      <c r="R2888" s="17">
        <f t="shared" si="282"/>
        <v>55</v>
      </c>
      <c r="S2888" s="17">
        <f t="shared" si="283"/>
        <v>0.91666666666666663</v>
      </c>
    </row>
    <row r="2889" spans="1:19">
      <c r="A2889" t="s">
        <v>324</v>
      </c>
      <c r="B2889" t="s">
        <v>325</v>
      </c>
      <c r="C2889" s="1">
        <v>45536</v>
      </c>
      <c r="D2889" s="2">
        <v>2024</v>
      </c>
      <c r="E2889" s="2" t="str">
        <f t="shared" si="279"/>
        <v>septiembre</v>
      </c>
      <c r="F2889" t="s">
        <v>330</v>
      </c>
      <c r="G2889" t="s">
        <v>331</v>
      </c>
      <c r="H2889" t="s">
        <v>98</v>
      </c>
      <c r="I2889" s="3">
        <v>1</v>
      </c>
      <c r="J2889" s="3">
        <v>749</v>
      </c>
      <c r="K2889" s="57">
        <v>2.1</v>
      </c>
      <c r="L2889" t="s">
        <v>140</v>
      </c>
      <c r="M2889" t="s">
        <v>141</v>
      </c>
      <c r="N2889" t="s">
        <v>549</v>
      </c>
      <c r="O2889" s="15">
        <f t="shared" si="284"/>
        <v>3</v>
      </c>
      <c r="P2889" s="16" t="str">
        <f t="shared" si="280"/>
        <v>2,</v>
      </c>
      <c r="Q2889" s="16" t="str">
        <f t="shared" si="281"/>
        <v>1</v>
      </c>
      <c r="R2889" s="17">
        <f t="shared" si="282"/>
        <v>121</v>
      </c>
      <c r="S2889" s="17">
        <f t="shared" si="283"/>
        <v>2.0166666666666666</v>
      </c>
    </row>
    <row r="2890" spans="1:19">
      <c r="A2890" t="s">
        <v>324</v>
      </c>
      <c r="B2890" t="s">
        <v>325</v>
      </c>
      <c r="C2890" s="1">
        <v>45536</v>
      </c>
      <c r="D2890" s="2">
        <v>2024</v>
      </c>
      <c r="E2890" s="2" t="str">
        <f t="shared" si="279"/>
        <v>septiembre</v>
      </c>
      <c r="F2890" t="s">
        <v>330</v>
      </c>
      <c r="G2890" t="s">
        <v>331</v>
      </c>
      <c r="H2890" t="s">
        <v>98</v>
      </c>
      <c r="I2890" s="3">
        <v>2</v>
      </c>
      <c r="J2890" s="3">
        <v>999</v>
      </c>
      <c r="K2890" s="57">
        <v>2.5499999999999998</v>
      </c>
      <c r="L2890" t="s">
        <v>146</v>
      </c>
      <c r="M2890" t="s">
        <v>147</v>
      </c>
      <c r="N2890" t="s">
        <v>532</v>
      </c>
      <c r="O2890" s="15">
        <f t="shared" si="284"/>
        <v>4</v>
      </c>
      <c r="P2890" s="16" t="str">
        <f t="shared" si="280"/>
        <v>2,</v>
      </c>
      <c r="Q2890" s="16" t="str">
        <f t="shared" si="281"/>
        <v>55</v>
      </c>
      <c r="R2890" s="17">
        <f t="shared" si="282"/>
        <v>175</v>
      </c>
      <c r="S2890" s="17">
        <f t="shared" si="283"/>
        <v>2.9166666666666665</v>
      </c>
    </row>
    <row r="2891" spans="1:19">
      <c r="A2891" t="s">
        <v>324</v>
      </c>
      <c r="B2891" t="s">
        <v>325</v>
      </c>
      <c r="C2891" s="1">
        <v>45536</v>
      </c>
      <c r="D2891" s="2">
        <v>2024</v>
      </c>
      <c r="E2891" s="2" t="str">
        <f t="shared" si="279"/>
        <v>septiembre</v>
      </c>
      <c r="F2891" t="s">
        <v>330</v>
      </c>
      <c r="G2891" t="s">
        <v>331</v>
      </c>
      <c r="H2891" t="s">
        <v>98</v>
      </c>
      <c r="I2891" s="3">
        <v>1</v>
      </c>
      <c r="J2891" s="3">
        <v>249</v>
      </c>
      <c r="K2891" s="57">
        <v>0.4</v>
      </c>
      <c r="L2891" t="s">
        <v>21</v>
      </c>
      <c r="M2891" t="s">
        <v>584</v>
      </c>
      <c r="N2891" t="s">
        <v>22</v>
      </c>
      <c r="O2891" s="15">
        <f t="shared" si="284"/>
        <v>3</v>
      </c>
      <c r="P2891" s="16" t="str">
        <f t="shared" si="280"/>
        <v>0,</v>
      </c>
      <c r="Q2891" s="16" t="str">
        <f t="shared" si="281"/>
        <v>4</v>
      </c>
      <c r="R2891" s="17">
        <f t="shared" si="282"/>
        <v>4</v>
      </c>
      <c r="S2891" s="17">
        <f t="shared" si="283"/>
        <v>6.6666666666666666E-2</v>
      </c>
    </row>
    <row r="2892" spans="1:19">
      <c r="A2892" t="s">
        <v>324</v>
      </c>
      <c r="B2892" t="s">
        <v>325</v>
      </c>
      <c r="C2892" s="1">
        <v>45536</v>
      </c>
      <c r="D2892" s="2">
        <v>2024</v>
      </c>
      <c r="E2892" s="2" t="str">
        <f t="shared" si="279"/>
        <v>septiembre</v>
      </c>
      <c r="F2892" t="s">
        <v>330</v>
      </c>
      <c r="G2892" t="s">
        <v>331</v>
      </c>
      <c r="H2892" t="s">
        <v>98</v>
      </c>
      <c r="I2892" s="3">
        <v>2</v>
      </c>
      <c r="J2892" s="3">
        <v>832</v>
      </c>
      <c r="K2892" s="57">
        <v>2.21</v>
      </c>
      <c r="L2892" t="s">
        <v>222</v>
      </c>
      <c r="M2892" t="s">
        <v>573</v>
      </c>
      <c r="N2892" t="s">
        <v>22</v>
      </c>
      <c r="O2892" s="15">
        <f t="shared" si="284"/>
        <v>4</v>
      </c>
      <c r="P2892" s="16" t="str">
        <f t="shared" si="280"/>
        <v>2,</v>
      </c>
      <c r="Q2892" s="16" t="str">
        <f t="shared" si="281"/>
        <v>21</v>
      </c>
      <c r="R2892" s="17">
        <f t="shared" si="282"/>
        <v>141</v>
      </c>
      <c r="S2892" s="17">
        <f t="shared" si="283"/>
        <v>2.35</v>
      </c>
    </row>
    <row r="2893" spans="1:19">
      <c r="A2893" t="s">
        <v>324</v>
      </c>
      <c r="B2893" t="s">
        <v>325</v>
      </c>
      <c r="C2893" s="1">
        <v>45536</v>
      </c>
      <c r="D2893" s="2">
        <v>2024</v>
      </c>
      <c r="E2893" s="2" t="str">
        <f t="shared" si="279"/>
        <v>septiembre</v>
      </c>
      <c r="F2893" t="s">
        <v>330</v>
      </c>
      <c r="G2893" t="s">
        <v>331</v>
      </c>
      <c r="H2893" t="s">
        <v>98</v>
      </c>
      <c r="I2893" s="3">
        <v>2</v>
      </c>
      <c r="J2893" s="3">
        <v>666</v>
      </c>
      <c r="K2893" s="57">
        <v>1.5</v>
      </c>
      <c r="L2893" t="s">
        <v>35</v>
      </c>
      <c r="M2893" t="s">
        <v>36</v>
      </c>
      <c r="N2893" t="s">
        <v>533</v>
      </c>
      <c r="O2893" s="15">
        <f t="shared" si="284"/>
        <v>3</v>
      </c>
      <c r="P2893" s="16" t="str">
        <f t="shared" si="280"/>
        <v>1,</v>
      </c>
      <c r="Q2893" s="16" t="str">
        <f t="shared" si="281"/>
        <v>5</v>
      </c>
      <c r="R2893" s="17">
        <f t="shared" si="282"/>
        <v>65</v>
      </c>
      <c r="S2893" s="17">
        <f t="shared" si="283"/>
        <v>1.0833333333333333</v>
      </c>
    </row>
    <row r="2894" spans="1:19">
      <c r="A2894" t="s">
        <v>324</v>
      </c>
      <c r="B2894" t="s">
        <v>325</v>
      </c>
      <c r="C2894" s="1">
        <v>45536</v>
      </c>
      <c r="D2894" s="2">
        <v>2024</v>
      </c>
      <c r="E2894" s="2" t="str">
        <f t="shared" si="279"/>
        <v>septiembre</v>
      </c>
      <c r="F2894" t="s">
        <v>330</v>
      </c>
      <c r="G2894" t="s">
        <v>331</v>
      </c>
      <c r="H2894" t="s">
        <v>98</v>
      </c>
      <c r="I2894" s="3">
        <v>1</v>
      </c>
      <c r="J2894" s="3">
        <v>333</v>
      </c>
      <c r="K2894" s="57">
        <v>0.51</v>
      </c>
      <c r="L2894" t="s">
        <v>241</v>
      </c>
      <c r="M2894" t="s">
        <v>601</v>
      </c>
      <c r="N2894" t="s">
        <v>500</v>
      </c>
      <c r="O2894" s="15">
        <f t="shared" si="284"/>
        <v>4</v>
      </c>
      <c r="P2894" s="16" t="str">
        <f t="shared" si="280"/>
        <v>0,</v>
      </c>
      <c r="Q2894" s="16" t="str">
        <f t="shared" si="281"/>
        <v>51</v>
      </c>
      <c r="R2894" s="17">
        <f t="shared" si="282"/>
        <v>51</v>
      </c>
      <c r="S2894" s="17">
        <f t="shared" si="283"/>
        <v>0.85</v>
      </c>
    </row>
    <row r="2895" spans="1:19">
      <c r="A2895" t="s">
        <v>324</v>
      </c>
      <c r="B2895" t="s">
        <v>325</v>
      </c>
      <c r="C2895" s="1">
        <v>45536</v>
      </c>
      <c r="D2895" s="2">
        <v>2024</v>
      </c>
      <c r="E2895" s="2" t="str">
        <f t="shared" si="279"/>
        <v>septiembre</v>
      </c>
      <c r="F2895" t="s">
        <v>330</v>
      </c>
      <c r="G2895" t="s">
        <v>331</v>
      </c>
      <c r="H2895" t="s">
        <v>98</v>
      </c>
      <c r="I2895" s="3">
        <v>3</v>
      </c>
      <c r="J2895" s="3">
        <v>1498</v>
      </c>
      <c r="K2895" s="57">
        <v>4.2</v>
      </c>
      <c r="L2895" t="s">
        <v>100</v>
      </c>
      <c r="M2895" t="s">
        <v>101</v>
      </c>
      <c r="N2895" t="s">
        <v>488</v>
      </c>
      <c r="O2895" s="15">
        <f t="shared" si="284"/>
        <v>3</v>
      </c>
      <c r="P2895" s="16" t="str">
        <f t="shared" si="280"/>
        <v>4,</v>
      </c>
      <c r="Q2895" s="16" t="str">
        <f t="shared" si="281"/>
        <v>2</v>
      </c>
      <c r="R2895" s="17">
        <f t="shared" si="282"/>
        <v>242</v>
      </c>
      <c r="S2895" s="17">
        <f t="shared" si="283"/>
        <v>4.0333333333333332</v>
      </c>
    </row>
    <row r="2896" spans="1:19">
      <c r="A2896" t="s">
        <v>324</v>
      </c>
      <c r="B2896" t="s">
        <v>325</v>
      </c>
      <c r="C2896" s="1">
        <v>45536</v>
      </c>
      <c r="D2896" s="2">
        <v>2024</v>
      </c>
      <c r="E2896" s="2" t="str">
        <f t="shared" si="279"/>
        <v>septiembre</v>
      </c>
      <c r="F2896" t="s">
        <v>330</v>
      </c>
      <c r="G2896" t="s">
        <v>331</v>
      </c>
      <c r="H2896" t="s">
        <v>98</v>
      </c>
      <c r="I2896" s="3">
        <v>3</v>
      </c>
      <c r="J2896" s="3">
        <v>1165</v>
      </c>
      <c r="K2896" s="57">
        <v>3.3</v>
      </c>
      <c r="L2896" t="s">
        <v>109</v>
      </c>
      <c r="M2896" t="s">
        <v>535</v>
      </c>
      <c r="N2896" t="s">
        <v>535</v>
      </c>
      <c r="O2896" s="15">
        <f t="shared" si="284"/>
        <v>3</v>
      </c>
      <c r="P2896" s="16" t="str">
        <f t="shared" si="280"/>
        <v>3,</v>
      </c>
      <c r="Q2896" s="16" t="str">
        <f t="shared" si="281"/>
        <v>3</v>
      </c>
      <c r="R2896" s="17">
        <f t="shared" si="282"/>
        <v>183</v>
      </c>
      <c r="S2896" s="17">
        <f t="shared" si="283"/>
        <v>3.05</v>
      </c>
    </row>
    <row r="2897" spans="1:19">
      <c r="A2897" t="s">
        <v>324</v>
      </c>
      <c r="B2897" t="s">
        <v>325</v>
      </c>
      <c r="C2897" s="1">
        <v>45536</v>
      </c>
      <c r="D2897" s="2">
        <v>2024</v>
      </c>
      <c r="E2897" s="2" t="str">
        <f t="shared" si="279"/>
        <v>septiembre</v>
      </c>
      <c r="F2897" t="s">
        <v>330</v>
      </c>
      <c r="G2897" t="s">
        <v>331</v>
      </c>
      <c r="H2897" t="s">
        <v>98</v>
      </c>
      <c r="I2897" s="3">
        <v>2</v>
      </c>
      <c r="J2897" s="3">
        <v>666</v>
      </c>
      <c r="K2897" s="57">
        <v>1.58</v>
      </c>
      <c r="L2897" t="s">
        <v>114</v>
      </c>
      <c r="M2897" t="s">
        <v>115</v>
      </c>
      <c r="N2897" t="s">
        <v>535</v>
      </c>
      <c r="O2897" s="15">
        <f t="shared" si="284"/>
        <v>4</v>
      </c>
      <c r="P2897" s="16" t="str">
        <f t="shared" si="280"/>
        <v>1,</v>
      </c>
      <c r="Q2897" s="16" t="str">
        <f t="shared" si="281"/>
        <v>58</v>
      </c>
      <c r="R2897" s="17">
        <f t="shared" si="282"/>
        <v>118</v>
      </c>
      <c r="S2897" s="17">
        <f t="shared" si="283"/>
        <v>1.9666666666666666</v>
      </c>
    </row>
    <row r="2898" spans="1:19">
      <c r="A2898" t="s">
        <v>324</v>
      </c>
      <c r="B2898" t="s">
        <v>325</v>
      </c>
      <c r="C2898" s="1">
        <v>45536</v>
      </c>
      <c r="D2898" s="2">
        <v>2024</v>
      </c>
      <c r="E2898" s="2" t="str">
        <f t="shared" si="279"/>
        <v>septiembre</v>
      </c>
      <c r="F2898" t="s">
        <v>330</v>
      </c>
      <c r="G2898" t="s">
        <v>331</v>
      </c>
      <c r="H2898" t="s">
        <v>98</v>
      </c>
      <c r="I2898" s="3">
        <v>1</v>
      </c>
      <c r="J2898" s="3">
        <v>249</v>
      </c>
      <c r="K2898" s="57">
        <v>0.4</v>
      </c>
      <c r="L2898" t="s">
        <v>25</v>
      </c>
      <c r="M2898" t="s">
        <v>26</v>
      </c>
      <c r="N2898" t="s">
        <v>534</v>
      </c>
      <c r="O2898" s="15">
        <f t="shared" si="284"/>
        <v>3</v>
      </c>
      <c r="P2898" s="16" t="str">
        <f t="shared" si="280"/>
        <v>0,</v>
      </c>
      <c r="Q2898" s="16" t="str">
        <f t="shared" si="281"/>
        <v>4</v>
      </c>
      <c r="R2898" s="17">
        <f t="shared" si="282"/>
        <v>4</v>
      </c>
      <c r="S2898" s="17">
        <f t="shared" si="283"/>
        <v>6.6666666666666666E-2</v>
      </c>
    </row>
    <row r="2899" spans="1:19">
      <c r="A2899" t="s">
        <v>324</v>
      </c>
      <c r="B2899" t="s">
        <v>325</v>
      </c>
      <c r="C2899" s="1">
        <v>45536</v>
      </c>
      <c r="D2899" s="2">
        <v>2024</v>
      </c>
      <c r="E2899" s="2" t="str">
        <f t="shared" si="279"/>
        <v>septiembre</v>
      </c>
      <c r="F2899" t="s">
        <v>330</v>
      </c>
      <c r="G2899" t="s">
        <v>331</v>
      </c>
      <c r="H2899" t="s">
        <v>98</v>
      </c>
      <c r="I2899" s="3">
        <v>3</v>
      </c>
      <c r="J2899" s="3">
        <v>1914</v>
      </c>
      <c r="K2899" s="57">
        <v>5.36</v>
      </c>
      <c r="L2899" t="s">
        <v>116</v>
      </c>
      <c r="M2899" t="s">
        <v>117</v>
      </c>
      <c r="N2899" t="s">
        <v>561</v>
      </c>
      <c r="O2899" s="15">
        <f t="shared" si="284"/>
        <v>4</v>
      </c>
      <c r="P2899" s="16" t="str">
        <f t="shared" si="280"/>
        <v>5,</v>
      </c>
      <c r="Q2899" s="16" t="str">
        <f t="shared" si="281"/>
        <v>36</v>
      </c>
      <c r="R2899" s="17">
        <f t="shared" si="282"/>
        <v>336</v>
      </c>
      <c r="S2899" s="17">
        <f t="shared" si="283"/>
        <v>5.6</v>
      </c>
    </row>
    <row r="2900" spans="1:19">
      <c r="A2900" t="s">
        <v>324</v>
      </c>
      <c r="B2900" t="s">
        <v>325</v>
      </c>
      <c r="C2900" s="1">
        <v>45536</v>
      </c>
      <c r="D2900" s="2">
        <v>2024</v>
      </c>
      <c r="E2900" s="2" t="str">
        <f t="shared" si="279"/>
        <v>septiembre</v>
      </c>
      <c r="F2900" t="s">
        <v>330</v>
      </c>
      <c r="G2900" t="s">
        <v>331</v>
      </c>
      <c r="H2900" t="s">
        <v>98</v>
      </c>
      <c r="I2900" s="3">
        <v>2</v>
      </c>
      <c r="J2900" s="3">
        <v>1415</v>
      </c>
      <c r="K2900" s="57">
        <v>4.05</v>
      </c>
      <c r="L2900" t="s">
        <v>118</v>
      </c>
      <c r="M2900" t="s">
        <v>119</v>
      </c>
      <c r="N2900" t="s">
        <v>539</v>
      </c>
      <c r="O2900" s="15">
        <f t="shared" si="284"/>
        <v>4</v>
      </c>
      <c r="P2900" s="16" t="str">
        <f t="shared" si="280"/>
        <v>4,</v>
      </c>
      <c r="Q2900" s="16" t="str">
        <f t="shared" si="281"/>
        <v>05</v>
      </c>
      <c r="R2900" s="17">
        <f t="shared" si="282"/>
        <v>245</v>
      </c>
      <c r="S2900" s="17">
        <f t="shared" si="283"/>
        <v>4.083333333333333</v>
      </c>
    </row>
    <row r="2901" spans="1:19">
      <c r="A2901" t="s">
        <v>324</v>
      </c>
      <c r="B2901" t="s">
        <v>325</v>
      </c>
      <c r="C2901" s="1">
        <v>45536</v>
      </c>
      <c r="D2901" s="2">
        <v>2024</v>
      </c>
      <c r="E2901" s="2" t="str">
        <f t="shared" si="279"/>
        <v>septiembre</v>
      </c>
      <c r="F2901" t="s">
        <v>330</v>
      </c>
      <c r="G2901" t="s">
        <v>331</v>
      </c>
      <c r="H2901" t="s">
        <v>98</v>
      </c>
      <c r="I2901" s="3">
        <v>1</v>
      </c>
      <c r="J2901" s="3">
        <v>582</v>
      </c>
      <c r="K2901" s="57">
        <v>1.4</v>
      </c>
      <c r="L2901" t="s">
        <v>131</v>
      </c>
      <c r="M2901" t="s">
        <v>578</v>
      </c>
      <c r="N2901" t="s">
        <v>612</v>
      </c>
      <c r="O2901" s="15">
        <f t="shared" si="284"/>
        <v>3</v>
      </c>
      <c r="P2901" s="16" t="str">
        <f t="shared" si="280"/>
        <v>1,</v>
      </c>
      <c r="Q2901" s="16" t="str">
        <f t="shared" si="281"/>
        <v>4</v>
      </c>
      <c r="R2901" s="17">
        <f t="shared" si="282"/>
        <v>64</v>
      </c>
      <c r="S2901" s="17">
        <f t="shared" si="283"/>
        <v>1.0666666666666667</v>
      </c>
    </row>
    <row r="2902" spans="1:19">
      <c r="A2902" t="s">
        <v>324</v>
      </c>
      <c r="B2902" t="s">
        <v>325</v>
      </c>
      <c r="C2902" s="1">
        <v>45536</v>
      </c>
      <c r="D2902" s="2">
        <v>2024</v>
      </c>
      <c r="E2902" s="2" t="str">
        <f t="shared" si="279"/>
        <v>septiembre</v>
      </c>
      <c r="F2902" t="s">
        <v>330</v>
      </c>
      <c r="G2902" t="s">
        <v>331</v>
      </c>
      <c r="H2902" t="s">
        <v>98</v>
      </c>
      <c r="I2902" s="3">
        <v>0</v>
      </c>
      <c r="J2902" s="3">
        <v>1248</v>
      </c>
      <c r="K2902" s="57">
        <v>3.41</v>
      </c>
      <c r="L2902" t="s">
        <v>173</v>
      </c>
      <c r="M2902" t="s">
        <v>598</v>
      </c>
      <c r="N2902" t="s">
        <v>536</v>
      </c>
      <c r="O2902" s="15">
        <f t="shared" si="284"/>
        <v>4</v>
      </c>
      <c r="P2902" s="16" t="str">
        <f t="shared" si="280"/>
        <v>3,</v>
      </c>
      <c r="Q2902" s="16" t="str">
        <f t="shared" si="281"/>
        <v>41</v>
      </c>
      <c r="R2902" s="17">
        <f t="shared" si="282"/>
        <v>221</v>
      </c>
      <c r="S2902" s="17">
        <f t="shared" si="283"/>
        <v>3.6833333333333331</v>
      </c>
    </row>
    <row r="2903" spans="1:19">
      <c r="A2903" t="s">
        <v>324</v>
      </c>
      <c r="B2903" t="s">
        <v>325</v>
      </c>
      <c r="C2903" s="1">
        <v>45536</v>
      </c>
      <c r="D2903" s="2">
        <v>2024</v>
      </c>
      <c r="E2903" s="2" t="str">
        <f t="shared" si="279"/>
        <v>septiembre</v>
      </c>
      <c r="F2903" t="s">
        <v>330</v>
      </c>
      <c r="G2903" t="s">
        <v>331</v>
      </c>
      <c r="H2903" t="s">
        <v>98</v>
      </c>
      <c r="I2903" s="3">
        <v>2</v>
      </c>
      <c r="J2903" s="3">
        <v>1248</v>
      </c>
      <c r="K2903" s="57">
        <v>3.35</v>
      </c>
      <c r="L2903" t="s">
        <v>111</v>
      </c>
      <c r="M2903" t="s">
        <v>593</v>
      </c>
      <c r="N2903" t="s">
        <v>538</v>
      </c>
      <c r="O2903" s="15">
        <f t="shared" si="284"/>
        <v>4</v>
      </c>
      <c r="P2903" s="16" t="str">
        <f t="shared" si="280"/>
        <v>3,</v>
      </c>
      <c r="Q2903" s="16" t="str">
        <f t="shared" si="281"/>
        <v>35</v>
      </c>
      <c r="R2903" s="17">
        <f t="shared" si="282"/>
        <v>215</v>
      </c>
      <c r="S2903" s="17">
        <f t="shared" si="283"/>
        <v>3.5833333333333335</v>
      </c>
    </row>
    <row r="2904" spans="1:19">
      <c r="A2904" t="s">
        <v>344</v>
      </c>
      <c r="B2904" t="s">
        <v>345</v>
      </c>
      <c r="C2904" s="1">
        <v>45536</v>
      </c>
      <c r="D2904" s="2">
        <v>2024</v>
      </c>
      <c r="E2904" s="2" t="str">
        <f t="shared" si="279"/>
        <v>septiembre</v>
      </c>
      <c r="F2904" t="s">
        <v>346</v>
      </c>
      <c r="G2904" t="s">
        <v>93</v>
      </c>
      <c r="H2904" t="s">
        <v>98</v>
      </c>
      <c r="I2904" s="3">
        <v>2</v>
      </c>
      <c r="J2904" s="3">
        <v>809</v>
      </c>
      <c r="K2904" s="57">
        <v>2.2000000000000002</v>
      </c>
      <c r="L2904" t="s">
        <v>19</v>
      </c>
      <c r="M2904" t="s">
        <v>587</v>
      </c>
      <c r="N2904" t="s">
        <v>495</v>
      </c>
      <c r="O2904" s="15">
        <f t="shared" si="284"/>
        <v>3</v>
      </c>
      <c r="P2904" s="16" t="str">
        <f t="shared" si="280"/>
        <v>2,</v>
      </c>
      <c r="Q2904" s="16" t="str">
        <f t="shared" si="281"/>
        <v>2</v>
      </c>
      <c r="R2904" s="17">
        <f t="shared" si="282"/>
        <v>122</v>
      </c>
      <c r="S2904" s="17">
        <f t="shared" si="283"/>
        <v>2.0333333333333332</v>
      </c>
    </row>
    <row r="2905" spans="1:19">
      <c r="A2905" t="s">
        <v>344</v>
      </c>
      <c r="B2905" t="s">
        <v>345</v>
      </c>
      <c r="C2905" s="1">
        <v>45536</v>
      </c>
      <c r="D2905" s="2">
        <v>2024</v>
      </c>
      <c r="E2905" s="2" t="str">
        <f t="shared" si="279"/>
        <v>septiembre</v>
      </c>
      <c r="F2905" t="s">
        <v>346</v>
      </c>
      <c r="G2905" t="s">
        <v>93</v>
      </c>
      <c r="H2905" t="s">
        <v>98</v>
      </c>
      <c r="I2905" s="3">
        <v>1</v>
      </c>
      <c r="J2905" s="3">
        <v>144</v>
      </c>
      <c r="K2905" s="57">
        <v>0.3</v>
      </c>
      <c r="L2905" t="s">
        <v>108</v>
      </c>
      <c r="M2905" t="s">
        <v>597</v>
      </c>
      <c r="N2905" t="s">
        <v>494</v>
      </c>
      <c r="O2905" s="15">
        <f t="shared" si="284"/>
        <v>3</v>
      </c>
      <c r="P2905" s="16" t="str">
        <f t="shared" si="280"/>
        <v>0,</v>
      </c>
      <c r="Q2905" s="16" t="str">
        <f t="shared" si="281"/>
        <v>3</v>
      </c>
      <c r="R2905" s="17">
        <f t="shared" si="282"/>
        <v>3</v>
      </c>
      <c r="S2905" s="17">
        <f t="shared" si="283"/>
        <v>0.05</v>
      </c>
    </row>
    <row r="2906" spans="1:19">
      <c r="A2906" t="s">
        <v>344</v>
      </c>
      <c r="B2906" t="s">
        <v>345</v>
      </c>
      <c r="C2906" s="1">
        <v>45536</v>
      </c>
      <c r="D2906" s="2">
        <v>2024</v>
      </c>
      <c r="E2906" s="2" t="str">
        <f t="shared" si="279"/>
        <v>septiembre</v>
      </c>
      <c r="F2906" t="s">
        <v>346</v>
      </c>
      <c r="G2906" t="s">
        <v>93</v>
      </c>
      <c r="H2906" t="s">
        <v>98</v>
      </c>
      <c r="I2906" s="3">
        <v>1</v>
      </c>
      <c r="J2906" s="3">
        <v>570</v>
      </c>
      <c r="K2906" s="57">
        <v>1.45</v>
      </c>
      <c r="L2906" t="s">
        <v>159</v>
      </c>
      <c r="M2906" t="s">
        <v>160</v>
      </c>
      <c r="N2906" t="s">
        <v>496</v>
      </c>
      <c r="O2906" s="15">
        <f t="shared" si="284"/>
        <v>4</v>
      </c>
      <c r="P2906" s="16" t="str">
        <f t="shared" si="280"/>
        <v>1,</v>
      </c>
      <c r="Q2906" s="16" t="str">
        <f t="shared" si="281"/>
        <v>45</v>
      </c>
      <c r="R2906" s="17">
        <f t="shared" si="282"/>
        <v>105</v>
      </c>
      <c r="S2906" s="17">
        <f t="shared" si="283"/>
        <v>1.75</v>
      </c>
    </row>
    <row r="2907" spans="1:19">
      <c r="A2907" t="s">
        <v>344</v>
      </c>
      <c r="B2907" t="s">
        <v>345</v>
      </c>
      <c r="C2907" s="1">
        <v>45536</v>
      </c>
      <c r="D2907" s="2">
        <v>2024</v>
      </c>
      <c r="E2907" s="2" t="str">
        <f t="shared" si="279"/>
        <v>septiembre</v>
      </c>
      <c r="F2907" t="s">
        <v>346</v>
      </c>
      <c r="G2907" t="s">
        <v>93</v>
      </c>
      <c r="H2907" t="s">
        <v>98</v>
      </c>
      <c r="I2907" s="3">
        <v>2</v>
      </c>
      <c r="J2907" s="3">
        <v>997</v>
      </c>
      <c r="K2907" s="57">
        <v>2.5499999999999998</v>
      </c>
      <c r="L2907" t="s">
        <v>102</v>
      </c>
      <c r="M2907" t="s">
        <v>103</v>
      </c>
      <c r="N2907" t="s">
        <v>501</v>
      </c>
      <c r="O2907" s="15">
        <f t="shared" si="284"/>
        <v>4</v>
      </c>
      <c r="P2907" s="16" t="str">
        <f t="shared" si="280"/>
        <v>2,</v>
      </c>
      <c r="Q2907" s="16" t="str">
        <f t="shared" si="281"/>
        <v>55</v>
      </c>
      <c r="R2907" s="17">
        <f t="shared" si="282"/>
        <v>175</v>
      </c>
      <c r="S2907" s="17">
        <f t="shared" si="283"/>
        <v>2.9166666666666665</v>
      </c>
    </row>
    <row r="2908" spans="1:19">
      <c r="A2908" t="s">
        <v>344</v>
      </c>
      <c r="B2908" t="s">
        <v>345</v>
      </c>
      <c r="C2908" s="1">
        <v>45536</v>
      </c>
      <c r="D2908" s="2">
        <v>2024</v>
      </c>
      <c r="E2908" s="2" t="str">
        <f t="shared" si="279"/>
        <v>septiembre</v>
      </c>
      <c r="F2908" t="s">
        <v>346</v>
      </c>
      <c r="G2908" t="s">
        <v>93</v>
      </c>
      <c r="H2908" t="s">
        <v>98</v>
      </c>
      <c r="I2908" s="3">
        <v>1</v>
      </c>
      <c r="J2908" s="3">
        <v>307</v>
      </c>
      <c r="K2908" s="57">
        <v>1</v>
      </c>
      <c r="L2908" t="s">
        <v>241</v>
      </c>
      <c r="M2908" t="s">
        <v>601</v>
      </c>
      <c r="N2908" t="s">
        <v>500</v>
      </c>
      <c r="O2908" s="15">
        <f t="shared" si="284"/>
        <v>1</v>
      </c>
      <c r="P2908" s="16" t="str">
        <f t="shared" si="280"/>
        <v>1</v>
      </c>
      <c r="Q2908" s="16">
        <f t="shared" si="281"/>
        <v>0</v>
      </c>
      <c r="R2908" s="17">
        <f t="shared" si="282"/>
        <v>60</v>
      </c>
      <c r="S2908" s="17">
        <f t="shared" si="283"/>
        <v>1</v>
      </c>
    </row>
    <row r="2909" spans="1:19">
      <c r="A2909" t="s">
        <v>344</v>
      </c>
      <c r="B2909" t="s">
        <v>345</v>
      </c>
      <c r="C2909" s="1">
        <v>45536</v>
      </c>
      <c r="D2909" s="2">
        <v>2024</v>
      </c>
      <c r="E2909" s="2" t="str">
        <f t="shared" si="279"/>
        <v>septiembre</v>
      </c>
      <c r="F2909" t="s">
        <v>346</v>
      </c>
      <c r="G2909" t="s">
        <v>93</v>
      </c>
      <c r="H2909" t="s">
        <v>98</v>
      </c>
      <c r="I2909" s="3">
        <v>1</v>
      </c>
      <c r="J2909" s="3">
        <v>687</v>
      </c>
      <c r="K2909" s="57">
        <v>1.5</v>
      </c>
      <c r="L2909" t="s">
        <v>100</v>
      </c>
      <c r="M2909" t="s">
        <v>101</v>
      </c>
      <c r="N2909" t="s">
        <v>488</v>
      </c>
      <c r="O2909" s="15">
        <f t="shared" si="284"/>
        <v>3</v>
      </c>
      <c r="P2909" s="16" t="str">
        <f t="shared" si="280"/>
        <v>1,</v>
      </c>
      <c r="Q2909" s="16" t="str">
        <f t="shared" si="281"/>
        <v>5</v>
      </c>
      <c r="R2909" s="17">
        <f t="shared" si="282"/>
        <v>65</v>
      </c>
      <c r="S2909" s="17">
        <f t="shared" si="283"/>
        <v>1.0833333333333333</v>
      </c>
    </row>
    <row r="2910" spans="1:19">
      <c r="A2910" t="s">
        <v>344</v>
      </c>
      <c r="B2910" t="s">
        <v>345</v>
      </c>
      <c r="C2910" s="1">
        <v>45536</v>
      </c>
      <c r="D2910" s="2">
        <v>2024</v>
      </c>
      <c r="E2910" s="2" t="str">
        <f t="shared" si="279"/>
        <v>septiembre</v>
      </c>
      <c r="F2910" t="s">
        <v>346</v>
      </c>
      <c r="G2910" t="s">
        <v>93</v>
      </c>
      <c r="H2910" t="s">
        <v>98</v>
      </c>
      <c r="I2910" s="3">
        <v>1</v>
      </c>
      <c r="J2910" s="3">
        <v>533</v>
      </c>
      <c r="K2910" s="57">
        <v>2.2000000000000002</v>
      </c>
      <c r="L2910" t="s">
        <v>177</v>
      </c>
      <c r="M2910" t="s">
        <v>592</v>
      </c>
      <c r="N2910" t="s">
        <v>542</v>
      </c>
      <c r="O2910" s="15">
        <f t="shared" si="284"/>
        <v>3</v>
      </c>
      <c r="P2910" s="16" t="str">
        <f t="shared" si="280"/>
        <v>2,</v>
      </c>
      <c r="Q2910" s="16" t="str">
        <f t="shared" si="281"/>
        <v>2</v>
      </c>
      <c r="R2910" s="17">
        <f t="shared" si="282"/>
        <v>122</v>
      </c>
      <c r="S2910" s="17">
        <f t="shared" si="283"/>
        <v>2.0333333333333332</v>
      </c>
    </row>
    <row r="2911" spans="1:19">
      <c r="A2911" t="s">
        <v>344</v>
      </c>
      <c r="B2911" t="s">
        <v>345</v>
      </c>
      <c r="C2911" s="1">
        <v>45536</v>
      </c>
      <c r="D2911" s="2">
        <v>2024</v>
      </c>
      <c r="E2911" s="2" t="str">
        <f t="shared" si="279"/>
        <v>septiembre</v>
      </c>
      <c r="F2911" t="s">
        <v>346</v>
      </c>
      <c r="G2911" t="s">
        <v>93</v>
      </c>
      <c r="H2911" t="s">
        <v>98</v>
      </c>
      <c r="I2911" s="3">
        <v>1</v>
      </c>
      <c r="J2911" s="3">
        <v>1088</v>
      </c>
      <c r="K2911" s="57">
        <v>3.1</v>
      </c>
      <c r="L2911" t="s">
        <v>118</v>
      </c>
      <c r="M2911" t="s">
        <v>119</v>
      </c>
      <c r="N2911" t="s">
        <v>539</v>
      </c>
      <c r="O2911" s="15">
        <f t="shared" si="284"/>
        <v>3</v>
      </c>
      <c r="P2911" s="16" t="str">
        <f t="shared" si="280"/>
        <v>3,</v>
      </c>
      <c r="Q2911" s="16" t="str">
        <f t="shared" si="281"/>
        <v>1</v>
      </c>
      <c r="R2911" s="17">
        <f t="shared" si="282"/>
        <v>181</v>
      </c>
      <c r="S2911" s="17">
        <f t="shared" si="283"/>
        <v>3.0166666666666666</v>
      </c>
    </row>
    <row r="2912" spans="1:19">
      <c r="A2912" t="s">
        <v>344</v>
      </c>
      <c r="B2912" t="s">
        <v>345</v>
      </c>
      <c r="C2912" s="1">
        <v>45536</v>
      </c>
      <c r="D2912" s="2">
        <v>2024</v>
      </c>
      <c r="E2912" s="2" t="str">
        <f t="shared" si="279"/>
        <v>septiembre</v>
      </c>
      <c r="F2912" t="s">
        <v>347</v>
      </c>
      <c r="G2912" t="s">
        <v>121</v>
      </c>
      <c r="H2912" t="s">
        <v>98</v>
      </c>
      <c r="I2912" s="3">
        <v>1</v>
      </c>
      <c r="J2912" s="3">
        <v>235</v>
      </c>
      <c r="K2912" s="57">
        <v>0.55000000000000004</v>
      </c>
      <c r="L2912" t="s">
        <v>209</v>
      </c>
      <c r="M2912" t="s">
        <v>210</v>
      </c>
      <c r="N2912" t="s">
        <v>493</v>
      </c>
      <c r="O2912" s="15">
        <f t="shared" si="284"/>
        <v>4</v>
      </c>
      <c r="P2912" s="16" t="str">
        <f t="shared" si="280"/>
        <v>0,</v>
      </c>
      <c r="Q2912" s="16" t="str">
        <f t="shared" si="281"/>
        <v>55</v>
      </c>
      <c r="R2912" s="17">
        <f t="shared" si="282"/>
        <v>55</v>
      </c>
      <c r="S2912" s="17">
        <f t="shared" si="283"/>
        <v>0.91666666666666663</v>
      </c>
    </row>
    <row r="2913" spans="1:19">
      <c r="A2913" t="s">
        <v>344</v>
      </c>
      <c r="B2913" t="s">
        <v>345</v>
      </c>
      <c r="C2913" s="1">
        <v>45536</v>
      </c>
      <c r="D2913" s="2">
        <v>2024</v>
      </c>
      <c r="E2913" s="2" t="str">
        <f t="shared" si="279"/>
        <v>septiembre</v>
      </c>
      <c r="F2913" t="s">
        <v>347</v>
      </c>
      <c r="G2913" t="s">
        <v>121</v>
      </c>
      <c r="H2913" t="s">
        <v>98</v>
      </c>
      <c r="I2913" s="3">
        <v>12</v>
      </c>
      <c r="J2913" s="3">
        <v>1896</v>
      </c>
      <c r="K2913" s="57">
        <v>9.15</v>
      </c>
      <c r="L2913" t="s">
        <v>122</v>
      </c>
      <c r="M2913" t="s">
        <v>123</v>
      </c>
      <c r="N2913" t="s">
        <v>537</v>
      </c>
      <c r="O2913" s="15">
        <f t="shared" si="284"/>
        <v>4</v>
      </c>
      <c r="P2913" s="16" t="str">
        <f t="shared" si="280"/>
        <v>9,</v>
      </c>
      <c r="Q2913" s="16" t="str">
        <f t="shared" si="281"/>
        <v>15</v>
      </c>
      <c r="R2913" s="17">
        <f t="shared" si="282"/>
        <v>555</v>
      </c>
      <c r="S2913" s="17">
        <f t="shared" si="283"/>
        <v>9.25</v>
      </c>
    </row>
    <row r="2914" spans="1:19">
      <c r="A2914" t="s">
        <v>344</v>
      </c>
      <c r="B2914" t="s">
        <v>345</v>
      </c>
      <c r="C2914" s="1">
        <v>45536</v>
      </c>
      <c r="D2914" s="2">
        <v>2024</v>
      </c>
      <c r="E2914" s="2" t="str">
        <f t="shared" si="279"/>
        <v>septiembre</v>
      </c>
      <c r="F2914" t="s">
        <v>347</v>
      </c>
      <c r="G2914" t="s">
        <v>121</v>
      </c>
      <c r="H2914" t="s">
        <v>98</v>
      </c>
      <c r="I2914" s="3">
        <v>3</v>
      </c>
      <c r="J2914" s="3">
        <v>444</v>
      </c>
      <c r="K2914" s="57">
        <v>2</v>
      </c>
      <c r="L2914" t="s">
        <v>246</v>
      </c>
      <c r="M2914" t="s">
        <v>582</v>
      </c>
      <c r="N2914" t="s">
        <v>537</v>
      </c>
      <c r="O2914" s="15">
        <f t="shared" si="284"/>
        <v>1</v>
      </c>
      <c r="P2914" s="16" t="str">
        <f t="shared" si="280"/>
        <v>2</v>
      </c>
      <c r="Q2914" s="16">
        <f t="shared" si="281"/>
        <v>0</v>
      </c>
      <c r="R2914" s="17">
        <f t="shared" si="282"/>
        <v>120</v>
      </c>
      <c r="S2914" s="17">
        <f t="shared" si="283"/>
        <v>2</v>
      </c>
    </row>
    <row r="2915" spans="1:19">
      <c r="A2915" t="s">
        <v>344</v>
      </c>
      <c r="B2915" t="s">
        <v>345</v>
      </c>
      <c r="C2915" s="1">
        <v>45536</v>
      </c>
      <c r="D2915" s="2">
        <v>2024</v>
      </c>
      <c r="E2915" s="2" t="str">
        <f t="shared" si="279"/>
        <v>septiembre</v>
      </c>
      <c r="F2915" t="s">
        <v>347</v>
      </c>
      <c r="G2915" t="s">
        <v>121</v>
      </c>
      <c r="H2915" t="s">
        <v>98</v>
      </c>
      <c r="I2915" s="3">
        <v>12</v>
      </c>
      <c r="J2915" s="3">
        <v>2176</v>
      </c>
      <c r="K2915" s="57">
        <v>9</v>
      </c>
      <c r="L2915" t="s">
        <v>124</v>
      </c>
      <c r="M2915" t="s">
        <v>602</v>
      </c>
      <c r="N2915" t="s">
        <v>537</v>
      </c>
      <c r="O2915" s="15">
        <f t="shared" si="284"/>
        <v>1</v>
      </c>
      <c r="P2915" s="16" t="str">
        <f t="shared" si="280"/>
        <v>9</v>
      </c>
      <c r="Q2915" s="16">
        <f t="shared" si="281"/>
        <v>0</v>
      </c>
      <c r="R2915" s="17">
        <f t="shared" si="282"/>
        <v>540</v>
      </c>
      <c r="S2915" s="17">
        <f t="shared" si="283"/>
        <v>9</v>
      </c>
    </row>
    <row r="2916" spans="1:19">
      <c r="A2916" t="s">
        <v>344</v>
      </c>
      <c r="B2916" t="s">
        <v>345</v>
      </c>
      <c r="C2916" s="1">
        <v>45536</v>
      </c>
      <c r="D2916" s="2">
        <v>2024</v>
      </c>
      <c r="E2916" s="2" t="str">
        <f t="shared" si="279"/>
        <v>septiembre</v>
      </c>
      <c r="F2916" t="s">
        <v>347</v>
      </c>
      <c r="G2916" t="s">
        <v>121</v>
      </c>
      <c r="H2916" t="s">
        <v>98</v>
      </c>
      <c r="I2916" s="3">
        <v>1</v>
      </c>
      <c r="J2916" s="3">
        <v>587</v>
      </c>
      <c r="K2916" s="57">
        <v>2.2000000000000002</v>
      </c>
      <c r="L2916" t="s">
        <v>19</v>
      </c>
      <c r="M2916" t="s">
        <v>587</v>
      </c>
      <c r="N2916" t="s">
        <v>495</v>
      </c>
      <c r="O2916" s="15">
        <f t="shared" si="284"/>
        <v>3</v>
      </c>
      <c r="P2916" s="16" t="str">
        <f t="shared" si="280"/>
        <v>2,</v>
      </c>
      <c r="Q2916" s="16" t="str">
        <f t="shared" si="281"/>
        <v>2</v>
      </c>
      <c r="R2916" s="17">
        <f t="shared" si="282"/>
        <v>122</v>
      </c>
      <c r="S2916" s="17">
        <f t="shared" si="283"/>
        <v>2.0333333333333332</v>
      </c>
    </row>
    <row r="2917" spans="1:19">
      <c r="A2917" t="s">
        <v>344</v>
      </c>
      <c r="B2917" t="s">
        <v>345</v>
      </c>
      <c r="C2917" s="1">
        <v>45536</v>
      </c>
      <c r="D2917" s="2">
        <v>2024</v>
      </c>
      <c r="E2917" s="2" t="str">
        <f t="shared" si="279"/>
        <v>septiembre</v>
      </c>
      <c r="F2917" t="s">
        <v>347</v>
      </c>
      <c r="G2917" t="s">
        <v>121</v>
      </c>
      <c r="H2917" t="s">
        <v>98</v>
      </c>
      <c r="I2917" s="3">
        <v>3</v>
      </c>
      <c r="J2917" s="3">
        <v>410</v>
      </c>
      <c r="K2917" s="57">
        <v>1.5</v>
      </c>
      <c r="L2917" t="s">
        <v>108</v>
      </c>
      <c r="M2917" t="s">
        <v>597</v>
      </c>
      <c r="N2917" t="s">
        <v>494</v>
      </c>
      <c r="O2917" s="15">
        <f t="shared" si="284"/>
        <v>3</v>
      </c>
      <c r="P2917" s="16" t="str">
        <f t="shared" si="280"/>
        <v>1,</v>
      </c>
      <c r="Q2917" s="16" t="str">
        <f t="shared" si="281"/>
        <v>5</v>
      </c>
      <c r="R2917" s="17">
        <f t="shared" si="282"/>
        <v>65</v>
      </c>
      <c r="S2917" s="17">
        <f t="shared" si="283"/>
        <v>1.0833333333333333</v>
      </c>
    </row>
    <row r="2918" spans="1:19">
      <c r="A2918" t="s">
        <v>344</v>
      </c>
      <c r="B2918" t="s">
        <v>345</v>
      </c>
      <c r="C2918" s="1">
        <v>45536</v>
      </c>
      <c r="D2918" s="2">
        <v>2024</v>
      </c>
      <c r="E2918" s="2" t="str">
        <f t="shared" si="279"/>
        <v>septiembre</v>
      </c>
      <c r="F2918" t="s">
        <v>347</v>
      </c>
      <c r="G2918" t="s">
        <v>121</v>
      </c>
      <c r="H2918" t="s">
        <v>98</v>
      </c>
      <c r="I2918" s="3">
        <v>2</v>
      </c>
      <c r="J2918" s="3">
        <v>238</v>
      </c>
      <c r="K2918" s="57">
        <v>1</v>
      </c>
      <c r="L2918" t="s">
        <v>88</v>
      </c>
      <c r="M2918" t="s">
        <v>89</v>
      </c>
      <c r="N2918" t="s">
        <v>550</v>
      </c>
      <c r="O2918" s="15">
        <f t="shared" si="284"/>
        <v>1</v>
      </c>
      <c r="P2918" s="16" t="str">
        <f t="shared" si="280"/>
        <v>1</v>
      </c>
      <c r="Q2918" s="16">
        <f t="shared" si="281"/>
        <v>0</v>
      </c>
      <c r="R2918" s="17">
        <f t="shared" si="282"/>
        <v>60</v>
      </c>
      <c r="S2918" s="17">
        <f t="shared" si="283"/>
        <v>1</v>
      </c>
    </row>
    <row r="2919" spans="1:19">
      <c r="A2919" t="s">
        <v>344</v>
      </c>
      <c r="B2919" t="s">
        <v>345</v>
      </c>
      <c r="C2919" s="1">
        <v>45536</v>
      </c>
      <c r="D2919" s="2">
        <v>2024</v>
      </c>
      <c r="E2919" s="2" t="str">
        <f t="shared" si="279"/>
        <v>septiembre</v>
      </c>
      <c r="F2919" t="s">
        <v>347</v>
      </c>
      <c r="G2919" t="s">
        <v>121</v>
      </c>
      <c r="H2919" t="s">
        <v>98</v>
      </c>
      <c r="I2919" s="3">
        <v>1</v>
      </c>
      <c r="J2919" s="3">
        <v>137</v>
      </c>
      <c r="K2919" s="57">
        <v>0.35</v>
      </c>
      <c r="L2919" t="s">
        <v>197</v>
      </c>
      <c r="M2919" t="s">
        <v>198</v>
      </c>
      <c r="N2919" t="s">
        <v>543</v>
      </c>
      <c r="O2919" s="15">
        <f t="shared" si="284"/>
        <v>4</v>
      </c>
      <c r="P2919" s="16" t="str">
        <f t="shared" si="280"/>
        <v>0,</v>
      </c>
      <c r="Q2919" s="16" t="str">
        <f t="shared" si="281"/>
        <v>35</v>
      </c>
      <c r="R2919" s="17">
        <f t="shared" si="282"/>
        <v>35</v>
      </c>
      <c r="S2919" s="17">
        <f t="shared" si="283"/>
        <v>0.58333333333333337</v>
      </c>
    </row>
    <row r="2920" spans="1:19">
      <c r="A2920" t="s">
        <v>355</v>
      </c>
      <c r="B2920" t="s">
        <v>356</v>
      </c>
      <c r="C2920" s="1">
        <v>45536</v>
      </c>
      <c r="D2920" s="2">
        <v>2024</v>
      </c>
      <c r="E2920" s="2" t="str">
        <f t="shared" si="279"/>
        <v>septiembre</v>
      </c>
      <c r="F2920" t="s">
        <v>358</v>
      </c>
      <c r="G2920" t="s">
        <v>227</v>
      </c>
      <c r="H2920" t="s">
        <v>18</v>
      </c>
      <c r="I2920" s="3">
        <v>4</v>
      </c>
      <c r="J2920" s="3">
        <v>1538</v>
      </c>
      <c r="K2920" s="57">
        <v>5.16</v>
      </c>
      <c r="L2920" t="s">
        <v>33</v>
      </c>
      <c r="M2920" t="s">
        <v>34</v>
      </c>
      <c r="N2920" t="s">
        <v>531</v>
      </c>
      <c r="O2920" s="15">
        <f t="shared" si="284"/>
        <v>4</v>
      </c>
      <c r="P2920" s="16" t="str">
        <f t="shared" si="280"/>
        <v>5,</v>
      </c>
      <c r="Q2920" s="16" t="str">
        <f t="shared" si="281"/>
        <v>16</v>
      </c>
      <c r="R2920" s="17">
        <f t="shared" si="282"/>
        <v>316</v>
      </c>
      <c r="S2920" s="17">
        <f t="shared" si="283"/>
        <v>5.2666666666666666</v>
      </c>
    </row>
    <row r="2921" spans="1:19">
      <c r="A2921" t="s">
        <v>355</v>
      </c>
      <c r="B2921" t="s">
        <v>356</v>
      </c>
      <c r="C2921" s="1">
        <v>45536</v>
      </c>
      <c r="D2921" s="2">
        <v>2024</v>
      </c>
      <c r="E2921" s="2" t="str">
        <f t="shared" si="279"/>
        <v>septiembre</v>
      </c>
      <c r="F2921" t="s">
        <v>358</v>
      </c>
      <c r="G2921" t="s">
        <v>227</v>
      </c>
      <c r="H2921" t="s">
        <v>18</v>
      </c>
      <c r="I2921" s="3">
        <v>1</v>
      </c>
      <c r="J2921" s="3">
        <v>467</v>
      </c>
      <c r="K2921" s="57">
        <v>1.48</v>
      </c>
      <c r="L2921" t="s">
        <v>20</v>
      </c>
      <c r="M2921" t="s">
        <v>576</v>
      </c>
      <c r="N2921" t="s">
        <v>530</v>
      </c>
      <c r="O2921" s="15">
        <f t="shared" si="284"/>
        <v>4</v>
      </c>
      <c r="P2921" s="16" t="str">
        <f t="shared" si="280"/>
        <v>1,</v>
      </c>
      <c r="Q2921" s="16" t="str">
        <f t="shared" si="281"/>
        <v>48</v>
      </c>
      <c r="R2921" s="17">
        <f t="shared" si="282"/>
        <v>108</v>
      </c>
      <c r="S2921" s="17">
        <f t="shared" si="283"/>
        <v>1.8</v>
      </c>
    </row>
    <row r="2922" spans="1:19">
      <c r="A2922" t="s">
        <v>363</v>
      </c>
      <c r="B2922" t="s">
        <v>364</v>
      </c>
      <c r="C2922" s="1">
        <v>45536</v>
      </c>
      <c r="D2922" s="2">
        <v>2024</v>
      </c>
      <c r="E2922" s="2" t="str">
        <f t="shared" si="279"/>
        <v>septiembre</v>
      </c>
      <c r="F2922" t="s">
        <v>365</v>
      </c>
      <c r="G2922" t="s">
        <v>121</v>
      </c>
      <c r="H2922" t="s">
        <v>98</v>
      </c>
      <c r="I2922" s="3">
        <v>1</v>
      </c>
      <c r="J2922" s="3">
        <v>149</v>
      </c>
      <c r="K2922" s="57">
        <v>0.4</v>
      </c>
      <c r="L2922" t="s">
        <v>209</v>
      </c>
      <c r="M2922" t="s">
        <v>210</v>
      </c>
      <c r="N2922" t="s">
        <v>493</v>
      </c>
      <c r="O2922" s="15">
        <f t="shared" si="284"/>
        <v>3</v>
      </c>
      <c r="P2922" s="16" t="str">
        <f t="shared" si="280"/>
        <v>0,</v>
      </c>
      <c r="Q2922" s="16" t="str">
        <f t="shared" si="281"/>
        <v>4</v>
      </c>
      <c r="R2922" s="17">
        <f t="shared" si="282"/>
        <v>4</v>
      </c>
      <c r="S2922" s="17">
        <f t="shared" si="283"/>
        <v>6.6666666666666666E-2</v>
      </c>
    </row>
    <row r="2923" spans="1:19">
      <c r="A2923" t="s">
        <v>363</v>
      </c>
      <c r="B2923" t="s">
        <v>364</v>
      </c>
      <c r="C2923" s="1">
        <v>45536</v>
      </c>
      <c r="D2923" s="2">
        <v>2024</v>
      </c>
      <c r="E2923" s="2" t="str">
        <f t="shared" si="279"/>
        <v>septiembre</v>
      </c>
      <c r="F2923" t="s">
        <v>365</v>
      </c>
      <c r="G2923" t="s">
        <v>121</v>
      </c>
      <c r="H2923" t="s">
        <v>98</v>
      </c>
      <c r="I2923" s="3">
        <v>9</v>
      </c>
      <c r="J2923" s="3">
        <v>1.48</v>
      </c>
      <c r="K2923" s="57">
        <v>9</v>
      </c>
      <c r="L2923" t="s">
        <v>122</v>
      </c>
      <c r="M2923" t="s">
        <v>123</v>
      </c>
      <c r="N2923" t="s">
        <v>537</v>
      </c>
      <c r="O2923" s="15">
        <f t="shared" si="284"/>
        <v>1</v>
      </c>
      <c r="P2923" s="16" t="str">
        <f t="shared" si="280"/>
        <v>9</v>
      </c>
      <c r="Q2923" s="16">
        <f t="shared" si="281"/>
        <v>0</v>
      </c>
      <c r="R2923" s="17">
        <f t="shared" si="282"/>
        <v>540</v>
      </c>
      <c r="S2923" s="17">
        <f t="shared" si="283"/>
        <v>9</v>
      </c>
    </row>
    <row r="2924" spans="1:19">
      <c r="A2924" t="s">
        <v>363</v>
      </c>
      <c r="B2924" t="s">
        <v>364</v>
      </c>
      <c r="C2924" s="1">
        <v>45536</v>
      </c>
      <c r="D2924" s="2">
        <v>2024</v>
      </c>
      <c r="E2924" s="2" t="str">
        <f t="shared" si="279"/>
        <v>septiembre</v>
      </c>
      <c r="F2924" t="s">
        <v>365</v>
      </c>
      <c r="G2924" t="s">
        <v>121</v>
      </c>
      <c r="H2924" t="s">
        <v>98</v>
      </c>
      <c r="I2924" s="3">
        <v>1</v>
      </c>
      <c r="J2924" s="3">
        <v>83</v>
      </c>
      <c r="K2924" s="57">
        <v>0.2</v>
      </c>
      <c r="L2924" t="s">
        <v>246</v>
      </c>
      <c r="M2924" t="s">
        <v>582</v>
      </c>
      <c r="N2924" t="s">
        <v>537</v>
      </c>
      <c r="O2924" s="15">
        <f t="shared" si="284"/>
        <v>3</v>
      </c>
      <c r="P2924" s="16" t="str">
        <f t="shared" si="280"/>
        <v>0,</v>
      </c>
      <c r="Q2924" s="16" t="str">
        <f t="shared" si="281"/>
        <v>2</v>
      </c>
      <c r="R2924" s="17">
        <f t="shared" si="282"/>
        <v>2</v>
      </c>
      <c r="S2924" s="17">
        <f t="shared" si="283"/>
        <v>3.3333333333333333E-2</v>
      </c>
    </row>
    <row r="2925" spans="1:19">
      <c r="A2925" t="s">
        <v>363</v>
      </c>
      <c r="B2925" t="s">
        <v>364</v>
      </c>
      <c r="C2925" s="1">
        <v>45536</v>
      </c>
      <c r="D2925" s="2">
        <v>2024</v>
      </c>
      <c r="E2925" s="2" t="str">
        <f t="shared" si="279"/>
        <v>septiembre</v>
      </c>
      <c r="F2925" t="s">
        <v>365</v>
      </c>
      <c r="G2925" t="s">
        <v>121</v>
      </c>
      <c r="H2925" t="s">
        <v>98</v>
      </c>
      <c r="I2925" s="3">
        <v>9</v>
      </c>
      <c r="J2925" s="3">
        <v>1.23</v>
      </c>
      <c r="K2925" s="57">
        <v>6.4</v>
      </c>
      <c r="L2925" t="s">
        <v>124</v>
      </c>
      <c r="M2925" t="s">
        <v>602</v>
      </c>
      <c r="N2925" t="s">
        <v>537</v>
      </c>
      <c r="O2925" s="15">
        <f t="shared" si="284"/>
        <v>3</v>
      </c>
      <c r="P2925" s="16" t="str">
        <f t="shared" si="280"/>
        <v>6,</v>
      </c>
      <c r="Q2925" s="16" t="str">
        <f t="shared" si="281"/>
        <v>4</v>
      </c>
      <c r="R2925" s="17">
        <f t="shared" si="282"/>
        <v>364</v>
      </c>
      <c r="S2925" s="17">
        <f t="shared" si="283"/>
        <v>6.0666666666666664</v>
      </c>
    </row>
    <row r="2926" spans="1:19">
      <c r="A2926" t="s">
        <v>363</v>
      </c>
      <c r="B2926" t="s">
        <v>364</v>
      </c>
      <c r="C2926" s="1">
        <v>45536</v>
      </c>
      <c r="D2926" s="2">
        <v>2024</v>
      </c>
      <c r="E2926" s="2" t="str">
        <f t="shared" ref="E2926:E2947" si="285">TEXT(C2926,"mmmm")</f>
        <v>septiembre</v>
      </c>
      <c r="F2926" t="s">
        <v>365</v>
      </c>
      <c r="G2926" t="s">
        <v>121</v>
      </c>
      <c r="H2926" t="s">
        <v>98</v>
      </c>
      <c r="I2926" s="3">
        <v>1</v>
      </c>
      <c r="J2926" s="3">
        <v>233</v>
      </c>
      <c r="K2926" s="57">
        <v>1</v>
      </c>
      <c r="L2926" t="s">
        <v>108</v>
      </c>
      <c r="M2926" t="s">
        <v>597</v>
      </c>
      <c r="N2926" t="s">
        <v>494</v>
      </c>
      <c r="O2926" s="15">
        <f t="shared" si="284"/>
        <v>1</v>
      </c>
      <c r="P2926" s="16" t="str">
        <f t="shared" si="280"/>
        <v>1</v>
      </c>
      <c r="Q2926" s="16">
        <f t="shared" si="281"/>
        <v>0</v>
      </c>
      <c r="R2926" s="17">
        <f t="shared" si="282"/>
        <v>60</v>
      </c>
      <c r="S2926" s="17">
        <f t="shared" si="283"/>
        <v>1</v>
      </c>
    </row>
    <row r="2927" spans="1:19">
      <c r="A2927" t="s">
        <v>363</v>
      </c>
      <c r="B2927" t="s">
        <v>364</v>
      </c>
      <c r="C2927" s="1">
        <v>45536</v>
      </c>
      <c r="D2927" s="2">
        <v>2024</v>
      </c>
      <c r="E2927" s="2" t="str">
        <f t="shared" si="285"/>
        <v>septiembre</v>
      </c>
      <c r="F2927" t="s">
        <v>365</v>
      </c>
      <c r="G2927" t="s">
        <v>121</v>
      </c>
      <c r="H2927" t="s">
        <v>98</v>
      </c>
      <c r="I2927" s="3">
        <v>2</v>
      </c>
      <c r="J2927" s="3">
        <v>648</v>
      </c>
      <c r="K2927" s="57">
        <v>3</v>
      </c>
      <c r="L2927" t="s">
        <v>102</v>
      </c>
      <c r="M2927" t="s">
        <v>103</v>
      </c>
      <c r="N2927" t="s">
        <v>501</v>
      </c>
      <c r="O2927" s="15">
        <f t="shared" si="284"/>
        <v>1</v>
      </c>
      <c r="P2927" s="16" t="str">
        <f t="shared" si="280"/>
        <v>3</v>
      </c>
      <c r="Q2927" s="16">
        <f t="shared" si="281"/>
        <v>0</v>
      </c>
      <c r="R2927" s="17">
        <f t="shared" si="282"/>
        <v>180</v>
      </c>
      <c r="S2927" s="17">
        <f t="shared" si="283"/>
        <v>3</v>
      </c>
    </row>
    <row r="2928" spans="1:19">
      <c r="A2928" t="s">
        <v>363</v>
      </c>
      <c r="B2928" t="s">
        <v>364</v>
      </c>
      <c r="C2928" s="1">
        <v>45536</v>
      </c>
      <c r="D2928" s="2">
        <v>2024</v>
      </c>
      <c r="E2928" s="2" t="str">
        <f t="shared" si="285"/>
        <v>septiembre</v>
      </c>
      <c r="F2928" t="s">
        <v>365</v>
      </c>
      <c r="G2928" t="s">
        <v>121</v>
      </c>
      <c r="H2928" t="s">
        <v>98</v>
      </c>
      <c r="I2928" s="3">
        <v>6</v>
      </c>
      <c r="J2928" s="3">
        <v>575</v>
      </c>
      <c r="K2928" s="57">
        <v>3</v>
      </c>
      <c r="L2928" t="s">
        <v>366</v>
      </c>
      <c r="M2928" t="s">
        <v>367</v>
      </c>
      <c r="N2928" t="s">
        <v>501</v>
      </c>
      <c r="O2928" s="15">
        <f t="shared" si="284"/>
        <v>1</v>
      </c>
      <c r="P2928" s="16" t="str">
        <f t="shared" ref="P2928:P2947" si="286">IF(O2928="1",$K2928,IF(O2928=2,LEFT($K2928,2),LEFT($K2928,2)))</f>
        <v>3</v>
      </c>
      <c r="Q2928" s="16">
        <f t="shared" ref="Q2928:Q2947" si="287">IF(O2928&lt;=2,0,MID($K2928,3,3))</f>
        <v>0</v>
      </c>
      <c r="R2928" s="17">
        <f t="shared" ref="R2928:R2947" si="288">+(P2928*60)+Q2928</f>
        <v>180</v>
      </c>
      <c r="S2928" s="17">
        <f t="shared" ref="S2928:S2947" si="289">+R2928/60</f>
        <v>3</v>
      </c>
    </row>
    <row r="2929" spans="1:19">
      <c r="A2929" t="s">
        <v>363</v>
      </c>
      <c r="B2929" t="s">
        <v>364</v>
      </c>
      <c r="C2929" s="1">
        <v>45536</v>
      </c>
      <c r="D2929" s="2">
        <v>2024</v>
      </c>
      <c r="E2929" s="2" t="str">
        <f t="shared" si="285"/>
        <v>septiembre</v>
      </c>
      <c r="F2929" t="s">
        <v>365</v>
      </c>
      <c r="G2929" t="s">
        <v>121</v>
      </c>
      <c r="H2929" t="s">
        <v>98</v>
      </c>
      <c r="I2929" s="3">
        <v>1</v>
      </c>
      <c r="J2929" s="3">
        <v>316</v>
      </c>
      <c r="K2929" s="57">
        <v>1.25</v>
      </c>
      <c r="L2929" t="s">
        <v>208</v>
      </c>
      <c r="M2929" t="s">
        <v>600</v>
      </c>
      <c r="N2929" t="s">
        <v>501</v>
      </c>
      <c r="O2929" s="15">
        <f t="shared" si="284"/>
        <v>4</v>
      </c>
      <c r="P2929" s="16" t="str">
        <f t="shared" si="286"/>
        <v>1,</v>
      </c>
      <c r="Q2929" s="16" t="str">
        <f t="shared" si="287"/>
        <v>25</v>
      </c>
      <c r="R2929" s="17">
        <f t="shared" si="288"/>
        <v>85</v>
      </c>
      <c r="S2929" s="17">
        <f t="shared" si="289"/>
        <v>1.4166666666666667</v>
      </c>
    </row>
    <row r="2930" spans="1:19">
      <c r="A2930" t="s">
        <v>363</v>
      </c>
      <c r="B2930" t="s">
        <v>364</v>
      </c>
      <c r="C2930" s="1">
        <v>45536</v>
      </c>
      <c r="D2930" s="2">
        <v>2024</v>
      </c>
      <c r="E2930" s="2" t="str">
        <f t="shared" si="285"/>
        <v>septiembre</v>
      </c>
      <c r="F2930" t="s">
        <v>365</v>
      </c>
      <c r="G2930" t="s">
        <v>121</v>
      </c>
      <c r="H2930" t="s">
        <v>98</v>
      </c>
      <c r="I2930" s="3">
        <v>1</v>
      </c>
      <c r="J2930" s="3">
        <v>160</v>
      </c>
      <c r="K2930" s="57">
        <v>0.5</v>
      </c>
      <c r="L2930" t="s">
        <v>197</v>
      </c>
      <c r="M2930" t="s">
        <v>198</v>
      </c>
      <c r="N2930" t="s">
        <v>543</v>
      </c>
      <c r="O2930" s="15">
        <f t="shared" si="284"/>
        <v>3</v>
      </c>
      <c r="P2930" s="16" t="str">
        <f t="shared" si="286"/>
        <v>0,</v>
      </c>
      <c r="Q2930" s="16" t="str">
        <f t="shared" si="287"/>
        <v>5</v>
      </c>
      <c r="R2930" s="17">
        <f t="shared" si="288"/>
        <v>5</v>
      </c>
      <c r="S2930" s="17">
        <f t="shared" si="289"/>
        <v>8.3333333333333329E-2</v>
      </c>
    </row>
    <row r="2931" spans="1:19">
      <c r="A2931" t="s">
        <v>363</v>
      </c>
      <c r="B2931" t="s">
        <v>364</v>
      </c>
      <c r="C2931" s="1">
        <v>45536</v>
      </c>
      <c r="D2931" s="2">
        <v>2024</v>
      </c>
      <c r="E2931" s="2" t="str">
        <f t="shared" si="285"/>
        <v>septiembre</v>
      </c>
      <c r="F2931" t="s">
        <v>365</v>
      </c>
      <c r="G2931" t="s">
        <v>121</v>
      </c>
      <c r="H2931" t="s">
        <v>98</v>
      </c>
      <c r="I2931" s="3">
        <v>1</v>
      </c>
      <c r="J2931" s="3">
        <v>160</v>
      </c>
      <c r="K2931" s="57">
        <v>0.5</v>
      </c>
      <c r="L2931" t="s">
        <v>241</v>
      </c>
      <c r="M2931" t="s">
        <v>601</v>
      </c>
      <c r="N2931" t="s">
        <v>500</v>
      </c>
      <c r="O2931" s="15">
        <f t="shared" si="284"/>
        <v>3</v>
      </c>
      <c r="P2931" s="16" t="str">
        <f t="shared" si="286"/>
        <v>0,</v>
      </c>
      <c r="Q2931" s="16" t="str">
        <f t="shared" si="287"/>
        <v>5</v>
      </c>
      <c r="R2931" s="17">
        <f t="shared" si="288"/>
        <v>5</v>
      </c>
      <c r="S2931" s="17">
        <f t="shared" si="289"/>
        <v>8.3333333333333329E-2</v>
      </c>
    </row>
    <row r="2932" spans="1:19">
      <c r="A2932" t="s">
        <v>369</v>
      </c>
      <c r="B2932" t="s">
        <v>370</v>
      </c>
      <c r="C2932" s="1">
        <v>45536</v>
      </c>
      <c r="D2932" s="2">
        <v>2024</v>
      </c>
      <c r="E2932" s="2" t="str">
        <f t="shared" si="285"/>
        <v>septiembre</v>
      </c>
      <c r="F2932" t="s">
        <v>371</v>
      </c>
      <c r="G2932" t="s">
        <v>220</v>
      </c>
      <c r="H2932" t="s">
        <v>98</v>
      </c>
      <c r="I2932" s="3">
        <v>1</v>
      </c>
      <c r="J2932" s="3">
        <v>450</v>
      </c>
      <c r="K2932" s="57">
        <v>0.55000000000000004</v>
      </c>
      <c r="L2932" t="s">
        <v>108</v>
      </c>
      <c r="M2932" t="s">
        <v>597</v>
      </c>
      <c r="N2932" t="s">
        <v>494</v>
      </c>
      <c r="O2932" s="15">
        <f t="shared" si="284"/>
        <v>4</v>
      </c>
      <c r="P2932" s="16" t="str">
        <f t="shared" si="286"/>
        <v>0,</v>
      </c>
      <c r="Q2932" s="16" t="str">
        <f t="shared" si="287"/>
        <v>55</v>
      </c>
      <c r="R2932" s="17">
        <f t="shared" si="288"/>
        <v>55</v>
      </c>
      <c r="S2932" s="17">
        <f t="shared" si="289"/>
        <v>0.91666666666666663</v>
      </c>
    </row>
    <row r="2933" spans="1:19">
      <c r="A2933" t="s">
        <v>369</v>
      </c>
      <c r="B2933" t="s">
        <v>370</v>
      </c>
      <c r="C2933" s="1">
        <v>45536</v>
      </c>
      <c r="D2933" s="2">
        <v>2024</v>
      </c>
      <c r="E2933" s="2" t="str">
        <f t="shared" si="285"/>
        <v>septiembre</v>
      </c>
      <c r="F2933" t="s">
        <v>371</v>
      </c>
      <c r="G2933" t="s">
        <v>220</v>
      </c>
      <c r="H2933" t="s">
        <v>98</v>
      </c>
      <c r="I2933" s="3">
        <v>1</v>
      </c>
      <c r="J2933" s="3">
        <v>350</v>
      </c>
      <c r="K2933" s="57">
        <v>0.5</v>
      </c>
      <c r="L2933" t="s">
        <v>99</v>
      </c>
      <c r="M2933" t="s">
        <v>558</v>
      </c>
      <c r="N2933" t="s">
        <v>540</v>
      </c>
      <c r="O2933" s="15">
        <f t="shared" si="284"/>
        <v>3</v>
      </c>
      <c r="P2933" s="16" t="str">
        <f t="shared" si="286"/>
        <v>0,</v>
      </c>
      <c r="Q2933" s="16" t="str">
        <f t="shared" si="287"/>
        <v>5</v>
      </c>
      <c r="R2933" s="17">
        <f t="shared" si="288"/>
        <v>5</v>
      </c>
      <c r="S2933" s="17">
        <f t="shared" si="289"/>
        <v>8.3333333333333329E-2</v>
      </c>
    </row>
    <row r="2934" spans="1:19">
      <c r="A2934" t="s">
        <v>369</v>
      </c>
      <c r="B2934" t="s">
        <v>370</v>
      </c>
      <c r="C2934" s="1">
        <v>45536</v>
      </c>
      <c r="D2934" s="2">
        <v>2024</v>
      </c>
      <c r="E2934" s="2" t="str">
        <f t="shared" si="285"/>
        <v>septiembre</v>
      </c>
      <c r="F2934" t="s">
        <v>371</v>
      </c>
      <c r="G2934" t="s">
        <v>220</v>
      </c>
      <c r="H2934" t="s">
        <v>98</v>
      </c>
      <c r="I2934" s="3">
        <v>2</v>
      </c>
      <c r="J2934" s="3">
        <v>1350</v>
      </c>
      <c r="K2934" s="57">
        <v>3</v>
      </c>
      <c r="L2934" t="s">
        <v>109</v>
      </c>
      <c r="M2934" t="s">
        <v>535</v>
      </c>
      <c r="N2934" t="s">
        <v>535</v>
      </c>
      <c r="O2934" s="15">
        <f t="shared" si="284"/>
        <v>1</v>
      </c>
      <c r="P2934" s="16" t="str">
        <f t="shared" si="286"/>
        <v>3</v>
      </c>
      <c r="Q2934" s="16">
        <f t="shared" si="287"/>
        <v>0</v>
      </c>
      <c r="R2934" s="17">
        <f t="shared" si="288"/>
        <v>180</v>
      </c>
      <c r="S2934" s="17">
        <f t="shared" si="289"/>
        <v>3</v>
      </c>
    </row>
    <row r="2935" spans="1:19">
      <c r="A2935" t="s">
        <v>369</v>
      </c>
      <c r="B2935" t="s">
        <v>370</v>
      </c>
      <c r="C2935" s="1">
        <v>45536</v>
      </c>
      <c r="D2935" s="2">
        <v>2024</v>
      </c>
      <c r="E2935" s="2" t="str">
        <f t="shared" si="285"/>
        <v>septiembre</v>
      </c>
      <c r="F2935" t="s">
        <v>371</v>
      </c>
      <c r="G2935" t="s">
        <v>220</v>
      </c>
      <c r="H2935" t="s">
        <v>98</v>
      </c>
      <c r="I2935" s="3">
        <v>1</v>
      </c>
      <c r="J2935" s="3">
        <v>450</v>
      </c>
      <c r="K2935" s="57">
        <v>1.05</v>
      </c>
      <c r="L2935" t="s">
        <v>114</v>
      </c>
      <c r="M2935" t="s">
        <v>115</v>
      </c>
      <c r="N2935" t="s">
        <v>535</v>
      </c>
      <c r="O2935" s="15">
        <f t="shared" si="284"/>
        <v>4</v>
      </c>
      <c r="P2935" s="16" t="str">
        <f t="shared" si="286"/>
        <v>1,</v>
      </c>
      <c r="Q2935" s="16" t="str">
        <f t="shared" si="287"/>
        <v>05</v>
      </c>
      <c r="R2935" s="17">
        <f t="shared" si="288"/>
        <v>65</v>
      </c>
      <c r="S2935" s="17">
        <f t="shared" si="289"/>
        <v>1.0833333333333333</v>
      </c>
    </row>
    <row r="2936" spans="1:19">
      <c r="A2936" t="s">
        <v>369</v>
      </c>
      <c r="B2936" t="s">
        <v>370</v>
      </c>
      <c r="C2936" s="1">
        <v>45536</v>
      </c>
      <c r="D2936" s="2">
        <v>2024</v>
      </c>
      <c r="E2936" s="2" t="str">
        <f t="shared" si="285"/>
        <v>septiembre</v>
      </c>
      <c r="F2936" t="s">
        <v>371</v>
      </c>
      <c r="G2936" t="s">
        <v>220</v>
      </c>
      <c r="H2936" t="s">
        <v>98</v>
      </c>
      <c r="I2936" s="3">
        <v>2</v>
      </c>
      <c r="J2936" s="3">
        <v>2600</v>
      </c>
      <c r="K2936" s="57">
        <v>5.45</v>
      </c>
      <c r="L2936" t="s">
        <v>118</v>
      </c>
      <c r="M2936" t="s">
        <v>119</v>
      </c>
      <c r="N2936" t="s">
        <v>539</v>
      </c>
      <c r="O2936" s="15">
        <f t="shared" si="284"/>
        <v>4</v>
      </c>
      <c r="P2936" s="16" t="str">
        <f t="shared" si="286"/>
        <v>5,</v>
      </c>
      <c r="Q2936" s="16" t="str">
        <f t="shared" si="287"/>
        <v>45</v>
      </c>
      <c r="R2936" s="17">
        <f t="shared" si="288"/>
        <v>345</v>
      </c>
      <c r="S2936" s="17">
        <f t="shared" si="289"/>
        <v>5.75</v>
      </c>
    </row>
    <row r="2937" spans="1:19">
      <c r="A2937" t="s">
        <v>369</v>
      </c>
      <c r="B2937" t="s">
        <v>370</v>
      </c>
      <c r="C2937" s="1">
        <v>45536</v>
      </c>
      <c r="D2937" s="2">
        <v>2024</v>
      </c>
      <c r="E2937" s="2" t="str">
        <f t="shared" si="285"/>
        <v>septiembre</v>
      </c>
      <c r="F2937" t="s">
        <v>372</v>
      </c>
      <c r="G2937" t="s">
        <v>220</v>
      </c>
      <c r="H2937" t="s">
        <v>98</v>
      </c>
      <c r="I2937" s="3">
        <v>1</v>
      </c>
      <c r="J2937" s="3">
        <v>1130</v>
      </c>
      <c r="K2937" s="57">
        <v>2.25</v>
      </c>
      <c r="L2937" t="s">
        <v>130</v>
      </c>
      <c r="M2937" t="s">
        <v>605</v>
      </c>
      <c r="N2937" t="s">
        <v>491</v>
      </c>
      <c r="O2937" s="15">
        <f t="shared" si="284"/>
        <v>4</v>
      </c>
      <c r="P2937" s="16" t="str">
        <f t="shared" si="286"/>
        <v>2,</v>
      </c>
      <c r="Q2937" s="16" t="str">
        <f t="shared" si="287"/>
        <v>25</v>
      </c>
      <c r="R2937" s="17">
        <f t="shared" si="288"/>
        <v>145</v>
      </c>
      <c r="S2937" s="17">
        <f t="shared" si="289"/>
        <v>2.4166666666666665</v>
      </c>
    </row>
    <row r="2938" spans="1:19">
      <c r="A2938" t="s">
        <v>369</v>
      </c>
      <c r="B2938" t="s">
        <v>370</v>
      </c>
      <c r="C2938" s="1">
        <v>45536</v>
      </c>
      <c r="D2938" s="2">
        <v>2024</v>
      </c>
      <c r="E2938" s="2" t="str">
        <f t="shared" si="285"/>
        <v>septiembre</v>
      </c>
      <c r="F2938" t="s">
        <v>372</v>
      </c>
      <c r="G2938" t="s">
        <v>220</v>
      </c>
      <c r="H2938" t="s">
        <v>98</v>
      </c>
      <c r="I2938" s="3">
        <v>1</v>
      </c>
      <c r="J2938" s="3">
        <v>680</v>
      </c>
      <c r="K2938" s="57">
        <v>1.35</v>
      </c>
      <c r="L2938" t="s">
        <v>124</v>
      </c>
      <c r="M2938" t="s">
        <v>602</v>
      </c>
      <c r="N2938" t="s">
        <v>537</v>
      </c>
      <c r="O2938" s="15">
        <f t="shared" si="284"/>
        <v>4</v>
      </c>
      <c r="P2938" s="16" t="str">
        <f t="shared" si="286"/>
        <v>1,</v>
      </c>
      <c r="Q2938" s="16" t="str">
        <f t="shared" si="287"/>
        <v>35</v>
      </c>
      <c r="R2938" s="17">
        <f t="shared" si="288"/>
        <v>95</v>
      </c>
      <c r="S2938" s="17">
        <f t="shared" si="289"/>
        <v>1.5833333333333333</v>
      </c>
    </row>
    <row r="2939" spans="1:19">
      <c r="A2939" t="s">
        <v>369</v>
      </c>
      <c r="B2939" t="s">
        <v>370</v>
      </c>
      <c r="C2939" s="1">
        <v>45536</v>
      </c>
      <c r="D2939" s="2">
        <v>2024</v>
      </c>
      <c r="E2939" s="2" t="str">
        <f t="shared" si="285"/>
        <v>septiembre</v>
      </c>
      <c r="F2939" t="s">
        <v>372</v>
      </c>
      <c r="G2939" t="s">
        <v>220</v>
      </c>
      <c r="H2939" t="s">
        <v>98</v>
      </c>
      <c r="I2939" s="3">
        <v>3</v>
      </c>
      <c r="J2939" s="3">
        <v>1800</v>
      </c>
      <c r="K2939" s="57">
        <v>3.55</v>
      </c>
      <c r="L2939" t="s">
        <v>19</v>
      </c>
      <c r="M2939" t="s">
        <v>587</v>
      </c>
      <c r="N2939" t="s">
        <v>495</v>
      </c>
      <c r="O2939" s="15">
        <f t="shared" si="284"/>
        <v>4</v>
      </c>
      <c r="P2939" s="16" t="str">
        <f t="shared" si="286"/>
        <v>3,</v>
      </c>
      <c r="Q2939" s="16" t="str">
        <f t="shared" si="287"/>
        <v>55</v>
      </c>
      <c r="R2939" s="17">
        <f t="shared" si="288"/>
        <v>235</v>
      </c>
      <c r="S2939" s="17">
        <f t="shared" si="289"/>
        <v>3.9166666666666665</v>
      </c>
    </row>
    <row r="2940" spans="1:19">
      <c r="A2940" t="s">
        <v>369</v>
      </c>
      <c r="B2940" t="s">
        <v>370</v>
      </c>
      <c r="C2940" s="1">
        <v>45536</v>
      </c>
      <c r="D2940" s="2">
        <v>2024</v>
      </c>
      <c r="E2940" s="2" t="str">
        <f t="shared" si="285"/>
        <v>septiembre</v>
      </c>
      <c r="F2940" t="s">
        <v>372</v>
      </c>
      <c r="G2940" t="s">
        <v>220</v>
      </c>
      <c r="H2940" t="s">
        <v>98</v>
      </c>
      <c r="I2940" s="3">
        <v>3</v>
      </c>
      <c r="J2940" s="3">
        <v>1130</v>
      </c>
      <c r="K2940" s="57">
        <v>2.2999999999999998</v>
      </c>
      <c r="L2940" t="s">
        <v>108</v>
      </c>
      <c r="M2940" t="s">
        <v>597</v>
      </c>
      <c r="N2940" t="s">
        <v>494</v>
      </c>
      <c r="O2940" s="15">
        <f t="shared" si="284"/>
        <v>3</v>
      </c>
      <c r="P2940" s="16" t="str">
        <f t="shared" si="286"/>
        <v>2,</v>
      </c>
      <c r="Q2940" s="16" t="str">
        <f t="shared" si="287"/>
        <v>3</v>
      </c>
      <c r="R2940" s="17">
        <f t="shared" si="288"/>
        <v>123</v>
      </c>
      <c r="S2940" s="17">
        <f t="shared" si="289"/>
        <v>2.0499999999999998</v>
      </c>
    </row>
    <row r="2941" spans="1:19">
      <c r="A2941" t="s">
        <v>369</v>
      </c>
      <c r="B2941" t="s">
        <v>370</v>
      </c>
      <c r="C2941" s="1">
        <v>45536</v>
      </c>
      <c r="D2941" s="2">
        <v>2024</v>
      </c>
      <c r="E2941" s="2" t="str">
        <f t="shared" si="285"/>
        <v>septiembre</v>
      </c>
      <c r="F2941" t="s">
        <v>372</v>
      </c>
      <c r="G2941" t="s">
        <v>220</v>
      </c>
      <c r="H2941" t="s">
        <v>98</v>
      </c>
      <c r="I2941" s="3">
        <v>1</v>
      </c>
      <c r="J2941" s="3">
        <v>1000</v>
      </c>
      <c r="K2941" s="57">
        <v>2.1</v>
      </c>
      <c r="L2941" t="s">
        <v>140</v>
      </c>
      <c r="M2941" t="s">
        <v>141</v>
      </c>
      <c r="N2941" t="s">
        <v>549</v>
      </c>
      <c r="O2941" s="15">
        <f t="shared" si="284"/>
        <v>3</v>
      </c>
      <c r="P2941" s="16" t="str">
        <f t="shared" si="286"/>
        <v>2,</v>
      </c>
      <c r="Q2941" s="16" t="str">
        <f t="shared" si="287"/>
        <v>1</v>
      </c>
      <c r="R2941" s="17">
        <f t="shared" si="288"/>
        <v>121</v>
      </c>
      <c r="S2941" s="17">
        <f t="shared" si="289"/>
        <v>2.0166666666666666</v>
      </c>
    </row>
    <row r="2942" spans="1:19">
      <c r="A2942" t="s">
        <v>369</v>
      </c>
      <c r="B2942" t="s">
        <v>370</v>
      </c>
      <c r="C2942" s="1">
        <v>45536</v>
      </c>
      <c r="D2942" s="2">
        <v>2024</v>
      </c>
      <c r="E2942" s="2" t="str">
        <f t="shared" si="285"/>
        <v>septiembre</v>
      </c>
      <c r="F2942" t="s">
        <v>372</v>
      </c>
      <c r="G2942" t="s">
        <v>220</v>
      </c>
      <c r="H2942" t="s">
        <v>98</v>
      </c>
      <c r="I2942" s="3">
        <v>1</v>
      </c>
      <c r="J2942" s="3">
        <v>450</v>
      </c>
      <c r="K2942" s="57">
        <v>1.05</v>
      </c>
      <c r="L2942" t="s">
        <v>21</v>
      </c>
      <c r="M2942" t="s">
        <v>584</v>
      </c>
      <c r="N2942" t="s">
        <v>22</v>
      </c>
      <c r="O2942" s="15">
        <f t="shared" si="284"/>
        <v>4</v>
      </c>
      <c r="P2942" s="16" t="str">
        <f t="shared" si="286"/>
        <v>1,</v>
      </c>
      <c r="Q2942" s="16" t="str">
        <f t="shared" si="287"/>
        <v>05</v>
      </c>
      <c r="R2942" s="17">
        <f t="shared" si="288"/>
        <v>65</v>
      </c>
      <c r="S2942" s="17">
        <f t="shared" si="289"/>
        <v>1.0833333333333333</v>
      </c>
    </row>
    <row r="2943" spans="1:19">
      <c r="A2943" t="s">
        <v>369</v>
      </c>
      <c r="B2943" t="s">
        <v>370</v>
      </c>
      <c r="C2943" s="1">
        <v>45536</v>
      </c>
      <c r="D2943" s="2">
        <v>2024</v>
      </c>
      <c r="E2943" s="2" t="str">
        <f t="shared" si="285"/>
        <v>septiembre</v>
      </c>
      <c r="F2943" t="s">
        <v>372</v>
      </c>
      <c r="G2943" t="s">
        <v>220</v>
      </c>
      <c r="H2943" t="s">
        <v>98</v>
      </c>
      <c r="I2943" s="3">
        <v>3</v>
      </c>
      <c r="J2943" s="3">
        <v>1700</v>
      </c>
      <c r="K2943" s="57">
        <v>3.45</v>
      </c>
      <c r="L2943" t="s">
        <v>109</v>
      </c>
      <c r="M2943" t="s">
        <v>535</v>
      </c>
      <c r="N2943" t="s">
        <v>535</v>
      </c>
      <c r="O2943" s="15">
        <f t="shared" si="284"/>
        <v>4</v>
      </c>
      <c r="P2943" s="16" t="str">
        <f t="shared" si="286"/>
        <v>3,</v>
      </c>
      <c r="Q2943" s="16" t="str">
        <f t="shared" si="287"/>
        <v>45</v>
      </c>
      <c r="R2943" s="17">
        <f t="shared" si="288"/>
        <v>225</v>
      </c>
      <c r="S2943" s="17">
        <f t="shared" si="289"/>
        <v>3.75</v>
      </c>
    </row>
    <row r="2944" spans="1:19">
      <c r="A2944" t="s">
        <v>369</v>
      </c>
      <c r="B2944" t="s">
        <v>370</v>
      </c>
      <c r="C2944" s="1">
        <v>45536</v>
      </c>
      <c r="D2944" s="2">
        <v>2024</v>
      </c>
      <c r="E2944" s="2" t="str">
        <f t="shared" si="285"/>
        <v>septiembre</v>
      </c>
      <c r="F2944" t="s">
        <v>372</v>
      </c>
      <c r="G2944" t="s">
        <v>220</v>
      </c>
      <c r="H2944" t="s">
        <v>98</v>
      </c>
      <c r="I2944" s="3">
        <v>5</v>
      </c>
      <c r="J2944" s="3">
        <v>2480</v>
      </c>
      <c r="K2944" s="57">
        <v>5.35</v>
      </c>
      <c r="L2944" t="s">
        <v>114</v>
      </c>
      <c r="M2944" t="s">
        <v>115</v>
      </c>
      <c r="N2944" t="s">
        <v>535</v>
      </c>
      <c r="O2944" s="15">
        <f t="shared" si="284"/>
        <v>4</v>
      </c>
      <c r="P2944" s="16" t="str">
        <f t="shared" si="286"/>
        <v>5,</v>
      </c>
      <c r="Q2944" s="16" t="str">
        <f t="shared" si="287"/>
        <v>35</v>
      </c>
      <c r="R2944" s="17">
        <f t="shared" si="288"/>
        <v>335</v>
      </c>
      <c r="S2944" s="17">
        <f t="shared" si="289"/>
        <v>5.583333333333333</v>
      </c>
    </row>
    <row r="2945" spans="1:20">
      <c r="A2945" t="s">
        <v>369</v>
      </c>
      <c r="B2945" t="s">
        <v>370</v>
      </c>
      <c r="C2945" s="1">
        <v>45536</v>
      </c>
      <c r="D2945" s="2">
        <v>2024</v>
      </c>
      <c r="E2945" s="2" t="str">
        <f t="shared" si="285"/>
        <v>septiembre</v>
      </c>
      <c r="F2945" t="s">
        <v>372</v>
      </c>
      <c r="G2945" t="s">
        <v>220</v>
      </c>
      <c r="H2945" t="s">
        <v>98</v>
      </c>
      <c r="I2945" s="3">
        <v>1</v>
      </c>
      <c r="J2945" s="3">
        <v>550</v>
      </c>
      <c r="K2945" s="57">
        <v>1.1000000000000001</v>
      </c>
      <c r="L2945" t="s">
        <v>25</v>
      </c>
      <c r="M2945" t="s">
        <v>26</v>
      </c>
      <c r="N2945" t="s">
        <v>534</v>
      </c>
      <c r="O2945" s="15">
        <f t="shared" si="284"/>
        <v>3</v>
      </c>
      <c r="P2945" s="16" t="str">
        <f t="shared" si="286"/>
        <v>1,</v>
      </c>
      <c r="Q2945" s="16" t="str">
        <f t="shared" si="287"/>
        <v>1</v>
      </c>
      <c r="R2945" s="17">
        <f t="shared" si="288"/>
        <v>61</v>
      </c>
      <c r="S2945" s="17">
        <f t="shared" si="289"/>
        <v>1.0166666666666666</v>
      </c>
    </row>
    <row r="2946" spans="1:20">
      <c r="A2946" t="s">
        <v>369</v>
      </c>
      <c r="B2946" t="s">
        <v>370</v>
      </c>
      <c r="C2946" s="1">
        <v>45536</v>
      </c>
      <c r="D2946" s="2">
        <v>2024</v>
      </c>
      <c r="E2946" s="2" t="str">
        <f t="shared" si="285"/>
        <v>septiembre</v>
      </c>
      <c r="F2946" t="s">
        <v>372</v>
      </c>
      <c r="G2946" t="s">
        <v>220</v>
      </c>
      <c r="H2946" t="s">
        <v>98</v>
      </c>
      <c r="I2946" s="3">
        <v>2</v>
      </c>
      <c r="J2946" s="3">
        <v>2350</v>
      </c>
      <c r="K2946" s="57">
        <v>5.2</v>
      </c>
      <c r="L2946" t="s">
        <v>116</v>
      </c>
      <c r="M2946" t="s">
        <v>117</v>
      </c>
      <c r="N2946" t="s">
        <v>561</v>
      </c>
      <c r="O2946" s="15">
        <f t="shared" si="284"/>
        <v>3</v>
      </c>
      <c r="P2946" s="16" t="str">
        <f t="shared" si="286"/>
        <v>5,</v>
      </c>
      <c r="Q2946" s="16" t="str">
        <f t="shared" si="287"/>
        <v>2</v>
      </c>
      <c r="R2946" s="17">
        <f t="shared" si="288"/>
        <v>302</v>
      </c>
      <c r="S2946" s="17">
        <f t="shared" si="289"/>
        <v>5.0333333333333332</v>
      </c>
    </row>
    <row r="2947" spans="1:20">
      <c r="A2947" t="s">
        <v>369</v>
      </c>
      <c r="B2947" t="s">
        <v>370</v>
      </c>
      <c r="C2947" s="1">
        <v>45536</v>
      </c>
      <c r="D2947" s="2">
        <v>2024</v>
      </c>
      <c r="E2947" s="2" t="str">
        <f t="shared" si="285"/>
        <v>septiembre</v>
      </c>
      <c r="F2947" t="s">
        <v>372</v>
      </c>
      <c r="G2947" t="s">
        <v>220</v>
      </c>
      <c r="H2947" t="s">
        <v>98</v>
      </c>
      <c r="I2947" s="3">
        <v>4</v>
      </c>
      <c r="J2947" s="3">
        <v>5630</v>
      </c>
      <c r="K2947" s="57">
        <v>12.3</v>
      </c>
      <c r="L2947" t="s">
        <v>118</v>
      </c>
      <c r="M2947" t="s">
        <v>119</v>
      </c>
      <c r="N2947" t="s">
        <v>539</v>
      </c>
      <c r="O2947" s="15">
        <f t="shared" ref="O2947:O3010" si="290">LEN($K2947)</f>
        <v>4</v>
      </c>
      <c r="P2947" s="16" t="str">
        <f t="shared" si="286"/>
        <v>12</v>
      </c>
      <c r="Q2947" s="16" t="str">
        <f t="shared" si="287"/>
        <v>,3</v>
      </c>
      <c r="R2947" s="17">
        <f t="shared" si="288"/>
        <v>720.3</v>
      </c>
      <c r="S2947" s="17">
        <f t="shared" si="289"/>
        <v>12.004999999999999</v>
      </c>
      <c r="T2947" t="s">
        <v>552</v>
      </c>
    </row>
    <row r="2948" spans="1:20">
      <c r="A2948" t="s">
        <v>14</v>
      </c>
      <c r="B2948" t="s">
        <v>15</v>
      </c>
      <c r="C2948" s="1">
        <v>45566</v>
      </c>
      <c r="D2948" s="2">
        <v>2024</v>
      </c>
      <c r="E2948" s="2" t="s">
        <v>571</v>
      </c>
      <c r="F2948" t="s">
        <v>16</v>
      </c>
      <c r="G2948" t="s">
        <v>17</v>
      </c>
      <c r="H2948" t="s">
        <v>18</v>
      </c>
      <c r="I2948" s="3">
        <v>1</v>
      </c>
      <c r="J2948" s="3">
        <v>250</v>
      </c>
      <c r="K2948" s="57">
        <v>1.3</v>
      </c>
      <c r="L2948" t="s">
        <v>39</v>
      </c>
      <c r="M2948" t="s">
        <v>553</v>
      </c>
      <c r="N2948" t="s">
        <v>553</v>
      </c>
      <c r="O2948" s="15">
        <f t="shared" si="290"/>
        <v>3</v>
      </c>
      <c r="P2948" s="16" t="str">
        <f t="shared" ref="P2948:P3011" si="291">IF(O2948="1",$K2948,IF(O2948=2,LEFT($K2948,2),LEFT($K2948,2)))</f>
        <v>1,</v>
      </c>
      <c r="Q2948" s="16" t="str">
        <f t="shared" ref="Q2948:Q3011" si="292">IF(O2948&lt;=2,0,MID($K2948,3,3))</f>
        <v>3</v>
      </c>
      <c r="R2948" s="17">
        <f t="shared" ref="R2948:R3011" si="293">+(P2948*60)+Q2948</f>
        <v>63</v>
      </c>
      <c r="S2948" s="17">
        <f t="shared" ref="S2948:S3011" si="294">+R2948/60</f>
        <v>1.05</v>
      </c>
    </row>
    <row r="2949" spans="1:20">
      <c r="A2949" t="s">
        <v>14</v>
      </c>
      <c r="B2949" t="s">
        <v>15</v>
      </c>
      <c r="C2949" s="1">
        <v>45566</v>
      </c>
      <c r="D2949" s="2">
        <v>2024</v>
      </c>
      <c r="E2949" s="2" t="s">
        <v>571</v>
      </c>
      <c r="F2949" t="s">
        <v>16</v>
      </c>
      <c r="G2949" t="s">
        <v>17</v>
      </c>
      <c r="H2949" t="s">
        <v>18</v>
      </c>
      <c r="I2949" s="3">
        <v>1</v>
      </c>
      <c r="J2949" s="3">
        <v>125</v>
      </c>
      <c r="K2949" s="57">
        <v>0.45</v>
      </c>
      <c r="L2949" t="s">
        <v>19</v>
      </c>
      <c r="M2949" t="s">
        <v>587</v>
      </c>
      <c r="N2949" t="s">
        <v>611</v>
      </c>
      <c r="O2949" s="15">
        <f t="shared" si="290"/>
        <v>4</v>
      </c>
      <c r="P2949" s="16" t="str">
        <f t="shared" si="291"/>
        <v>0,</v>
      </c>
      <c r="Q2949" s="16" t="str">
        <f t="shared" si="292"/>
        <v>45</v>
      </c>
      <c r="R2949" s="17">
        <f t="shared" si="293"/>
        <v>45</v>
      </c>
      <c r="S2949" s="17">
        <f t="shared" si="294"/>
        <v>0.75</v>
      </c>
    </row>
    <row r="2950" spans="1:20">
      <c r="A2950" t="s">
        <v>14</v>
      </c>
      <c r="B2950" t="s">
        <v>15</v>
      </c>
      <c r="C2950" s="1">
        <v>45566</v>
      </c>
      <c r="D2950" s="2">
        <v>2024</v>
      </c>
      <c r="E2950" s="2" t="s">
        <v>571</v>
      </c>
      <c r="F2950" t="s">
        <v>16</v>
      </c>
      <c r="G2950" t="s">
        <v>17</v>
      </c>
      <c r="H2950" t="s">
        <v>18</v>
      </c>
      <c r="I2950" s="3">
        <v>2</v>
      </c>
      <c r="J2950" s="3">
        <v>1056</v>
      </c>
      <c r="K2950" s="57">
        <v>6.2</v>
      </c>
      <c r="L2950" t="s">
        <v>21</v>
      </c>
      <c r="M2950" t="s">
        <v>584</v>
      </c>
      <c r="N2950" t="s">
        <v>22</v>
      </c>
      <c r="O2950" s="15">
        <f t="shared" si="290"/>
        <v>3</v>
      </c>
      <c r="P2950" s="16" t="str">
        <f t="shared" si="291"/>
        <v>6,</v>
      </c>
      <c r="Q2950" s="16" t="str">
        <f t="shared" si="292"/>
        <v>2</v>
      </c>
      <c r="R2950" s="17">
        <f t="shared" si="293"/>
        <v>362</v>
      </c>
      <c r="S2950" s="17">
        <f t="shared" si="294"/>
        <v>6.0333333333333332</v>
      </c>
    </row>
    <row r="2951" spans="1:20">
      <c r="A2951" t="s">
        <v>14</v>
      </c>
      <c r="B2951" t="s">
        <v>15</v>
      </c>
      <c r="C2951" s="1">
        <v>45566</v>
      </c>
      <c r="D2951" s="2">
        <v>2024</v>
      </c>
      <c r="E2951" s="2" t="s">
        <v>571</v>
      </c>
      <c r="F2951" t="s">
        <v>16</v>
      </c>
      <c r="G2951" t="s">
        <v>17</v>
      </c>
      <c r="H2951" t="s">
        <v>18</v>
      </c>
      <c r="I2951" s="3">
        <v>2</v>
      </c>
      <c r="J2951" s="3">
        <v>542</v>
      </c>
      <c r="K2951" s="57">
        <v>3.15</v>
      </c>
      <c r="L2951" t="s">
        <v>76</v>
      </c>
      <c r="M2951" t="s">
        <v>77</v>
      </c>
      <c r="N2951" t="s">
        <v>22</v>
      </c>
      <c r="O2951" s="15">
        <f t="shared" si="290"/>
        <v>4</v>
      </c>
      <c r="P2951" s="16" t="str">
        <f t="shared" si="291"/>
        <v>3,</v>
      </c>
      <c r="Q2951" s="16" t="str">
        <f t="shared" si="292"/>
        <v>15</v>
      </c>
      <c r="R2951" s="17">
        <f t="shared" si="293"/>
        <v>195</v>
      </c>
      <c r="S2951" s="17">
        <f t="shared" si="294"/>
        <v>3.25</v>
      </c>
    </row>
    <row r="2952" spans="1:20">
      <c r="A2952" t="s">
        <v>14</v>
      </c>
      <c r="B2952" t="s">
        <v>15</v>
      </c>
      <c r="C2952" s="1">
        <v>45566</v>
      </c>
      <c r="D2952" s="2">
        <v>2024</v>
      </c>
      <c r="E2952" s="2" t="s">
        <v>571</v>
      </c>
      <c r="F2952" t="s">
        <v>16</v>
      </c>
      <c r="G2952" t="s">
        <v>17</v>
      </c>
      <c r="H2952" t="s">
        <v>18</v>
      </c>
      <c r="I2952" s="3">
        <v>1</v>
      </c>
      <c r="J2952" s="3">
        <v>292</v>
      </c>
      <c r="K2952" s="57">
        <v>1.45</v>
      </c>
      <c r="L2952" t="s">
        <v>554</v>
      </c>
      <c r="M2952" t="s">
        <v>555</v>
      </c>
      <c r="N2952" t="s">
        <v>22</v>
      </c>
      <c r="O2952" s="15">
        <f t="shared" si="290"/>
        <v>4</v>
      </c>
      <c r="P2952" s="16" t="str">
        <f t="shared" si="291"/>
        <v>1,</v>
      </c>
      <c r="Q2952" s="16" t="str">
        <f t="shared" si="292"/>
        <v>45</v>
      </c>
      <c r="R2952" s="17">
        <f t="shared" si="293"/>
        <v>105</v>
      </c>
      <c r="S2952" s="17">
        <f t="shared" si="294"/>
        <v>1.75</v>
      </c>
    </row>
    <row r="2953" spans="1:20">
      <c r="A2953" t="s">
        <v>14</v>
      </c>
      <c r="B2953" t="s">
        <v>15</v>
      </c>
      <c r="C2953" s="1">
        <v>45566</v>
      </c>
      <c r="D2953" s="2">
        <v>2024</v>
      </c>
      <c r="E2953" s="2" t="s">
        <v>571</v>
      </c>
      <c r="F2953" t="s">
        <v>29</v>
      </c>
      <c r="G2953" t="s">
        <v>30</v>
      </c>
      <c r="H2953" t="s">
        <v>18</v>
      </c>
      <c r="I2953" s="3">
        <v>1</v>
      </c>
      <c r="J2953" s="3">
        <v>583</v>
      </c>
      <c r="K2953" s="57">
        <v>3.3</v>
      </c>
      <c r="L2953" t="s">
        <v>556</v>
      </c>
      <c r="M2953" t="s">
        <v>557</v>
      </c>
      <c r="N2953" t="s">
        <v>22</v>
      </c>
      <c r="O2953" s="15">
        <f t="shared" si="290"/>
        <v>3</v>
      </c>
      <c r="P2953" s="16" t="str">
        <f t="shared" si="291"/>
        <v>3,</v>
      </c>
      <c r="Q2953" s="16" t="str">
        <f t="shared" si="292"/>
        <v>3</v>
      </c>
      <c r="R2953" s="17">
        <f t="shared" si="293"/>
        <v>183</v>
      </c>
      <c r="S2953" s="17">
        <f t="shared" si="294"/>
        <v>3.05</v>
      </c>
    </row>
    <row r="2954" spans="1:20">
      <c r="A2954" t="s">
        <v>14</v>
      </c>
      <c r="B2954" t="s">
        <v>15</v>
      </c>
      <c r="C2954" s="1">
        <v>45566</v>
      </c>
      <c r="D2954" s="2">
        <v>2024</v>
      </c>
      <c r="E2954" s="2" t="s">
        <v>571</v>
      </c>
      <c r="F2954" t="s">
        <v>29</v>
      </c>
      <c r="G2954" t="s">
        <v>30</v>
      </c>
      <c r="H2954" t="s">
        <v>18</v>
      </c>
      <c r="I2954" s="3">
        <v>3</v>
      </c>
      <c r="J2954" s="3">
        <v>1583</v>
      </c>
      <c r="K2954" s="57">
        <v>9.3000000000000007</v>
      </c>
      <c r="L2954" t="s">
        <v>248</v>
      </c>
      <c r="M2954" t="s">
        <v>249</v>
      </c>
      <c r="N2954" t="s">
        <v>22</v>
      </c>
      <c r="O2954" s="15">
        <f t="shared" si="290"/>
        <v>3</v>
      </c>
      <c r="P2954" s="16" t="str">
        <f t="shared" si="291"/>
        <v>9,</v>
      </c>
      <c r="Q2954" s="16" t="str">
        <f t="shared" si="292"/>
        <v>3</v>
      </c>
      <c r="R2954" s="17">
        <f t="shared" si="293"/>
        <v>543</v>
      </c>
      <c r="S2954" s="17">
        <f t="shared" si="294"/>
        <v>9.0500000000000007</v>
      </c>
    </row>
    <row r="2955" spans="1:20">
      <c r="A2955" t="s">
        <v>14</v>
      </c>
      <c r="B2955" t="s">
        <v>15</v>
      </c>
      <c r="C2955" s="1">
        <v>45566</v>
      </c>
      <c r="D2955" s="2">
        <v>2024</v>
      </c>
      <c r="E2955" s="2" t="s">
        <v>571</v>
      </c>
      <c r="F2955" t="s">
        <v>29</v>
      </c>
      <c r="G2955" t="s">
        <v>30</v>
      </c>
      <c r="H2955" t="s">
        <v>18</v>
      </c>
      <c r="I2955" s="3">
        <v>4</v>
      </c>
      <c r="J2955" s="3">
        <v>1722</v>
      </c>
      <c r="K2955" s="57">
        <v>10.199999999999999</v>
      </c>
      <c r="L2955" t="s">
        <v>521</v>
      </c>
      <c r="M2955" t="s">
        <v>588</v>
      </c>
      <c r="N2955" t="s">
        <v>22</v>
      </c>
      <c r="O2955" s="15">
        <f t="shared" si="290"/>
        <v>4</v>
      </c>
      <c r="P2955" s="16" t="str">
        <f t="shared" si="291"/>
        <v>10</v>
      </c>
      <c r="Q2955" s="16" t="str">
        <f t="shared" si="292"/>
        <v>,2</v>
      </c>
      <c r="R2955" s="17">
        <f t="shared" si="293"/>
        <v>600.20000000000005</v>
      </c>
      <c r="S2955" s="17">
        <f t="shared" si="294"/>
        <v>10.003333333333334</v>
      </c>
    </row>
    <row r="2956" spans="1:20">
      <c r="A2956" t="s">
        <v>14</v>
      </c>
      <c r="B2956" t="s">
        <v>15</v>
      </c>
      <c r="C2956" s="1">
        <v>45566</v>
      </c>
      <c r="D2956" s="2">
        <v>2024</v>
      </c>
      <c r="E2956" s="2" t="s">
        <v>571</v>
      </c>
      <c r="F2956" t="s">
        <v>29</v>
      </c>
      <c r="G2956" t="s">
        <v>30</v>
      </c>
      <c r="H2956" t="s">
        <v>18</v>
      </c>
      <c r="I2956" s="3">
        <v>2</v>
      </c>
      <c r="J2956" s="3">
        <v>833</v>
      </c>
      <c r="K2956" s="57">
        <v>5</v>
      </c>
      <c r="L2956" t="s">
        <v>522</v>
      </c>
      <c r="M2956" t="s">
        <v>523</v>
      </c>
      <c r="N2956" t="s">
        <v>22</v>
      </c>
      <c r="O2956" s="15">
        <f t="shared" si="290"/>
        <v>1</v>
      </c>
      <c r="P2956" s="16" t="str">
        <f t="shared" si="291"/>
        <v>5</v>
      </c>
      <c r="Q2956" s="16">
        <f t="shared" si="292"/>
        <v>0</v>
      </c>
      <c r="R2956" s="17">
        <f t="shared" si="293"/>
        <v>300</v>
      </c>
      <c r="S2956" s="17">
        <f t="shared" si="294"/>
        <v>5</v>
      </c>
    </row>
    <row r="2957" spans="1:20">
      <c r="A2957" t="s">
        <v>14</v>
      </c>
      <c r="B2957" t="s">
        <v>15</v>
      </c>
      <c r="C2957" s="1">
        <v>45566</v>
      </c>
      <c r="D2957" s="2">
        <v>2024</v>
      </c>
      <c r="E2957" s="2" t="s">
        <v>571</v>
      </c>
      <c r="F2957" t="s">
        <v>29</v>
      </c>
      <c r="G2957" t="s">
        <v>30</v>
      </c>
      <c r="H2957" t="s">
        <v>18</v>
      </c>
      <c r="I2957" s="3">
        <v>2</v>
      </c>
      <c r="J2957" s="3">
        <v>820</v>
      </c>
      <c r="K2957" s="57">
        <v>4.55</v>
      </c>
      <c r="L2957" t="s">
        <v>524</v>
      </c>
      <c r="M2957" t="s">
        <v>525</v>
      </c>
      <c r="N2957" t="s">
        <v>22</v>
      </c>
      <c r="O2957" s="15">
        <f t="shared" si="290"/>
        <v>4</v>
      </c>
      <c r="P2957" s="16" t="str">
        <f t="shared" si="291"/>
        <v>4,</v>
      </c>
      <c r="Q2957" s="16" t="str">
        <f t="shared" si="292"/>
        <v>55</v>
      </c>
      <c r="R2957" s="17">
        <f t="shared" si="293"/>
        <v>295</v>
      </c>
      <c r="S2957" s="17">
        <f t="shared" si="294"/>
        <v>4.916666666666667</v>
      </c>
    </row>
    <row r="2958" spans="1:20">
      <c r="A2958" t="s">
        <v>85</v>
      </c>
      <c r="B2958" t="s">
        <v>86</v>
      </c>
      <c r="C2958" s="1">
        <v>45566</v>
      </c>
      <c r="D2958" s="2">
        <v>2024</v>
      </c>
      <c r="E2958" s="2" t="s">
        <v>571</v>
      </c>
      <c r="F2958" t="s">
        <v>87</v>
      </c>
      <c r="G2958" t="s">
        <v>17</v>
      </c>
      <c r="H2958" t="s">
        <v>18</v>
      </c>
      <c r="I2958" s="3">
        <v>4</v>
      </c>
      <c r="J2958" s="3">
        <v>249</v>
      </c>
      <c r="K2958" s="57">
        <v>8.15</v>
      </c>
      <c r="L2958" t="s">
        <v>20</v>
      </c>
      <c r="M2958" t="s">
        <v>576</v>
      </c>
      <c r="N2958" t="s">
        <v>530</v>
      </c>
      <c r="O2958" s="15">
        <f t="shared" si="290"/>
        <v>4</v>
      </c>
      <c r="P2958" s="16" t="str">
        <f t="shared" si="291"/>
        <v>8,</v>
      </c>
      <c r="Q2958" s="16" t="str">
        <f t="shared" si="292"/>
        <v>15</v>
      </c>
      <c r="R2958" s="17">
        <f t="shared" si="293"/>
        <v>495</v>
      </c>
      <c r="S2958" s="17">
        <f t="shared" si="294"/>
        <v>8.25</v>
      </c>
    </row>
    <row r="2959" spans="1:20">
      <c r="A2959" t="s">
        <v>85</v>
      </c>
      <c r="B2959" t="s">
        <v>86</v>
      </c>
      <c r="C2959" s="1">
        <v>45566</v>
      </c>
      <c r="D2959" s="2">
        <v>2024</v>
      </c>
      <c r="E2959" s="2" t="s">
        <v>571</v>
      </c>
      <c r="F2959" t="s">
        <v>87</v>
      </c>
      <c r="G2959" t="s">
        <v>17</v>
      </c>
      <c r="H2959" t="s">
        <v>18</v>
      </c>
      <c r="I2959" s="3">
        <v>6</v>
      </c>
      <c r="J2959" s="3">
        <v>15276</v>
      </c>
      <c r="K2959" s="57">
        <v>10.1</v>
      </c>
      <c r="L2959" t="s">
        <v>108</v>
      </c>
      <c r="M2959" t="s">
        <v>597</v>
      </c>
      <c r="N2959" t="s">
        <v>610</v>
      </c>
      <c r="O2959" s="15">
        <f t="shared" si="290"/>
        <v>4</v>
      </c>
      <c r="P2959" s="16" t="str">
        <f t="shared" si="291"/>
        <v>10</v>
      </c>
      <c r="Q2959" s="16" t="str">
        <f t="shared" si="292"/>
        <v>,1</v>
      </c>
      <c r="R2959" s="17">
        <f t="shared" si="293"/>
        <v>600.1</v>
      </c>
      <c r="S2959" s="17">
        <f t="shared" si="294"/>
        <v>10.001666666666667</v>
      </c>
    </row>
    <row r="2960" spans="1:20">
      <c r="A2960" t="s">
        <v>85</v>
      </c>
      <c r="B2960" t="s">
        <v>86</v>
      </c>
      <c r="C2960" s="1">
        <v>45566</v>
      </c>
      <c r="D2960" s="2">
        <v>2024</v>
      </c>
      <c r="E2960" s="2" t="s">
        <v>571</v>
      </c>
      <c r="F2960" t="s">
        <v>87</v>
      </c>
      <c r="G2960" t="s">
        <v>17</v>
      </c>
      <c r="H2960" t="s">
        <v>18</v>
      </c>
      <c r="I2960" s="3">
        <v>3</v>
      </c>
      <c r="J2960" s="3">
        <v>15276</v>
      </c>
      <c r="K2960" s="57">
        <v>6</v>
      </c>
      <c r="L2960" t="s">
        <v>239</v>
      </c>
      <c r="M2960" t="s">
        <v>240</v>
      </c>
      <c r="N2960" t="s">
        <v>22</v>
      </c>
      <c r="O2960" s="15">
        <f t="shared" si="290"/>
        <v>1</v>
      </c>
      <c r="P2960" s="16" t="str">
        <f t="shared" si="291"/>
        <v>6</v>
      </c>
      <c r="Q2960" s="16">
        <f t="shared" si="292"/>
        <v>0</v>
      </c>
      <c r="R2960" s="17">
        <f t="shared" si="293"/>
        <v>360</v>
      </c>
      <c r="S2960" s="17">
        <f t="shared" si="294"/>
        <v>6</v>
      </c>
    </row>
    <row r="2961" spans="1:19">
      <c r="A2961" t="s">
        <v>94</v>
      </c>
      <c r="B2961" t="s">
        <v>95</v>
      </c>
      <c r="C2961" s="1">
        <v>45566</v>
      </c>
      <c r="D2961" s="2">
        <v>2024</v>
      </c>
      <c r="E2961" s="2" t="s">
        <v>571</v>
      </c>
      <c r="F2961" t="s">
        <v>96</v>
      </c>
      <c r="G2961" t="s">
        <v>97</v>
      </c>
      <c r="H2961" t="s">
        <v>98</v>
      </c>
      <c r="I2961" s="3">
        <v>1</v>
      </c>
      <c r="J2961" s="3">
        <v>252</v>
      </c>
      <c r="K2961" s="57">
        <v>0.3</v>
      </c>
      <c r="L2961" t="s">
        <v>39</v>
      </c>
      <c r="M2961" t="s">
        <v>553</v>
      </c>
      <c r="N2961" t="s">
        <v>553</v>
      </c>
      <c r="O2961" s="15">
        <f t="shared" si="290"/>
        <v>3</v>
      </c>
      <c r="P2961" s="16" t="str">
        <f t="shared" si="291"/>
        <v>0,</v>
      </c>
      <c r="Q2961" s="16" t="str">
        <f t="shared" si="292"/>
        <v>3</v>
      </c>
      <c r="R2961" s="17">
        <f t="shared" si="293"/>
        <v>3</v>
      </c>
      <c r="S2961" s="17">
        <f t="shared" si="294"/>
        <v>0.05</v>
      </c>
    </row>
    <row r="2962" spans="1:19">
      <c r="A2962" t="s">
        <v>94</v>
      </c>
      <c r="B2962" t="s">
        <v>95</v>
      </c>
      <c r="C2962" s="1">
        <v>45566</v>
      </c>
      <c r="D2962" s="2">
        <v>2024</v>
      </c>
      <c r="E2962" s="2" t="s">
        <v>571</v>
      </c>
      <c r="F2962" t="s">
        <v>96</v>
      </c>
      <c r="G2962" t="s">
        <v>97</v>
      </c>
      <c r="H2962" t="s">
        <v>98</v>
      </c>
      <c r="I2962" s="3">
        <v>1</v>
      </c>
      <c r="J2962" s="3">
        <v>350</v>
      </c>
      <c r="K2962" s="57">
        <v>0.41</v>
      </c>
      <c r="L2962" t="s">
        <v>33</v>
      </c>
      <c r="M2962" t="s">
        <v>34</v>
      </c>
      <c r="N2962" t="s">
        <v>531</v>
      </c>
      <c r="O2962" s="15">
        <f t="shared" si="290"/>
        <v>4</v>
      </c>
      <c r="P2962" s="16" t="str">
        <f t="shared" si="291"/>
        <v>0,</v>
      </c>
      <c r="Q2962" s="16" t="str">
        <f t="shared" si="292"/>
        <v>41</v>
      </c>
      <c r="R2962" s="17">
        <f t="shared" si="293"/>
        <v>41</v>
      </c>
      <c r="S2962" s="17">
        <f t="shared" si="294"/>
        <v>0.68333333333333335</v>
      </c>
    </row>
    <row r="2963" spans="1:19">
      <c r="A2963" t="s">
        <v>94</v>
      </c>
      <c r="B2963" t="s">
        <v>95</v>
      </c>
      <c r="C2963" s="1">
        <v>45566</v>
      </c>
      <c r="D2963" s="2">
        <v>2024</v>
      </c>
      <c r="E2963" s="2" t="s">
        <v>571</v>
      </c>
      <c r="F2963" t="s">
        <v>96</v>
      </c>
      <c r="G2963" t="s">
        <v>97</v>
      </c>
      <c r="H2963" t="s">
        <v>98</v>
      </c>
      <c r="I2963" s="3">
        <v>2</v>
      </c>
      <c r="J2963" s="3">
        <v>1411</v>
      </c>
      <c r="K2963" s="57">
        <v>4.4000000000000004</v>
      </c>
      <c r="L2963" t="s">
        <v>200</v>
      </c>
      <c r="M2963" t="s">
        <v>595</v>
      </c>
      <c r="N2963" t="s">
        <v>532</v>
      </c>
      <c r="O2963" s="15">
        <f t="shared" si="290"/>
        <v>3</v>
      </c>
      <c r="P2963" s="16" t="str">
        <f t="shared" si="291"/>
        <v>4,</v>
      </c>
      <c r="Q2963" s="16" t="str">
        <f t="shared" si="292"/>
        <v>4</v>
      </c>
      <c r="R2963" s="17">
        <f t="shared" si="293"/>
        <v>244</v>
      </c>
      <c r="S2963" s="17">
        <f t="shared" si="294"/>
        <v>4.0666666666666664</v>
      </c>
    </row>
    <row r="2964" spans="1:19">
      <c r="A2964" t="s">
        <v>94</v>
      </c>
      <c r="B2964" t="s">
        <v>95</v>
      </c>
      <c r="C2964" s="1">
        <v>45566</v>
      </c>
      <c r="D2964" s="2">
        <v>2024</v>
      </c>
      <c r="E2964" s="2" t="s">
        <v>571</v>
      </c>
      <c r="F2964" t="s">
        <v>96</v>
      </c>
      <c r="G2964" t="s">
        <v>97</v>
      </c>
      <c r="H2964" t="s">
        <v>98</v>
      </c>
      <c r="I2964" s="3">
        <v>1</v>
      </c>
      <c r="J2964" s="3">
        <v>134</v>
      </c>
      <c r="K2964" s="57">
        <v>0.25</v>
      </c>
      <c r="L2964" t="s">
        <v>99</v>
      </c>
      <c r="M2964" t="s">
        <v>558</v>
      </c>
      <c r="N2964" t="s">
        <v>540</v>
      </c>
      <c r="O2964" s="15">
        <f t="shared" si="290"/>
        <v>4</v>
      </c>
      <c r="P2964" s="16" t="str">
        <f t="shared" si="291"/>
        <v>0,</v>
      </c>
      <c r="Q2964" s="16" t="str">
        <f t="shared" si="292"/>
        <v>25</v>
      </c>
      <c r="R2964" s="17">
        <f t="shared" si="293"/>
        <v>25</v>
      </c>
      <c r="S2964" s="17">
        <f t="shared" si="294"/>
        <v>0.41666666666666669</v>
      </c>
    </row>
    <row r="2965" spans="1:19">
      <c r="A2965" t="s">
        <v>94</v>
      </c>
      <c r="B2965" t="s">
        <v>95</v>
      </c>
      <c r="C2965" s="1">
        <v>45566</v>
      </c>
      <c r="D2965" s="2">
        <v>2024</v>
      </c>
      <c r="E2965" s="2" t="s">
        <v>571</v>
      </c>
      <c r="F2965" t="s">
        <v>96</v>
      </c>
      <c r="G2965" t="s">
        <v>97</v>
      </c>
      <c r="H2965" t="s">
        <v>98</v>
      </c>
      <c r="I2965" s="3">
        <v>1</v>
      </c>
      <c r="J2965" s="3">
        <v>252</v>
      </c>
      <c r="K2965" s="57">
        <v>0.28999999999999998</v>
      </c>
      <c r="L2965" t="s">
        <v>49</v>
      </c>
      <c r="M2965" t="s">
        <v>50</v>
      </c>
      <c r="N2965" t="s">
        <v>22</v>
      </c>
      <c r="O2965" s="15">
        <f t="shared" si="290"/>
        <v>4</v>
      </c>
      <c r="P2965" s="16" t="str">
        <f t="shared" si="291"/>
        <v>0,</v>
      </c>
      <c r="Q2965" s="16" t="str">
        <f t="shared" si="292"/>
        <v>29</v>
      </c>
      <c r="R2965" s="17">
        <f t="shared" si="293"/>
        <v>29</v>
      </c>
      <c r="S2965" s="17">
        <f t="shared" si="294"/>
        <v>0.48333333333333334</v>
      </c>
    </row>
    <row r="2966" spans="1:19">
      <c r="A2966" t="s">
        <v>94</v>
      </c>
      <c r="B2966" t="s">
        <v>95</v>
      </c>
      <c r="C2966" s="1">
        <v>45566</v>
      </c>
      <c r="D2966" s="2">
        <v>2024</v>
      </c>
      <c r="E2966" s="2" t="s">
        <v>571</v>
      </c>
      <c r="F2966" t="s">
        <v>96</v>
      </c>
      <c r="G2966" t="s">
        <v>97</v>
      </c>
      <c r="H2966" t="s">
        <v>98</v>
      </c>
      <c r="I2966" s="3">
        <v>1</v>
      </c>
      <c r="J2966" s="3">
        <v>252</v>
      </c>
      <c r="K2966" s="57">
        <v>0.36</v>
      </c>
      <c r="L2966" t="s">
        <v>35</v>
      </c>
      <c r="M2966" t="s">
        <v>36</v>
      </c>
      <c r="N2966" t="s">
        <v>533</v>
      </c>
      <c r="O2966" s="15">
        <f t="shared" si="290"/>
        <v>4</v>
      </c>
      <c r="P2966" s="16" t="str">
        <f t="shared" si="291"/>
        <v>0,</v>
      </c>
      <c r="Q2966" s="16" t="str">
        <f t="shared" si="292"/>
        <v>36</v>
      </c>
      <c r="R2966" s="17">
        <f t="shared" si="293"/>
        <v>36</v>
      </c>
      <c r="S2966" s="17">
        <f t="shared" si="294"/>
        <v>0.6</v>
      </c>
    </row>
    <row r="2967" spans="1:19">
      <c r="A2967" t="s">
        <v>104</v>
      </c>
      <c r="B2967" t="s">
        <v>105</v>
      </c>
      <c r="C2967" s="1">
        <v>45566</v>
      </c>
      <c r="D2967" s="2">
        <v>2024</v>
      </c>
      <c r="E2967" s="2" t="s">
        <v>571</v>
      </c>
      <c r="F2967" t="s">
        <v>125</v>
      </c>
      <c r="G2967" t="s">
        <v>121</v>
      </c>
      <c r="H2967" t="s">
        <v>98</v>
      </c>
      <c r="I2967" s="3">
        <v>1</v>
      </c>
      <c r="J2967" s="3">
        <v>379</v>
      </c>
      <c r="K2967" s="57">
        <v>1.25</v>
      </c>
      <c r="L2967" t="s">
        <v>19</v>
      </c>
      <c r="M2967" t="s">
        <v>587</v>
      </c>
      <c r="N2967" t="s">
        <v>611</v>
      </c>
      <c r="O2967" s="15">
        <f t="shared" si="290"/>
        <v>4</v>
      </c>
      <c r="P2967" s="16" t="str">
        <f t="shared" si="291"/>
        <v>1,</v>
      </c>
      <c r="Q2967" s="16" t="str">
        <f t="shared" si="292"/>
        <v>25</v>
      </c>
      <c r="R2967" s="17">
        <f t="shared" si="293"/>
        <v>85</v>
      </c>
      <c r="S2967" s="17">
        <f t="shared" si="294"/>
        <v>1.4166666666666667</v>
      </c>
    </row>
    <row r="2968" spans="1:19">
      <c r="A2968" t="s">
        <v>104</v>
      </c>
      <c r="B2968" t="s">
        <v>105</v>
      </c>
      <c r="C2968" s="1">
        <v>45566</v>
      </c>
      <c r="D2968" s="2">
        <v>2024</v>
      </c>
      <c r="E2968" s="2" t="s">
        <v>571</v>
      </c>
      <c r="F2968" t="s">
        <v>125</v>
      </c>
      <c r="G2968" t="s">
        <v>121</v>
      </c>
      <c r="H2968" t="s">
        <v>98</v>
      </c>
      <c r="I2968" s="3">
        <v>10</v>
      </c>
      <c r="J2968" s="3">
        <v>2763</v>
      </c>
      <c r="K2968" s="57">
        <v>11.15</v>
      </c>
      <c r="L2968" t="s">
        <v>108</v>
      </c>
      <c r="M2968" t="s">
        <v>597</v>
      </c>
      <c r="N2968" t="s">
        <v>610</v>
      </c>
      <c r="O2968" s="15">
        <f t="shared" si="290"/>
        <v>5</v>
      </c>
      <c r="P2968" s="16" t="str">
        <f t="shared" si="291"/>
        <v>11</v>
      </c>
      <c r="Q2968" s="16" t="str">
        <f t="shared" si="292"/>
        <v>,15</v>
      </c>
      <c r="R2968" s="17">
        <f t="shared" si="293"/>
        <v>660.15</v>
      </c>
      <c r="S2968" s="17">
        <f t="shared" si="294"/>
        <v>11.0025</v>
      </c>
    </row>
    <row r="2969" spans="1:19">
      <c r="A2969" t="s">
        <v>104</v>
      </c>
      <c r="B2969" t="s">
        <v>105</v>
      </c>
      <c r="C2969" s="1">
        <v>45566</v>
      </c>
      <c r="D2969" s="2">
        <v>2024</v>
      </c>
      <c r="E2969" s="2" t="s">
        <v>571</v>
      </c>
      <c r="F2969" t="s">
        <v>125</v>
      </c>
      <c r="G2969" t="s">
        <v>121</v>
      </c>
      <c r="H2969" t="s">
        <v>98</v>
      </c>
      <c r="I2969" s="3">
        <v>1</v>
      </c>
      <c r="J2969" s="3">
        <v>713</v>
      </c>
      <c r="K2969" s="57">
        <v>1.5</v>
      </c>
      <c r="L2969" t="s">
        <v>126</v>
      </c>
      <c r="M2969" t="s">
        <v>574</v>
      </c>
      <c r="N2969" t="s">
        <v>610</v>
      </c>
      <c r="O2969" s="15">
        <f t="shared" si="290"/>
        <v>3</v>
      </c>
      <c r="P2969" s="16" t="str">
        <f t="shared" si="291"/>
        <v>1,</v>
      </c>
      <c r="Q2969" s="16" t="str">
        <f t="shared" si="292"/>
        <v>5</v>
      </c>
      <c r="R2969" s="17">
        <f t="shared" si="293"/>
        <v>65</v>
      </c>
      <c r="S2969" s="17">
        <f t="shared" si="294"/>
        <v>1.0833333333333333</v>
      </c>
    </row>
    <row r="2970" spans="1:19">
      <c r="A2970" t="s">
        <v>104</v>
      </c>
      <c r="B2970" t="s">
        <v>105</v>
      </c>
      <c r="C2970" s="1">
        <v>45566</v>
      </c>
      <c r="D2970" s="2">
        <v>2024</v>
      </c>
      <c r="E2970" s="2" t="s">
        <v>571</v>
      </c>
      <c r="F2970" t="s">
        <v>125</v>
      </c>
      <c r="G2970" t="s">
        <v>121</v>
      </c>
      <c r="H2970" t="s">
        <v>98</v>
      </c>
      <c r="I2970" s="3">
        <v>2</v>
      </c>
      <c r="J2970" s="3">
        <v>991</v>
      </c>
      <c r="K2970" s="57">
        <v>2.1</v>
      </c>
      <c r="L2970" t="s">
        <v>146</v>
      </c>
      <c r="M2970" t="s">
        <v>147</v>
      </c>
      <c r="N2970" t="s">
        <v>532</v>
      </c>
      <c r="O2970" s="15">
        <f t="shared" si="290"/>
        <v>3</v>
      </c>
      <c r="P2970" s="16" t="str">
        <f t="shared" si="291"/>
        <v>2,</v>
      </c>
      <c r="Q2970" s="16" t="str">
        <f t="shared" si="292"/>
        <v>1</v>
      </c>
      <c r="R2970" s="17">
        <f t="shared" si="293"/>
        <v>121</v>
      </c>
      <c r="S2970" s="17">
        <f t="shared" si="294"/>
        <v>2.0166666666666666</v>
      </c>
    </row>
    <row r="2971" spans="1:19">
      <c r="A2971" t="s">
        <v>104</v>
      </c>
      <c r="B2971" t="s">
        <v>105</v>
      </c>
      <c r="C2971" s="1">
        <v>45566</v>
      </c>
      <c r="D2971" s="2">
        <v>2024</v>
      </c>
      <c r="E2971" s="2" t="s">
        <v>571</v>
      </c>
      <c r="F2971" t="s">
        <v>125</v>
      </c>
      <c r="G2971" t="s">
        <v>121</v>
      </c>
      <c r="H2971" t="s">
        <v>98</v>
      </c>
      <c r="I2971" s="3">
        <v>1</v>
      </c>
      <c r="J2971" s="3">
        <v>351</v>
      </c>
      <c r="K2971" s="57">
        <v>0.55000000000000004</v>
      </c>
      <c r="L2971" t="s">
        <v>99</v>
      </c>
      <c r="M2971" t="s">
        <v>558</v>
      </c>
      <c r="N2971" t="s">
        <v>540</v>
      </c>
      <c r="O2971" s="15">
        <f t="shared" si="290"/>
        <v>4</v>
      </c>
      <c r="P2971" s="16" t="str">
        <f t="shared" si="291"/>
        <v>0,</v>
      </c>
      <c r="Q2971" s="16" t="str">
        <f t="shared" si="292"/>
        <v>55</v>
      </c>
      <c r="R2971" s="17">
        <f t="shared" si="293"/>
        <v>55</v>
      </c>
      <c r="S2971" s="17">
        <f t="shared" si="294"/>
        <v>0.91666666666666663</v>
      </c>
    </row>
    <row r="2972" spans="1:19">
      <c r="A2972" t="s">
        <v>104</v>
      </c>
      <c r="B2972" t="s">
        <v>105</v>
      </c>
      <c r="C2972" s="1">
        <v>45566</v>
      </c>
      <c r="D2972" s="2">
        <v>2024</v>
      </c>
      <c r="E2972" s="2" t="s">
        <v>571</v>
      </c>
      <c r="F2972" t="s">
        <v>125</v>
      </c>
      <c r="G2972" t="s">
        <v>121</v>
      </c>
      <c r="H2972" t="s">
        <v>98</v>
      </c>
      <c r="I2972" s="3">
        <v>1</v>
      </c>
      <c r="J2972" s="3">
        <v>426</v>
      </c>
      <c r="K2972" s="57">
        <v>1.1000000000000001</v>
      </c>
      <c r="L2972" t="s">
        <v>35</v>
      </c>
      <c r="M2972" t="s">
        <v>36</v>
      </c>
      <c r="N2972" t="s">
        <v>533</v>
      </c>
      <c r="O2972" s="15">
        <f t="shared" si="290"/>
        <v>3</v>
      </c>
      <c r="P2972" s="16" t="str">
        <f t="shared" si="291"/>
        <v>1,</v>
      </c>
      <c r="Q2972" s="16" t="str">
        <f t="shared" si="292"/>
        <v>1</v>
      </c>
      <c r="R2972" s="17">
        <f t="shared" si="293"/>
        <v>61</v>
      </c>
      <c r="S2972" s="17">
        <f t="shared" si="294"/>
        <v>1.0166666666666666</v>
      </c>
    </row>
    <row r="2973" spans="1:19">
      <c r="A2973" t="s">
        <v>104</v>
      </c>
      <c r="B2973" t="s">
        <v>105</v>
      </c>
      <c r="C2973" s="1">
        <v>45566</v>
      </c>
      <c r="D2973" s="2">
        <v>2024</v>
      </c>
      <c r="E2973" s="2" t="s">
        <v>571</v>
      </c>
      <c r="F2973" t="s">
        <v>125</v>
      </c>
      <c r="G2973" t="s">
        <v>121</v>
      </c>
      <c r="H2973" t="s">
        <v>98</v>
      </c>
      <c r="I2973" s="3">
        <v>5</v>
      </c>
      <c r="J2973" s="3">
        <v>3302</v>
      </c>
      <c r="K2973" s="57">
        <v>7.35</v>
      </c>
      <c r="L2973" t="s">
        <v>109</v>
      </c>
      <c r="M2973" t="s">
        <v>535</v>
      </c>
      <c r="N2973" t="s">
        <v>535</v>
      </c>
      <c r="O2973" s="15">
        <f t="shared" si="290"/>
        <v>4</v>
      </c>
      <c r="P2973" s="16" t="str">
        <f t="shared" si="291"/>
        <v>7,</v>
      </c>
      <c r="Q2973" s="16" t="str">
        <f t="shared" si="292"/>
        <v>35</v>
      </c>
      <c r="R2973" s="17">
        <f t="shared" si="293"/>
        <v>455</v>
      </c>
      <c r="S2973" s="17">
        <f t="shared" si="294"/>
        <v>7.583333333333333</v>
      </c>
    </row>
    <row r="2974" spans="1:19">
      <c r="A2974" t="s">
        <v>104</v>
      </c>
      <c r="B2974" t="s">
        <v>105</v>
      </c>
      <c r="C2974" s="1">
        <v>45566</v>
      </c>
      <c r="D2974" s="2">
        <v>2024</v>
      </c>
      <c r="E2974" s="2" t="s">
        <v>571</v>
      </c>
      <c r="F2974" t="s">
        <v>125</v>
      </c>
      <c r="G2974" t="s">
        <v>121</v>
      </c>
      <c r="H2974" t="s">
        <v>98</v>
      </c>
      <c r="I2974" s="3">
        <v>9</v>
      </c>
      <c r="J2974" s="3">
        <v>4223</v>
      </c>
      <c r="K2974" s="57">
        <v>11.45</v>
      </c>
      <c r="L2974" t="s">
        <v>114</v>
      </c>
      <c r="M2974" t="s">
        <v>115</v>
      </c>
      <c r="N2974" t="s">
        <v>535</v>
      </c>
      <c r="O2974" s="15">
        <f t="shared" si="290"/>
        <v>5</v>
      </c>
      <c r="P2974" s="16" t="str">
        <f t="shared" si="291"/>
        <v>11</v>
      </c>
      <c r="Q2974" s="16" t="str">
        <f t="shared" si="292"/>
        <v>,45</v>
      </c>
      <c r="R2974" s="17">
        <f t="shared" si="293"/>
        <v>660.45</v>
      </c>
      <c r="S2974" s="17">
        <f t="shared" si="294"/>
        <v>11.0075</v>
      </c>
    </row>
    <row r="2975" spans="1:19">
      <c r="A2975" t="s">
        <v>104</v>
      </c>
      <c r="B2975" t="s">
        <v>105</v>
      </c>
      <c r="C2975" s="1">
        <v>45566</v>
      </c>
      <c r="D2975" s="2">
        <v>2024</v>
      </c>
      <c r="E2975" s="2" t="s">
        <v>571</v>
      </c>
      <c r="F2975" t="s">
        <v>106</v>
      </c>
      <c r="G2975" t="s">
        <v>107</v>
      </c>
      <c r="H2975" t="s">
        <v>98</v>
      </c>
      <c r="I2975" s="3">
        <v>5</v>
      </c>
      <c r="J2975" s="3">
        <v>1982</v>
      </c>
      <c r="K2975" s="57">
        <v>4.5</v>
      </c>
      <c r="L2975" t="s">
        <v>108</v>
      </c>
      <c r="M2975" t="s">
        <v>597</v>
      </c>
      <c r="N2975" t="s">
        <v>610</v>
      </c>
      <c r="O2975" s="15">
        <f t="shared" si="290"/>
        <v>3</v>
      </c>
      <c r="P2975" s="16" t="str">
        <f t="shared" si="291"/>
        <v>4,</v>
      </c>
      <c r="Q2975" s="16" t="str">
        <f t="shared" si="292"/>
        <v>5</v>
      </c>
      <c r="R2975" s="17">
        <f t="shared" si="293"/>
        <v>245</v>
      </c>
      <c r="S2975" s="17">
        <f t="shared" si="294"/>
        <v>4.083333333333333</v>
      </c>
    </row>
    <row r="2976" spans="1:19">
      <c r="A2976" t="s">
        <v>104</v>
      </c>
      <c r="B2976" t="s">
        <v>105</v>
      </c>
      <c r="C2976" s="1">
        <v>45566</v>
      </c>
      <c r="D2976" s="2">
        <v>2024</v>
      </c>
      <c r="E2976" s="2" t="s">
        <v>571</v>
      </c>
      <c r="F2976" t="s">
        <v>106</v>
      </c>
      <c r="G2976" t="s">
        <v>107</v>
      </c>
      <c r="H2976" t="s">
        <v>98</v>
      </c>
      <c r="I2976" s="3">
        <v>1</v>
      </c>
      <c r="J2976" s="3">
        <v>123</v>
      </c>
      <c r="K2976" s="57">
        <v>0.5</v>
      </c>
      <c r="L2976" t="s">
        <v>126</v>
      </c>
      <c r="M2976" t="s">
        <v>574</v>
      </c>
      <c r="N2976" t="s">
        <v>610</v>
      </c>
      <c r="O2976" s="15">
        <f t="shared" si="290"/>
        <v>3</v>
      </c>
      <c r="P2976" s="16" t="str">
        <f t="shared" si="291"/>
        <v>0,</v>
      </c>
      <c r="Q2976" s="16" t="str">
        <f t="shared" si="292"/>
        <v>5</v>
      </c>
      <c r="R2976" s="17">
        <f t="shared" si="293"/>
        <v>5</v>
      </c>
      <c r="S2976" s="17">
        <f t="shared" si="294"/>
        <v>8.3333333333333329E-2</v>
      </c>
    </row>
    <row r="2977" spans="1:19">
      <c r="A2977" t="s">
        <v>104</v>
      </c>
      <c r="B2977" t="s">
        <v>105</v>
      </c>
      <c r="C2977" s="1">
        <v>45566</v>
      </c>
      <c r="D2977" s="2">
        <v>2024</v>
      </c>
      <c r="E2977" s="2" t="s">
        <v>571</v>
      </c>
      <c r="F2977" t="s">
        <v>106</v>
      </c>
      <c r="G2977" t="s">
        <v>107</v>
      </c>
      <c r="H2977" t="s">
        <v>98</v>
      </c>
      <c r="I2977" s="3">
        <v>1</v>
      </c>
      <c r="J2977" s="3">
        <v>298</v>
      </c>
      <c r="K2977" s="57">
        <v>1.1000000000000001</v>
      </c>
      <c r="L2977" t="s">
        <v>159</v>
      </c>
      <c r="M2977" t="s">
        <v>160</v>
      </c>
      <c r="N2977" t="s">
        <v>559</v>
      </c>
      <c r="O2977" s="15">
        <f t="shared" si="290"/>
        <v>3</v>
      </c>
      <c r="P2977" s="16" t="str">
        <f t="shared" si="291"/>
        <v>1,</v>
      </c>
      <c r="Q2977" s="16" t="str">
        <f t="shared" si="292"/>
        <v>1</v>
      </c>
      <c r="R2977" s="17">
        <f t="shared" si="293"/>
        <v>61</v>
      </c>
      <c r="S2977" s="17">
        <f t="shared" si="294"/>
        <v>1.0166666666666666</v>
      </c>
    </row>
    <row r="2978" spans="1:19">
      <c r="A2978" t="s">
        <v>104</v>
      </c>
      <c r="B2978" t="s">
        <v>105</v>
      </c>
      <c r="C2978" s="1">
        <v>45566</v>
      </c>
      <c r="D2978" s="2">
        <v>2024</v>
      </c>
      <c r="E2978" s="2" t="s">
        <v>571</v>
      </c>
      <c r="F2978" t="s">
        <v>106</v>
      </c>
      <c r="G2978" t="s">
        <v>107</v>
      </c>
      <c r="H2978" t="s">
        <v>98</v>
      </c>
      <c r="I2978" s="3">
        <v>2</v>
      </c>
      <c r="J2978" s="3">
        <v>327</v>
      </c>
      <c r="K2978" s="57">
        <v>1.45</v>
      </c>
      <c r="L2978" t="s">
        <v>197</v>
      </c>
      <c r="M2978" t="s">
        <v>198</v>
      </c>
      <c r="N2978" t="s">
        <v>543</v>
      </c>
      <c r="O2978" s="15">
        <f t="shared" si="290"/>
        <v>4</v>
      </c>
      <c r="P2978" s="16" t="str">
        <f t="shared" si="291"/>
        <v>1,</v>
      </c>
      <c r="Q2978" s="16" t="str">
        <f t="shared" si="292"/>
        <v>45</v>
      </c>
      <c r="R2978" s="17">
        <f t="shared" si="293"/>
        <v>105</v>
      </c>
      <c r="S2978" s="17">
        <f t="shared" si="294"/>
        <v>1.75</v>
      </c>
    </row>
    <row r="2979" spans="1:19">
      <c r="A2979" t="s">
        <v>104</v>
      </c>
      <c r="B2979" t="s">
        <v>105</v>
      </c>
      <c r="C2979" s="1">
        <v>45566</v>
      </c>
      <c r="D2979" s="2">
        <v>2024</v>
      </c>
      <c r="E2979" s="2" t="s">
        <v>571</v>
      </c>
      <c r="F2979" t="s">
        <v>106</v>
      </c>
      <c r="G2979" t="s">
        <v>107</v>
      </c>
      <c r="H2979" t="s">
        <v>98</v>
      </c>
      <c r="I2979" s="3">
        <v>4</v>
      </c>
      <c r="J2979" s="3">
        <v>2532</v>
      </c>
      <c r="K2979" s="57">
        <v>5.45</v>
      </c>
      <c r="L2979" t="s">
        <v>109</v>
      </c>
      <c r="M2979" t="s">
        <v>535</v>
      </c>
      <c r="N2979" t="s">
        <v>535</v>
      </c>
      <c r="O2979" s="15">
        <f t="shared" si="290"/>
        <v>4</v>
      </c>
      <c r="P2979" s="16" t="str">
        <f t="shared" si="291"/>
        <v>5,</v>
      </c>
      <c r="Q2979" s="16" t="str">
        <f t="shared" si="292"/>
        <v>45</v>
      </c>
      <c r="R2979" s="17">
        <f t="shared" si="293"/>
        <v>345</v>
      </c>
      <c r="S2979" s="17">
        <f t="shared" si="294"/>
        <v>5.75</v>
      </c>
    </row>
    <row r="2980" spans="1:19">
      <c r="A2980" t="s">
        <v>104</v>
      </c>
      <c r="B2980" t="s">
        <v>105</v>
      </c>
      <c r="C2980" s="1">
        <v>45566</v>
      </c>
      <c r="D2980" s="2">
        <v>2024</v>
      </c>
      <c r="E2980" s="2" t="s">
        <v>571</v>
      </c>
      <c r="F2980" t="s">
        <v>106</v>
      </c>
      <c r="G2980" t="s">
        <v>107</v>
      </c>
      <c r="H2980" t="s">
        <v>98</v>
      </c>
      <c r="I2980" s="3">
        <v>2</v>
      </c>
      <c r="J2980" s="3">
        <v>2616</v>
      </c>
      <c r="K2980" s="57">
        <v>4.5</v>
      </c>
      <c r="L2980" t="s">
        <v>111</v>
      </c>
      <c r="M2980" t="s">
        <v>593</v>
      </c>
      <c r="N2980" t="s">
        <v>538</v>
      </c>
      <c r="O2980" s="15">
        <f t="shared" si="290"/>
        <v>3</v>
      </c>
      <c r="P2980" s="16" t="str">
        <f t="shared" si="291"/>
        <v>4,</v>
      </c>
      <c r="Q2980" s="16" t="str">
        <f t="shared" si="292"/>
        <v>5</v>
      </c>
      <c r="R2980" s="17">
        <f t="shared" si="293"/>
        <v>245</v>
      </c>
      <c r="S2980" s="17">
        <f t="shared" si="294"/>
        <v>4.083333333333333</v>
      </c>
    </row>
    <row r="2981" spans="1:19">
      <c r="A2981" t="s">
        <v>104</v>
      </c>
      <c r="B2981" t="s">
        <v>105</v>
      </c>
      <c r="C2981" s="1">
        <v>45566</v>
      </c>
      <c r="D2981" s="2">
        <v>2024</v>
      </c>
      <c r="E2981" s="2" t="s">
        <v>571</v>
      </c>
      <c r="F2981" t="s">
        <v>112</v>
      </c>
      <c r="G2981" t="s">
        <v>113</v>
      </c>
      <c r="H2981" t="s">
        <v>98</v>
      </c>
      <c r="I2981" s="3">
        <v>3</v>
      </c>
      <c r="J2981" s="3">
        <v>1001</v>
      </c>
      <c r="K2981" s="57">
        <v>4.2</v>
      </c>
      <c r="L2981" t="s">
        <v>39</v>
      </c>
      <c r="M2981" t="s">
        <v>553</v>
      </c>
      <c r="N2981" t="s">
        <v>553</v>
      </c>
      <c r="O2981" s="15">
        <f t="shared" si="290"/>
        <v>3</v>
      </c>
      <c r="P2981" s="16" t="str">
        <f t="shared" si="291"/>
        <v>4,</v>
      </c>
      <c r="Q2981" s="16" t="str">
        <f t="shared" si="292"/>
        <v>2</v>
      </c>
      <c r="R2981" s="17">
        <f t="shared" si="293"/>
        <v>242</v>
      </c>
      <c r="S2981" s="17">
        <f t="shared" si="294"/>
        <v>4.0333333333333332</v>
      </c>
    </row>
    <row r="2982" spans="1:19">
      <c r="A2982" t="s">
        <v>104</v>
      </c>
      <c r="B2982" t="s">
        <v>105</v>
      </c>
      <c r="C2982" s="1">
        <v>45566</v>
      </c>
      <c r="D2982" s="2">
        <v>2024</v>
      </c>
      <c r="E2982" s="2" t="s">
        <v>571</v>
      </c>
      <c r="F2982" t="s">
        <v>112</v>
      </c>
      <c r="G2982" t="s">
        <v>113</v>
      </c>
      <c r="H2982" t="s">
        <v>98</v>
      </c>
      <c r="I2982" s="3">
        <v>1</v>
      </c>
      <c r="J2982" s="3">
        <v>484</v>
      </c>
      <c r="K2982" s="57">
        <v>1.4</v>
      </c>
      <c r="L2982" t="s">
        <v>33</v>
      </c>
      <c r="M2982" t="s">
        <v>34</v>
      </c>
      <c r="N2982" t="s">
        <v>531</v>
      </c>
      <c r="O2982" s="15">
        <f t="shared" si="290"/>
        <v>3</v>
      </c>
      <c r="P2982" s="16" t="str">
        <f t="shared" si="291"/>
        <v>1,</v>
      </c>
      <c r="Q2982" s="16" t="str">
        <f t="shared" si="292"/>
        <v>4</v>
      </c>
      <c r="R2982" s="17">
        <f t="shared" si="293"/>
        <v>64</v>
      </c>
      <c r="S2982" s="17">
        <f t="shared" si="294"/>
        <v>1.0666666666666667</v>
      </c>
    </row>
    <row r="2983" spans="1:19">
      <c r="A2983" t="s">
        <v>104</v>
      </c>
      <c r="B2983" t="s">
        <v>105</v>
      </c>
      <c r="C2983" s="1">
        <v>45566</v>
      </c>
      <c r="D2983" s="2">
        <v>2024</v>
      </c>
      <c r="E2983" s="2" t="s">
        <v>571</v>
      </c>
      <c r="F2983" t="s">
        <v>112</v>
      </c>
      <c r="G2983" t="s">
        <v>113</v>
      </c>
      <c r="H2983" t="s">
        <v>98</v>
      </c>
      <c r="I2983" s="3">
        <v>1</v>
      </c>
      <c r="J2983" s="3">
        <v>414</v>
      </c>
      <c r="K2983" s="57">
        <v>1.1000000000000001</v>
      </c>
      <c r="L2983" t="s">
        <v>108</v>
      </c>
      <c r="M2983" t="s">
        <v>597</v>
      </c>
      <c r="N2983" t="s">
        <v>610</v>
      </c>
      <c r="O2983" s="15">
        <f t="shared" si="290"/>
        <v>3</v>
      </c>
      <c r="P2983" s="16" t="str">
        <f t="shared" si="291"/>
        <v>1,</v>
      </c>
      <c r="Q2983" s="16" t="str">
        <f t="shared" si="292"/>
        <v>1</v>
      </c>
      <c r="R2983" s="17">
        <f t="shared" si="293"/>
        <v>61</v>
      </c>
      <c r="S2983" s="17">
        <f t="shared" si="294"/>
        <v>1.0166666666666666</v>
      </c>
    </row>
    <row r="2984" spans="1:19">
      <c r="A2984" t="s">
        <v>104</v>
      </c>
      <c r="B2984" t="s">
        <v>105</v>
      </c>
      <c r="C2984" s="1">
        <v>45566</v>
      </c>
      <c r="D2984" s="2">
        <v>2024</v>
      </c>
      <c r="E2984" s="2" t="s">
        <v>571</v>
      </c>
      <c r="F2984" t="s">
        <v>112</v>
      </c>
      <c r="G2984" t="s">
        <v>113</v>
      </c>
      <c r="H2984" t="s">
        <v>98</v>
      </c>
      <c r="I2984" s="3">
        <v>1</v>
      </c>
      <c r="J2984" s="3">
        <v>84</v>
      </c>
      <c r="K2984" s="57">
        <v>0.5</v>
      </c>
      <c r="L2984" t="s">
        <v>146</v>
      </c>
      <c r="M2984" t="s">
        <v>147</v>
      </c>
      <c r="N2984" t="s">
        <v>532</v>
      </c>
      <c r="O2984" s="15">
        <f t="shared" si="290"/>
        <v>3</v>
      </c>
      <c r="P2984" s="16" t="str">
        <f t="shared" si="291"/>
        <v>0,</v>
      </c>
      <c r="Q2984" s="16" t="str">
        <f t="shared" si="292"/>
        <v>5</v>
      </c>
      <c r="R2984" s="17">
        <f t="shared" si="293"/>
        <v>5</v>
      </c>
      <c r="S2984" s="17">
        <f t="shared" si="294"/>
        <v>8.3333333333333329E-2</v>
      </c>
    </row>
    <row r="2985" spans="1:19">
      <c r="A2985" t="s">
        <v>104</v>
      </c>
      <c r="B2985" t="s">
        <v>105</v>
      </c>
      <c r="C2985" s="1">
        <v>45566</v>
      </c>
      <c r="D2985" s="2">
        <v>2024</v>
      </c>
      <c r="E2985" s="2" t="s">
        <v>571</v>
      </c>
      <c r="F2985" t="s">
        <v>112</v>
      </c>
      <c r="G2985" t="s">
        <v>113</v>
      </c>
      <c r="H2985" t="s">
        <v>98</v>
      </c>
      <c r="I2985" s="3">
        <v>1</v>
      </c>
      <c r="J2985" s="3">
        <v>1083</v>
      </c>
      <c r="K2985" s="57">
        <v>1</v>
      </c>
      <c r="L2985" t="s">
        <v>242</v>
      </c>
      <c r="M2985" t="s">
        <v>243</v>
      </c>
      <c r="N2985" t="s">
        <v>560</v>
      </c>
      <c r="O2985" s="15">
        <f t="shared" si="290"/>
        <v>1</v>
      </c>
      <c r="P2985" s="16" t="str">
        <f t="shared" si="291"/>
        <v>1</v>
      </c>
      <c r="Q2985" s="16">
        <f t="shared" si="292"/>
        <v>0</v>
      </c>
      <c r="R2985" s="17">
        <f t="shared" si="293"/>
        <v>60</v>
      </c>
      <c r="S2985" s="17">
        <f t="shared" si="294"/>
        <v>1</v>
      </c>
    </row>
    <row r="2986" spans="1:19">
      <c r="A2986" t="s">
        <v>104</v>
      </c>
      <c r="B2986" t="s">
        <v>105</v>
      </c>
      <c r="C2986" s="1">
        <v>45566</v>
      </c>
      <c r="D2986" s="2">
        <v>2024</v>
      </c>
      <c r="E2986" s="2" t="s">
        <v>571</v>
      </c>
      <c r="F2986" t="s">
        <v>112</v>
      </c>
      <c r="G2986" t="s">
        <v>113</v>
      </c>
      <c r="H2986" t="s">
        <v>98</v>
      </c>
      <c r="I2986" s="3">
        <v>1</v>
      </c>
      <c r="J2986" s="3">
        <v>153</v>
      </c>
      <c r="K2986" s="57">
        <v>0.35</v>
      </c>
      <c r="L2986" t="s">
        <v>197</v>
      </c>
      <c r="M2986" t="s">
        <v>198</v>
      </c>
      <c r="N2986" t="s">
        <v>543</v>
      </c>
      <c r="O2986" s="15">
        <f t="shared" si="290"/>
        <v>4</v>
      </c>
      <c r="P2986" s="16" t="str">
        <f t="shared" si="291"/>
        <v>0,</v>
      </c>
      <c r="Q2986" s="16" t="str">
        <f t="shared" si="292"/>
        <v>35</v>
      </c>
      <c r="R2986" s="17">
        <f t="shared" si="293"/>
        <v>35</v>
      </c>
      <c r="S2986" s="17">
        <f t="shared" si="294"/>
        <v>0.58333333333333337</v>
      </c>
    </row>
    <row r="2987" spans="1:19">
      <c r="A2987" t="s">
        <v>104</v>
      </c>
      <c r="B2987" t="s">
        <v>105</v>
      </c>
      <c r="C2987" s="1">
        <v>45566</v>
      </c>
      <c r="D2987" s="2">
        <v>2024</v>
      </c>
      <c r="E2987" s="2" t="s">
        <v>571</v>
      </c>
      <c r="F2987" t="s">
        <v>112</v>
      </c>
      <c r="G2987" t="s">
        <v>113</v>
      </c>
      <c r="H2987" t="s">
        <v>98</v>
      </c>
      <c r="I2987" s="3">
        <v>6</v>
      </c>
      <c r="J2987" s="3">
        <v>2028</v>
      </c>
      <c r="K2987" s="57">
        <v>7.25</v>
      </c>
      <c r="L2987" t="s">
        <v>109</v>
      </c>
      <c r="M2987" t="s">
        <v>535</v>
      </c>
      <c r="N2987" t="s">
        <v>535</v>
      </c>
      <c r="O2987" s="15">
        <f t="shared" si="290"/>
        <v>4</v>
      </c>
      <c r="P2987" s="16" t="str">
        <f t="shared" si="291"/>
        <v>7,</v>
      </c>
      <c r="Q2987" s="16" t="str">
        <f t="shared" si="292"/>
        <v>25</v>
      </c>
      <c r="R2987" s="17">
        <f t="shared" si="293"/>
        <v>445</v>
      </c>
      <c r="S2987" s="17">
        <f t="shared" si="294"/>
        <v>7.416666666666667</v>
      </c>
    </row>
    <row r="2988" spans="1:19">
      <c r="A2988" t="s">
        <v>104</v>
      </c>
      <c r="B2988" t="s">
        <v>105</v>
      </c>
      <c r="C2988" s="1">
        <v>45566</v>
      </c>
      <c r="D2988" s="2">
        <v>2024</v>
      </c>
      <c r="E2988" s="2" t="s">
        <v>571</v>
      </c>
      <c r="F2988" t="s">
        <v>112</v>
      </c>
      <c r="G2988" t="s">
        <v>113</v>
      </c>
      <c r="H2988" t="s">
        <v>98</v>
      </c>
      <c r="I2988" s="3">
        <v>10</v>
      </c>
      <c r="J2988" s="3">
        <v>1671</v>
      </c>
      <c r="K2988" s="57">
        <v>9.35</v>
      </c>
      <c r="L2988" t="s">
        <v>114</v>
      </c>
      <c r="M2988" t="s">
        <v>115</v>
      </c>
      <c r="N2988" t="s">
        <v>535</v>
      </c>
      <c r="O2988" s="15">
        <f t="shared" si="290"/>
        <v>4</v>
      </c>
      <c r="P2988" s="16" t="str">
        <f t="shared" si="291"/>
        <v>9,</v>
      </c>
      <c r="Q2988" s="16" t="str">
        <f t="shared" si="292"/>
        <v>35</v>
      </c>
      <c r="R2988" s="17">
        <f t="shared" si="293"/>
        <v>575</v>
      </c>
      <c r="S2988" s="17">
        <f t="shared" si="294"/>
        <v>9.5833333333333339</v>
      </c>
    </row>
    <row r="2989" spans="1:19">
      <c r="A2989" t="s">
        <v>104</v>
      </c>
      <c r="B2989" t="s">
        <v>105</v>
      </c>
      <c r="C2989" s="1">
        <v>45566</v>
      </c>
      <c r="D2989" s="2">
        <v>2024</v>
      </c>
      <c r="E2989" s="2" t="s">
        <v>571</v>
      </c>
      <c r="F2989" t="s">
        <v>112</v>
      </c>
      <c r="G2989" t="s">
        <v>113</v>
      </c>
      <c r="H2989" t="s">
        <v>98</v>
      </c>
      <c r="I2989" s="3">
        <v>8</v>
      </c>
      <c r="J2989" s="3">
        <v>3777</v>
      </c>
      <c r="K2989" s="57">
        <v>20.05</v>
      </c>
      <c r="L2989" t="s">
        <v>116</v>
      </c>
      <c r="M2989" t="s">
        <v>117</v>
      </c>
      <c r="N2989" t="s">
        <v>561</v>
      </c>
      <c r="O2989" s="15">
        <f t="shared" si="290"/>
        <v>5</v>
      </c>
      <c r="P2989" s="16" t="str">
        <f t="shared" si="291"/>
        <v>20</v>
      </c>
      <c r="Q2989" s="16" t="str">
        <f t="shared" si="292"/>
        <v>,05</v>
      </c>
      <c r="R2989" s="17">
        <f t="shared" si="293"/>
        <v>1200.05</v>
      </c>
      <c r="S2989" s="17">
        <f t="shared" si="294"/>
        <v>20.000833333333333</v>
      </c>
    </row>
    <row r="2990" spans="1:19">
      <c r="A2990" t="s">
        <v>104</v>
      </c>
      <c r="B2990" t="s">
        <v>105</v>
      </c>
      <c r="C2990" s="1">
        <v>45566</v>
      </c>
      <c r="D2990" s="2">
        <v>2024</v>
      </c>
      <c r="E2990" s="2" t="s">
        <v>571</v>
      </c>
      <c r="F2990" t="s">
        <v>112</v>
      </c>
      <c r="G2990" t="s">
        <v>113</v>
      </c>
      <c r="H2990" t="s">
        <v>98</v>
      </c>
      <c r="I2990" s="3">
        <v>4</v>
      </c>
      <c r="J2990" s="3">
        <v>3816</v>
      </c>
      <c r="K2990" s="57">
        <v>1.25</v>
      </c>
      <c r="L2990" t="s">
        <v>148</v>
      </c>
      <c r="M2990" t="s">
        <v>149</v>
      </c>
      <c r="N2990" t="s">
        <v>561</v>
      </c>
      <c r="O2990" s="15">
        <f t="shared" si="290"/>
        <v>4</v>
      </c>
      <c r="P2990" s="16" t="str">
        <f t="shared" si="291"/>
        <v>1,</v>
      </c>
      <c r="Q2990" s="16" t="str">
        <f t="shared" si="292"/>
        <v>25</v>
      </c>
      <c r="R2990" s="17">
        <f t="shared" si="293"/>
        <v>85</v>
      </c>
      <c r="S2990" s="17">
        <f t="shared" si="294"/>
        <v>1.4166666666666667</v>
      </c>
    </row>
    <row r="2991" spans="1:19">
      <c r="A2991" t="s">
        <v>104</v>
      </c>
      <c r="B2991" t="s">
        <v>105</v>
      </c>
      <c r="C2991" s="1">
        <v>45566</v>
      </c>
      <c r="D2991" s="2">
        <v>2024</v>
      </c>
      <c r="E2991" s="2" t="s">
        <v>571</v>
      </c>
      <c r="F2991" t="s">
        <v>112</v>
      </c>
      <c r="G2991" t="s">
        <v>113</v>
      </c>
      <c r="H2991" t="s">
        <v>98</v>
      </c>
      <c r="I2991" s="3">
        <v>7</v>
      </c>
      <c r="J2991" s="3">
        <v>4747</v>
      </c>
      <c r="K2991" s="57">
        <v>22.15</v>
      </c>
      <c r="L2991" t="s">
        <v>118</v>
      </c>
      <c r="M2991" t="s">
        <v>119</v>
      </c>
      <c r="N2991" t="s">
        <v>539</v>
      </c>
      <c r="O2991" s="15">
        <f t="shared" si="290"/>
        <v>5</v>
      </c>
      <c r="P2991" s="16" t="str">
        <f t="shared" si="291"/>
        <v>22</v>
      </c>
      <c r="Q2991" s="16" t="str">
        <f t="shared" si="292"/>
        <v>,15</v>
      </c>
      <c r="R2991" s="17">
        <f t="shared" si="293"/>
        <v>1320.15</v>
      </c>
      <c r="S2991" s="17">
        <f t="shared" si="294"/>
        <v>22.002500000000001</v>
      </c>
    </row>
    <row r="2992" spans="1:19">
      <c r="A2992" t="s">
        <v>104</v>
      </c>
      <c r="B2992" t="s">
        <v>105</v>
      </c>
      <c r="C2992" s="1">
        <v>45566</v>
      </c>
      <c r="D2992" s="2">
        <v>2024</v>
      </c>
      <c r="E2992" s="2" t="s">
        <v>571</v>
      </c>
      <c r="F2992" t="s">
        <v>112</v>
      </c>
      <c r="G2992" t="s">
        <v>113</v>
      </c>
      <c r="H2992" t="s">
        <v>98</v>
      </c>
      <c r="I2992" s="3">
        <v>1</v>
      </c>
      <c r="J2992" s="3">
        <v>558</v>
      </c>
      <c r="K2992" s="57">
        <v>0.3</v>
      </c>
      <c r="L2992" t="s">
        <v>169</v>
      </c>
      <c r="M2992" t="s">
        <v>170</v>
      </c>
      <c r="N2992" t="s">
        <v>539</v>
      </c>
      <c r="O2992" s="15">
        <f t="shared" si="290"/>
        <v>3</v>
      </c>
      <c r="P2992" s="16" t="str">
        <f t="shared" si="291"/>
        <v>0,</v>
      </c>
      <c r="Q2992" s="16" t="str">
        <f t="shared" si="292"/>
        <v>3</v>
      </c>
      <c r="R2992" s="17">
        <f t="shared" si="293"/>
        <v>3</v>
      </c>
      <c r="S2992" s="17">
        <f t="shared" si="294"/>
        <v>0.05</v>
      </c>
    </row>
    <row r="2993" spans="1:19">
      <c r="A2993" t="s">
        <v>104</v>
      </c>
      <c r="B2993" t="s">
        <v>105</v>
      </c>
      <c r="C2993" s="1">
        <v>45566</v>
      </c>
      <c r="D2993" s="2">
        <v>2024</v>
      </c>
      <c r="E2993" s="2" t="s">
        <v>571</v>
      </c>
      <c r="F2993" t="s">
        <v>112</v>
      </c>
      <c r="G2993" t="s">
        <v>113</v>
      </c>
      <c r="H2993" t="s">
        <v>98</v>
      </c>
      <c r="I2993" s="3">
        <v>1</v>
      </c>
      <c r="J2993" s="3">
        <v>324</v>
      </c>
      <c r="K2993" s="57">
        <v>1.3</v>
      </c>
      <c r="L2993" t="s">
        <v>150</v>
      </c>
      <c r="M2993" t="s">
        <v>607</v>
      </c>
      <c r="N2993" t="s">
        <v>612</v>
      </c>
      <c r="O2993" s="15">
        <f t="shared" si="290"/>
        <v>3</v>
      </c>
      <c r="P2993" s="16" t="str">
        <f t="shared" si="291"/>
        <v>1,</v>
      </c>
      <c r="Q2993" s="16" t="str">
        <f t="shared" si="292"/>
        <v>3</v>
      </c>
      <c r="R2993" s="17">
        <f t="shared" si="293"/>
        <v>63</v>
      </c>
      <c r="S2993" s="17">
        <f t="shared" si="294"/>
        <v>1.05</v>
      </c>
    </row>
    <row r="2994" spans="1:19">
      <c r="A2994" t="s">
        <v>104</v>
      </c>
      <c r="B2994" t="s">
        <v>105</v>
      </c>
      <c r="C2994" s="1">
        <v>45566</v>
      </c>
      <c r="D2994" s="2">
        <v>2024</v>
      </c>
      <c r="E2994" s="2" t="s">
        <v>571</v>
      </c>
      <c r="F2994" t="s">
        <v>112</v>
      </c>
      <c r="G2994" t="s">
        <v>113</v>
      </c>
      <c r="H2994" t="s">
        <v>98</v>
      </c>
      <c r="I2994" s="3">
        <v>1</v>
      </c>
      <c r="J2994" s="3">
        <v>680</v>
      </c>
      <c r="K2994" s="57">
        <v>1</v>
      </c>
      <c r="L2994" t="s">
        <v>173</v>
      </c>
      <c r="M2994" t="s">
        <v>598</v>
      </c>
      <c r="N2994" t="s">
        <v>536</v>
      </c>
      <c r="O2994" s="15">
        <f t="shared" si="290"/>
        <v>1</v>
      </c>
      <c r="P2994" s="16" t="str">
        <f t="shared" si="291"/>
        <v>1</v>
      </c>
      <c r="Q2994" s="16">
        <f t="shared" si="292"/>
        <v>0</v>
      </c>
      <c r="R2994" s="17">
        <f t="shared" si="293"/>
        <v>60</v>
      </c>
      <c r="S2994" s="17">
        <f t="shared" si="294"/>
        <v>1</v>
      </c>
    </row>
    <row r="2995" spans="1:19">
      <c r="A2995" t="s">
        <v>104</v>
      </c>
      <c r="B2995" t="s">
        <v>105</v>
      </c>
      <c r="C2995" s="1">
        <v>45566</v>
      </c>
      <c r="D2995" s="2">
        <v>2024</v>
      </c>
      <c r="E2995" s="2" t="s">
        <v>571</v>
      </c>
      <c r="F2995" t="s">
        <v>112</v>
      </c>
      <c r="G2995" t="s">
        <v>113</v>
      </c>
      <c r="H2995" t="s">
        <v>98</v>
      </c>
      <c r="I2995" s="3">
        <v>2</v>
      </c>
      <c r="J2995" s="3">
        <v>1124</v>
      </c>
      <c r="K2995" s="57">
        <v>4.04</v>
      </c>
      <c r="L2995" t="s">
        <v>111</v>
      </c>
      <c r="M2995" t="s">
        <v>593</v>
      </c>
      <c r="N2995" t="s">
        <v>538</v>
      </c>
      <c r="O2995" s="15">
        <f t="shared" si="290"/>
        <v>4</v>
      </c>
      <c r="P2995" s="16" t="str">
        <f t="shared" si="291"/>
        <v>4,</v>
      </c>
      <c r="Q2995" s="16" t="str">
        <f t="shared" si="292"/>
        <v>04</v>
      </c>
      <c r="R2995" s="17">
        <f t="shared" si="293"/>
        <v>244</v>
      </c>
      <c r="S2995" s="17">
        <f t="shared" si="294"/>
        <v>4.0666666666666664</v>
      </c>
    </row>
    <row r="2996" spans="1:19">
      <c r="A2996" t="s">
        <v>104</v>
      </c>
      <c r="B2996" t="s">
        <v>105</v>
      </c>
      <c r="C2996" s="1">
        <v>45566</v>
      </c>
      <c r="D2996" s="2">
        <v>2024</v>
      </c>
      <c r="E2996" s="2" t="s">
        <v>571</v>
      </c>
      <c r="F2996" t="s">
        <v>120</v>
      </c>
      <c r="G2996" t="s">
        <v>121</v>
      </c>
      <c r="H2996" t="s">
        <v>98</v>
      </c>
      <c r="I2996" s="3">
        <v>10</v>
      </c>
      <c r="J2996" s="3">
        <v>2862</v>
      </c>
      <c r="K2996" s="57">
        <v>11.15</v>
      </c>
      <c r="L2996" t="s">
        <v>108</v>
      </c>
      <c r="M2996" t="s">
        <v>597</v>
      </c>
      <c r="N2996" t="s">
        <v>610</v>
      </c>
      <c r="O2996" s="15">
        <f t="shared" si="290"/>
        <v>5</v>
      </c>
      <c r="P2996" s="16" t="str">
        <f t="shared" si="291"/>
        <v>11</v>
      </c>
      <c r="Q2996" s="16" t="str">
        <f t="shared" si="292"/>
        <v>,15</v>
      </c>
      <c r="R2996" s="17">
        <f t="shared" si="293"/>
        <v>660.15</v>
      </c>
      <c r="S2996" s="17">
        <f t="shared" si="294"/>
        <v>11.0025</v>
      </c>
    </row>
    <row r="2997" spans="1:19">
      <c r="A2997" t="s">
        <v>104</v>
      </c>
      <c r="B2997" t="s">
        <v>105</v>
      </c>
      <c r="C2997" s="1">
        <v>45566</v>
      </c>
      <c r="D2997" s="2">
        <v>2024</v>
      </c>
      <c r="E2997" s="2" t="s">
        <v>571</v>
      </c>
      <c r="F2997" t="s">
        <v>120</v>
      </c>
      <c r="G2997" t="s">
        <v>121</v>
      </c>
      <c r="H2997" t="s">
        <v>98</v>
      </c>
      <c r="I2997" s="3">
        <v>1</v>
      </c>
      <c r="J2997" s="3">
        <v>199</v>
      </c>
      <c r="K2997" s="57">
        <v>1</v>
      </c>
      <c r="L2997" t="s">
        <v>238</v>
      </c>
      <c r="M2997" t="s">
        <v>579</v>
      </c>
      <c r="N2997" t="s">
        <v>610</v>
      </c>
      <c r="O2997" s="15">
        <f t="shared" si="290"/>
        <v>1</v>
      </c>
      <c r="P2997" s="16" t="str">
        <f t="shared" si="291"/>
        <v>1</v>
      </c>
      <c r="Q2997" s="16">
        <f t="shared" si="292"/>
        <v>0</v>
      </c>
      <c r="R2997" s="17">
        <f t="shared" si="293"/>
        <v>60</v>
      </c>
      <c r="S2997" s="17">
        <f t="shared" si="294"/>
        <v>1</v>
      </c>
    </row>
    <row r="2998" spans="1:19">
      <c r="A2998" t="s">
        <v>104</v>
      </c>
      <c r="B2998" t="s">
        <v>105</v>
      </c>
      <c r="C2998" s="1">
        <v>45566</v>
      </c>
      <c r="D2998" s="2">
        <v>2024</v>
      </c>
      <c r="E2998" s="2" t="s">
        <v>571</v>
      </c>
      <c r="F2998" t="s">
        <v>120</v>
      </c>
      <c r="G2998" t="s">
        <v>121</v>
      </c>
      <c r="H2998" t="s">
        <v>98</v>
      </c>
      <c r="I2998" s="3">
        <v>1</v>
      </c>
      <c r="J2998" s="3">
        <v>460</v>
      </c>
      <c r="K2998" s="57">
        <v>0.5</v>
      </c>
      <c r="L2998" t="s">
        <v>146</v>
      </c>
      <c r="M2998" t="s">
        <v>147</v>
      </c>
      <c r="N2998" t="s">
        <v>532</v>
      </c>
      <c r="O2998" s="15">
        <f t="shared" si="290"/>
        <v>3</v>
      </c>
      <c r="P2998" s="16" t="str">
        <f t="shared" si="291"/>
        <v>0,</v>
      </c>
      <c r="Q2998" s="16" t="str">
        <f t="shared" si="292"/>
        <v>5</v>
      </c>
      <c r="R2998" s="17">
        <f t="shared" si="293"/>
        <v>5</v>
      </c>
      <c r="S2998" s="17">
        <f t="shared" si="294"/>
        <v>8.3333333333333329E-2</v>
      </c>
    </row>
    <row r="2999" spans="1:19">
      <c r="A2999" t="s">
        <v>104</v>
      </c>
      <c r="B2999" t="s">
        <v>105</v>
      </c>
      <c r="C2999" s="1">
        <v>45566</v>
      </c>
      <c r="D2999" s="2">
        <v>2024</v>
      </c>
      <c r="E2999" s="2" t="s">
        <v>571</v>
      </c>
      <c r="F2999" t="s">
        <v>120</v>
      </c>
      <c r="G2999" t="s">
        <v>121</v>
      </c>
      <c r="H2999" t="s">
        <v>98</v>
      </c>
      <c r="I2999" s="3">
        <v>1</v>
      </c>
      <c r="J2999" s="3">
        <v>735</v>
      </c>
      <c r="K2999" s="57">
        <v>1.5</v>
      </c>
      <c r="L2999" t="s">
        <v>99</v>
      </c>
      <c r="M2999" t="s">
        <v>558</v>
      </c>
      <c r="N2999" t="s">
        <v>540</v>
      </c>
      <c r="O2999" s="15">
        <f t="shared" si="290"/>
        <v>3</v>
      </c>
      <c r="P2999" s="16" t="str">
        <f t="shared" si="291"/>
        <v>1,</v>
      </c>
      <c r="Q2999" s="16" t="str">
        <f t="shared" si="292"/>
        <v>5</v>
      </c>
      <c r="R2999" s="17">
        <f t="shared" si="293"/>
        <v>65</v>
      </c>
      <c r="S2999" s="17">
        <f t="shared" si="294"/>
        <v>1.0833333333333333</v>
      </c>
    </row>
    <row r="3000" spans="1:19">
      <c r="A3000" t="s">
        <v>104</v>
      </c>
      <c r="B3000" t="s">
        <v>105</v>
      </c>
      <c r="C3000" s="1">
        <v>45566</v>
      </c>
      <c r="D3000" s="2">
        <v>2024</v>
      </c>
      <c r="E3000" s="2" t="s">
        <v>571</v>
      </c>
      <c r="F3000" t="s">
        <v>120</v>
      </c>
      <c r="G3000" t="s">
        <v>121</v>
      </c>
      <c r="H3000" t="s">
        <v>98</v>
      </c>
      <c r="I3000" s="3">
        <v>6</v>
      </c>
      <c r="J3000" s="3">
        <v>3029</v>
      </c>
      <c r="K3000" s="57">
        <v>10.050000000000001</v>
      </c>
      <c r="L3000" t="s">
        <v>109</v>
      </c>
      <c r="M3000" t="s">
        <v>535</v>
      </c>
      <c r="N3000" t="s">
        <v>535</v>
      </c>
      <c r="O3000" s="15">
        <f t="shared" si="290"/>
        <v>5</v>
      </c>
      <c r="P3000" s="16" t="str">
        <f t="shared" si="291"/>
        <v>10</v>
      </c>
      <c r="Q3000" s="16" t="str">
        <f t="shared" si="292"/>
        <v>,05</v>
      </c>
      <c r="R3000" s="17">
        <f t="shared" si="293"/>
        <v>600.04999999999995</v>
      </c>
      <c r="S3000" s="17">
        <f t="shared" si="294"/>
        <v>10.000833333333333</v>
      </c>
    </row>
    <row r="3001" spans="1:19">
      <c r="A3001" t="s">
        <v>104</v>
      </c>
      <c r="B3001" t="s">
        <v>105</v>
      </c>
      <c r="C3001" s="1">
        <v>45566</v>
      </c>
      <c r="D3001" s="2">
        <v>2024</v>
      </c>
      <c r="E3001" s="2" t="s">
        <v>571</v>
      </c>
      <c r="F3001" t="s">
        <v>120</v>
      </c>
      <c r="G3001" t="s">
        <v>121</v>
      </c>
      <c r="H3001" t="s">
        <v>98</v>
      </c>
      <c r="I3001" s="3">
        <v>13</v>
      </c>
      <c r="J3001" s="3">
        <v>5979</v>
      </c>
      <c r="K3001" s="57">
        <v>18.5</v>
      </c>
      <c r="L3001" t="s">
        <v>114</v>
      </c>
      <c r="M3001" t="s">
        <v>115</v>
      </c>
      <c r="N3001" t="s">
        <v>535</v>
      </c>
      <c r="O3001" s="15">
        <f t="shared" si="290"/>
        <v>4</v>
      </c>
      <c r="P3001" s="16" t="str">
        <f t="shared" si="291"/>
        <v>18</v>
      </c>
      <c r="Q3001" s="16" t="str">
        <f t="shared" si="292"/>
        <v>,5</v>
      </c>
      <c r="R3001" s="17">
        <f t="shared" si="293"/>
        <v>1080.5</v>
      </c>
      <c r="S3001" s="17">
        <f t="shared" si="294"/>
        <v>18.008333333333333</v>
      </c>
    </row>
    <row r="3002" spans="1:19">
      <c r="A3002" t="s">
        <v>151</v>
      </c>
      <c r="B3002" t="s">
        <v>152</v>
      </c>
      <c r="C3002" s="1">
        <v>45566</v>
      </c>
      <c r="D3002" s="2">
        <v>2024</v>
      </c>
      <c r="E3002" s="2" t="s">
        <v>571</v>
      </c>
      <c r="F3002" t="s">
        <v>153</v>
      </c>
      <c r="G3002" t="s">
        <v>17</v>
      </c>
      <c r="H3002" t="s">
        <v>18</v>
      </c>
      <c r="I3002" s="3">
        <v>6</v>
      </c>
      <c r="J3002" s="3">
        <v>2241</v>
      </c>
      <c r="K3002" s="57">
        <v>12.45</v>
      </c>
      <c r="L3002" t="s">
        <v>39</v>
      </c>
      <c r="M3002" t="s">
        <v>553</v>
      </c>
      <c r="N3002" t="s">
        <v>553</v>
      </c>
      <c r="O3002" s="15">
        <f t="shared" si="290"/>
        <v>5</v>
      </c>
      <c r="P3002" s="16" t="str">
        <f t="shared" si="291"/>
        <v>12</v>
      </c>
      <c r="Q3002" s="16" t="str">
        <f t="shared" si="292"/>
        <v>,45</v>
      </c>
      <c r="R3002" s="17">
        <f t="shared" si="293"/>
        <v>720.45</v>
      </c>
      <c r="S3002" s="17">
        <f t="shared" si="294"/>
        <v>12.0075</v>
      </c>
    </row>
    <row r="3003" spans="1:19">
      <c r="A3003" t="s">
        <v>151</v>
      </c>
      <c r="B3003" t="s">
        <v>152</v>
      </c>
      <c r="C3003" s="1">
        <v>45566</v>
      </c>
      <c r="D3003" s="2">
        <v>2024</v>
      </c>
      <c r="E3003" s="2" t="s">
        <v>571</v>
      </c>
      <c r="F3003" t="s">
        <v>153</v>
      </c>
      <c r="G3003" t="s">
        <v>17</v>
      </c>
      <c r="H3003" t="s">
        <v>18</v>
      </c>
      <c r="I3003" s="3">
        <v>9</v>
      </c>
      <c r="J3003" s="3">
        <v>7281</v>
      </c>
      <c r="K3003" s="57">
        <v>40.450000000000003</v>
      </c>
      <c r="L3003" t="s">
        <v>33</v>
      </c>
      <c r="M3003" t="s">
        <v>34</v>
      </c>
      <c r="N3003" t="s">
        <v>531</v>
      </c>
      <c r="O3003" s="15">
        <f t="shared" si="290"/>
        <v>5</v>
      </c>
      <c r="P3003" s="16" t="str">
        <f t="shared" si="291"/>
        <v>40</v>
      </c>
      <c r="Q3003" s="16" t="str">
        <f t="shared" si="292"/>
        <v>,45</v>
      </c>
      <c r="R3003" s="17">
        <f t="shared" si="293"/>
        <v>2400.4499999999998</v>
      </c>
      <c r="S3003" s="17">
        <f t="shared" si="294"/>
        <v>40.0075</v>
      </c>
    </row>
    <row r="3004" spans="1:19">
      <c r="A3004" t="s">
        <v>151</v>
      </c>
      <c r="B3004" t="s">
        <v>152</v>
      </c>
      <c r="C3004" s="1">
        <v>45566</v>
      </c>
      <c r="D3004" s="2">
        <v>2024</v>
      </c>
      <c r="E3004" s="2" t="s">
        <v>571</v>
      </c>
      <c r="F3004" t="s">
        <v>153</v>
      </c>
      <c r="G3004" t="s">
        <v>17</v>
      </c>
      <c r="H3004" t="s">
        <v>18</v>
      </c>
      <c r="I3004" s="3">
        <v>3</v>
      </c>
      <c r="J3004" s="3">
        <v>2547</v>
      </c>
      <c r="K3004" s="57">
        <v>14.15</v>
      </c>
      <c r="L3004" t="s">
        <v>19</v>
      </c>
      <c r="M3004" t="s">
        <v>587</v>
      </c>
      <c r="N3004" t="s">
        <v>611</v>
      </c>
      <c r="O3004" s="15">
        <f t="shared" si="290"/>
        <v>5</v>
      </c>
      <c r="P3004" s="16" t="str">
        <f t="shared" si="291"/>
        <v>14</v>
      </c>
      <c r="Q3004" s="16" t="str">
        <f t="shared" si="292"/>
        <v>,15</v>
      </c>
      <c r="R3004" s="17">
        <f t="shared" si="293"/>
        <v>840.15</v>
      </c>
      <c r="S3004" s="17">
        <f t="shared" si="294"/>
        <v>14.0025</v>
      </c>
    </row>
    <row r="3005" spans="1:19">
      <c r="A3005" t="s">
        <v>151</v>
      </c>
      <c r="B3005" t="s">
        <v>152</v>
      </c>
      <c r="C3005" s="1">
        <v>45566</v>
      </c>
      <c r="D3005" s="2">
        <v>2024</v>
      </c>
      <c r="E3005" s="2" t="s">
        <v>571</v>
      </c>
      <c r="F3005" t="s">
        <v>153</v>
      </c>
      <c r="G3005" t="s">
        <v>17</v>
      </c>
      <c r="H3005" t="s">
        <v>18</v>
      </c>
      <c r="I3005" s="3">
        <v>1</v>
      </c>
      <c r="J3005" s="3">
        <v>720</v>
      </c>
      <c r="K3005" s="57">
        <v>4</v>
      </c>
      <c r="L3005" t="s">
        <v>159</v>
      </c>
      <c r="M3005" t="s">
        <v>160</v>
      </c>
      <c r="N3005" t="s">
        <v>559</v>
      </c>
      <c r="O3005" s="15">
        <f t="shared" si="290"/>
        <v>1</v>
      </c>
      <c r="P3005" s="16" t="str">
        <f t="shared" si="291"/>
        <v>4</v>
      </c>
      <c r="Q3005" s="16">
        <f t="shared" si="292"/>
        <v>0</v>
      </c>
      <c r="R3005" s="17">
        <f t="shared" si="293"/>
        <v>240</v>
      </c>
      <c r="S3005" s="17">
        <f t="shared" si="294"/>
        <v>4</v>
      </c>
    </row>
    <row r="3006" spans="1:19">
      <c r="A3006" t="s">
        <v>151</v>
      </c>
      <c r="B3006" t="s">
        <v>152</v>
      </c>
      <c r="C3006" s="1">
        <v>45566</v>
      </c>
      <c r="D3006" s="2">
        <v>2024</v>
      </c>
      <c r="E3006" s="2" t="s">
        <v>571</v>
      </c>
      <c r="F3006" t="s">
        <v>153</v>
      </c>
      <c r="G3006" t="s">
        <v>17</v>
      </c>
      <c r="H3006" t="s">
        <v>18</v>
      </c>
      <c r="I3006" s="3">
        <v>1</v>
      </c>
      <c r="J3006" s="3">
        <v>414</v>
      </c>
      <c r="K3006" s="57">
        <v>2.2999999999999998</v>
      </c>
      <c r="L3006" t="s">
        <v>70</v>
      </c>
      <c r="M3006" t="s">
        <v>71</v>
      </c>
      <c r="N3006" t="s">
        <v>22</v>
      </c>
      <c r="O3006" s="15">
        <f t="shared" si="290"/>
        <v>3</v>
      </c>
      <c r="P3006" s="16" t="str">
        <f t="shared" si="291"/>
        <v>2,</v>
      </c>
      <c r="Q3006" s="16" t="str">
        <f t="shared" si="292"/>
        <v>3</v>
      </c>
      <c r="R3006" s="17">
        <f t="shared" si="293"/>
        <v>123</v>
      </c>
      <c r="S3006" s="17">
        <f t="shared" si="294"/>
        <v>2.0499999999999998</v>
      </c>
    </row>
    <row r="3007" spans="1:19">
      <c r="A3007" t="s">
        <v>151</v>
      </c>
      <c r="B3007" t="s">
        <v>152</v>
      </c>
      <c r="C3007" s="1">
        <v>45566</v>
      </c>
      <c r="D3007" s="2">
        <v>2024</v>
      </c>
      <c r="E3007" s="2" t="s">
        <v>571</v>
      </c>
      <c r="F3007" t="s">
        <v>153</v>
      </c>
      <c r="G3007" t="s">
        <v>17</v>
      </c>
      <c r="H3007" t="s">
        <v>18</v>
      </c>
      <c r="I3007" s="3">
        <v>1</v>
      </c>
      <c r="J3007" s="3">
        <v>900</v>
      </c>
      <c r="K3007" s="57">
        <v>5</v>
      </c>
      <c r="L3007" t="s">
        <v>31</v>
      </c>
      <c r="M3007" t="s">
        <v>32</v>
      </c>
      <c r="N3007" t="s">
        <v>533</v>
      </c>
      <c r="O3007" s="15">
        <f t="shared" si="290"/>
        <v>1</v>
      </c>
      <c r="P3007" s="16" t="str">
        <f t="shared" si="291"/>
        <v>5</v>
      </c>
      <c r="Q3007" s="16">
        <f t="shared" si="292"/>
        <v>0</v>
      </c>
      <c r="R3007" s="17">
        <f t="shared" si="293"/>
        <v>300</v>
      </c>
      <c r="S3007" s="17">
        <f t="shared" si="294"/>
        <v>5</v>
      </c>
    </row>
    <row r="3008" spans="1:19">
      <c r="A3008" t="s">
        <v>151</v>
      </c>
      <c r="B3008" t="s">
        <v>152</v>
      </c>
      <c r="C3008" s="1">
        <v>45566</v>
      </c>
      <c r="D3008" s="2">
        <v>2024</v>
      </c>
      <c r="E3008" s="2" t="s">
        <v>571</v>
      </c>
      <c r="F3008" t="s">
        <v>154</v>
      </c>
      <c r="G3008" t="s">
        <v>30</v>
      </c>
      <c r="H3008" t="s">
        <v>18</v>
      </c>
      <c r="I3008" s="3">
        <v>2</v>
      </c>
      <c r="J3008" s="3">
        <v>738</v>
      </c>
      <c r="K3008" s="57">
        <v>4.0999999999999996</v>
      </c>
      <c r="L3008" t="s">
        <v>39</v>
      </c>
      <c r="M3008" t="s">
        <v>553</v>
      </c>
      <c r="N3008" t="s">
        <v>553</v>
      </c>
      <c r="O3008" s="15">
        <f t="shared" si="290"/>
        <v>3</v>
      </c>
      <c r="P3008" s="16" t="str">
        <f t="shared" si="291"/>
        <v>4,</v>
      </c>
      <c r="Q3008" s="16" t="str">
        <f t="shared" si="292"/>
        <v>1</v>
      </c>
      <c r="R3008" s="17">
        <f t="shared" si="293"/>
        <v>241</v>
      </c>
      <c r="S3008" s="17">
        <f t="shared" si="294"/>
        <v>4.0166666666666666</v>
      </c>
    </row>
    <row r="3009" spans="1:19">
      <c r="A3009" t="s">
        <v>151</v>
      </c>
      <c r="B3009" t="s">
        <v>152</v>
      </c>
      <c r="C3009" s="1">
        <v>45566</v>
      </c>
      <c r="D3009" s="2">
        <v>2024</v>
      </c>
      <c r="E3009" s="2" t="s">
        <v>571</v>
      </c>
      <c r="F3009" t="s">
        <v>154</v>
      </c>
      <c r="G3009" t="s">
        <v>30</v>
      </c>
      <c r="H3009" t="s">
        <v>18</v>
      </c>
      <c r="I3009" s="3">
        <v>5</v>
      </c>
      <c r="J3009" s="3">
        <v>3006</v>
      </c>
      <c r="K3009" s="57">
        <v>16.7</v>
      </c>
      <c r="L3009" t="s">
        <v>19</v>
      </c>
      <c r="M3009" t="s">
        <v>587</v>
      </c>
      <c r="N3009" t="s">
        <v>611</v>
      </c>
      <c r="O3009" s="15">
        <f t="shared" si="290"/>
        <v>4</v>
      </c>
      <c r="P3009" s="16" t="str">
        <f t="shared" si="291"/>
        <v>16</v>
      </c>
      <c r="Q3009" s="16" t="str">
        <f t="shared" si="292"/>
        <v>,7</v>
      </c>
      <c r="R3009" s="17">
        <f t="shared" si="293"/>
        <v>960.7</v>
      </c>
      <c r="S3009" s="17">
        <f t="shared" si="294"/>
        <v>16.011666666666667</v>
      </c>
    </row>
    <row r="3010" spans="1:19">
      <c r="A3010" t="s">
        <v>151</v>
      </c>
      <c r="B3010" t="s">
        <v>152</v>
      </c>
      <c r="C3010" s="1">
        <v>45566</v>
      </c>
      <c r="D3010" s="2">
        <v>2024</v>
      </c>
      <c r="E3010" s="2" t="s">
        <v>571</v>
      </c>
      <c r="F3010" t="s">
        <v>154</v>
      </c>
      <c r="G3010" t="s">
        <v>30</v>
      </c>
      <c r="H3010" t="s">
        <v>18</v>
      </c>
      <c r="I3010" s="3">
        <v>1</v>
      </c>
      <c r="J3010" s="3">
        <v>234</v>
      </c>
      <c r="K3010" s="57">
        <v>1.3</v>
      </c>
      <c r="L3010" t="s">
        <v>108</v>
      </c>
      <c r="M3010" t="s">
        <v>597</v>
      </c>
      <c r="N3010" t="s">
        <v>610</v>
      </c>
      <c r="O3010" s="15">
        <f t="shared" si="290"/>
        <v>3</v>
      </c>
      <c r="P3010" s="16" t="str">
        <f t="shared" si="291"/>
        <v>1,</v>
      </c>
      <c r="Q3010" s="16" t="str">
        <f t="shared" si="292"/>
        <v>3</v>
      </c>
      <c r="R3010" s="17">
        <f t="shared" si="293"/>
        <v>63</v>
      </c>
      <c r="S3010" s="17">
        <f t="shared" si="294"/>
        <v>1.05</v>
      </c>
    </row>
    <row r="3011" spans="1:19">
      <c r="A3011" t="s">
        <v>151</v>
      </c>
      <c r="B3011" t="s">
        <v>152</v>
      </c>
      <c r="C3011" s="1">
        <v>45566</v>
      </c>
      <c r="D3011" s="2">
        <v>2024</v>
      </c>
      <c r="E3011" s="2" t="s">
        <v>571</v>
      </c>
      <c r="F3011" t="s">
        <v>154</v>
      </c>
      <c r="G3011" t="s">
        <v>30</v>
      </c>
      <c r="H3011" t="s">
        <v>18</v>
      </c>
      <c r="I3011" s="3">
        <v>1</v>
      </c>
      <c r="J3011" s="3">
        <v>774</v>
      </c>
      <c r="K3011" s="57">
        <v>4.3</v>
      </c>
      <c r="L3011" t="s">
        <v>146</v>
      </c>
      <c r="M3011" t="s">
        <v>147</v>
      </c>
      <c r="N3011" t="s">
        <v>532</v>
      </c>
      <c r="O3011" s="15">
        <f t="shared" ref="O3011:O3074" si="295">LEN($K3011)</f>
        <v>3</v>
      </c>
      <c r="P3011" s="16" t="str">
        <f t="shared" si="291"/>
        <v>4,</v>
      </c>
      <c r="Q3011" s="16" t="str">
        <f t="shared" si="292"/>
        <v>3</v>
      </c>
      <c r="R3011" s="17">
        <f t="shared" si="293"/>
        <v>243</v>
      </c>
      <c r="S3011" s="17">
        <f t="shared" si="294"/>
        <v>4.05</v>
      </c>
    </row>
    <row r="3012" spans="1:19">
      <c r="A3012" t="s">
        <v>151</v>
      </c>
      <c r="B3012" t="s">
        <v>152</v>
      </c>
      <c r="C3012" s="1">
        <v>45566</v>
      </c>
      <c r="D3012" s="2">
        <v>2024</v>
      </c>
      <c r="E3012" s="2" t="s">
        <v>571</v>
      </c>
      <c r="F3012" t="s">
        <v>154</v>
      </c>
      <c r="G3012" t="s">
        <v>30</v>
      </c>
      <c r="H3012" t="s">
        <v>18</v>
      </c>
      <c r="I3012" s="3">
        <v>3</v>
      </c>
      <c r="J3012" s="3">
        <v>1278</v>
      </c>
      <c r="K3012" s="57">
        <v>7.1</v>
      </c>
      <c r="L3012" t="s">
        <v>239</v>
      </c>
      <c r="M3012" t="s">
        <v>240</v>
      </c>
      <c r="N3012" t="s">
        <v>22</v>
      </c>
      <c r="O3012" s="15">
        <f t="shared" si="295"/>
        <v>3</v>
      </c>
      <c r="P3012" s="16" t="str">
        <f t="shared" ref="P3012:P3075" si="296">IF(O3012="1",$K3012,IF(O3012=2,LEFT($K3012,2),LEFT($K3012,2)))</f>
        <v>7,</v>
      </c>
      <c r="Q3012" s="16" t="str">
        <f t="shared" ref="Q3012:Q3075" si="297">IF(O3012&lt;=2,0,MID($K3012,3,3))</f>
        <v>1</v>
      </c>
      <c r="R3012" s="17">
        <f t="shared" ref="R3012:R3075" si="298">+(P3012*60)+Q3012</f>
        <v>421</v>
      </c>
      <c r="S3012" s="17">
        <f t="shared" ref="S3012:S3075" si="299">+R3012/60</f>
        <v>7.0166666666666666</v>
      </c>
    </row>
    <row r="3013" spans="1:19">
      <c r="A3013" t="s">
        <v>151</v>
      </c>
      <c r="B3013" t="s">
        <v>152</v>
      </c>
      <c r="C3013" s="1">
        <v>45566</v>
      </c>
      <c r="D3013" s="2">
        <v>2024</v>
      </c>
      <c r="E3013" s="2" t="s">
        <v>571</v>
      </c>
      <c r="F3013" t="s">
        <v>154</v>
      </c>
      <c r="G3013" t="s">
        <v>30</v>
      </c>
      <c r="H3013" t="s">
        <v>18</v>
      </c>
      <c r="I3013" s="3">
        <v>4</v>
      </c>
      <c r="J3013" s="3">
        <v>1494</v>
      </c>
      <c r="K3013" s="57">
        <v>8.3000000000000007</v>
      </c>
      <c r="L3013" t="s">
        <v>70</v>
      </c>
      <c r="M3013" t="s">
        <v>71</v>
      </c>
      <c r="N3013" t="s">
        <v>22</v>
      </c>
      <c r="O3013" s="15">
        <f t="shared" si="295"/>
        <v>3</v>
      </c>
      <c r="P3013" s="16" t="str">
        <f t="shared" si="296"/>
        <v>8,</v>
      </c>
      <c r="Q3013" s="16" t="str">
        <f t="shared" si="297"/>
        <v>3</v>
      </c>
      <c r="R3013" s="17">
        <f t="shared" si="298"/>
        <v>483</v>
      </c>
      <c r="S3013" s="17">
        <f t="shared" si="299"/>
        <v>8.0500000000000007</v>
      </c>
    </row>
    <row r="3014" spans="1:19">
      <c r="A3014" t="s">
        <v>151</v>
      </c>
      <c r="B3014" t="s">
        <v>152</v>
      </c>
      <c r="C3014" s="1">
        <v>45566</v>
      </c>
      <c r="D3014" s="2">
        <v>2024</v>
      </c>
      <c r="E3014" s="2" t="s">
        <v>571</v>
      </c>
      <c r="F3014" t="s">
        <v>154</v>
      </c>
      <c r="G3014" t="s">
        <v>30</v>
      </c>
      <c r="H3014" t="s">
        <v>18</v>
      </c>
      <c r="I3014" s="3">
        <v>3</v>
      </c>
      <c r="J3014" s="3">
        <v>792</v>
      </c>
      <c r="K3014" s="57">
        <v>4.4000000000000004</v>
      </c>
      <c r="L3014" t="s">
        <v>157</v>
      </c>
      <c r="M3014" t="s">
        <v>158</v>
      </c>
      <c r="N3014" t="s">
        <v>562</v>
      </c>
      <c r="O3014" s="15">
        <f t="shared" si="295"/>
        <v>3</v>
      </c>
      <c r="P3014" s="16" t="str">
        <f t="shared" si="296"/>
        <v>4,</v>
      </c>
      <c r="Q3014" s="16" t="str">
        <f t="shared" si="297"/>
        <v>4</v>
      </c>
      <c r="R3014" s="17">
        <f t="shared" si="298"/>
        <v>244</v>
      </c>
      <c r="S3014" s="17">
        <f t="shared" si="299"/>
        <v>4.0666666666666664</v>
      </c>
    </row>
    <row r="3015" spans="1:19">
      <c r="A3015" t="s">
        <v>162</v>
      </c>
      <c r="B3015" t="s">
        <v>163</v>
      </c>
      <c r="C3015" s="1">
        <v>45566</v>
      </c>
      <c r="D3015" s="2">
        <v>2024</v>
      </c>
      <c r="E3015" s="2" t="s">
        <v>571</v>
      </c>
      <c r="F3015" t="s">
        <v>164</v>
      </c>
      <c r="G3015" t="s">
        <v>30</v>
      </c>
      <c r="H3015" t="s">
        <v>98</v>
      </c>
      <c r="I3015" s="3">
        <v>1</v>
      </c>
      <c r="J3015" s="3">
        <v>292</v>
      </c>
      <c r="K3015" s="57">
        <v>1.2</v>
      </c>
      <c r="L3015" t="s">
        <v>20</v>
      </c>
      <c r="M3015" t="s">
        <v>576</v>
      </c>
      <c r="N3015" t="s">
        <v>530</v>
      </c>
      <c r="O3015" s="15">
        <f t="shared" si="295"/>
        <v>3</v>
      </c>
      <c r="P3015" s="16" t="str">
        <f t="shared" si="296"/>
        <v>1,</v>
      </c>
      <c r="Q3015" s="16" t="str">
        <f t="shared" si="297"/>
        <v>2</v>
      </c>
      <c r="R3015" s="17">
        <f t="shared" si="298"/>
        <v>62</v>
      </c>
      <c r="S3015" s="17">
        <f t="shared" si="299"/>
        <v>1.0333333333333334</v>
      </c>
    </row>
    <row r="3016" spans="1:19">
      <c r="A3016" t="s">
        <v>162</v>
      </c>
      <c r="B3016" t="s">
        <v>163</v>
      </c>
      <c r="C3016" s="1">
        <v>45566</v>
      </c>
      <c r="D3016" s="2">
        <v>2024</v>
      </c>
      <c r="E3016" s="2" t="s">
        <v>571</v>
      </c>
      <c r="F3016" t="s">
        <v>164</v>
      </c>
      <c r="G3016" t="s">
        <v>30</v>
      </c>
      <c r="H3016" t="s">
        <v>98</v>
      </c>
      <c r="I3016" s="3">
        <v>1</v>
      </c>
      <c r="J3016" s="3">
        <v>272</v>
      </c>
      <c r="K3016" s="57">
        <v>1.2</v>
      </c>
      <c r="L3016" t="s">
        <v>146</v>
      </c>
      <c r="M3016" t="s">
        <v>147</v>
      </c>
      <c r="N3016" t="s">
        <v>532</v>
      </c>
      <c r="O3016" s="15">
        <f t="shared" si="295"/>
        <v>3</v>
      </c>
      <c r="P3016" s="16" t="str">
        <f t="shared" si="296"/>
        <v>1,</v>
      </c>
      <c r="Q3016" s="16" t="str">
        <f t="shared" si="297"/>
        <v>2</v>
      </c>
      <c r="R3016" s="17">
        <f t="shared" si="298"/>
        <v>62</v>
      </c>
      <c r="S3016" s="17">
        <f t="shared" si="299"/>
        <v>1.0333333333333334</v>
      </c>
    </row>
    <row r="3017" spans="1:19">
      <c r="A3017" t="s">
        <v>162</v>
      </c>
      <c r="B3017" t="s">
        <v>163</v>
      </c>
      <c r="C3017" s="1">
        <v>45566</v>
      </c>
      <c r="D3017" s="2">
        <v>2024</v>
      </c>
      <c r="E3017" s="2" t="s">
        <v>571</v>
      </c>
      <c r="F3017" t="s">
        <v>164</v>
      </c>
      <c r="G3017" t="s">
        <v>30</v>
      </c>
      <c r="H3017" t="s">
        <v>98</v>
      </c>
      <c r="I3017" s="3">
        <v>1</v>
      </c>
      <c r="J3017" s="3">
        <v>1015</v>
      </c>
      <c r="K3017" s="57">
        <v>3.5</v>
      </c>
      <c r="L3017" t="s">
        <v>118</v>
      </c>
      <c r="M3017" t="s">
        <v>119</v>
      </c>
      <c r="N3017" t="s">
        <v>539</v>
      </c>
      <c r="O3017" s="15">
        <f t="shared" si="295"/>
        <v>3</v>
      </c>
      <c r="P3017" s="16" t="str">
        <f t="shared" si="296"/>
        <v>3,</v>
      </c>
      <c r="Q3017" s="16" t="str">
        <f t="shared" si="297"/>
        <v>5</v>
      </c>
      <c r="R3017" s="17">
        <f t="shared" si="298"/>
        <v>185</v>
      </c>
      <c r="S3017" s="17">
        <f t="shared" si="299"/>
        <v>3.0833333333333335</v>
      </c>
    </row>
    <row r="3018" spans="1:19">
      <c r="A3018" t="s">
        <v>162</v>
      </c>
      <c r="B3018" t="s">
        <v>163</v>
      </c>
      <c r="C3018" s="1">
        <v>45566</v>
      </c>
      <c r="D3018" s="2">
        <v>2024</v>
      </c>
      <c r="E3018" s="2" t="s">
        <v>571</v>
      </c>
      <c r="F3018" t="s">
        <v>164</v>
      </c>
      <c r="G3018" t="s">
        <v>30</v>
      </c>
      <c r="H3018" t="s">
        <v>98</v>
      </c>
      <c r="I3018" s="3">
        <v>4</v>
      </c>
      <c r="J3018" s="3">
        <v>2125</v>
      </c>
      <c r="K3018" s="57">
        <v>4.5999999999999996</v>
      </c>
      <c r="L3018" t="s">
        <v>179</v>
      </c>
      <c r="M3018" t="s">
        <v>180</v>
      </c>
      <c r="N3018" t="s">
        <v>539</v>
      </c>
      <c r="O3018" s="15">
        <f t="shared" si="295"/>
        <v>3</v>
      </c>
      <c r="P3018" s="16" t="str">
        <f t="shared" si="296"/>
        <v>4,</v>
      </c>
      <c r="Q3018" s="16" t="str">
        <f t="shared" si="297"/>
        <v>6</v>
      </c>
      <c r="R3018" s="17">
        <f t="shared" si="298"/>
        <v>246</v>
      </c>
      <c r="S3018" s="17">
        <f t="shared" si="299"/>
        <v>4.0999999999999996</v>
      </c>
    </row>
    <row r="3019" spans="1:19">
      <c r="A3019" t="s">
        <v>162</v>
      </c>
      <c r="B3019" t="s">
        <v>163</v>
      </c>
      <c r="C3019" s="1">
        <v>45566</v>
      </c>
      <c r="D3019" s="2">
        <v>2024</v>
      </c>
      <c r="E3019" s="2" t="s">
        <v>571</v>
      </c>
      <c r="F3019" t="s">
        <v>164</v>
      </c>
      <c r="G3019" t="s">
        <v>30</v>
      </c>
      <c r="H3019" t="s">
        <v>98</v>
      </c>
      <c r="I3019" s="3">
        <v>1</v>
      </c>
      <c r="J3019" s="3">
        <v>723</v>
      </c>
      <c r="K3019" s="57">
        <v>3.3</v>
      </c>
      <c r="L3019" t="s">
        <v>169</v>
      </c>
      <c r="M3019" t="s">
        <v>170</v>
      </c>
      <c r="N3019" t="s">
        <v>539</v>
      </c>
      <c r="O3019" s="15">
        <f t="shared" si="295"/>
        <v>3</v>
      </c>
      <c r="P3019" s="16" t="str">
        <f t="shared" si="296"/>
        <v>3,</v>
      </c>
      <c r="Q3019" s="16" t="str">
        <f t="shared" si="297"/>
        <v>3</v>
      </c>
      <c r="R3019" s="17">
        <f t="shared" si="298"/>
        <v>183</v>
      </c>
      <c r="S3019" s="17">
        <f t="shared" si="299"/>
        <v>3.05</v>
      </c>
    </row>
    <row r="3020" spans="1:19">
      <c r="A3020" t="s">
        <v>162</v>
      </c>
      <c r="B3020" t="s">
        <v>163</v>
      </c>
      <c r="C3020" s="1">
        <v>45566</v>
      </c>
      <c r="D3020" s="2">
        <v>2024</v>
      </c>
      <c r="E3020" s="2" t="s">
        <v>571</v>
      </c>
      <c r="F3020" t="s">
        <v>164</v>
      </c>
      <c r="G3020" t="s">
        <v>30</v>
      </c>
      <c r="H3020" t="s">
        <v>98</v>
      </c>
      <c r="I3020" s="3">
        <v>5</v>
      </c>
      <c r="J3020" s="3">
        <v>3336</v>
      </c>
      <c r="K3020" s="57">
        <v>10.5</v>
      </c>
      <c r="L3020" t="s">
        <v>131</v>
      </c>
      <c r="M3020" t="s">
        <v>578</v>
      </c>
      <c r="N3020" t="s">
        <v>612</v>
      </c>
      <c r="O3020" s="15">
        <f t="shared" si="295"/>
        <v>4</v>
      </c>
      <c r="P3020" s="16" t="str">
        <f t="shared" si="296"/>
        <v>10</v>
      </c>
      <c r="Q3020" s="16" t="str">
        <f t="shared" si="297"/>
        <v>,5</v>
      </c>
      <c r="R3020" s="17">
        <f t="shared" si="298"/>
        <v>600.5</v>
      </c>
      <c r="S3020" s="17">
        <f t="shared" si="299"/>
        <v>10.008333333333333</v>
      </c>
    </row>
    <row r="3021" spans="1:19">
      <c r="A3021" t="s">
        <v>162</v>
      </c>
      <c r="B3021" t="s">
        <v>163</v>
      </c>
      <c r="C3021" s="1">
        <v>45566</v>
      </c>
      <c r="D3021" s="2">
        <v>2024</v>
      </c>
      <c r="E3021" s="2" t="s">
        <v>571</v>
      </c>
      <c r="F3021" t="s">
        <v>164</v>
      </c>
      <c r="G3021" t="s">
        <v>30</v>
      </c>
      <c r="H3021" t="s">
        <v>98</v>
      </c>
      <c r="I3021" s="3">
        <v>7</v>
      </c>
      <c r="J3021" s="3">
        <v>2563</v>
      </c>
      <c r="K3021" s="57">
        <v>6.65</v>
      </c>
      <c r="L3021" t="s">
        <v>150</v>
      </c>
      <c r="M3021" t="s">
        <v>607</v>
      </c>
      <c r="N3021" t="s">
        <v>612</v>
      </c>
      <c r="O3021" s="15">
        <f t="shared" si="295"/>
        <v>4</v>
      </c>
      <c r="P3021" s="16" t="str">
        <f t="shared" si="296"/>
        <v>6,</v>
      </c>
      <c r="Q3021" s="16" t="str">
        <f t="shared" si="297"/>
        <v>65</v>
      </c>
      <c r="R3021" s="17">
        <f t="shared" si="298"/>
        <v>425</v>
      </c>
      <c r="S3021" s="17">
        <f t="shared" si="299"/>
        <v>7.083333333333333</v>
      </c>
    </row>
    <row r="3022" spans="1:19">
      <c r="A3022" t="s">
        <v>162</v>
      </c>
      <c r="B3022" t="s">
        <v>163</v>
      </c>
      <c r="C3022" s="1">
        <v>45566</v>
      </c>
      <c r="D3022" s="2">
        <v>2024</v>
      </c>
      <c r="E3022" s="2" t="s">
        <v>571</v>
      </c>
      <c r="F3022" t="s">
        <v>164</v>
      </c>
      <c r="G3022" t="s">
        <v>30</v>
      </c>
      <c r="H3022" t="s">
        <v>98</v>
      </c>
      <c r="I3022" s="3">
        <v>1</v>
      </c>
      <c r="J3022" s="3">
        <v>789</v>
      </c>
      <c r="K3022" s="57">
        <v>2.1</v>
      </c>
      <c r="L3022" t="s">
        <v>171</v>
      </c>
      <c r="M3022" t="s">
        <v>172</v>
      </c>
      <c r="N3022" t="s">
        <v>612</v>
      </c>
      <c r="O3022" s="15">
        <f t="shared" si="295"/>
        <v>3</v>
      </c>
      <c r="P3022" s="16" t="str">
        <f t="shared" si="296"/>
        <v>2,</v>
      </c>
      <c r="Q3022" s="16" t="str">
        <f t="shared" si="297"/>
        <v>1</v>
      </c>
      <c r="R3022" s="17">
        <f t="shared" si="298"/>
        <v>121</v>
      </c>
      <c r="S3022" s="17">
        <f t="shared" si="299"/>
        <v>2.0166666666666666</v>
      </c>
    </row>
    <row r="3023" spans="1:19">
      <c r="A3023" t="s">
        <v>162</v>
      </c>
      <c r="B3023" t="s">
        <v>163</v>
      </c>
      <c r="C3023" s="1">
        <v>45566</v>
      </c>
      <c r="D3023" s="2">
        <v>2024</v>
      </c>
      <c r="E3023" s="2" t="s">
        <v>571</v>
      </c>
      <c r="F3023" t="s">
        <v>164</v>
      </c>
      <c r="G3023" t="s">
        <v>30</v>
      </c>
      <c r="H3023" t="s">
        <v>98</v>
      </c>
      <c r="I3023" s="3">
        <v>2</v>
      </c>
      <c r="J3023" s="3">
        <v>507</v>
      </c>
      <c r="K3023" s="57">
        <v>1.4</v>
      </c>
      <c r="L3023" t="s">
        <v>173</v>
      </c>
      <c r="M3023" t="s">
        <v>598</v>
      </c>
      <c r="N3023" t="s">
        <v>536</v>
      </c>
      <c r="O3023" s="15">
        <f t="shared" si="295"/>
        <v>3</v>
      </c>
      <c r="P3023" s="16" t="str">
        <f t="shared" si="296"/>
        <v>1,</v>
      </c>
      <c r="Q3023" s="16" t="str">
        <f t="shared" si="297"/>
        <v>4</v>
      </c>
      <c r="R3023" s="17">
        <f t="shared" si="298"/>
        <v>64</v>
      </c>
      <c r="S3023" s="17">
        <f t="shared" si="299"/>
        <v>1.0666666666666667</v>
      </c>
    </row>
    <row r="3024" spans="1:19">
      <c r="A3024" t="s">
        <v>162</v>
      </c>
      <c r="B3024" t="s">
        <v>163</v>
      </c>
      <c r="C3024" s="1">
        <v>45566</v>
      </c>
      <c r="D3024" s="2">
        <v>2024</v>
      </c>
      <c r="E3024" s="2" t="s">
        <v>571</v>
      </c>
      <c r="F3024" t="s">
        <v>164</v>
      </c>
      <c r="G3024" t="s">
        <v>30</v>
      </c>
      <c r="H3024" t="s">
        <v>98</v>
      </c>
      <c r="I3024" s="3">
        <v>4</v>
      </c>
      <c r="J3024" s="3">
        <v>1135</v>
      </c>
      <c r="K3024" s="57">
        <v>2.5</v>
      </c>
      <c r="L3024" t="s">
        <v>174</v>
      </c>
      <c r="M3024" t="s">
        <v>175</v>
      </c>
      <c r="N3024" t="s">
        <v>536</v>
      </c>
      <c r="O3024" s="15">
        <f t="shared" si="295"/>
        <v>3</v>
      </c>
      <c r="P3024" s="16" t="str">
        <f t="shared" si="296"/>
        <v>2,</v>
      </c>
      <c r="Q3024" s="16" t="str">
        <f t="shared" si="297"/>
        <v>5</v>
      </c>
      <c r="R3024" s="17">
        <f t="shared" si="298"/>
        <v>125</v>
      </c>
      <c r="S3024" s="17">
        <f t="shared" si="299"/>
        <v>2.0833333333333335</v>
      </c>
    </row>
    <row r="3025" spans="1:19">
      <c r="A3025" t="s">
        <v>162</v>
      </c>
      <c r="B3025" t="s">
        <v>163</v>
      </c>
      <c r="C3025" s="1">
        <v>45566</v>
      </c>
      <c r="D3025" s="2">
        <v>2024</v>
      </c>
      <c r="E3025" s="2" t="s">
        <v>571</v>
      </c>
      <c r="F3025" t="s">
        <v>164</v>
      </c>
      <c r="G3025" t="s">
        <v>30</v>
      </c>
      <c r="H3025" t="s">
        <v>98</v>
      </c>
      <c r="I3025" s="3">
        <v>1</v>
      </c>
      <c r="J3025" s="3">
        <v>437</v>
      </c>
      <c r="K3025" s="57">
        <v>1.5</v>
      </c>
      <c r="L3025" t="s">
        <v>110</v>
      </c>
      <c r="M3025" t="s">
        <v>586</v>
      </c>
      <c r="N3025" t="s">
        <v>613</v>
      </c>
      <c r="O3025" s="15">
        <f t="shared" si="295"/>
        <v>3</v>
      </c>
      <c r="P3025" s="16" t="str">
        <f t="shared" si="296"/>
        <v>1,</v>
      </c>
      <c r="Q3025" s="16" t="str">
        <f t="shared" si="297"/>
        <v>5</v>
      </c>
      <c r="R3025" s="17">
        <f t="shared" si="298"/>
        <v>65</v>
      </c>
      <c r="S3025" s="17">
        <f t="shared" si="299"/>
        <v>1.0833333333333333</v>
      </c>
    </row>
    <row r="3026" spans="1:19">
      <c r="A3026" t="s">
        <v>162</v>
      </c>
      <c r="B3026" t="s">
        <v>163</v>
      </c>
      <c r="C3026" s="1">
        <v>45566</v>
      </c>
      <c r="D3026" s="2">
        <v>2024</v>
      </c>
      <c r="E3026" s="2" t="s">
        <v>571</v>
      </c>
      <c r="F3026" t="s">
        <v>164</v>
      </c>
      <c r="G3026" t="s">
        <v>30</v>
      </c>
      <c r="H3026" t="s">
        <v>98</v>
      </c>
      <c r="I3026" s="3">
        <v>3</v>
      </c>
      <c r="J3026" s="3">
        <v>1230</v>
      </c>
      <c r="K3026" s="57">
        <v>3.4</v>
      </c>
      <c r="L3026" t="s">
        <v>128</v>
      </c>
      <c r="M3026" t="s">
        <v>129</v>
      </c>
      <c r="N3026" t="s">
        <v>538</v>
      </c>
      <c r="O3026" s="15">
        <f t="shared" si="295"/>
        <v>3</v>
      </c>
      <c r="P3026" s="16" t="str">
        <f t="shared" si="296"/>
        <v>3,</v>
      </c>
      <c r="Q3026" s="16" t="str">
        <f t="shared" si="297"/>
        <v>4</v>
      </c>
      <c r="R3026" s="17">
        <f t="shared" si="298"/>
        <v>184</v>
      </c>
      <c r="S3026" s="17">
        <f t="shared" si="299"/>
        <v>3.0666666666666669</v>
      </c>
    </row>
    <row r="3027" spans="1:19">
      <c r="A3027" t="s">
        <v>162</v>
      </c>
      <c r="B3027" t="s">
        <v>163</v>
      </c>
      <c r="C3027" s="1">
        <v>45566</v>
      </c>
      <c r="D3027" s="2">
        <v>2024</v>
      </c>
      <c r="E3027" s="2" t="s">
        <v>571</v>
      </c>
      <c r="F3027" t="s">
        <v>176</v>
      </c>
      <c r="G3027" t="s">
        <v>121</v>
      </c>
      <c r="H3027" t="s">
        <v>98</v>
      </c>
      <c r="I3027" s="3">
        <v>1</v>
      </c>
      <c r="J3027" s="3">
        <v>143</v>
      </c>
      <c r="K3027" s="57">
        <v>0.3</v>
      </c>
      <c r="L3027" t="s">
        <v>122</v>
      </c>
      <c r="M3027" t="s">
        <v>123</v>
      </c>
      <c r="N3027" t="s">
        <v>537</v>
      </c>
      <c r="O3027" s="15">
        <f t="shared" si="295"/>
        <v>3</v>
      </c>
      <c r="P3027" s="16" t="str">
        <f t="shared" si="296"/>
        <v>0,</v>
      </c>
      <c r="Q3027" s="16" t="str">
        <f t="shared" si="297"/>
        <v>3</v>
      </c>
      <c r="R3027" s="17">
        <f t="shared" si="298"/>
        <v>3</v>
      </c>
      <c r="S3027" s="17">
        <f t="shared" si="299"/>
        <v>0.05</v>
      </c>
    </row>
    <row r="3028" spans="1:19">
      <c r="A3028" t="s">
        <v>162</v>
      </c>
      <c r="B3028" t="s">
        <v>163</v>
      </c>
      <c r="C3028" s="1">
        <v>45566</v>
      </c>
      <c r="D3028" s="2">
        <v>2024</v>
      </c>
      <c r="E3028" s="2" t="s">
        <v>571</v>
      </c>
      <c r="F3028" t="s">
        <v>176</v>
      </c>
      <c r="G3028" t="s">
        <v>121</v>
      </c>
      <c r="H3028" t="s">
        <v>98</v>
      </c>
      <c r="I3028" s="3">
        <v>3</v>
      </c>
      <c r="J3028" s="3">
        <v>441</v>
      </c>
      <c r="K3028" s="57">
        <v>1.4</v>
      </c>
      <c r="L3028" t="s">
        <v>124</v>
      </c>
      <c r="M3028" t="s">
        <v>602</v>
      </c>
      <c r="N3028" t="s">
        <v>537</v>
      </c>
      <c r="O3028" s="15">
        <f t="shared" si="295"/>
        <v>3</v>
      </c>
      <c r="P3028" s="16" t="str">
        <f t="shared" si="296"/>
        <v>1,</v>
      </c>
      <c r="Q3028" s="16" t="str">
        <f t="shared" si="297"/>
        <v>4</v>
      </c>
      <c r="R3028" s="17">
        <f t="shared" si="298"/>
        <v>64</v>
      </c>
      <c r="S3028" s="17">
        <f t="shared" si="299"/>
        <v>1.0666666666666667</v>
      </c>
    </row>
    <row r="3029" spans="1:19">
      <c r="A3029" t="s">
        <v>162</v>
      </c>
      <c r="B3029" t="s">
        <v>163</v>
      </c>
      <c r="C3029" s="1">
        <v>45566</v>
      </c>
      <c r="D3029" s="2">
        <v>2024</v>
      </c>
      <c r="E3029" s="2" t="s">
        <v>571</v>
      </c>
      <c r="F3029" t="s">
        <v>176</v>
      </c>
      <c r="G3029" t="s">
        <v>121</v>
      </c>
      <c r="H3029" t="s">
        <v>98</v>
      </c>
      <c r="I3029" s="3">
        <v>1</v>
      </c>
      <c r="J3029" s="3">
        <v>478</v>
      </c>
      <c r="K3029" s="57">
        <v>2</v>
      </c>
      <c r="L3029" t="s">
        <v>19</v>
      </c>
      <c r="M3029" t="s">
        <v>587</v>
      </c>
      <c r="N3029" t="s">
        <v>611</v>
      </c>
      <c r="O3029" s="15">
        <f t="shared" si="295"/>
        <v>1</v>
      </c>
      <c r="P3029" s="16" t="str">
        <f t="shared" si="296"/>
        <v>2</v>
      </c>
      <c r="Q3029" s="16">
        <f t="shared" si="297"/>
        <v>0</v>
      </c>
      <c r="R3029" s="17">
        <f t="shared" si="298"/>
        <v>120</v>
      </c>
      <c r="S3029" s="17">
        <f t="shared" si="299"/>
        <v>2</v>
      </c>
    </row>
    <row r="3030" spans="1:19">
      <c r="A3030" t="s">
        <v>162</v>
      </c>
      <c r="B3030" t="s">
        <v>163</v>
      </c>
      <c r="C3030" s="1">
        <v>45566</v>
      </c>
      <c r="D3030" s="2">
        <v>2024</v>
      </c>
      <c r="E3030" s="2" t="s">
        <v>571</v>
      </c>
      <c r="F3030" t="s">
        <v>176</v>
      </c>
      <c r="G3030" t="s">
        <v>121</v>
      </c>
      <c r="H3030" t="s">
        <v>98</v>
      </c>
      <c r="I3030" s="3">
        <v>1</v>
      </c>
      <c r="J3030" s="3">
        <v>280</v>
      </c>
      <c r="K3030" s="57">
        <v>0.5</v>
      </c>
      <c r="L3030" t="s">
        <v>20</v>
      </c>
      <c r="M3030" t="s">
        <v>576</v>
      </c>
      <c r="N3030" t="s">
        <v>530</v>
      </c>
      <c r="O3030" s="15">
        <f t="shared" si="295"/>
        <v>3</v>
      </c>
      <c r="P3030" s="16" t="str">
        <f t="shared" si="296"/>
        <v>0,</v>
      </c>
      <c r="Q3030" s="16" t="str">
        <f t="shared" si="297"/>
        <v>5</v>
      </c>
      <c r="R3030" s="17">
        <f t="shared" si="298"/>
        <v>5</v>
      </c>
      <c r="S3030" s="17">
        <f t="shared" si="299"/>
        <v>8.3333333333333329E-2</v>
      </c>
    </row>
    <row r="3031" spans="1:19">
      <c r="A3031" t="s">
        <v>162</v>
      </c>
      <c r="B3031" t="s">
        <v>163</v>
      </c>
      <c r="C3031" s="1">
        <v>45566</v>
      </c>
      <c r="D3031" s="2">
        <v>2024</v>
      </c>
      <c r="E3031" s="2" t="s">
        <v>571</v>
      </c>
      <c r="F3031" t="s">
        <v>176</v>
      </c>
      <c r="G3031" t="s">
        <v>121</v>
      </c>
      <c r="H3031" t="s">
        <v>98</v>
      </c>
      <c r="I3031" s="3">
        <v>1</v>
      </c>
      <c r="J3031" s="3">
        <v>369</v>
      </c>
      <c r="K3031" s="57">
        <v>1.1000000000000001</v>
      </c>
      <c r="L3031" t="s">
        <v>134</v>
      </c>
      <c r="M3031" t="s">
        <v>589</v>
      </c>
      <c r="N3031" t="s">
        <v>610</v>
      </c>
      <c r="O3031" s="15">
        <f t="shared" si="295"/>
        <v>3</v>
      </c>
      <c r="P3031" s="16" t="str">
        <f t="shared" si="296"/>
        <v>1,</v>
      </c>
      <c r="Q3031" s="16" t="str">
        <f t="shared" si="297"/>
        <v>1</v>
      </c>
      <c r="R3031" s="17">
        <f t="shared" si="298"/>
        <v>61</v>
      </c>
      <c r="S3031" s="17">
        <f t="shared" si="299"/>
        <v>1.0166666666666666</v>
      </c>
    </row>
    <row r="3032" spans="1:19">
      <c r="A3032" t="s">
        <v>162</v>
      </c>
      <c r="B3032" t="s">
        <v>163</v>
      </c>
      <c r="C3032" s="1">
        <v>45566</v>
      </c>
      <c r="D3032" s="2">
        <v>2024</v>
      </c>
      <c r="E3032" s="2" t="s">
        <v>571</v>
      </c>
      <c r="F3032" t="s">
        <v>176</v>
      </c>
      <c r="G3032" t="s">
        <v>121</v>
      </c>
      <c r="H3032" t="s">
        <v>98</v>
      </c>
      <c r="I3032" s="3">
        <v>1</v>
      </c>
      <c r="J3032" s="3">
        <v>262</v>
      </c>
      <c r="K3032" s="57">
        <v>0.3</v>
      </c>
      <c r="L3032" t="s">
        <v>102</v>
      </c>
      <c r="M3032" t="s">
        <v>103</v>
      </c>
      <c r="N3032" t="s">
        <v>560</v>
      </c>
      <c r="O3032" s="15">
        <f t="shared" si="295"/>
        <v>3</v>
      </c>
      <c r="P3032" s="16" t="str">
        <f t="shared" si="296"/>
        <v>0,</v>
      </c>
      <c r="Q3032" s="16" t="str">
        <f t="shared" si="297"/>
        <v>3</v>
      </c>
      <c r="R3032" s="17">
        <f t="shared" si="298"/>
        <v>3</v>
      </c>
      <c r="S3032" s="17">
        <f t="shared" si="299"/>
        <v>0.05</v>
      </c>
    </row>
    <row r="3033" spans="1:19">
      <c r="A3033" t="s">
        <v>162</v>
      </c>
      <c r="B3033" t="s">
        <v>163</v>
      </c>
      <c r="C3033" s="1">
        <v>45566</v>
      </c>
      <c r="D3033" s="2">
        <v>2024</v>
      </c>
      <c r="E3033" s="2" t="s">
        <v>571</v>
      </c>
      <c r="F3033" t="s">
        <v>176</v>
      </c>
      <c r="G3033" t="s">
        <v>121</v>
      </c>
      <c r="H3033" t="s">
        <v>98</v>
      </c>
      <c r="I3033" s="3">
        <v>1</v>
      </c>
      <c r="J3033" s="3">
        <v>378</v>
      </c>
      <c r="K3033" s="57">
        <v>1.3</v>
      </c>
      <c r="L3033" t="s">
        <v>99</v>
      </c>
      <c r="M3033" t="s">
        <v>558</v>
      </c>
      <c r="N3033" t="s">
        <v>540</v>
      </c>
      <c r="O3033" s="15">
        <f t="shared" si="295"/>
        <v>3</v>
      </c>
      <c r="P3033" s="16" t="str">
        <f t="shared" si="296"/>
        <v>1,</v>
      </c>
      <c r="Q3033" s="16" t="str">
        <f t="shared" si="297"/>
        <v>3</v>
      </c>
      <c r="R3033" s="17">
        <f t="shared" si="298"/>
        <v>63</v>
      </c>
      <c r="S3033" s="17">
        <f t="shared" si="299"/>
        <v>1.05</v>
      </c>
    </row>
    <row r="3034" spans="1:19">
      <c r="A3034" t="s">
        <v>162</v>
      </c>
      <c r="B3034" t="s">
        <v>163</v>
      </c>
      <c r="C3034" s="1">
        <v>45566</v>
      </c>
      <c r="D3034" s="2">
        <v>2024</v>
      </c>
      <c r="E3034" s="2" t="s">
        <v>571</v>
      </c>
      <c r="F3034" t="s">
        <v>176</v>
      </c>
      <c r="G3034" t="s">
        <v>121</v>
      </c>
      <c r="H3034" t="s">
        <v>98</v>
      </c>
      <c r="I3034" s="3">
        <v>10</v>
      </c>
      <c r="J3034" s="3">
        <v>557</v>
      </c>
      <c r="K3034" s="57">
        <v>2</v>
      </c>
      <c r="L3034" t="s">
        <v>221</v>
      </c>
      <c r="M3034" t="s">
        <v>594</v>
      </c>
      <c r="N3034" t="s">
        <v>542</v>
      </c>
      <c r="O3034" s="15">
        <f t="shared" si="295"/>
        <v>1</v>
      </c>
      <c r="P3034" s="16" t="str">
        <f t="shared" si="296"/>
        <v>2</v>
      </c>
      <c r="Q3034" s="16">
        <f t="shared" si="297"/>
        <v>0</v>
      </c>
      <c r="R3034" s="17">
        <f t="shared" si="298"/>
        <v>120</v>
      </c>
      <c r="S3034" s="17">
        <f t="shared" si="299"/>
        <v>2</v>
      </c>
    </row>
    <row r="3035" spans="1:19">
      <c r="A3035" t="s">
        <v>162</v>
      </c>
      <c r="B3035" t="s">
        <v>163</v>
      </c>
      <c r="C3035" s="1">
        <v>45566</v>
      </c>
      <c r="D3035" s="2">
        <v>2024</v>
      </c>
      <c r="E3035" s="2" t="s">
        <v>571</v>
      </c>
      <c r="F3035" t="s">
        <v>176</v>
      </c>
      <c r="G3035" t="s">
        <v>121</v>
      </c>
      <c r="H3035" t="s">
        <v>98</v>
      </c>
      <c r="I3035" s="3">
        <v>2</v>
      </c>
      <c r="J3035" s="3">
        <v>2030</v>
      </c>
      <c r="K3035" s="57">
        <v>7.1</v>
      </c>
      <c r="L3035" t="s">
        <v>118</v>
      </c>
      <c r="M3035" t="s">
        <v>119</v>
      </c>
      <c r="N3035" t="s">
        <v>539</v>
      </c>
      <c r="O3035" s="15">
        <f t="shared" si="295"/>
        <v>3</v>
      </c>
      <c r="P3035" s="16" t="str">
        <f t="shared" si="296"/>
        <v>7,</v>
      </c>
      <c r="Q3035" s="16" t="str">
        <f t="shared" si="297"/>
        <v>1</v>
      </c>
      <c r="R3035" s="17">
        <f t="shared" si="298"/>
        <v>421</v>
      </c>
      <c r="S3035" s="17">
        <f t="shared" si="299"/>
        <v>7.0166666666666666</v>
      </c>
    </row>
    <row r="3036" spans="1:19">
      <c r="A3036" t="s">
        <v>162</v>
      </c>
      <c r="B3036" t="s">
        <v>163</v>
      </c>
      <c r="C3036" s="1">
        <v>45566</v>
      </c>
      <c r="D3036" s="2">
        <v>2024</v>
      </c>
      <c r="E3036" s="2" t="s">
        <v>571</v>
      </c>
      <c r="F3036" t="s">
        <v>176</v>
      </c>
      <c r="G3036" t="s">
        <v>121</v>
      </c>
      <c r="H3036" t="s">
        <v>98</v>
      </c>
      <c r="I3036" s="3">
        <v>1</v>
      </c>
      <c r="J3036" s="3">
        <v>561</v>
      </c>
      <c r="K3036" s="57">
        <v>2.0499999999999998</v>
      </c>
      <c r="L3036" t="s">
        <v>179</v>
      </c>
      <c r="M3036" t="s">
        <v>180</v>
      </c>
      <c r="N3036" t="s">
        <v>539</v>
      </c>
      <c r="O3036" s="15">
        <f t="shared" si="295"/>
        <v>4</v>
      </c>
      <c r="P3036" s="16" t="str">
        <f t="shared" si="296"/>
        <v>2,</v>
      </c>
      <c r="Q3036" s="16" t="str">
        <f t="shared" si="297"/>
        <v>05</v>
      </c>
      <c r="R3036" s="17">
        <f t="shared" si="298"/>
        <v>125</v>
      </c>
      <c r="S3036" s="17">
        <f t="shared" si="299"/>
        <v>2.0833333333333335</v>
      </c>
    </row>
    <row r="3037" spans="1:19">
      <c r="A3037" t="s">
        <v>162</v>
      </c>
      <c r="B3037" t="s">
        <v>163</v>
      </c>
      <c r="C3037" s="1">
        <v>45566</v>
      </c>
      <c r="D3037" s="2">
        <v>2024</v>
      </c>
      <c r="E3037" s="2" t="s">
        <v>571</v>
      </c>
      <c r="F3037" t="s">
        <v>176</v>
      </c>
      <c r="G3037" t="s">
        <v>121</v>
      </c>
      <c r="H3037" t="s">
        <v>98</v>
      </c>
      <c r="I3037" s="3">
        <v>2</v>
      </c>
      <c r="J3037" s="3">
        <v>1380</v>
      </c>
      <c r="K3037" s="57">
        <v>4.45</v>
      </c>
      <c r="L3037" t="s">
        <v>131</v>
      </c>
      <c r="M3037" t="s">
        <v>578</v>
      </c>
      <c r="N3037" t="s">
        <v>612</v>
      </c>
      <c r="O3037" s="15">
        <f t="shared" si="295"/>
        <v>4</v>
      </c>
      <c r="P3037" s="16" t="str">
        <f t="shared" si="296"/>
        <v>4,</v>
      </c>
      <c r="Q3037" s="16" t="str">
        <f t="shared" si="297"/>
        <v>45</v>
      </c>
      <c r="R3037" s="17">
        <f t="shared" si="298"/>
        <v>285</v>
      </c>
      <c r="S3037" s="17">
        <f t="shared" si="299"/>
        <v>4.75</v>
      </c>
    </row>
    <row r="3038" spans="1:19">
      <c r="A3038" t="s">
        <v>162</v>
      </c>
      <c r="B3038" t="s">
        <v>163</v>
      </c>
      <c r="C3038" s="1">
        <v>45566</v>
      </c>
      <c r="D3038" s="2">
        <v>2024</v>
      </c>
      <c r="E3038" s="2" t="s">
        <v>571</v>
      </c>
      <c r="F3038" t="s">
        <v>176</v>
      </c>
      <c r="G3038" t="s">
        <v>121</v>
      </c>
      <c r="H3038" t="s">
        <v>98</v>
      </c>
      <c r="I3038" s="3">
        <v>4</v>
      </c>
      <c r="J3038" s="3">
        <v>1418</v>
      </c>
      <c r="K3038" s="57">
        <v>5.05</v>
      </c>
      <c r="L3038" t="s">
        <v>173</v>
      </c>
      <c r="M3038" t="s">
        <v>598</v>
      </c>
      <c r="N3038" t="s">
        <v>536</v>
      </c>
      <c r="O3038" s="15">
        <f t="shared" si="295"/>
        <v>4</v>
      </c>
      <c r="P3038" s="16" t="str">
        <f t="shared" si="296"/>
        <v>5,</v>
      </c>
      <c r="Q3038" s="16" t="str">
        <f t="shared" si="297"/>
        <v>05</v>
      </c>
      <c r="R3038" s="17">
        <f t="shared" si="298"/>
        <v>305</v>
      </c>
      <c r="S3038" s="17">
        <f t="shared" si="299"/>
        <v>5.083333333333333</v>
      </c>
    </row>
    <row r="3039" spans="1:19">
      <c r="A3039" t="s">
        <v>162</v>
      </c>
      <c r="B3039" t="s">
        <v>163</v>
      </c>
      <c r="C3039" s="1">
        <v>45566</v>
      </c>
      <c r="D3039" s="2">
        <v>2024</v>
      </c>
      <c r="E3039" s="2" t="s">
        <v>571</v>
      </c>
      <c r="F3039" t="s">
        <v>176</v>
      </c>
      <c r="G3039" t="s">
        <v>121</v>
      </c>
      <c r="H3039" t="s">
        <v>98</v>
      </c>
      <c r="I3039" s="3">
        <v>4</v>
      </c>
      <c r="J3039" s="3">
        <v>1082</v>
      </c>
      <c r="K3039" s="57">
        <v>4.0999999999999996</v>
      </c>
      <c r="L3039" t="s">
        <v>174</v>
      </c>
      <c r="M3039" t="s">
        <v>175</v>
      </c>
      <c r="N3039" t="s">
        <v>536</v>
      </c>
      <c r="O3039" s="15">
        <f t="shared" si="295"/>
        <v>3</v>
      </c>
      <c r="P3039" s="16" t="str">
        <f t="shared" si="296"/>
        <v>4,</v>
      </c>
      <c r="Q3039" s="16" t="str">
        <f t="shared" si="297"/>
        <v>1</v>
      </c>
      <c r="R3039" s="17">
        <f t="shared" si="298"/>
        <v>241</v>
      </c>
      <c r="S3039" s="17">
        <f t="shared" si="299"/>
        <v>4.0166666666666666</v>
      </c>
    </row>
    <row r="3040" spans="1:19">
      <c r="A3040" t="s">
        <v>162</v>
      </c>
      <c r="B3040" t="s">
        <v>163</v>
      </c>
      <c r="C3040" s="1">
        <v>45566</v>
      </c>
      <c r="D3040" s="2">
        <v>2024</v>
      </c>
      <c r="E3040" s="2" t="s">
        <v>571</v>
      </c>
      <c r="F3040" t="s">
        <v>176</v>
      </c>
      <c r="G3040" t="s">
        <v>121</v>
      </c>
      <c r="H3040" t="s">
        <v>98</v>
      </c>
      <c r="I3040" s="3">
        <v>5</v>
      </c>
      <c r="J3040" s="3">
        <v>2923</v>
      </c>
      <c r="K3040" s="57">
        <v>10.199999999999999</v>
      </c>
      <c r="L3040" t="s">
        <v>110</v>
      </c>
      <c r="M3040" t="s">
        <v>586</v>
      </c>
      <c r="N3040" t="s">
        <v>613</v>
      </c>
      <c r="O3040" s="15">
        <f t="shared" si="295"/>
        <v>4</v>
      </c>
      <c r="P3040" s="16" t="str">
        <f t="shared" si="296"/>
        <v>10</v>
      </c>
      <c r="Q3040" s="16" t="str">
        <f t="shared" si="297"/>
        <v>,2</v>
      </c>
      <c r="R3040" s="17">
        <f t="shared" si="298"/>
        <v>600.20000000000005</v>
      </c>
      <c r="S3040" s="17">
        <f t="shared" si="299"/>
        <v>10.003333333333334</v>
      </c>
    </row>
    <row r="3041" spans="1:19">
      <c r="A3041" t="s">
        <v>162</v>
      </c>
      <c r="B3041" t="s">
        <v>163</v>
      </c>
      <c r="C3041" s="1">
        <v>45566</v>
      </c>
      <c r="D3041" s="2">
        <v>2024</v>
      </c>
      <c r="E3041" s="2" t="s">
        <v>571</v>
      </c>
      <c r="F3041" t="s">
        <v>176</v>
      </c>
      <c r="G3041" t="s">
        <v>121</v>
      </c>
      <c r="H3041" t="s">
        <v>98</v>
      </c>
      <c r="I3041" s="3">
        <v>1</v>
      </c>
      <c r="J3041" s="3">
        <v>762</v>
      </c>
      <c r="K3041" s="57">
        <v>2.2999999999999998</v>
      </c>
      <c r="L3041" t="s">
        <v>204</v>
      </c>
      <c r="M3041" t="s">
        <v>205</v>
      </c>
      <c r="N3041" t="s">
        <v>613</v>
      </c>
      <c r="O3041" s="15">
        <f t="shared" si="295"/>
        <v>3</v>
      </c>
      <c r="P3041" s="16" t="str">
        <f t="shared" si="296"/>
        <v>2,</v>
      </c>
      <c r="Q3041" s="16" t="str">
        <f t="shared" si="297"/>
        <v>3</v>
      </c>
      <c r="R3041" s="17">
        <f t="shared" si="298"/>
        <v>123</v>
      </c>
      <c r="S3041" s="17">
        <f t="shared" si="299"/>
        <v>2.0499999999999998</v>
      </c>
    </row>
    <row r="3042" spans="1:19">
      <c r="A3042" t="s">
        <v>162</v>
      </c>
      <c r="B3042" t="s">
        <v>163</v>
      </c>
      <c r="C3042" s="1">
        <v>45566</v>
      </c>
      <c r="D3042" s="2">
        <v>2024</v>
      </c>
      <c r="E3042" s="2" t="s">
        <v>571</v>
      </c>
      <c r="F3042" t="s">
        <v>176</v>
      </c>
      <c r="G3042" t="s">
        <v>121</v>
      </c>
      <c r="H3042" t="s">
        <v>98</v>
      </c>
      <c r="I3042" s="3">
        <v>2</v>
      </c>
      <c r="J3042" s="3">
        <v>820</v>
      </c>
      <c r="K3042" s="57">
        <v>2.5</v>
      </c>
      <c r="L3042" t="s">
        <v>128</v>
      </c>
      <c r="M3042" t="s">
        <v>129</v>
      </c>
      <c r="N3042" t="s">
        <v>538</v>
      </c>
      <c r="O3042" s="15">
        <f t="shared" si="295"/>
        <v>3</v>
      </c>
      <c r="P3042" s="16" t="str">
        <f t="shared" si="296"/>
        <v>2,</v>
      </c>
      <c r="Q3042" s="16" t="str">
        <f t="shared" si="297"/>
        <v>5</v>
      </c>
      <c r="R3042" s="17">
        <f t="shared" si="298"/>
        <v>125</v>
      </c>
      <c r="S3042" s="17">
        <f t="shared" si="299"/>
        <v>2.0833333333333335</v>
      </c>
    </row>
    <row r="3043" spans="1:19">
      <c r="A3043" t="s">
        <v>162</v>
      </c>
      <c r="B3043" t="s">
        <v>163</v>
      </c>
      <c r="C3043" s="1">
        <v>45566</v>
      </c>
      <c r="D3043" s="2">
        <v>2024</v>
      </c>
      <c r="E3043" s="2" t="s">
        <v>571</v>
      </c>
      <c r="F3043" t="s">
        <v>178</v>
      </c>
      <c r="G3043" t="s">
        <v>113</v>
      </c>
      <c r="H3043" t="s">
        <v>98</v>
      </c>
      <c r="I3043" s="3">
        <v>1</v>
      </c>
      <c r="J3043" s="3">
        <v>145</v>
      </c>
      <c r="K3043" s="57">
        <v>0.2</v>
      </c>
      <c r="L3043" t="s">
        <v>122</v>
      </c>
      <c r="M3043" t="s">
        <v>123</v>
      </c>
      <c r="N3043" t="s">
        <v>537</v>
      </c>
      <c r="O3043" s="15">
        <f t="shared" si="295"/>
        <v>3</v>
      </c>
      <c r="P3043" s="16" t="str">
        <f t="shared" si="296"/>
        <v>0,</v>
      </c>
      <c r="Q3043" s="16" t="str">
        <f t="shared" si="297"/>
        <v>2</v>
      </c>
      <c r="R3043" s="17">
        <f t="shared" si="298"/>
        <v>2</v>
      </c>
      <c r="S3043" s="17">
        <f t="shared" si="299"/>
        <v>3.3333333333333333E-2</v>
      </c>
    </row>
    <row r="3044" spans="1:19">
      <c r="A3044" t="s">
        <v>162</v>
      </c>
      <c r="B3044" t="s">
        <v>163</v>
      </c>
      <c r="C3044" s="1">
        <v>45566</v>
      </c>
      <c r="D3044" s="2">
        <v>2024</v>
      </c>
      <c r="E3044" s="2" t="s">
        <v>571</v>
      </c>
      <c r="F3044" t="s">
        <v>178</v>
      </c>
      <c r="G3044" t="s">
        <v>113</v>
      </c>
      <c r="H3044" t="s">
        <v>98</v>
      </c>
      <c r="I3044" s="3">
        <v>1</v>
      </c>
      <c r="J3044" s="3">
        <v>147</v>
      </c>
      <c r="K3044" s="57">
        <v>0.25</v>
      </c>
      <c r="L3044" t="s">
        <v>124</v>
      </c>
      <c r="M3044" t="s">
        <v>602</v>
      </c>
      <c r="N3044" t="s">
        <v>537</v>
      </c>
      <c r="O3044" s="15">
        <f t="shared" si="295"/>
        <v>4</v>
      </c>
      <c r="P3044" s="16" t="str">
        <f t="shared" si="296"/>
        <v>0,</v>
      </c>
      <c r="Q3044" s="16" t="str">
        <f t="shared" si="297"/>
        <v>25</v>
      </c>
      <c r="R3044" s="17">
        <f t="shared" si="298"/>
        <v>25</v>
      </c>
      <c r="S3044" s="17">
        <f t="shared" si="299"/>
        <v>0.41666666666666669</v>
      </c>
    </row>
    <row r="3045" spans="1:19">
      <c r="A3045" t="s">
        <v>162</v>
      </c>
      <c r="B3045" t="s">
        <v>163</v>
      </c>
      <c r="C3045" s="1">
        <v>45566</v>
      </c>
      <c r="D3045" s="2">
        <v>2024</v>
      </c>
      <c r="E3045" s="2" t="s">
        <v>571</v>
      </c>
      <c r="F3045" t="s">
        <v>178</v>
      </c>
      <c r="G3045" t="s">
        <v>113</v>
      </c>
      <c r="H3045" t="s">
        <v>98</v>
      </c>
      <c r="I3045" s="3">
        <v>2</v>
      </c>
      <c r="J3045" s="3">
        <v>576</v>
      </c>
      <c r="K3045" s="57">
        <v>1.2</v>
      </c>
      <c r="L3045" t="s">
        <v>19</v>
      </c>
      <c r="M3045" t="s">
        <v>587</v>
      </c>
      <c r="N3045" t="s">
        <v>611</v>
      </c>
      <c r="O3045" s="15">
        <f t="shared" si="295"/>
        <v>3</v>
      </c>
      <c r="P3045" s="16" t="str">
        <f t="shared" si="296"/>
        <v>1,</v>
      </c>
      <c r="Q3045" s="16" t="str">
        <f t="shared" si="297"/>
        <v>2</v>
      </c>
      <c r="R3045" s="17">
        <f t="shared" si="298"/>
        <v>62</v>
      </c>
      <c r="S3045" s="17">
        <f t="shared" si="299"/>
        <v>1.0333333333333334</v>
      </c>
    </row>
    <row r="3046" spans="1:19">
      <c r="A3046" t="s">
        <v>162</v>
      </c>
      <c r="B3046" t="s">
        <v>163</v>
      </c>
      <c r="C3046" s="1">
        <v>45566</v>
      </c>
      <c r="D3046" s="2">
        <v>2024</v>
      </c>
      <c r="E3046" s="2" t="s">
        <v>571</v>
      </c>
      <c r="F3046" t="s">
        <v>178</v>
      </c>
      <c r="G3046" t="s">
        <v>113</v>
      </c>
      <c r="H3046" t="s">
        <v>98</v>
      </c>
      <c r="I3046" s="3">
        <v>1</v>
      </c>
      <c r="J3046" s="3">
        <v>262</v>
      </c>
      <c r="K3046" s="57">
        <v>0.3</v>
      </c>
      <c r="L3046" t="s">
        <v>102</v>
      </c>
      <c r="M3046" t="s">
        <v>103</v>
      </c>
      <c r="N3046" t="s">
        <v>560</v>
      </c>
      <c r="O3046" s="15">
        <f t="shared" si="295"/>
        <v>3</v>
      </c>
      <c r="P3046" s="16" t="str">
        <f t="shared" si="296"/>
        <v>0,</v>
      </c>
      <c r="Q3046" s="16" t="str">
        <f t="shared" si="297"/>
        <v>3</v>
      </c>
      <c r="R3046" s="17">
        <f t="shared" si="298"/>
        <v>3</v>
      </c>
      <c r="S3046" s="17">
        <f t="shared" si="299"/>
        <v>0.05</v>
      </c>
    </row>
    <row r="3047" spans="1:19">
      <c r="A3047" t="s">
        <v>162</v>
      </c>
      <c r="B3047" t="s">
        <v>163</v>
      </c>
      <c r="C3047" s="1">
        <v>45566</v>
      </c>
      <c r="D3047" s="2">
        <v>2024</v>
      </c>
      <c r="E3047" s="2" t="s">
        <v>571</v>
      </c>
      <c r="F3047" t="s">
        <v>178</v>
      </c>
      <c r="G3047" t="s">
        <v>113</v>
      </c>
      <c r="H3047" t="s">
        <v>98</v>
      </c>
      <c r="I3047" s="3">
        <v>2</v>
      </c>
      <c r="J3047" s="3">
        <v>613</v>
      </c>
      <c r="K3047" s="57">
        <v>1.1499999999999999</v>
      </c>
      <c r="L3047" t="s">
        <v>25</v>
      </c>
      <c r="M3047" t="s">
        <v>26</v>
      </c>
      <c r="N3047" t="s">
        <v>534</v>
      </c>
      <c r="O3047" s="15">
        <f t="shared" si="295"/>
        <v>4</v>
      </c>
      <c r="P3047" s="16" t="str">
        <f t="shared" si="296"/>
        <v>1,</v>
      </c>
      <c r="Q3047" s="16" t="str">
        <f t="shared" si="297"/>
        <v>15</v>
      </c>
      <c r="R3047" s="17">
        <f t="shared" si="298"/>
        <v>75</v>
      </c>
      <c r="S3047" s="17">
        <f t="shared" si="299"/>
        <v>1.25</v>
      </c>
    </row>
    <row r="3048" spans="1:19">
      <c r="A3048" t="s">
        <v>162</v>
      </c>
      <c r="B3048" t="s">
        <v>163</v>
      </c>
      <c r="C3048" s="1">
        <v>45566</v>
      </c>
      <c r="D3048" s="2">
        <v>2024</v>
      </c>
      <c r="E3048" s="2" t="s">
        <v>571</v>
      </c>
      <c r="F3048" t="s">
        <v>178</v>
      </c>
      <c r="G3048" t="s">
        <v>113</v>
      </c>
      <c r="H3048" t="s">
        <v>98</v>
      </c>
      <c r="I3048" s="3">
        <v>5</v>
      </c>
      <c r="J3048" s="3">
        <v>5140</v>
      </c>
      <c r="K3048" s="57">
        <v>1140</v>
      </c>
      <c r="L3048" t="s">
        <v>116</v>
      </c>
      <c r="M3048" t="s">
        <v>117</v>
      </c>
      <c r="N3048" t="s">
        <v>561</v>
      </c>
      <c r="O3048" s="15">
        <f t="shared" si="295"/>
        <v>4</v>
      </c>
      <c r="P3048" s="16" t="str">
        <f t="shared" si="296"/>
        <v>11</v>
      </c>
      <c r="Q3048" s="16" t="str">
        <f t="shared" si="297"/>
        <v>40</v>
      </c>
      <c r="R3048" s="17">
        <f t="shared" si="298"/>
        <v>700</v>
      </c>
      <c r="S3048" s="17">
        <f t="shared" si="299"/>
        <v>11.666666666666666</v>
      </c>
    </row>
    <row r="3049" spans="1:19">
      <c r="A3049" t="s">
        <v>162</v>
      </c>
      <c r="B3049" t="s">
        <v>163</v>
      </c>
      <c r="C3049" s="1">
        <v>45566</v>
      </c>
      <c r="D3049" s="2">
        <v>2024</v>
      </c>
      <c r="E3049" s="2" t="s">
        <v>571</v>
      </c>
      <c r="F3049" t="s">
        <v>178</v>
      </c>
      <c r="G3049" t="s">
        <v>113</v>
      </c>
      <c r="H3049" t="s">
        <v>98</v>
      </c>
      <c r="I3049" s="3">
        <v>4</v>
      </c>
      <c r="J3049" s="3">
        <v>3697</v>
      </c>
      <c r="K3049" s="57">
        <v>7.45</v>
      </c>
      <c r="L3049" t="s">
        <v>118</v>
      </c>
      <c r="M3049" t="s">
        <v>119</v>
      </c>
      <c r="N3049" t="s">
        <v>539</v>
      </c>
      <c r="O3049" s="15">
        <f t="shared" si="295"/>
        <v>4</v>
      </c>
      <c r="P3049" s="16" t="str">
        <f t="shared" si="296"/>
        <v>7,</v>
      </c>
      <c r="Q3049" s="16" t="str">
        <f t="shared" si="297"/>
        <v>45</v>
      </c>
      <c r="R3049" s="17">
        <f t="shared" si="298"/>
        <v>465</v>
      </c>
      <c r="S3049" s="17">
        <f t="shared" si="299"/>
        <v>7.75</v>
      </c>
    </row>
    <row r="3050" spans="1:19">
      <c r="A3050" t="s">
        <v>162</v>
      </c>
      <c r="B3050" t="s">
        <v>163</v>
      </c>
      <c r="C3050" s="1">
        <v>45566</v>
      </c>
      <c r="D3050" s="2">
        <v>2024</v>
      </c>
      <c r="E3050" s="2" t="s">
        <v>571</v>
      </c>
      <c r="F3050" t="s">
        <v>178</v>
      </c>
      <c r="G3050" t="s">
        <v>113</v>
      </c>
      <c r="H3050" t="s">
        <v>98</v>
      </c>
      <c r="I3050" s="3">
        <v>1</v>
      </c>
      <c r="J3050" s="3">
        <v>460</v>
      </c>
      <c r="K3050" s="57">
        <v>1</v>
      </c>
      <c r="L3050" t="s">
        <v>195</v>
      </c>
      <c r="M3050" t="s">
        <v>196</v>
      </c>
      <c r="N3050" t="s">
        <v>539</v>
      </c>
      <c r="O3050" s="15">
        <f t="shared" si="295"/>
        <v>1</v>
      </c>
      <c r="P3050" s="16" t="str">
        <f t="shared" si="296"/>
        <v>1</v>
      </c>
      <c r="Q3050" s="16">
        <f t="shared" si="297"/>
        <v>0</v>
      </c>
      <c r="R3050" s="17">
        <f t="shared" si="298"/>
        <v>60</v>
      </c>
      <c r="S3050" s="17">
        <f t="shared" si="299"/>
        <v>1</v>
      </c>
    </row>
    <row r="3051" spans="1:19">
      <c r="A3051" t="s">
        <v>162</v>
      </c>
      <c r="B3051" t="s">
        <v>163</v>
      </c>
      <c r="C3051" s="1">
        <v>45566</v>
      </c>
      <c r="D3051" s="2">
        <v>2024</v>
      </c>
      <c r="E3051" s="2" t="s">
        <v>571</v>
      </c>
      <c r="F3051" t="s">
        <v>178</v>
      </c>
      <c r="G3051" t="s">
        <v>113</v>
      </c>
      <c r="H3051" t="s">
        <v>98</v>
      </c>
      <c r="I3051" s="3">
        <v>1</v>
      </c>
      <c r="J3051" s="3">
        <v>360</v>
      </c>
      <c r="K3051" s="57">
        <v>0.4</v>
      </c>
      <c r="L3051" t="s">
        <v>179</v>
      </c>
      <c r="M3051" t="s">
        <v>180</v>
      </c>
      <c r="N3051" t="s">
        <v>539</v>
      </c>
      <c r="O3051" s="15">
        <f t="shared" si="295"/>
        <v>3</v>
      </c>
      <c r="P3051" s="16" t="str">
        <f t="shared" si="296"/>
        <v>0,</v>
      </c>
      <c r="Q3051" s="16" t="str">
        <f t="shared" si="297"/>
        <v>4</v>
      </c>
      <c r="R3051" s="17">
        <f t="shared" si="298"/>
        <v>4</v>
      </c>
      <c r="S3051" s="17">
        <f t="shared" si="299"/>
        <v>6.6666666666666666E-2</v>
      </c>
    </row>
    <row r="3052" spans="1:19">
      <c r="A3052" t="s">
        <v>162</v>
      </c>
      <c r="B3052" t="s">
        <v>163</v>
      </c>
      <c r="C3052" s="1">
        <v>45566</v>
      </c>
      <c r="D3052" s="2">
        <v>2024</v>
      </c>
      <c r="E3052" s="2" t="s">
        <v>571</v>
      </c>
      <c r="F3052" t="s">
        <v>178</v>
      </c>
      <c r="G3052" t="s">
        <v>113</v>
      </c>
      <c r="H3052" t="s">
        <v>98</v>
      </c>
      <c r="I3052" s="3">
        <v>2</v>
      </c>
      <c r="J3052" s="3">
        <v>1022</v>
      </c>
      <c r="K3052" s="57">
        <v>2.0499999999999998</v>
      </c>
      <c r="L3052" t="s">
        <v>167</v>
      </c>
      <c r="M3052" t="s">
        <v>168</v>
      </c>
      <c r="N3052" t="s">
        <v>539</v>
      </c>
      <c r="O3052" s="15">
        <f t="shared" si="295"/>
        <v>4</v>
      </c>
      <c r="P3052" s="16" t="str">
        <f t="shared" si="296"/>
        <v>2,</v>
      </c>
      <c r="Q3052" s="16" t="str">
        <f t="shared" si="297"/>
        <v>05</v>
      </c>
      <c r="R3052" s="17">
        <f t="shared" si="298"/>
        <v>125</v>
      </c>
      <c r="S3052" s="17">
        <f t="shared" si="299"/>
        <v>2.0833333333333335</v>
      </c>
    </row>
    <row r="3053" spans="1:19">
      <c r="A3053" t="s">
        <v>162</v>
      </c>
      <c r="B3053" t="s">
        <v>163</v>
      </c>
      <c r="C3053" s="1">
        <v>45566</v>
      </c>
      <c r="D3053" s="2">
        <v>2024</v>
      </c>
      <c r="E3053" s="2" t="s">
        <v>571</v>
      </c>
      <c r="F3053" t="s">
        <v>178</v>
      </c>
      <c r="G3053" t="s">
        <v>113</v>
      </c>
      <c r="H3053" t="s">
        <v>98</v>
      </c>
      <c r="I3053" s="3">
        <v>1</v>
      </c>
      <c r="J3053" s="3">
        <v>590</v>
      </c>
      <c r="K3053" s="57">
        <v>0.15</v>
      </c>
      <c r="L3053" t="s">
        <v>131</v>
      </c>
      <c r="M3053" t="s">
        <v>578</v>
      </c>
      <c r="N3053" t="s">
        <v>612</v>
      </c>
      <c r="O3053" s="15">
        <f t="shared" si="295"/>
        <v>4</v>
      </c>
      <c r="P3053" s="16" t="str">
        <f t="shared" si="296"/>
        <v>0,</v>
      </c>
      <c r="Q3053" s="16" t="str">
        <f t="shared" si="297"/>
        <v>15</v>
      </c>
      <c r="R3053" s="17">
        <f t="shared" si="298"/>
        <v>15</v>
      </c>
      <c r="S3053" s="17">
        <f t="shared" si="299"/>
        <v>0.25</v>
      </c>
    </row>
    <row r="3054" spans="1:19">
      <c r="A3054" t="s">
        <v>162</v>
      </c>
      <c r="B3054" t="s">
        <v>163</v>
      </c>
      <c r="C3054" s="1">
        <v>45566</v>
      </c>
      <c r="D3054" s="2">
        <v>2024</v>
      </c>
      <c r="E3054" s="2" t="s">
        <v>571</v>
      </c>
      <c r="F3054" t="s">
        <v>178</v>
      </c>
      <c r="G3054" t="s">
        <v>113</v>
      </c>
      <c r="H3054" t="s">
        <v>98</v>
      </c>
      <c r="I3054" s="3">
        <v>1</v>
      </c>
      <c r="J3054" s="3">
        <v>322</v>
      </c>
      <c r="K3054" s="57">
        <v>0.42</v>
      </c>
      <c r="L3054" t="s">
        <v>111</v>
      </c>
      <c r="M3054" t="s">
        <v>593</v>
      </c>
      <c r="N3054" t="s">
        <v>538</v>
      </c>
      <c r="O3054" s="15">
        <f t="shared" si="295"/>
        <v>4</v>
      </c>
      <c r="P3054" s="16" t="str">
        <f t="shared" si="296"/>
        <v>0,</v>
      </c>
      <c r="Q3054" s="16" t="str">
        <f t="shared" si="297"/>
        <v>42</v>
      </c>
      <c r="R3054" s="17">
        <f t="shared" si="298"/>
        <v>42</v>
      </c>
      <c r="S3054" s="17">
        <f t="shared" si="299"/>
        <v>0.7</v>
      </c>
    </row>
    <row r="3055" spans="1:19">
      <c r="A3055" t="s">
        <v>162</v>
      </c>
      <c r="B3055" t="s">
        <v>163</v>
      </c>
      <c r="C3055" s="1">
        <v>45566</v>
      </c>
      <c r="D3055" s="2">
        <v>2024</v>
      </c>
      <c r="E3055" s="2" t="s">
        <v>571</v>
      </c>
      <c r="F3055" t="s">
        <v>181</v>
      </c>
      <c r="G3055" t="s">
        <v>121</v>
      </c>
      <c r="H3055" t="s">
        <v>98</v>
      </c>
      <c r="I3055" s="3">
        <v>1</v>
      </c>
      <c r="J3055" s="3">
        <v>598</v>
      </c>
      <c r="K3055" s="57">
        <v>0.55000000000000004</v>
      </c>
      <c r="L3055" t="s">
        <v>199</v>
      </c>
      <c r="M3055" t="s">
        <v>599</v>
      </c>
      <c r="N3055" t="s">
        <v>609</v>
      </c>
      <c r="O3055" s="15">
        <f t="shared" si="295"/>
        <v>4</v>
      </c>
      <c r="P3055" s="16" t="str">
        <f t="shared" si="296"/>
        <v>0,</v>
      </c>
      <c r="Q3055" s="16" t="str">
        <f t="shared" si="297"/>
        <v>55</v>
      </c>
      <c r="R3055" s="17">
        <f t="shared" si="298"/>
        <v>55</v>
      </c>
      <c r="S3055" s="17">
        <f t="shared" si="299"/>
        <v>0.91666666666666663</v>
      </c>
    </row>
    <row r="3056" spans="1:19">
      <c r="A3056" t="s">
        <v>162</v>
      </c>
      <c r="B3056" t="s">
        <v>163</v>
      </c>
      <c r="C3056" s="1">
        <v>45566</v>
      </c>
      <c r="D3056" s="2">
        <v>2024</v>
      </c>
      <c r="E3056" s="2" t="s">
        <v>571</v>
      </c>
      <c r="F3056" t="s">
        <v>181</v>
      </c>
      <c r="G3056" t="s">
        <v>121</v>
      </c>
      <c r="H3056" t="s">
        <v>98</v>
      </c>
      <c r="I3056" s="3">
        <v>1</v>
      </c>
      <c r="J3056" s="3">
        <v>145</v>
      </c>
      <c r="K3056" s="57">
        <v>0.45</v>
      </c>
      <c r="L3056" t="s">
        <v>161</v>
      </c>
      <c r="M3056" t="s">
        <v>591</v>
      </c>
      <c r="N3056" t="s">
        <v>537</v>
      </c>
      <c r="O3056" s="15">
        <f t="shared" si="295"/>
        <v>4</v>
      </c>
      <c r="P3056" s="16" t="str">
        <f t="shared" si="296"/>
        <v>0,</v>
      </c>
      <c r="Q3056" s="16" t="str">
        <f t="shared" si="297"/>
        <v>45</v>
      </c>
      <c r="R3056" s="17">
        <f t="shared" si="298"/>
        <v>45</v>
      </c>
      <c r="S3056" s="17">
        <f t="shared" si="299"/>
        <v>0.75</v>
      </c>
    </row>
    <row r="3057" spans="1:19">
      <c r="A3057" t="s">
        <v>162</v>
      </c>
      <c r="B3057" t="s">
        <v>163</v>
      </c>
      <c r="C3057" s="1">
        <v>45566</v>
      </c>
      <c r="D3057" s="2">
        <v>2024</v>
      </c>
      <c r="E3057" s="2" t="s">
        <v>571</v>
      </c>
      <c r="F3057" t="s">
        <v>181</v>
      </c>
      <c r="G3057" t="s">
        <v>121</v>
      </c>
      <c r="H3057" t="s">
        <v>98</v>
      </c>
      <c r="I3057" s="3">
        <v>2</v>
      </c>
      <c r="J3057" s="3">
        <v>989</v>
      </c>
      <c r="K3057" s="57">
        <v>3.25</v>
      </c>
      <c r="L3057" t="s">
        <v>20</v>
      </c>
      <c r="M3057" t="s">
        <v>576</v>
      </c>
      <c r="N3057" t="s">
        <v>530</v>
      </c>
      <c r="O3057" s="15">
        <f t="shared" si="295"/>
        <v>4</v>
      </c>
      <c r="P3057" s="16" t="str">
        <f t="shared" si="296"/>
        <v>3,</v>
      </c>
      <c r="Q3057" s="16" t="str">
        <f t="shared" si="297"/>
        <v>25</v>
      </c>
      <c r="R3057" s="17">
        <f t="shared" si="298"/>
        <v>205</v>
      </c>
      <c r="S3057" s="17">
        <f t="shared" si="299"/>
        <v>3.4166666666666665</v>
      </c>
    </row>
    <row r="3058" spans="1:19">
      <c r="A3058" t="s">
        <v>162</v>
      </c>
      <c r="B3058" t="s">
        <v>163</v>
      </c>
      <c r="C3058" s="1">
        <v>45566</v>
      </c>
      <c r="D3058" s="2">
        <v>2024</v>
      </c>
      <c r="E3058" s="2" t="s">
        <v>571</v>
      </c>
      <c r="F3058" t="s">
        <v>181</v>
      </c>
      <c r="G3058" t="s">
        <v>121</v>
      </c>
      <c r="H3058" t="s">
        <v>98</v>
      </c>
      <c r="I3058" s="3">
        <v>2</v>
      </c>
      <c r="J3058" s="3">
        <v>446</v>
      </c>
      <c r="K3058" s="57">
        <v>1.4</v>
      </c>
      <c r="L3058" t="s">
        <v>108</v>
      </c>
      <c r="M3058" t="s">
        <v>597</v>
      </c>
      <c r="N3058" t="s">
        <v>610</v>
      </c>
      <c r="O3058" s="15">
        <f t="shared" si="295"/>
        <v>3</v>
      </c>
      <c r="P3058" s="16" t="str">
        <f t="shared" si="296"/>
        <v>1,</v>
      </c>
      <c r="Q3058" s="16" t="str">
        <f t="shared" si="297"/>
        <v>4</v>
      </c>
      <c r="R3058" s="17">
        <f t="shared" si="298"/>
        <v>64</v>
      </c>
      <c r="S3058" s="17">
        <f t="shared" si="299"/>
        <v>1.0666666666666667</v>
      </c>
    </row>
    <row r="3059" spans="1:19">
      <c r="A3059" t="s">
        <v>162</v>
      </c>
      <c r="B3059" t="s">
        <v>163</v>
      </c>
      <c r="C3059" s="1">
        <v>45566</v>
      </c>
      <c r="D3059" s="2">
        <v>2024</v>
      </c>
      <c r="E3059" s="2" t="s">
        <v>571</v>
      </c>
      <c r="F3059" t="s">
        <v>181</v>
      </c>
      <c r="G3059" t="s">
        <v>121</v>
      </c>
      <c r="H3059" t="s">
        <v>98</v>
      </c>
      <c r="I3059" s="3">
        <v>1</v>
      </c>
      <c r="J3059" s="3">
        <v>541</v>
      </c>
      <c r="K3059" s="57">
        <v>1.45</v>
      </c>
      <c r="L3059" t="s">
        <v>102</v>
      </c>
      <c r="M3059" t="s">
        <v>103</v>
      </c>
      <c r="N3059" t="s">
        <v>560</v>
      </c>
      <c r="O3059" s="15">
        <f t="shared" si="295"/>
        <v>4</v>
      </c>
      <c r="P3059" s="16" t="str">
        <f t="shared" si="296"/>
        <v>1,</v>
      </c>
      <c r="Q3059" s="16" t="str">
        <f t="shared" si="297"/>
        <v>45</v>
      </c>
      <c r="R3059" s="17">
        <f t="shared" si="298"/>
        <v>105</v>
      </c>
      <c r="S3059" s="17">
        <f t="shared" si="299"/>
        <v>1.75</v>
      </c>
    </row>
    <row r="3060" spans="1:19">
      <c r="A3060" t="s">
        <v>162</v>
      </c>
      <c r="B3060" t="s">
        <v>163</v>
      </c>
      <c r="C3060" s="1">
        <v>45566</v>
      </c>
      <c r="D3060" s="2">
        <v>2024</v>
      </c>
      <c r="E3060" s="2" t="s">
        <v>571</v>
      </c>
      <c r="F3060" t="s">
        <v>181</v>
      </c>
      <c r="G3060" t="s">
        <v>121</v>
      </c>
      <c r="H3060" t="s">
        <v>98</v>
      </c>
      <c r="I3060" s="3">
        <v>1</v>
      </c>
      <c r="J3060" s="3">
        <v>108</v>
      </c>
      <c r="K3060" s="57">
        <v>0.5</v>
      </c>
      <c r="L3060" t="s">
        <v>99</v>
      </c>
      <c r="M3060" t="s">
        <v>558</v>
      </c>
      <c r="N3060" t="s">
        <v>540</v>
      </c>
      <c r="O3060" s="15">
        <f t="shared" si="295"/>
        <v>3</v>
      </c>
      <c r="P3060" s="16" t="str">
        <f t="shared" si="296"/>
        <v>0,</v>
      </c>
      <c r="Q3060" s="16" t="str">
        <f t="shared" si="297"/>
        <v>5</v>
      </c>
      <c r="R3060" s="17">
        <f t="shared" si="298"/>
        <v>5</v>
      </c>
      <c r="S3060" s="17">
        <f t="shared" si="299"/>
        <v>8.3333333333333329E-2</v>
      </c>
    </row>
    <row r="3061" spans="1:19">
      <c r="A3061" t="s">
        <v>162</v>
      </c>
      <c r="B3061" t="s">
        <v>163</v>
      </c>
      <c r="C3061" s="1">
        <v>45566</v>
      </c>
      <c r="D3061" s="2">
        <v>2024</v>
      </c>
      <c r="E3061" s="2" t="s">
        <v>571</v>
      </c>
      <c r="F3061" t="s">
        <v>181</v>
      </c>
      <c r="G3061" t="s">
        <v>121</v>
      </c>
      <c r="H3061" t="s">
        <v>98</v>
      </c>
      <c r="I3061" s="3">
        <v>1</v>
      </c>
      <c r="J3061" s="3">
        <v>438</v>
      </c>
      <c r="K3061" s="57">
        <v>1.35</v>
      </c>
      <c r="L3061" t="s">
        <v>109</v>
      </c>
      <c r="M3061" t="s">
        <v>535</v>
      </c>
      <c r="N3061" t="s">
        <v>535</v>
      </c>
      <c r="O3061" s="15">
        <f t="shared" si="295"/>
        <v>4</v>
      </c>
      <c r="P3061" s="16" t="str">
        <f t="shared" si="296"/>
        <v>1,</v>
      </c>
      <c r="Q3061" s="16" t="str">
        <f t="shared" si="297"/>
        <v>35</v>
      </c>
      <c r="R3061" s="17">
        <f t="shared" si="298"/>
        <v>95</v>
      </c>
      <c r="S3061" s="17">
        <f t="shared" si="299"/>
        <v>1.5833333333333333</v>
      </c>
    </row>
    <row r="3062" spans="1:19">
      <c r="A3062" t="s">
        <v>162</v>
      </c>
      <c r="B3062" t="s">
        <v>163</v>
      </c>
      <c r="C3062" s="1">
        <v>45566</v>
      </c>
      <c r="D3062" s="2">
        <v>2024</v>
      </c>
      <c r="E3062" s="2" t="s">
        <v>571</v>
      </c>
      <c r="F3062" t="s">
        <v>181</v>
      </c>
      <c r="G3062" t="s">
        <v>121</v>
      </c>
      <c r="H3062" t="s">
        <v>98</v>
      </c>
      <c r="I3062" s="3">
        <v>1</v>
      </c>
      <c r="J3062" s="3">
        <v>680</v>
      </c>
      <c r="K3062" s="57">
        <v>2.2999999999999998</v>
      </c>
      <c r="L3062" t="s">
        <v>190</v>
      </c>
      <c r="M3062" t="s">
        <v>191</v>
      </c>
      <c r="N3062" t="s">
        <v>614</v>
      </c>
      <c r="O3062" s="15">
        <f t="shared" si="295"/>
        <v>3</v>
      </c>
      <c r="P3062" s="16" t="str">
        <f t="shared" si="296"/>
        <v>2,</v>
      </c>
      <c r="Q3062" s="16" t="str">
        <f t="shared" si="297"/>
        <v>3</v>
      </c>
      <c r="R3062" s="17">
        <f t="shared" si="298"/>
        <v>123</v>
      </c>
      <c r="S3062" s="17">
        <f t="shared" si="299"/>
        <v>2.0499999999999998</v>
      </c>
    </row>
    <row r="3063" spans="1:19">
      <c r="A3063" t="s">
        <v>162</v>
      </c>
      <c r="B3063" t="s">
        <v>163</v>
      </c>
      <c r="C3063" s="1">
        <v>45566</v>
      </c>
      <c r="D3063" s="2">
        <v>2024</v>
      </c>
      <c r="E3063" s="2" t="s">
        <v>571</v>
      </c>
      <c r="F3063" t="s">
        <v>181</v>
      </c>
      <c r="G3063" t="s">
        <v>121</v>
      </c>
      <c r="H3063" t="s">
        <v>98</v>
      </c>
      <c r="I3063" s="3">
        <v>6</v>
      </c>
      <c r="J3063" s="3">
        <v>6273</v>
      </c>
      <c r="K3063" s="57">
        <v>21.15</v>
      </c>
      <c r="L3063" t="s">
        <v>118</v>
      </c>
      <c r="M3063" t="s">
        <v>119</v>
      </c>
      <c r="N3063" t="s">
        <v>539</v>
      </c>
      <c r="O3063" s="15">
        <f t="shared" si="295"/>
        <v>5</v>
      </c>
      <c r="P3063" s="16" t="str">
        <f t="shared" si="296"/>
        <v>21</v>
      </c>
      <c r="Q3063" s="16" t="str">
        <f t="shared" si="297"/>
        <v>,15</v>
      </c>
      <c r="R3063" s="17">
        <f t="shared" si="298"/>
        <v>1260.1500000000001</v>
      </c>
      <c r="S3063" s="17">
        <f t="shared" si="299"/>
        <v>21.002500000000001</v>
      </c>
    </row>
    <row r="3064" spans="1:19">
      <c r="A3064" t="s">
        <v>162</v>
      </c>
      <c r="B3064" t="s">
        <v>163</v>
      </c>
      <c r="C3064" s="1">
        <v>45566</v>
      </c>
      <c r="D3064" s="2">
        <v>2024</v>
      </c>
      <c r="E3064" s="2" t="s">
        <v>571</v>
      </c>
      <c r="F3064" t="s">
        <v>181</v>
      </c>
      <c r="G3064" t="s">
        <v>121</v>
      </c>
      <c r="H3064" t="s">
        <v>98</v>
      </c>
      <c r="I3064" s="3">
        <v>3</v>
      </c>
      <c r="J3064" s="3">
        <v>1776</v>
      </c>
      <c r="K3064" s="57">
        <v>5.45</v>
      </c>
      <c r="L3064" t="s">
        <v>195</v>
      </c>
      <c r="M3064" t="s">
        <v>196</v>
      </c>
      <c r="N3064" t="s">
        <v>539</v>
      </c>
      <c r="O3064" s="15">
        <f t="shared" si="295"/>
        <v>4</v>
      </c>
      <c r="P3064" s="16" t="str">
        <f t="shared" si="296"/>
        <v>5,</v>
      </c>
      <c r="Q3064" s="16" t="str">
        <f t="shared" si="297"/>
        <v>45</v>
      </c>
      <c r="R3064" s="17">
        <f t="shared" si="298"/>
        <v>345</v>
      </c>
      <c r="S3064" s="17">
        <f t="shared" si="299"/>
        <v>5.75</v>
      </c>
    </row>
    <row r="3065" spans="1:19">
      <c r="A3065" t="s">
        <v>162</v>
      </c>
      <c r="B3065" t="s">
        <v>163</v>
      </c>
      <c r="C3065" s="1">
        <v>45566</v>
      </c>
      <c r="D3065" s="2">
        <v>2024</v>
      </c>
      <c r="E3065" s="2" t="s">
        <v>571</v>
      </c>
      <c r="F3065" t="s">
        <v>181</v>
      </c>
      <c r="G3065" t="s">
        <v>121</v>
      </c>
      <c r="H3065" t="s">
        <v>98</v>
      </c>
      <c r="I3065" s="3">
        <v>1</v>
      </c>
      <c r="J3065" s="3">
        <v>663</v>
      </c>
      <c r="K3065" s="57">
        <v>2.5</v>
      </c>
      <c r="L3065" t="s">
        <v>167</v>
      </c>
      <c r="M3065" t="s">
        <v>168</v>
      </c>
      <c r="N3065" t="s">
        <v>539</v>
      </c>
      <c r="O3065" s="15">
        <f t="shared" si="295"/>
        <v>3</v>
      </c>
      <c r="P3065" s="16" t="str">
        <f t="shared" si="296"/>
        <v>2,</v>
      </c>
      <c r="Q3065" s="16" t="str">
        <f t="shared" si="297"/>
        <v>5</v>
      </c>
      <c r="R3065" s="17">
        <f t="shared" si="298"/>
        <v>125</v>
      </c>
      <c r="S3065" s="17">
        <f t="shared" si="299"/>
        <v>2.0833333333333335</v>
      </c>
    </row>
    <row r="3066" spans="1:19">
      <c r="A3066" t="s">
        <v>162</v>
      </c>
      <c r="B3066" t="s">
        <v>163</v>
      </c>
      <c r="C3066" s="1">
        <v>45566</v>
      </c>
      <c r="D3066" s="2">
        <v>2024</v>
      </c>
      <c r="E3066" s="2" t="s">
        <v>571</v>
      </c>
      <c r="F3066" t="s">
        <v>181</v>
      </c>
      <c r="G3066" t="s">
        <v>121</v>
      </c>
      <c r="H3066" t="s">
        <v>98</v>
      </c>
      <c r="I3066" s="3">
        <v>1</v>
      </c>
      <c r="J3066" s="3">
        <v>207</v>
      </c>
      <c r="K3066" s="57">
        <v>1.1000000000000001</v>
      </c>
      <c r="L3066" t="s">
        <v>187</v>
      </c>
      <c r="M3066" t="s">
        <v>585</v>
      </c>
      <c r="N3066" t="s">
        <v>539</v>
      </c>
      <c r="O3066" s="15">
        <f t="shared" si="295"/>
        <v>3</v>
      </c>
      <c r="P3066" s="16" t="str">
        <f t="shared" si="296"/>
        <v>1,</v>
      </c>
      <c r="Q3066" s="16" t="str">
        <f t="shared" si="297"/>
        <v>1</v>
      </c>
      <c r="R3066" s="17">
        <f t="shared" si="298"/>
        <v>61</v>
      </c>
      <c r="S3066" s="17">
        <f t="shared" si="299"/>
        <v>1.0166666666666666</v>
      </c>
    </row>
    <row r="3067" spans="1:19">
      <c r="A3067" t="s">
        <v>162</v>
      </c>
      <c r="B3067" t="s">
        <v>163</v>
      </c>
      <c r="C3067" s="1">
        <v>45566</v>
      </c>
      <c r="D3067" s="2">
        <v>2024</v>
      </c>
      <c r="E3067" s="2" t="s">
        <v>571</v>
      </c>
      <c r="F3067" t="s">
        <v>181</v>
      </c>
      <c r="G3067" t="s">
        <v>121</v>
      </c>
      <c r="H3067" t="s">
        <v>98</v>
      </c>
      <c r="I3067" s="3">
        <v>1</v>
      </c>
      <c r="J3067" s="3">
        <v>292</v>
      </c>
      <c r="K3067" s="57">
        <v>0.2</v>
      </c>
      <c r="L3067" t="s">
        <v>169</v>
      </c>
      <c r="M3067" t="s">
        <v>170</v>
      </c>
      <c r="N3067" t="s">
        <v>539</v>
      </c>
      <c r="O3067" s="15">
        <f t="shared" si="295"/>
        <v>3</v>
      </c>
      <c r="P3067" s="16" t="str">
        <f t="shared" si="296"/>
        <v>0,</v>
      </c>
      <c r="Q3067" s="16" t="str">
        <f t="shared" si="297"/>
        <v>2</v>
      </c>
      <c r="R3067" s="17">
        <f t="shared" si="298"/>
        <v>2</v>
      </c>
      <c r="S3067" s="17">
        <f t="shared" si="299"/>
        <v>3.3333333333333333E-2</v>
      </c>
    </row>
    <row r="3068" spans="1:19">
      <c r="A3068" t="s">
        <v>162</v>
      </c>
      <c r="B3068" t="s">
        <v>163</v>
      </c>
      <c r="C3068" s="1">
        <v>45566</v>
      </c>
      <c r="D3068" s="2">
        <v>2024</v>
      </c>
      <c r="E3068" s="2" t="s">
        <v>571</v>
      </c>
      <c r="F3068" t="s">
        <v>181</v>
      </c>
      <c r="G3068" t="s">
        <v>121</v>
      </c>
      <c r="H3068" t="s">
        <v>98</v>
      </c>
      <c r="I3068" s="3">
        <v>6</v>
      </c>
      <c r="J3068" s="3">
        <v>4026</v>
      </c>
      <c r="K3068" s="57">
        <v>13.55</v>
      </c>
      <c r="L3068" t="s">
        <v>131</v>
      </c>
      <c r="M3068" t="s">
        <v>578</v>
      </c>
      <c r="N3068" t="s">
        <v>612</v>
      </c>
      <c r="O3068" s="15">
        <f t="shared" si="295"/>
        <v>5</v>
      </c>
      <c r="P3068" s="16" t="str">
        <f t="shared" si="296"/>
        <v>13</v>
      </c>
      <c r="Q3068" s="16" t="str">
        <f t="shared" si="297"/>
        <v>,55</v>
      </c>
      <c r="R3068" s="17">
        <f t="shared" si="298"/>
        <v>780.55</v>
      </c>
      <c r="S3068" s="17">
        <f t="shared" si="299"/>
        <v>13.009166666666665</v>
      </c>
    </row>
    <row r="3069" spans="1:19">
      <c r="A3069" t="s">
        <v>162</v>
      </c>
      <c r="B3069" t="s">
        <v>163</v>
      </c>
      <c r="C3069" s="1">
        <v>45566</v>
      </c>
      <c r="D3069" s="2">
        <v>2024</v>
      </c>
      <c r="E3069" s="2" t="s">
        <v>571</v>
      </c>
      <c r="F3069" t="s">
        <v>181</v>
      </c>
      <c r="G3069" t="s">
        <v>121</v>
      </c>
      <c r="H3069" t="s">
        <v>98</v>
      </c>
      <c r="I3069" s="3">
        <v>1</v>
      </c>
      <c r="J3069" s="3">
        <v>725</v>
      </c>
      <c r="K3069" s="57">
        <v>0.55000000000000004</v>
      </c>
      <c r="L3069" t="s">
        <v>171</v>
      </c>
      <c r="M3069" t="s">
        <v>172</v>
      </c>
      <c r="N3069" t="s">
        <v>612</v>
      </c>
      <c r="O3069" s="15">
        <f t="shared" si="295"/>
        <v>4</v>
      </c>
      <c r="P3069" s="16" t="str">
        <f t="shared" si="296"/>
        <v>0,</v>
      </c>
      <c r="Q3069" s="16" t="str">
        <f t="shared" si="297"/>
        <v>55</v>
      </c>
      <c r="R3069" s="17">
        <f t="shared" si="298"/>
        <v>55</v>
      </c>
      <c r="S3069" s="17">
        <f t="shared" si="299"/>
        <v>0.91666666666666663</v>
      </c>
    </row>
    <row r="3070" spans="1:19">
      <c r="A3070" t="s">
        <v>162</v>
      </c>
      <c r="B3070" t="s">
        <v>163</v>
      </c>
      <c r="C3070" s="1">
        <v>45566</v>
      </c>
      <c r="D3070" s="2">
        <v>2024</v>
      </c>
      <c r="E3070" s="2" t="s">
        <v>571</v>
      </c>
      <c r="F3070" t="s">
        <v>181</v>
      </c>
      <c r="G3070" t="s">
        <v>121</v>
      </c>
      <c r="H3070" t="s">
        <v>98</v>
      </c>
      <c r="I3070" s="3">
        <v>1</v>
      </c>
      <c r="J3070" s="3">
        <v>244</v>
      </c>
      <c r="K3070" s="57">
        <v>1.35</v>
      </c>
      <c r="L3070" t="s">
        <v>174</v>
      </c>
      <c r="M3070" t="s">
        <v>175</v>
      </c>
      <c r="N3070" t="s">
        <v>536</v>
      </c>
      <c r="O3070" s="15">
        <f t="shared" si="295"/>
        <v>4</v>
      </c>
      <c r="P3070" s="16" t="str">
        <f t="shared" si="296"/>
        <v>1,</v>
      </c>
      <c r="Q3070" s="16" t="str">
        <f t="shared" si="297"/>
        <v>35</v>
      </c>
      <c r="R3070" s="17">
        <f t="shared" si="298"/>
        <v>95</v>
      </c>
      <c r="S3070" s="17">
        <f t="shared" si="299"/>
        <v>1.5833333333333333</v>
      </c>
    </row>
    <row r="3071" spans="1:19">
      <c r="A3071" t="s">
        <v>162</v>
      </c>
      <c r="B3071" t="s">
        <v>163</v>
      </c>
      <c r="C3071" s="1">
        <v>45566</v>
      </c>
      <c r="D3071" s="2">
        <v>2024</v>
      </c>
      <c r="E3071" s="2" t="s">
        <v>571</v>
      </c>
      <c r="F3071" t="s">
        <v>181</v>
      </c>
      <c r="G3071" t="s">
        <v>121</v>
      </c>
      <c r="H3071" t="s">
        <v>98</v>
      </c>
      <c r="I3071" s="3">
        <v>1</v>
      </c>
      <c r="J3071" s="3">
        <v>410</v>
      </c>
      <c r="K3071" s="57">
        <v>120</v>
      </c>
      <c r="L3071" t="s">
        <v>128</v>
      </c>
      <c r="M3071" t="s">
        <v>129</v>
      </c>
      <c r="N3071" t="s">
        <v>538</v>
      </c>
      <c r="O3071" s="15">
        <f t="shared" si="295"/>
        <v>3</v>
      </c>
      <c r="P3071" s="16" t="str">
        <f t="shared" si="296"/>
        <v>12</v>
      </c>
      <c r="Q3071" s="16" t="str">
        <f t="shared" si="297"/>
        <v>0</v>
      </c>
      <c r="R3071" s="17">
        <f t="shared" si="298"/>
        <v>720</v>
      </c>
      <c r="S3071" s="17">
        <f t="shared" si="299"/>
        <v>12</v>
      </c>
    </row>
    <row r="3072" spans="1:19">
      <c r="A3072" t="s">
        <v>162</v>
      </c>
      <c r="B3072" t="s">
        <v>163</v>
      </c>
      <c r="C3072" s="1">
        <v>45566</v>
      </c>
      <c r="D3072" s="2">
        <v>2024</v>
      </c>
      <c r="E3072" s="2" t="s">
        <v>571</v>
      </c>
      <c r="F3072" t="s">
        <v>468</v>
      </c>
      <c r="G3072" t="s">
        <v>220</v>
      </c>
      <c r="H3072" t="s">
        <v>98</v>
      </c>
      <c r="I3072" s="3">
        <v>1</v>
      </c>
      <c r="J3072" s="3">
        <v>149</v>
      </c>
      <c r="K3072" s="57">
        <v>0.2</v>
      </c>
      <c r="L3072" t="s">
        <v>374</v>
      </c>
      <c r="M3072" t="s">
        <v>375</v>
      </c>
      <c r="N3072" t="s">
        <v>608</v>
      </c>
      <c r="O3072" s="15">
        <f t="shared" si="295"/>
        <v>3</v>
      </c>
      <c r="P3072" s="16" t="str">
        <f t="shared" si="296"/>
        <v>0,</v>
      </c>
      <c r="Q3072" s="16" t="str">
        <f t="shared" si="297"/>
        <v>2</v>
      </c>
      <c r="R3072" s="17">
        <f t="shared" si="298"/>
        <v>2</v>
      </c>
      <c r="S3072" s="17">
        <f t="shared" si="299"/>
        <v>3.3333333333333333E-2</v>
      </c>
    </row>
    <row r="3073" spans="1:19">
      <c r="A3073" t="s">
        <v>162</v>
      </c>
      <c r="B3073" t="s">
        <v>163</v>
      </c>
      <c r="C3073" s="1">
        <v>45566</v>
      </c>
      <c r="D3073" s="2">
        <v>2024</v>
      </c>
      <c r="E3073" s="2" t="s">
        <v>571</v>
      </c>
      <c r="F3073" t="s">
        <v>468</v>
      </c>
      <c r="G3073" t="s">
        <v>220</v>
      </c>
      <c r="H3073" t="s">
        <v>98</v>
      </c>
      <c r="I3073" s="3">
        <v>1</v>
      </c>
      <c r="J3073" s="3">
        <v>281</v>
      </c>
      <c r="K3073" s="57">
        <v>0.4</v>
      </c>
      <c r="L3073" t="s">
        <v>19</v>
      </c>
      <c r="M3073" t="s">
        <v>587</v>
      </c>
      <c r="N3073" t="s">
        <v>611</v>
      </c>
      <c r="O3073" s="15">
        <f t="shared" si="295"/>
        <v>3</v>
      </c>
      <c r="P3073" s="16" t="str">
        <f t="shared" si="296"/>
        <v>0,</v>
      </c>
      <c r="Q3073" s="16" t="str">
        <f t="shared" si="297"/>
        <v>4</v>
      </c>
      <c r="R3073" s="17">
        <f t="shared" si="298"/>
        <v>4</v>
      </c>
      <c r="S3073" s="17">
        <f t="shared" si="299"/>
        <v>6.6666666666666666E-2</v>
      </c>
    </row>
    <row r="3074" spans="1:19">
      <c r="A3074" t="s">
        <v>162</v>
      </c>
      <c r="B3074" t="s">
        <v>163</v>
      </c>
      <c r="C3074" s="1">
        <v>45566</v>
      </c>
      <c r="D3074" s="2">
        <v>2024</v>
      </c>
      <c r="E3074" s="2" t="s">
        <v>571</v>
      </c>
      <c r="F3074" t="s">
        <v>468</v>
      </c>
      <c r="G3074" t="s">
        <v>220</v>
      </c>
      <c r="H3074" t="s">
        <v>98</v>
      </c>
      <c r="I3074" s="3">
        <v>1</v>
      </c>
      <c r="J3074" s="3">
        <v>384</v>
      </c>
      <c r="K3074" s="57">
        <v>0.5</v>
      </c>
      <c r="L3074" t="s">
        <v>21</v>
      </c>
      <c r="M3074" t="s">
        <v>584</v>
      </c>
      <c r="N3074" t="s">
        <v>22</v>
      </c>
      <c r="O3074" s="15">
        <f t="shared" si="295"/>
        <v>3</v>
      </c>
      <c r="P3074" s="16" t="str">
        <f t="shared" si="296"/>
        <v>0,</v>
      </c>
      <c r="Q3074" s="16" t="str">
        <f t="shared" si="297"/>
        <v>5</v>
      </c>
      <c r="R3074" s="17">
        <f t="shared" si="298"/>
        <v>5</v>
      </c>
      <c r="S3074" s="17">
        <f t="shared" si="299"/>
        <v>8.3333333333333329E-2</v>
      </c>
    </row>
    <row r="3075" spans="1:19">
      <c r="A3075" t="s">
        <v>162</v>
      </c>
      <c r="B3075" t="s">
        <v>163</v>
      </c>
      <c r="C3075" s="1">
        <v>45566</v>
      </c>
      <c r="D3075" s="2">
        <v>2024</v>
      </c>
      <c r="E3075" s="2" t="s">
        <v>571</v>
      </c>
      <c r="F3075" t="s">
        <v>468</v>
      </c>
      <c r="G3075" t="s">
        <v>220</v>
      </c>
      <c r="H3075" t="s">
        <v>98</v>
      </c>
      <c r="I3075" s="3">
        <v>1</v>
      </c>
      <c r="J3075" s="3">
        <v>378</v>
      </c>
      <c r="K3075" s="57">
        <v>0.5</v>
      </c>
      <c r="L3075" t="s">
        <v>99</v>
      </c>
      <c r="M3075" t="s">
        <v>558</v>
      </c>
      <c r="N3075" t="s">
        <v>540</v>
      </c>
      <c r="O3075" s="15">
        <f t="shared" ref="O3075:O3138" si="300">LEN($K3075)</f>
        <v>3</v>
      </c>
      <c r="P3075" s="16" t="str">
        <f t="shared" si="296"/>
        <v>0,</v>
      </c>
      <c r="Q3075" s="16" t="str">
        <f t="shared" si="297"/>
        <v>5</v>
      </c>
      <c r="R3075" s="17">
        <f t="shared" si="298"/>
        <v>5</v>
      </c>
      <c r="S3075" s="17">
        <f t="shared" si="299"/>
        <v>8.3333333333333329E-2</v>
      </c>
    </row>
    <row r="3076" spans="1:19">
      <c r="A3076" t="s">
        <v>162</v>
      </c>
      <c r="B3076" t="s">
        <v>163</v>
      </c>
      <c r="C3076" s="1">
        <v>45566</v>
      </c>
      <c r="D3076" s="2">
        <v>2024</v>
      </c>
      <c r="E3076" s="2" t="s">
        <v>571</v>
      </c>
      <c r="F3076" t="s">
        <v>468</v>
      </c>
      <c r="G3076" t="s">
        <v>220</v>
      </c>
      <c r="H3076" t="s">
        <v>98</v>
      </c>
      <c r="I3076" s="3">
        <v>1</v>
      </c>
      <c r="J3076" s="3">
        <v>555</v>
      </c>
      <c r="K3076" s="57">
        <v>1.2</v>
      </c>
      <c r="L3076" t="s">
        <v>177</v>
      </c>
      <c r="M3076" t="s">
        <v>592</v>
      </c>
      <c r="N3076" t="s">
        <v>542</v>
      </c>
      <c r="O3076" s="15">
        <f t="shared" si="300"/>
        <v>3</v>
      </c>
      <c r="P3076" s="16" t="str">
        <f t="shared" ref="P3076:P3139" si="301">IF(O3076="1",$K3076,IF(O3076=2,LEFT($K3076,2),LEFT($K3076,2)))</f>
        <v>1,</v>
      </c>
      <c r="Q3076" s="16" t="str">
        <f t="shared" ref="Q3076:Q3139" si="302">IF(O3076&lt;=2,0,MID($K3076,3,3))</f>
        <v>2</v>
      </c>
      <c r="R3076" s="17">
        <f t="shared" ref="R3076:R3139" si="303">+(P3076*60)+Q3076</f>
        <v>62</v>
      </c>
      <c r="S3076" s="17">
        <f t="shared" ref="S3076:S3139" si="304">+R3076/60</f>
        <v>1.0333333333333334</v>
      </c>
    </row>
    <row r="3077" spans="1:19">
      <c r="A3077" t="s">
        <v>162</v>
      </c>
      <c r="B3077" t="s">
        <v>163</v>
      </c>
      <c r="C3077" s="1">
        <v>45566</v>
      </c>
      <c r="D3077" s="2">
        <v>2024</v>
      </c>
      <c r="E3077" s="2" t="s">
        <v>571</v>
      </c>
      <c r="F3077" t="s">
        <v>468</v>
      </c>
      <c r="G3077" t="s">
        <v>220</v>
      </c>
      <c r="H3077" t="s">
        <v>98</v>
      </c>
      <c r="I3077" s="3">
        <v>3</v>
      </c>
      <c r="J3077" s="3">
        <v>3556</v>
      </c>
      <c r="K3077" s="57">
        <v>9.1999999999999993</v>
      </c>
      <c r="L3077" t="s">
        <v>116</v>
      </c>
      <c r="M3077" t="s">
        <v>117</v>
      </c>
      <c r="N3077" t="s">
        <v>561</v>
      </c>
      <c r="O3077" s="15">
        <f t="shared" si="300"/>
        <v>3</v>
      </c>
      <c r="P3077" s="16" t="str">
        <f t="shared" si="301"/>
        <v>9,</v>
      </c>
      <c r="Q3077" s="16" t="str">
        <f t="shared" si="302"/>
        <v>2</v>
      </c>
      <c r="R3077" s="17">
        <f t="shared" si="303"/>
        <v>542</v>
      </c>
      <c r="S3077" s="17">
        <f t="shared" si="304"/>
        <v>9.0333333333333332</v>
      </c>
    </row>
    <row r="3078" spans="1:19">
      <c r="A3078" t="s">
        <v>162</v>
      </c>
      <c r="B3078" t="s">
        <v>163</v>
      </c>
      <c r="C3078" s="1">
        <v>45566</v>
      </c>
      <c r="D3078" s="2">
        <v>2024</v>
      </c>
      <c r="E3078" s="2" t="s">
        <v>571</v>
      </c>
      <c r="F3078" t="s">
        <v>468</v>
      </c>
      <c r="G3078" t="s">
        <v>220</v>
      </c>
      <c r="H3078" t="s">
        <v>98</v>
      </c>
      <c r="I3078" s="3">
        <v>5</v>
      </c>
      <c r="J3078" s="3">
        <v>993</v>
      </c>
      <c r="K3078" s="57">
        <v>2.4</v>
      </c>
      <c r="L3078" t="s">
        <v>148</v>
      </c>
      <c r="M3078" t="s">
        <v>149</v>
      </c>
      <c r="N3078" t="s">
        <v>561</v>
      </c>
      <c r="O3078" s="15">
        <f t="shared" si="300"/>
        <v>3</v>
      </c>
      <c r="P3078" s="16" t="str">
        <f t="shared" si="301"/>
        <v>2,</v>
      </c>
      <c r="Q3078" s="16" t="str">
        <f t="shared" si="302"/>
        <v>4</v>
      </c>
      <c r="R3078" s="17">
        <f t="shared" si="303"/>
        <v>124</v>
      </c>
      <c r="S3078" s="17">
        <f t="shared" si="304"/>
        <v>2.0666666666666669</v>
      </c>
    </row>
    <row r="3079" spans="1:19">
      <c r="A3079" t="s">
        <v>162</v>
      </c>
      <c r="B3079" t="s">
        <v>163</v>
      </c>
      <c r="C3079" s="1">
        <v>45566</v>
      </c>
      <c r="D3079" s="2">
        <v>2024</v>
      </c>
      <c r="E3079" s="2" t="s">
        <v>571</v>
      </c>
      <c r="F3079" t="s">
        <v>468</v>
      </c>
      <c r="G3079" t="s">
        <v>220</v>
      </c>
      <c r="H3079" t="s">
        <v>98</v>
      </c>
      <c r="I3079" s="3">
        <v>3</v>
      </c>
      <c r="J3079" s="3">
        <v>2654</v>
      </c>
      <c r="K3079" s="57">
        <v>7.08</v>
      </c>
      <c r="L3079" t="s">
        <v>118</v>
      </c>
      <c r="M3079" t="s">
        <v>119</v>
      </c>
      <c r="N3079" t="s">
        <v>539</v>
      </c>
      <c r="O3079" s="15">
        <f t="shared" si="300"/>
        <v>4</v>
      </c>
      <c r="P3079" s="16" t="str">
        <f t="shared" si="301"/>
        <v>7,</v>
      </c>
      <c r="Q3079" s="16" t="str">
        <f t="shared" si="302"/>
        <v>08</v>
      </c>
      <c r="R3079" s="17">
        <f t="shared" si="303"/>
        <v>428</v>
      </c>
      <c r="S3079" s="17">
        <f t="shared" si="304"/>
        <v>7.1333333333333337</v>
      </c>
    </row>
    <row r="3080" spans="1:19">
      <c r="A3080" t="s">
        <v>162</v>
      </c>
      <c r="B3080" t="s">
        <v>163</v>
      </c>
      <c r="C3080" s="1">
        <v>45566</v>
      </c>
      <c r="D3080" s="2">
        <v>2024</v>
      </c>
      <c r="E3080" s="2" t="s">
        <v>571</v>
      </c>
      <c r="F3080" t="s">
        <v>468</v>
      </c>
      <c r="G3080" t="s">
        <v>220</v>
      </c>
      <c r="H3080" t="s">
        <v>98</v>
      </c>
      <c r="I3080" s="3">
        <v>1</v>
      </c>
      <c r="J3080" s="3">
        <v>675</v>
      </c>
      <c r="K3080" s="57">
        <v>1.05</v>
      </c>
      <c r="L3080" t="s">
        <v>195</v>
      </c>
      <c r="M3080" t="s">
        <v>196</v>
      </c>
      <c r="N3080" t="s">
        <v>539</v>
      </c>
      <c r="O3080" s="15">
        <f t="shared" si="300"/>
        <v>4</v>
      </c>
      <c r="P3080" s="16" t="str">
        <f t="shared" si="301"/>
        <v>1,</v>
      </c>
      <c r="Q3080" s="16" t="str">
        <f t="shared" si="302"/>
        <v>05</v>
      </c>
      <c r="R3080" s="17">
        <f t="shared" si="303"/>
        <v>65</v>
      </c>
      <c r="S3080" s="17">
        <f t="shared" si="304"/>
        <v>1.0833333333333333</v>
      </c>
    </row>
    <row r="3081" spans="1:19">
      <c r="A3081" t="s">
        <v>162</v>
      </c>
      <c r="B3081" t="s">
        <v>163</v>
      </c>
      <c r="C3081" s="1">
        <v>45566</v>
      </c>
      <c r="D3081" s="2">
        <v>2024</v>
      </c>
      <c r="E3081" s="2" t="s">
        <v>571</v>
      </c>
      <c r="F3081" t="s">
        <v>468</v>
      </c>
      <c r="G3081" t="s">
        <v>220</v>
      </c>
      <c r="H3081" t="s">
        <v>98</v>
      </c>
      <c r="I3081" s="3">
        <v>2</v>
      </c>
      <c r="J3081" s="3">
        <v>786</v>
      </c>
      <c r="K3081" s="57">
        <v>0.5</v>
      </c>
      <c r="L3081" t="s">
        <v>167</v>
      </c>
      <c r="M3081" t="s">
        <v>168</v>
      </c>
      <c r="N3081" t="s">
        <v>539</v>
      </c>
      <c r="O3081" s="15">
        <f t="shared" si="300"/>
        <v>3</v>
      </c>
      <c r="P3081" s="16" t="str">
        <f t="shared" si="301"/>
        <v>0,</v>
      </c>
      <c r="Q3081" s="16" t="str">
        <f t="shared" si="302"/>
        <v>5</v>
      </c>
      <c r="R3081" s="17">
        <f t="shared" si="303"/>
        <v>5</v>
      </c>
      <c r="S3081" s="17">
        <f t="shared" si="304"/>
        <v>8.3333333333333329E-2</v>
      </c>
    </row>
    <row r="3082" spans="1:19">
      <c r="A3082" t="s">
        <v>162</v>
      </c>
      <c r="B3082" t="s">
        <v>163</v>
      </c>
      <c r="C3082" s="1">
        <v>45566</v>
      </c>
      <c r="D3082" s="2">
        <v>2024</v>
      </c>
      <c r="E3082" s="2" t="s">
        <v>571</v>
      </c>
      <c r="F3082" t="s">
        <v>468</v>
      </c>
      <c r="G3082" t="s">
        <v>220</v>
      </c>
      <c r="H3082" t="s">
        <v>98</v>
      </c>
      <c r="I3082" s="3">
        <v>6</v>
      </c>
      <c r="J3082" s="3">
        <v>2579</v>
      </c>
      <c r="K3082" s="57">
        <v>5.5</v>
      </c>
      <c r="L3082" t="s">
        <v>131</v>
      </c>
      <c r="M3082" t="s">
        <v>578</v>
      </c>
      <c r="N3082" t="s">
        <v>612</v>
      </c>
      <c r="O3082" s="15">
        <f t="shared" si="300"/>
        <v>3</v>
      </c>
      <c r="P3082" s="16" t="str">
        <f t="shared" si="301"/>
        <v>5,</v>
      </c>
      <c r="Q3082" s="16" t="str">
        <f t="shared" si="302"/>
        <v>5</v>
      </c>
      <c r="R3082" s="17">
        <f t="shared" si="303"/>
        <v>305</v>
      </c>
      <c r="S3082" s="17">
        <f t="shared" si="304"/>
        <v>5.083333333333333</v>
      </c>
    </row>
    <row r="3083" spans="1:19">
      <c r="A3083" t="s">
        <v>162</v>
      </c>
      <c r="B3083" t="s">
        <v>163</v>
      </c>
      <c r="C3083" s="1">
        <v>45566</v>
      </c>
      <c r="D3083" s="2">
        <v>2024</v>
      </c>
      <c r="E3083" s="2" t="s">
        <v>571</v>
      </c>
      <c r="F3083" t="s">
        <v>468</v>
      </c>
      <c r="G3083" t="s">
        <v>220</v>
      </c>
      <c r="H3083" t="s">
        <v>98</v>
      </c>
      <c r="I3083" s="3">
        <v>4</v>
      </c>
      <c r="J3083" s="3">
        <v>2050</v>
      </c>
      <c r="K3083" s="57">
        <v>4.2</v>
      </c>
      <c r="L3083" t="s">
        <v>150</v>
      </c>
      <c r="M3083" t="s">
        <v>607</v>
      </c>
      <c r="N3083" t="s">
        <v>612</v>
      </c>
      <c r="O3083" s="15">
        <f t="shared" si="300"/>
        <v>3</v>
      </c>
      <c r="P3083" s="16" t="str">
        <f t="shared" si="301"/>
        <v>4,</v>
      </c>
      <c r="Q3083" s="16" t="str">
        <f t="shared" si="302"/>
        <v>2</v>
      </c>
      <c r="R3083" s="17">
        <f t="shared" si="303"/>
        <v>242</v>
      </c>
      <c r="S3083" s="17">
        <f t="shared" si="304"/>
        <v>4.0333333333333332</v>
      </c>
    </row>
    <row r="3084" spans="1:19">
      <c r="A3084" t="s">
        <v>162</v>
      </c>
      <c r="B3084" t="s">
        <v>163</v>
      </c>
      <c r="C3084" s="1">
        <v>45566</v>
      </c>
      <c r="D3084" s="2">
        <v>2024</v>
      </c>
      <c r="E3084" s="2" t="s">
        <v>571</v>
      </c>
      <c r="F3084" t="s">
        <v>468</v>
      </c>
      <c r="G3084" t="s">
        <v>220</v>
      </c>
      <c r="H3084" t="s">
        <v>98</v>
      </c>
      <c r="I3084" s="3">
        <v>1</v>
      </c>
      <c r="J3084" s="3">
        <v>422</v>
      </c>
      <c r="K3084" s="57">
        <v>1.1000000000000001</v>
      </c>
      <c r="L3084" t="s">
        <v>128</v>
      </c>
      <c r="M3084" t="s">
        <v>129</v>
      </c>
      <c r="N3084" t="s">
        <v>538</v>
      </c>
      <c r="O3084" s="15">
        <f t="shared" si="300"/>
        <v>3</v>
      </c>
      <c r="P3084" s="16" t="str">
        <f t="shared" si="301"/>
        <v>1,</v>
      </c>
      <c r="Q3084" s="16" t="str">
        <f t="shared" si="302"/>
        <v>1</v>
      </c>
      <c r="R3084" s="17">
        <f t="shared" si="303"/>
        <v>61</v>
      </c>
      <c r="S3084" s="17">
        <f t="shared" si="304"/>
        <v>1.0166666666666666</v>
      </c>
    </row>
    <row r="3085" spans="1:19">
      <c r="A3085" t="s">
        <v>162</v>
      </c>
      <c r="B3085" t="s">
        <v>163</v>
      </c>
      <c r="C3085" s="1">
        <v>45566</v>
      </c>
      <c r="D3085" s="2">
        <v>2024</v>
      </c>
      <c r="E3085" s="2" t="s">
        <v>571</v>
      </c>
      <c r="F3085" t="s">
        <v>184</v>
      </c>
      <c r="G3085" t="s">
        <v>121</v>
      </c>
      <c r="H3085" t="s">
        <v>98</v>
      </c>
      <c r="I3085" s="3">
        <v>4</v>
      </c>
      <c r="J3085" s="3">
        <v>588</v>
      </c>
      <c r="K3085" s="57">
        <v>3.3</v>
      </c>
      <c r="L3085" t="s">
        <v>124</v>
      </c>
      <c r="M3085" t="s">
        <v>602</v>
      </c>
      <c r="N3085" t="s">
        <v>537</v>
      </c>
      <c r="O3085" s="15">
        <f t="shared" si="300"/>
        <v>3</v>
      </c>
      <c r="P3085" s="16" t="str">
        <f t="shared" si="301"/>
        <v>3,</v>
      </c>
      <c r="Q3085" s="16" t="str">
        <f t="shared" si="302"/>
        <v>3</v>
      </c>
      <c r="R3085" s="17">
        <f t="shared" si="303"/>
        <v>183</v>
      </c>
      <c r="S3085" s="17">
        <f t="shared" si="304"/>
        <v>3.05</v>
      </c>
    </row>
    <row r="3086" spans="1:19">
      <c r="A3086" t="s">
        <v>162</v>
      </c>
      <c r="B3086" t="s">
        <v>163</v>
      </c>
      <c r="C3086" s="1">
        <v>45566</v>
      </c>
      <c r="D3086" s="2">
        <v>2024</v>
      </c>
      <c r="E3086" s="2" t="s">
        <v>571</v>
      </c>
      <c r="F3086" t="s">
        <v>184</v>
      </c>
      <c r="G3086" t="s">
        <v>121</v>
      </c>
      <c r="H3086" t="s">
        <v>98</v>
      </c>
      <c r="I3086" s="3">
        <v>1</v>
      </c>
      <c r="J3086" s="3">
        <v>478</v>
      </c>
      <c r="K3086" s="57">
        <v>2.1</v>
      </c>
      <c r="L3086" t="s">
        <v>19</v>
      </c>
      <c r="M3086" t="s">
        <v>587</v>
      </c>
      <c r="N3086" t="s">
        <v>611</v>
      </c>
      <c r="O3086" s="15">
        <f t="shared" si="300"/>
        <v>3</v>
      </c>
      <c r="P3086" s="16" t="str">
        <f t="shared" si="301"/>
        <v>2,</v>
      </c>
      <c r="Q3086" s="16" t="str">
        <f t="shared" si="302"/>
        <v>1</v>
      </c>
      <c r="R3086" s="17">
        <f t="shared" si="303"/>
        <v>121</v>
      </c>
      <c r="S3086" s="17">
        <f t="shared" si="304"/>
        <v>2.0166666666666666</v>
      </c>
    </row>
    <row r="3087" spans="1:19">
      <c r="A3087" t="s">
        <v>162</v>
      </c>
      <c r="B3087" t="s">
        <v>163</v>
      </c>
      <c r="C3087" s="1">
        <v>45566</v>
      </c>
      <c r="D3087" s="2">
        <v>2024</v>
      </c>
      <c r="E3087" s="2" t="s">
        <v>571</v>
      </c>
      <c r="F3087" t="s">
        <v>184</v>
      </c>
      <c r="G3087" t="s">
        <v>121</v>
      </c>
      <c r="H3087" t="s">
        <v>98</v>
      </c>
      <c r="I3087" s="3">
        <v>1</v>
      </c>
      <c r="J3087" s="3">
        <v>474</v>
      </c>
      <c r="K3087" s="57">
        <v>1.5</v>
      </c>
      <c r="L3087" t="s">
        <v>20</v>
      </c>
      <c r="M3087" t="s">
        <v>576</v>
      </c>
      <c r="N3087" t="s">
        <v>530</v>
      </c>
      <c r="O3087" s="15">
        <f t="shared" si="300"/>
        <v>3</v>
      </c>
      <c r="P3087" s="16" t="str">
        <f t="shared" si="301"/>
        <v>1,</v>
      </c>
      <c r="Q3087" s="16" t="str">
        <f t="shared" si="302"/>
        <v>5</v>
      </c>
      <c r="R3087" s="17">
        <f t="shared" si="303"/>
        <v>65</v>
      </c>
      <c r="S3087" s="17">
        <f t="shared" si="304"/>
        <v>1.0833333333333333</v>
      </c>
    </row>
    <row r="3088" spans="1:19">
      <c r="A3088" t="s">
        <v>162</v>
      </c>
      <c r="B3088" t="s">
        <v>163</v>
      </c>
      <c r="C3088" s="1">
        <v>45566</v>
      </c>
      <c r="D3088" s="2">
        <v>2024</v>
      </c>
      <c r="E3088" s="2" t="s">
        <v>571</v>
      </c>
      <c r="F3088" t="s">
        <v>184</v>
      </c>
      <c r="G3088" t="s">
        <v>121</v>
      </c>
      <c r="H3088" t="s">
        <v>98</v>
      </c>
      <c r="I3088" s="3">
        <v>1</v>
      </c>
      <c r="J3088" s="3">
        <v>317</v>
      </c>
      <c r="K3088" s="57">
        <v>1.3</v>
      </c>
      <c r="L3088" t="s">
        <v>146</v>
      </c>
      <c r="M3088" t="s">
        <v>147</v>
      </c>
      <c r="N3088" t="s">
        <v>532</v>
      </c>
      <c r="O3088" s="15">
        <f t="shared" si="300"/>
        <v>3</v>
      </c>
      <c r="P3088" s="16" t="str">
        <f t="shared" si="301"/>
        <v>1,</v>
      </c>
      <c r="Q3088" s="16" t="str">
        <f t="shared" si="302"/>
        <v>3</v>
      </c>
      <c r="R3088" s="17">
        <f t="shared" si="303"/>
        <v>63</v>
      </c>
      <c r="S3088" s="17">
        <f t="shared" si="304"/>
        <v>1.05</v>
      </c>
    </row>
    <row r="3089" spans="1:19">
      <c r="A3089" t="s">
        <v>162</v>
      </c>
      <c r="B3089" t="s">
        <v>163</v>
      </c>
      <c r="C3089" s="1">
        <v>45566</v>
      </c>
      <c r="D3089" s="2">
        <v>2024</v>
      </c>
      <c r="E3089" s="2" t="s">
        <v>571</v>
      </c>
      <c r="F3089" t="s">
        <v>184</v>
      </c>
      <c r="G3089" t="s">
        <v>121</v>
      </c>
      <c r="H3089" t="s">
        <v>98</v>
      </c>
      <c r="I3089" s="3">
        <v>2</v>
      </c>
      <c r="J3089" s="3">
        <v>803</v>
      </c>
      <c r="K3089" s="57">
        <v>2.5</v>
      </c>
      <c r="L3089" t="s">
        <v>102</v>
      </c>
      <c r="M3089" t="s">
        <v>103</v>
      </c>
      <c r="N3089" t="s">
        <v>560</v>
      </c>
      <c r="O3089" s="15">
        <f t="shared" si="300"/>
        <v>3</v>
      </c>
      <c r="P3089" s="16" t="str">
        <f t="shared" si="301"/>
        <v>2,</v>
      </c>
      <c r="Q3089" s="16" t="str">
        <f t="shared" si="302"/>
        <v>5</v>
      </c>
      <c r="R3089" s="17">
        <f t="shared" si="303"/>
        <v>125</v>
      </c>
      <c r="S3089" s="17">
        <f t="shared" si="304"/>
        <v>2.0833333333333335</v>
      </c>
    </row>
    <row r="3090" spans="1:19">
      <c r="A3090" t="s">
        <v>162</v>
      </c>
      <c r="B3090" t="s">
        <v>163</v>
      </c>
      <c r="C3090" s="1">
        <v>45566</v>
      </c>
      <c r="D3090" s="2">
        <v>2024</v>
      </c>
      <c r="E3090" s="2" t="s">
        <v>571</v>
      </c>
      <c r="F3090" t="s">
        <v>184</v>
      </c>
      <c r="G3090" t="s">
        <v>121</v>
      </c>
      <c r="H3090" t="s">
        <v>98</v>
      </c>
      <c r="I3090" s="3">
        <v>1</v>
      </c>
      <c r="J3090" s="3">
        <v>378</v>
      </c>
      <c r="K3090" s="57">
        <v>1.5</v>
      </c>
      <c r="L3090" t="s">
        <v>99</v>
      </c>
      <c r="M3090" t="s">
        <v>558</v>
      </c>
      <c r="N3090" t="s">
        <v>540</v>
      </c>
      <c r="O3090" s="15">
        <f t="shared" si="300"/>
        <v>3</v>
      </c>
      <c r="P3090" s="16" t="str">
        <f t="shared" si="301"/>
        <v>1,</v>
      </c>
      <c r="Q3090" s="16" t="str">
        <f t="shared" si="302"/>
        <v>5</v>
      </c>
      <c r="R3090" s="17">
        <f t="shared" si="303"/>
        <v>65</v>
      </c>
      <c r="S3090" s="17">
        <f t="shared" si="304"/>
        <v>1.0833333333333333</v>
      </c>
    </row>
    <row r="3091" spans="1:19">
      <c r="A3091" t="s">
        <v>162</v>
      </c>
      <c r="B3091" t="s">
        <v>163</v>
      </c>
      <c r="C3091" s="1">
        <v>45566</v>
      </c>
      <c r="D3091" s="2">
        <v>2024</v>
      </c>
      <c r="E3091" s="2" t="s">
        <v>571</v>
      </c>
      <c r="F3091" t="s">
        <v>184</v>
      </c>
      <c r="G3091" t="s">
        <v>121</v>
      </c>
      <c r="H3091" t="s">
        <v>98</v>
      </c>
      <c r="I3091" s="3">
        <v>1</v>
      </c>
      <c r="J3091" s="3">
        <v>259</v>
      </c>
      <c r="K3091" s="57">
        <v>0.55000000000000004</v>
      </c>
      <c r="L3091" t="s">
        <v>109</v>
      </c>
      <c r="M3091" t="s">
        <v>535</v>
      </c>
      <c r="N3091" t="s">
        <v>535</v>
      </c>
      <c r="O3091" s="15">
        <f t="shared" si="300"/>
        <v>4</v>
      </c>
      <c r="P3091" s="16" t="str">
        <f t="shared" si="301"/>
        <v>0,</v>
      </c>
      <c r="Q3091" s="16" t="str">
        <f t="shared" si="302"/>
        <v>55</v>
      </c>
      <c r="R3091" s="17">
        <f t="shared" si="303"/>
        <v>55</v>
      </c>
      <c r="S3091" s="17">
        <f t="shared" si="304"/>
        <v>0.91666666666666663</v>
      </c>
    </row>
    <row r="3092" spans="1:19">
      <c r="A3092" t="s">
        <v>162</v>
      </c>
      <c r="B3092" t="s">
        <v>163</v>
      </c>
      <c r="C3092" s="1">
        <v>45566</v>
      </c>
      <c r="D3092" s="2">
        <v>2024</v>
      </c>
      <c r="E3092" s="2" t="s">
        <v>571</v>
      </c>
      <c r="F3092" t="s">
        <v>184</v>
      </c>
      <c r="G3092" t="s">
        <v>121</v>
      </c>
      <c r="H3092" t="s">
        <v>98</v>
      </c>
      <c r="I3092" s="3">
        <v>1</v>
      </c>
      <c r="J3092" s="3">
        <v>318</v>
      </c>
      <c r="K3092" s="57">
        <v>1.1000000000000001</v>
      </c>
      <c r="L3092" t="s">
        <v>221</v>
      </c>
      <c r="M3092" t="s">
        <v>594</v>
      </c>
      <c r="N3092" t="s">
        <v>542</v>
      </c>
      <c r="O3092" s="15">
        <f t="shared" si="300"/>
        <v>3</v>
      </c>
      <c r="P3092" s="16" t="str">
        <f t="shared" si="301"/>
        <v>1,</v>
      </c>
      <c r="Q3092" s="16" t="str">
        <f t="shared" si="302"/>
        <v>1</v>
      </c>
      <c r="R3092" s="17">
        <f t="shared" si="303"/>
        <v>61</v>
      </c>
      <c r="S3092" s="17">
        <f t="shared" si="304"/>
        <v>1.0166666666666666</v>
      </c>
    </row>
    <row r="3093" spans="1:19">
      <c r="A3093" t="s">
        <v>162</v>
      </c>
      <c r="B3093" t="s">
        <v>163</v>
      </c>
      <c r="C3093" s="1">
        <v>45566</v>
      </c>
      <c r="D3093" s="2">
        <v>2024</v>
      </c>
      <c r="E3093" s="2" t="s">
        <v>571</v>
      </c>
      <c r="F3093" t="s">
        <v>184</v>
      </c>
      <c r="G3093" t="s">
        <v>121</v>
      </c>
      <c r="H3093" t="s">
        <v>98</v>
      </c>
      <c r="I3093" s="3">
        <v>1</v>
      </c>
      <c r="J3093" s="3">
        <v>1107</v>
      </c>
      <c r="K3093" s="57">
        <v>4.1500000000000004</v>
      </c>
      <c r="L3093" t="s">
        <v>118</v>
      </c>
      <c r="M3093" t="s">
        <v>119</v>
      </c>
      <c r="N3093" t="s">
        <v>539</v>
      </c>
      <c r="O3093" s="15">
        <f t="shared" si="300"/>
        <v>4</v>
      </c>
      <c r="P3093" s="16" t="str">
        <f t="shared" si="301"/>
        <v>4,</v>
      </c>
      <c r="Q3093" s="16" t="str">
        <f t="shared" si="302"/>
        <v>15</v>
      </c>
      <c r="R3093" s="17">
        <f t="shared" si="303"/>
        <v>255</v>
      </c>
      <c r="S3093" s="17">
        <f t="shared" si="304"/>
        <v>4.25</v>
      </c>
    </row>
    <row r="3094" spans="1:19">
      <c r="A3094" t="s">
        <v>162</v>
      </c>
      <c r="B3094" t="s">
        <v>163</v>
      </c>
      <c r="C3094" s="1">
        <v>45566</v>
      </c>
      <c r="D3094" s="2">
        <v>2024</v>
      </c>
      <c r="E3094" s="2" t="s">
        <v>571</v>
      </c>
      <c r="F3094" t="s">
        <v>184</v>
      </c>
      <c r="G3094" t="s">
        <v>121</v>
      </c>
      <c r="H3094" t="s">
        <v>98</v>
      </c>
      <c r="I3094" s="3">
        <v>3</v>
      </c>
      <c r="J3094" s="3">
        <v>2354</v>
      </c>
      <c r="K3094" s="57">
        <v>8.5500000000000007</v>
      </c>
      <c r="L3094" t="s">
        <v>131</v>
      </c>
      <c r="M3094" t="s">
        <v>578</v>
      </c>
      <c r="N3094" t="s">
        <v>612</v>
      </c>
      <c r="O3094" s="15">
        <f t="shared" si="300"/>
        <v>4</v>
      </c>
      <c r="P3094" s="16" t="str">
        <f t="shared" si="301"/>
        <v>8,</v>
      </c>
      <c r="Q3094" s="16" t="str">
        <f t="shared" si="302"/>
        <v>55</v>
      </c>
      <c r="R3094" s="17">
        <f t="shared" si="303"/>
        <v>535</v>
      </c>
      <c r="S3094" s="17">
        <f t="shared" si="304"/>
        <v>8.9166666666666661</v>
      </c>
    </row>
    <row r="3095" spans="1:19">
      <c r="A3095" t="s">
        <v>162</v>
      </c>
      <c r="B3095" t="s">
        <v>163</v>
      </c>
      <c r="C3095" s="1">
        <v>45566</v>
      </c>
      <c r="D3095" s="2">
        <v>2024</v>
      </c>
      <c r="E3095" s="2" t="s">
        <v>571</v>
      </c>
      <c r="F3095" t="s">
        <v>184</v>
      </c>
      <c r="G3095" t="s">
        <v>121</v>
      </c>
      <c r="H3095" t="s">
        <v>98</v>
      </c>
      <c r="I3095" s="3">
        <v>3</v>
      </c>
      <c r="J3095" s="3">
        <v>1039</v>
      </c>
      <c r="K3095" s="57">
        <v>4.0999999999999996</v>
      </c>
      <c r="L3095" t="s">
        <v>173</v>
      </c>
      <c r="M3095" t="s">
        <v>598</v>
      </c>
      <c r="N3095" t="s">
        <v>536</v>
      </c>
      <c r="O3095" s="15">
        <f t="shared" si="300"/>
        <v>3</v>
      </c>
      <c r="P3095" s="16" t="str">
        <f t="shared" si="301"/>
        <v>4,</v>
      </c>
      <c r="Q3095" s="16" t="str">
        <f t="shared" si="302"/>
        <v>1</v>
      </c>
      <c r="R3095" s="17">
        <f t="shared" si="303"/>
        <v>241</v>
      </c>
      <c r="S3095" s="17">
        <f t="shared" si="304"/>
        <v>4.0166666666666666</v>
      </c>
    </row>
    <row r="3096" spans="1:19">
      <c r="A3096" t="s">
        <v>162</v>
      </c>
      <c r="B3096" t="s">
        <v>163</v>
      </c>
      <c r="C3096" s="1">
        <v>45566</v>
      </c>
      <c r="D3096" s="2">
        <v>2024</v>
      </c>
      <c r="E3096" s="2" t="s">
        <v>571</v>
      </c>
      <c r="F3096" t="s">
        <v>184</v>
      </c>
      <c r="G3096" t="s">
        <v>121</v>
      </c>
      <c r="H3096" t="s">
        <v>98</v>
      </c>
      <c r="I3096" s="3">
        <v>1</v>
      </c>
      <c r="J3096" s="3">
        <v>297</v>
      </c>
      <c r="K3096" s="57">
        <v>0.3</v>
      </c>
      <c r="L3096" t="s">
        <v>174</v>
      </c>
      <c r="M3096" t="s">
        <v>175</v>
      </c>
      <c r="N3096" t="s">
        <v>536</v>
      </c>
      <c r="O3096" s="15">
        <f t="shared" si="300"/>
        <v>3</v>
      </c>
      <c r="P3096" s="16" t="str">
        <f t="shared" si="301"/>
        <v>0,</v>
      </c>
      <c r="Q3096" s="16" t="str">
        <f t="shared" si="302"/>
        <v>3</v>
      </c>
      <c r="R3096" s="17">
        <f t="shared" si="303"/>
        <v>3</v>
      </c>
      <c r="S3096" s="17">
        <f t="shared" si="304"/>
        <v>0.05</v>
      </c>
    </row>
    <row r="3097" spans="1:19">
      <c r="A3097" t="s">
        <v>162</v>
      </c>
      <c r="B3097" t="s">
        <v>163</v>
      </c>
      <c r="C3097" s="1">
        <v>45566</v>
      </c>
      <c r="D3097" s="2">
        <v>2024</v>
      </c>
      <c r="E3097" s="2" t="s">
        <v>571</v>
      </c>
      <c r="F3097" t="s">
        <v>184</v>
      </c>
      <c r="G3097" t="s">
        <v>121</v>
      </c>
      <c r="H3097" t="s">
        <v>98</v>
      </c>
      <c r="I3097" s="3">
        <v>4</v>
      </c>
      <c r="J3097" s="3">
        <v>2169</v>
      </c>
      <c r="K3097" s="57">
        <v>8.1999999999999993</v>
      </c>
      <c r="L3097" t="s">
        <v>110</v>
      </c>
      <c r="M3097" t="s">
        <v>586</v>
      </c>
      <c r="N3097" t="s">
        <v>613</v>
      </c>
      <c r="O3097" s="15">
        <f t="shared" si="300"/>
        <v>3</v>
      </c>
      <c r="P3097" s="16" t="str">
        <f t="shared" si="301"/>
        <v>8,</v>
      </c>
      <c r="Q3097" s="16" t="str">
        <f t="shared" si="302"/>
        <v>2</v>
      </c>
      <c r="R3097" s="17">
        <f t="shared" si="303"/>
        <v>482</v>
      </c>
      <c r="S3097" s="17">
        <f t="shared" si="304"/>
        <v>8.0333333333333332</v>
      </c>
    </row>
    <row r="3098" spans="1:19">
      <c r="A3098" t="s">
        <v>162</v>
      </c>
      <c r="B3098" t="s">
        <v>163</v>
      </c>
      <c r="C3098" s="1">
        <v>45566</v>
      </c>
      <c r="D3098" s="2">
        <v>2024</v>
      </c>
      <c r="E3098" s="2" t="s">
        <v>571</v>
      </c>
      <c r="F3098" t="s">
        <v>184</v>
      </c>
      <c r="G3098" t="s">
        <v>121</v>
      </c>
      <c r="H3098" t="s">
        <v>98</v>
      </c>
      <c r="I3098" s="3">
        <v>1</v>
      </c>
      <c r="J3098" s="3">
        <v>718</v>
      </c>
      <c r="K3098" s="57">
        <v>2.2999999999999998</v>
      </c>
      <c r="L3098" t="s">
        <v>111</v>
      </c>
      <c r="M3098" t="s">
        <v>593</v>
      </c>
      <c r="N3098" t="s">
        <v>538</v>
      </c>
      <c r="O3098" s="15">
        <f t="shared" si="300"/>
        <v>3</v>
      </c>
      <c r="P3098" s="16" t="str">
        <f t="shared" si="301"/>
        <v>2,</v>
      </c>
      <c r="Q3098" s="16" t="str">
        <f t="shared" si="302"/>
        <v>3</v>
      </c>
      <c r="R3098" s="17">
        <f t="shared" si="303"/>
        <v>123</v>
      </c>
      <c r="S3098" s="17">
        <f t="shared" si="304"/>
        <v>2.0499999999999998</v>
      </c>
    </row>
    <row r="3099" spans="1:19">
      <c r="A3099" t="s">
        <v>162</v>
      </c>
      <c r="B3099" t="s">
        <v>163</v>
      </c>
      <c r="C3099" s="1">
        <v>45566</v>
      </c>
      <c r="D3099" s="2">
        <v>2024</v>
      </c>
      <c r="E3099" s="2" t="s">
        <v>571</v>
      </c>
      <c r="F3099" t="s">
        <v>184</v>
      </c>
      <c r="G3099" t="s">
        <v>121</v>
      </c>
      <c r="H3099" t="s">
        <v>98</v>
      </c>
      <c r="I3099" s="3">
        <v>2</v>
      </c>
      <c r="J3099" s="3">
        <v>820</v>
      </c>
      <c r="K3099" s="57">
        <v>3.05</v>
      </c>
      <c r="L3099" t="s">
        <v>128</v>
      </c>
      <c r="M3099" t="s">
        <v>129</v>
      </c>
      <c r="N3099" t="s">
        <v>538</v>
      </c>
      <c r="O3099" s="15">
        <f t="shared" si="300"/>
        <v>4</v>
      </c>
      <c r="P3099" s="16" t="str">
        <f t="shared" si="301"/>
        <v>3,</v>
      </c>
      <c r="Q3099" s="16" t="str">
        <f t="shared" si="302"/>
        <v>05</v>
      </c>
      <c r="R3099" s="17">
        <f t="shared" si="303"/>
        <v>185</v>
      </c>
      <c r="S3099" s="17">
        <f t="shared" si="304"/>
        <v>3.0833333333333335</v>
      </c>
    </row>
    <row r="3100" spans="1:19">
      <c r="A3100" t="s">
        <v>162</v>
      </c>
      <c r="B3100" t="s">
        <v>163</v>
      </c>
      <c r="C3100" s="1">
        <v>45566</v>
      </c>
      <c r="D3100" s="2">
        <v>2024</v>
      </c>
      <c r="E3100" s="2" t="s">
        <v>571</v>
      </c>
      <c r="F3100" t="s">
        <v>563</v>
      </c>
      <c r="G3100" t="s">
        <v>121</v>
      </c>
      <c r="H3100" t="s">
        <v>98</v>
      </c>
      <c r="I3100" s="3">
        <v>1</v>
      </c>
      <c r="J3100" s="3">
        <v>383</v>
      </c>
      <c r="K3100" s="57">
        <v>1.35</v>
      </c>
      <c r="L3100" t="s">
        <v>161</v>
      </c>
      <c r="M3100" t="s">
        <v>591</v>
      </c>
      <c r="N3100" t="s">
        <v>537</v>
      </c>
      <c r="O3100" s="15">
        <f t="shared" si="300"/>
        <v>4</v>
      </c>
      <c r="P3100" s="16" t="str">
        <f t="shared" si="301"/>
        <v>1,</v>
      </c>
      <c r="Q3100" s="16" t="str">
        <f t="shared" si="302"/>
        <v>35</v>
      </c>
      <c r="R3100" s="17">
        <f t="shared" si="303"/>
        <v>95</v>
      </c>
      <c r="S3100" s="17">
        <f t="shared" si="304"/>
        <v>1.5833333333333333</v>
      </c>
    </row>
    <row r="3101" spans="1:19">
      <c r="A3101" t="s">
        <v>162</v>
      </c>
      <c r="B3101" t="s">
        <v>163</v>
      </c>
      <c r="C3101" s="1">
        <v>45566</v>
      </c>
      <c r="D3101" s="2">
        <v>2024</v>
      </c>
      <c r="E3101" s="2" t="s">
        <v>571</v>
      </c>
      <c r="F3101" t="s">
        <v>563</v>
      </c>
      <c r="G3101" t="s">
        <v>121</v>
      </c>
      <c r="H3101" t="s">
        <v>98</v>
      </c>
      <c r="I3101" s="3">
        <v>1</v>
      </c>
      <c r="J3101" s="3">
        <v>299</v>
      </c>
      <c r="K3101" s="57">
        <v>1</v>
      </c>
      <c r="L3101" t="s">
        <v>20</v>
      </c>
      <c r="M3101" t="s">
        <v>576</v>
      </c>
      <c r="N3101" t="s">
        <v>530</v>
      </c>
      <c r="O3101" s="15">
        <f t="shared" si="300"/>
        <v>1</v>
      </c>
      <c r="P3101" s="16" t="str">
        <f t="shared" si="301"/>
        <v>1</v>
      </c>
      <c r="Q3101" s="16">
        <f t="shared" si="302"/>
        <v>0</v>
      </c>
      <c r="R3101" s="17">
        <f t="shared" si="303"/>
        <v>60</v>
      </c>
      <c r="S3101" s="17">
        <f t="shared" si="304"/>
        <v>1</v>
      </c>
    </row>
    <row r="3102" spans="1:19">
      <c r="A3102" t="s">
        <v>162</v>
      </c>
      <c r="B3102" t="s">
        <v>163</v>
      </c>
      <c r="C3102" s="1">
        <v>45566</v>
      </c>
      <c r="D3102" s="2">
        <v>2024</v>
      </c>
      <c r="E3102" s="2" t="s">
        <v>571</v>
      </c>
      <c r="F3102" t="s">
        <v>563</v>
      </c>
      <c r="G3102" t="s">
        <v>121</v>
      </c>
      <c r="H3102" t="s">
        <v>98</v>
      </c>
      <c r="I3102" s="3">
        <v>3</v>
      </c>
      <c r="J3102" s="3">
        <v>828</v>
      </c>
      <c r="K3102" s="57">
        <v>2.5499999999999998</v>
      </c>
      <c r="L3102" t="s">
        <v>108</v>
      </c>
      <c r="M3102" t="s">
        <v>597</v>
      </c>
      <c r="N3102" t="s">
        <v>610</v>
      </c>
      <c r="O3102" s="15">
        <f t="shared" si="300"/>
        <v>4</v>
      </c>
      <c r="P3102" s="16" t="str">
        <f t="shared" si="301"/>
        <v>2,</v>
      </c>
      <c r="Q3102" s="16" t="str">
        <f t="shared" si="302"/>
        <v>55</v>
      </c>
      <c r="R3102" s="17">
        <f t="shared" si="303"/>
        <v>175</v>
      </c>
      <c r="S3102" s="17">
        <f t="shared" si="304"/>
        <v>2.9166666666666665</v>
      </c>
    </row>
    <row r="3103" spans="1:19">
      <c r="A3103" t="s">
        <v>162</v>
      </c>
      <c r="B3103" t="s">
        <v>163</v>
      </c>
      <c r="C3103" s="1">
        <v>45566</v>
      </c>
      <c r="D3103" s="2">
        <v>2024</v>
      </c>
      <c r="E3103" s="2" t="s">
        <v>571</v>
      </c>
      <c r="F3103" t="s">
        <v>563</v>
      </c>
      <c r="G3103" t="s">
        <v>121</v>
      </c>
      <c r="H3103" t="s">
        <v>98</v>
      </c>
      <c r="I3103" s="3">
        <v>1</v>
      </c>
      <c r="J3103" s="3">
        <v>378</v>
      </c>
      <c r="K3103" s="57">
        <v>1.3</v>
      </c>
      <c r="L3103" t="s">
        <v>99</v>
      </c>
      <c r="M3103" t="s">
        <v>558</v>
      </c>
      <c r="N3103" t="s">
        <v>540</v>
      </c>
      <c r="O3103" s="15">
        <f t="shared" si="300"/>
        <v>3</v>
      </c>
      <c r="P3103" s="16" t="str">
        <f t="shared" si="301"/>
        <v>1,</v>
      </c>
      <c r="Q3103" s="16" t="str">
        <f t="shared" si="302"/>
        <v>3</v>
      </c>
      <c r="R3103" s="17">
        <f t="shared" si="303"/>
        <v>63</v>
      </c>
      <c r="S3103" s="17">
        <f t="shared" si="304"/>
        <v>1.05</v>
      </c>
    </row>
    <row r="3104" spans="1:19">
      <c r="A3104" t="s">
        <v>162</v>
      </c>
      <c r="B3104" t="s">
        <v>163</v>
      </c>
      <c r="C3104" s="1">
        <v>45566</v>
      </c>
      <c r="D3104" s="2">
        <v>2024</v>
      </c>
      <c r="E3104" s="2" t="s">
        <v>571</v>
      </c>
      <c r="F3104" t="s">
        <v>563</v>
      </c>
      <c r="G3104" t="s">
        <v>121</v>
      </c>
      <c r="H3104" t="s">
        <v>98</v>
      </c>
      <c r="I3104" s="3">
        <v>1</v>
      </c>
      <c r="J3104" s="3">
        <v>180</v>
      </c>
      <c r="K3104" s="57">
        <v>0.55000000000000004</v>
      </c>
      <c r="L3104" t="s">
        <v>197</v>
      </c>
      <c r="M3104" t="s">
        <v>198</v>
      </c>
      <c r="N3104" t="s">
        <v>543</v>
      </c>
      <c r="O3104" s="15">
        <f t="shared" si="300"/>
        <v>4</v>
      </c>
      <c r="P3104" s="16" t="str">
        <f t="shared" si="301"/>
        <v>0,</v>
      </c>
      <c r="Q3104" s="16" t="str">
        <f t="shared" si="302"/>
        <v>55</v>
      </c>
      <c r="R3104" s="17">
        <f t="shared" si="303"/>
        <v>55</v>
      </c>
      <c r="S3104" s="17">
        <f t="shared" si="304"/>
        <v>0.91666666666666663</v>
      </c>
    </row>
    <row r="3105" spans="1:19">
      <c r="A3105" t="s">
        <v>162</v>
      </c>
      <c r="B3105" t="s">
        <v>163</v>
      </c>
      <c r="C3105" s="1">
        <v>45566</v>
      </c>
      <c r="D3105" s="2">
        <v>2024</v>
      </c>
      <c r="E3105" s="2" t="s">
        <v>571</v>
      </c>
      <c r="F3105" t="s">
        <v>563</v>
      </c>
      <c r="G3105" t="s">
        <v>121</v>
      </c>
      <c r="H3105" t="s">
        <v>98</v>
      </c>
      <c r="I3105" s="3">
        <v>1</v>
      </c>
      <c r="J3105" s="3">
        <v>280</v>
      </c>
      <c r="K3105" s="57">
        <v>0.55000000000000004</v>
      </c>
      <c r="L3105" t="s">
        <v>35</v>
      </c>
      <c r="M3105" t="s">
        <v>36</v>
      </c>
      <c r="N3105" t="s">
        <v>533</v>
      </c>
      <c r="O3105" s="15">
        <f t="shared" si="300"/>
        <v>4</v>
      </c>
      <c r="P3105" s="16" t="str">
        <f t="shared" si="301"/>
        <v>0,</v>
      </c>
      <c r="Q3105" s="16" t="str">
        <f t="shared" si="302"/>
        <v>55</v>
      </c>
      <c r="R3105" s="17">
        <f t="shared" si="303"/>
        <v>55</v>
      </c>
      <c r="S3105" s="17">
        <f t="shared" si="304"/>
        <v>0.91666666666666663</v>
      </c>
    </row>
    <row r="3106" spans="1:19">
      <c r="A3106" t="s">
        <v>162</v>
      </c>
      <c r="B3106" t="s">
        <v>163</v>
      </c>
      <c r="C3106" s="1">
        <v>45566</v>
      </c>
      <c r="D3106" s="2">
        <v>2024</v>
      </c>
      <c r="E3106" s="2" t="s">
        <v>571</v>
      </c>
      <c r="F3106" t="s">
        <v>563</v>
      </c>
      <c r="G3106" t="s">
        <v>121</v>
      </c>
      <c r="H3106" t="s">
        <v>98</v>
      </c>
      <c r="I3106" s="3">
        <v>2</v>
      </c>
      <c r="J3106" s="3">
        <v>322</v>
      </c>
      <c r="K3106" s="57">
        <v>1.1499999999999999</v>
      </c>
      <c r="L3106" t="s">
        <v>83</v>
      </c>
      <c r="M3106" t="s">
        <v>577</v>
      </c>
      <c r="N3106" t="s">
        <v>528</v>
      </c>
      <c r="O3106" s="15">
        <f t="shared" si="300"/>
        <v>4</v>
      </c>
      <c r="P3106" s="16" t="str">
        <f t="shared" si="301"/>
        <v>1,</v>
      </c>
      <c r="Q3106" s="16" t="str">
        <f t="shared" si="302"/>
        <v>15</v>
      </c>
      <c r="R3106" s="17">
        <f t="shared" si="303"/>
        <v>75</v>
      </c>
      <c r="S3106" s="17">
        <f t="shared" si="304"/>
        <v>1.25</v>
      </c>
    </row>
    <row r="3107" spans="1:19">
      <c r="A3107" t="s">
        <v>162</v>
      </c>
      <c r="B3107" t="s">
        <v>163</v>
      </c>
      <c r="C3107" s="1">
        <v>45566</v>
      </c>
      <c r="D3107" s="2">
        <v>2024</v>
      </c>
      <c r="E3107" s="2" t="s">
        <v>571</v>
      </c>
      <c r="F3107" t="s">
        <v>563</v>
      </c>
      <c r="G3107" t="s">
        <v>121</v>
      </c>
      <c r="H3107" t="s">
        <v>98</v>
      </c>
      <c r="I3107" s="3">
        <v>1</v>
      </c>
      <c r="J3107" s="3">
        <v>259</v>
      </c>
      <c r="K3107" s="57">
        <v>1</v>
      </c>
      <c r="L3107" t="s">
        <v>109</v>
      </c>
      <c r="M3107" t="s">
        <v>535</v>
      </c>
      <c r="N3107" t="s">
        <v>535</v>
      </c>
      <c r="O3107" s="15">
        <f t="shared" si="300"/>
        <v>1</v>
      </c>
      <c r="P3107" s="16" t="str">
        <f t="shared" si="301"/>
        <v>1</v>
      </c>
      <c r="Q3107" s="16">
        <f t="shared" si="302"/>
        <v>0</v>
      </c>
      <c r="R3107" s="17">
        <f t="shared" si="303"/>
        <v>60</v>
      </c>
      <c r="S3107" s="17">
        <f t="shared" si="304"/>
        <v>1</v>
      </c>
    </row>
    <row r="3108" spans="1:19">
      <c r="A3108" t="s">
        <v>162</v>
      </c>
      <c r="B3108" t="s">
        <v>163</v>
      </c>
      <c r="C3108" s="1">
        <v>45566</v>
      </c>
      <c r="D3108" s="2">
        <v>2024</v>
      </c>
      <c r="E3108" s="2" t="s">
        <v>571</v>
      </c>
      <c r="F3108" t="s">
        <v>563</v>
      </c>
      <c r="G3108" t="s">
        <v>121</v>
      </c>
      <c r="H3108" t="s">
        <v>98</v>
      </c>
      <c r="I3108" s="3">
        <v>1</v>
      </c>
      <c r="J3108" s="3">
        <v>335</v>
      </c>
      <c r="K3108" s="57">
        <v>1.2</v>
      </c>
      <c r="L3108" t="s">
        <v>114</v>
      </c>
      <c r="M3108" t="s">
        <v>115</v>
      </c>
      <c r="N3108" t="s">
        <v>535</v>
      </c>
      <c r="O3108" s="15">
        <f t="shared" si="300"/>
        <v>3</v>
      </c>
      <c r="P3108" s="16" t="str">
        <f t="shared" si="301"/>
        <v>1,</v>
      </c>
      <c r="Q3108" s="16" t="str">
        <f t="shared" si="302"/>
        <v>2</v>
      </c>
      <c r="R3108" s="17">
        <f t="shared" si="303"/>
        <v>62</v>
      </c>
      <c r="S3108" s="17">
        <f t="shared" si="304"/>
        <v>1.0333333333333334</v>
      </c>
    </row>
    <row r="3109" spans="1:19">
      <c r="A3109" t="s">
        <v>162</v>
      </c>
      <c r="B3109" t="s">
        <v>163</v>
      </c>
      <c r="C3109" s="1">
        <v>45566</v>
      </c>
      <c r="D3109" s="2">
        <v>2024</v>
      </c>
      <c r="E3109" s="2" t="s">
        <v>571</v>
      </c>
      <c r="F3109" t="s">
        <v>563</v>
      </c>
      <c r="G3109" t="s">
        <v>121</v>
      </c>
      <c r="H3109" t="s">
        <v>98</v>
      </c>
      <c r="I3109" s="3">
        <v>1</v>
      </c>
      <c r="J3109" s="3">
        <v>531</v>
      </c>
      <c r="K3109" s="57">
        <v>1.5</v>
      </c>
      <c r="L3109" t="s">
        <v>190</v>
      </c>
      <c r="M3109" t="s">
        <v>191</v>
      </c>
      <c r="N3109" t="s">
        <v>614</v>
      </c>
      <c r="O3109" s="15">
        <f t="shared" si="300"/>
        <v>3</v>
      </c>
      <c r="P3109" s="16" t="str">
        <f t="shared" si="301"/>
        <v>1,</v>
      </c>
      <c r="Q3109" s="16" t="str">
        <f t="shared" si="302"/>
        <v>5</v>
      </c>
      <c r="R3109" s="17">
        <f t="shared" si="303"/>
        <v>65</v>
      </c>
      <c r="S3109" s="17">
        <f t="shared" si="304"/>
        <v>1.0833333333333333</v>
      </c>
    </row>
    <row r="3110" spans="1:19">
      <c r="A3110" t="s">
        <v>162</v>
      </c>
      <c r="B3110" t="s">
        <v>163</v>
      </c>
      <c r="C3110" s="1">
        <v>45566</v>
      </c>
      <c r="D3110" s="2">
        <v>2024</v>
      </c>
      <c r="E3110" s="2" t="s">
        <v>571</v>
      </c>
      <c r="F3110" t="s">
        <v>563</v>
      </c>
      <c r="G3110" t="s">
        <v>121</v>
      </c>
      <c r="H3110" t="s">
        <v>98</v>
      </c>
      <c r="I3110" s="3">
        <v>4</v>
      </c>
      <c r="J3110" s="3">
        <v>1090</v>
      </c>
      <c r="K3110" s="57">
        <v>3.5</v>
      </c>
      <c r="L3110" t="s">
        <v>25</v>
      </c>
      <c r="M3110" t="s">
        <v>26</v>
      </c>
      <c r="N3110" t="s">
        <v>534</v>
      </c>
      <c r="O3110" s="15">
        <f t="shared" si="300"/>
        <v>3</v>
      </c>
      <c r="P3110" s="16" t="str">
        <f t="shared" si="301"/>
        <v>3,</v>
      </c>
      <c r="Q3110" s="16" t="str">
        <f t="shared" si="302"/>
        <v>5</v>
      </c>
      <c r="R3110" s="17">
        <f t="shared" si="303"/>
        <v>185</v>
      </c>
      <c r="S3110" s="17">
        <f t="shared" si="304"/>
        <v>3.0833333333333335</v>
      </c>
    </row>
    <row r="3111" spans="1:19">
      <c r="A3111" t="s">
        <v>162</v>
      </c>
      <c r="B3111" t="s">
        <v>163</v>
      </c>
      <c r="C3111" s="1">
        <v>45566</v>
      </c>
      <c r="D3111" s="2">
        <v>2024</v>
      </c>
      <c r="E3111" s="2" t="s">
        <v>571</v>
      </c>
      <c r="F3111" t="s">
        <v>563</v>
      </c>
      <c r="G3111" t="s">
        <v>121</v>
      </c>
      <c r="H3111" t="s">
        <v>98</v>
      </c>
      <c r="I3111" s="3">
        <v>3</v>
      </c>
      <c r="J3111" s="3">
        <v>2070</v>
      </c>
      <c r="K3111" s="57">
        <v>7</v>
      </c>
      <c r="L3111" t="s">
        <v>131</v>
      </c>
      <c r="M3111" t="s">
        <v>578</v>
      </c>
      <c r="N3111" t="s">
        <v>612</v>
      </c>
      <c r="O3111" s="15">
        <f t="shared" si="300"/>
        <v>1</v>
      </c>
      <c r="P3111" s="16" t="str">
        <f t="shared" si="301"/>
        <v>7</v>
      </c>
      <c r="Q3111" s="16">
        <f t="shared" si="302"/>
        <v>0</v>
      </c>
      <c r="R3111" s="17">
        <f t="shared" si="303"/>
        <v>420</v>
      </c>
      <c r="S3111" s="17">
        <f t="shared" si="304"/>
        <v>7</v>
      </c>
    </row>
    <row r="3112" spans="1:19">
      <c r="A3112" t="s">
        <v>162</v>
      </c>
      <c r="B3112" t="s">
        <v>163</v>
      </c>
      <c r="C3112" s="1">
        <v>45566</v>
      </c>
      <c r="D3112" s="2">
        <v>2024</v>
      </c>
      <c r="E3112" s="2" t="s">
        <v>571</v>
      </c>
      <c r="F3112" t="s">
        <v>563</v>
      </c>
      <c r="G3112" t="s">
        <v>121</v>
      </c>
      <c r="H3112" t="s">
        <v>98</v>
      </c>
      <c r="I3112" s="3">
        <v>2</v>
      </c>
      <c r="J3112" s="3">
        <v>1025</v>
      </c>
      <c r="K3112" s="57">
        <v>3.15</v>
      </c>
      <c r="L3112" t="s">
        <v>150</v>
      </c>
      <c r="M3112" t="s">
        <v>607</v>
      </c>
      <c r="N3112" t="s">
        <v>612</v>
      </c>
      <c r="O3112" s="15">
        <f t="shared" si="300"/>
        <v>4</v>
      </c>
      <c r="P3112" s="16" t="str">
        <f t="shared" si="301"/>
        <v>3,</v>
      </c>
      <c r="Q3112" s="16" t="str">
        <f t="shared" si="302"/>
        <v>15</v>
      </c>
      <c r="R3112" s="17">
        <f t="shared" si="303"/>
        <v>195</v>
      </c>
      <c r="S3112" s="17">
        <f t="shared" si="304"/>
        <v>3.25</v>
      </c>
    </row>
    <row r="3113" spans="1:19">
      <c r="A3113" t="s">
        <v>162</v>
      </c>
      <c r="B3113" t="s">
        <v>163</v>
      </c>
      <c r="C3113" s="1">
        <v>45566</v>
      </c>
      <c r="D3113" s="2">
        <v>2024</v>
      </c>
      <c r="E3113" s="2" t="s">
        <v>571</v>
      </c>
      <c r="F3113" t="s">
        <v>563</v>
      </c>
      <c r="G3113" t="s">
        <v>121</v>
      </c>
      <c r="H3113" t="s">
        <v>98</v>
      </c>
      <c r="I3113" s="3">
        <v>1</v>
      </c>
      <c r="J3113" s="3">
        <v>437</v>
      </c>
      <c r="K3113" s="57">
        <v>2</v>
      </c>
      <c r="L3113" t="s">
        <v>110</v>
      </c>
      <c r="M3113" t="s">
        <v>586</v>
      </c>
      <c r="N3113" t="s">
        <v>613</v>
      </c>
      <c r="O3113" s="15">
        <f t="shared" si="300"/>
        <v>1</v>
      </c>
      <c r="P3113" s="16" t="str">
        <f t="shared" si="301"/>
        <v>2</v>
      </c>
      <c r="Q3113" s="16">
        <f t="shared" si="302"/>
        <v>0</v>
      </c>
      <c r="R3113" s="17">
        <f t="shared" si="303"/>
        <v>120</v>
      </c>
      <c r="S3113" s="17">
        <f t="shared" si="304"/>
        <v>2</v>
      </c>
    </row>
    <row r="3114" spans="1:19">
      <c r="A3114" t="s">
        <v>162</v>
      </c>
      <c r="B3114" t="s">
        <v>163</v>
      </c>
      <c r="C3114" s="1">
        <v>45566</v>
      </c>
      <c r="D3114" s="2">
        <v>2024</v>
      </c>
      <c r="E3114" s="2" t="s">
        <v>571</v>
      </c>
      <c r="F3114" t="s">
        <v>563</v>
      </c>
      <c r="G3114" t="s">
        <v>121</v>
      </c>
      <c r="H3114" t="s">
        <v>98</v>
      </c>
      <c r="I3114" s="3">
        <v>1</v>
      </c>
      <c r="J3114" s="3">
        <v>410</v>
      </c>
      <c r="K3114" s="57">
        <v>1.25</v>
      </c>
      <c r="L3114" t="s">
        <v>128</v>
      </c>
      <c r="M3114" t="s">
        <v>129</v>
      </c>
      <c r="N3114" t="s">
        <v>538</v>
      </c>
      <c r="O3114" s="15">
        <f t="shared" si="300"/>
        <v>4</v>
      </c>
      <c r="P3114" s="16" t="str">
        <f t="shared" si="301"/>
        <v>1,</v>
      </c>
      <c r="Q3114" s="16" t="str">
        <f t="shared" si="302"/>
        <v>25</v>
      </c>
      <c r="R3114" s="17">
        <f t="shared" si="303"/>
        <v>85</v>
      </c>
      <c r="S3114" s="17">
        <f t="shared" si="304"/>
        <v>1.4166666666666667</v>
      </c>
    </row>
    <row r="3115" spans="1:19">
      <c r="A3115" t="s">
        <v>162</v>
      </c>
      <c r="B3115" t="s">
        <v>163</v>
      </c>
      <c r="C3115" s="1">
        <v>45566</v>
      </c>
      <c r="D3115" s="2">
        <v>2024</v>
      </c>
      <c r="E3115" s="2" t="s">
        <v>571</v>
      </c>
      <c r="F3115" t="s">
        <v>211</v>
      </c>
      <c r="G3115" t="s">
        <v>212</v>
      </c>
      <c r="H3115" t="s">
        <v>98</v>
      </c>
      <c r="I3115" s="3">
        <v>1</v>
      </c>
      <c r="J3115" s="3">
        <v>218</v>
      </c>
      <c r="K3115" s="57">
        <v>0.5</v>
      </c>
      <c r="L3115" t="s">
        <v>194</v>
      </c>
      <c r="M3115" t="s">
        <v>583</v>
      </c>
      <c r="N3115" t="s">
        <v>532</v>
      </c>
      <c r="O3115" s="15">
        <f t="shared" si="300"/>
        <v>3</v>
      </c>
      <c r="P3115" s="16" t="str">
        <f t="shared" si="301"/>
        <v>0,</v>
      </c>
      <c r="Q3115" s="16" t="str">
        <f t="shared" si="302"/>
        <v>5</v>
      </c>
      <c r="R3115" s="17">
        <f t="shared" si="303"/>
        <v>5</v>
      </c>
      <c r="S3115" s="17">
        <f t="shared" si="304"/>
        <v>8.3333333333333329E-2</v>
      </c>
    </row>
    <row r="3116" spans="1:19">
      <c r="A3116" t="s">
        <v>162</v>
      </c>
      <c r="B3116" t="s">
        <v>163</v>
      </c>
      <c r="C3116" s="1">
        <v>45566</v>
      </c>
      <c r="D3116" s="2">
        <v>2024</v>
      </c>
      <c r="E3116" s="2" t="s">
        <v>571</v>
      </c>
      <c r="F3116" t="s">
        <v>211</v>
      </c>
      <c r="G3116" t="s">
        <v>212</v>
      </c>
      <c r="H3116" t="s">
        <v>98</v>
      </c>
      <c r="I3116" s="3">
        <v>1</v>
      </c>
      <c r="J3116" s="3">
        <v>228</v>
      </c>
      <c r="K3116" s="57">
        <v>0.4</v>
      </c>
      <c r="L3116" t="s">
        <v>142</v>
      </c>
      <c r="M3116" t="s">
        <v>143</v>
      </c>
      <c r="N3116" t="s">
        <v>532</v>
      </c>
      <c r="O3116" s="15">
        <f t="shared" si="300"/>
        <v>3</v>
      </c>
      <c r="P3116" s="16" t="str">
        <f t="shared" si="301"/>
        <v>0,</v>
      </c>
      <c r="Q3116" s="16" t="str">
        <f t="shared" si="302"/>
        <v>4</v>
      </c>
      <c r="R3116" s="17">
        <f t="shared" si="303"/>
        <v>4</v>
      </c>
      <c r="S3116" s="17">
        <f t="shared" si="304"/>
        <v>6.6666666666666666E-2</v>
      </c>
    </row>
    <row r="3117" spans="1:19">
      <c r="A3117" t="s">
        <v>162</v>
      </c>
      <c r="B3117" t="s">
        <v>163</v>
      </c>
      <c r="C3117" s="1">
        <v>45566</v>
      </c>
      <c r="D3117" s="2">
        <v>2024</v>
      </c>
      <c r="E3117" s="2" t="s">
        <v>571</v>
      </c>
      <c r="F3117" t="s">
        <v>211</v>
      </c>
      <c r="G3117" t="s">
        <v>212</v>
      </c>
      <c r="H3117" t="s">
        <v>98</v>
      </c>
      <c r="I3117" s="3">
        <v>1</v>
      </c>
      <c r="J3117" s="3">
        <v>263</v>
      </c>
      <c r="K3117" s="57">
        <v>0.55000000000000004</v>
      </c>
      <c r="L3117" t="s">
        <v>109</v>
      </c>
      <c r="M3117" t="s">
        <v>535</v>
      </c>
      <c r="N3117" t="s">
        <v>535</v>
      </c>
      <c r="O3117" s="15">
        <f t="shared" si="300"/>
        <v>4</v>
      </c>
      <c r="P3117" s="16" t="str">
        <f t="shared" si="301"/>
        <v>0,</v>
      </c>
      <c r="Q3117" s="16" t="str">
        <f t="shared" si="302"/>
        <v>55</v>
      </c>
      <c r="R3117" s="17">
        <f t="shared" si="303"/>
        <v>55</v>
      </c>
      <c r="S3117" s="17">
        <f t="shared" si="304"/>
        <v>0.91666666666666663</v>
      </c>
    </row>
    <row r="3118" spans="1:19">
      <c r="A3118" t="s">
        <v>162</v>
      </c>
      <c r="B3118" t="s">
        <v>163</v>
      </c>
      <c r="C3118" s="1">
        <v>45566</v>
      </c>
      <c r="D3118" s="2">
        <v>2024</v>
      </c>
      <c r="E3118" s="2" t="s">
        <v>571</v>
      </c>
      <c r="F3118" t="s">
        <v>211</v>
      </c>
      <c r="G3118" t="s">
        <v>212</v>
      </c>
      <c r="H3118" t="s">
        <v>98</v>
      </c>
      <c r="I3118" s="3">
        <v>1</v>
      </c>
      <c r="J3118" s="3">
        <v>460</v>
      </c>
      <c r="K3118" s="57">
        <v>1.5</v>
      </c>
      <c r="L3118" t="s">
        <v>118</v>
      </c>
      <c r="M3118" t="s">
        <v>119</v>
      </c>
      <c r="N3118" t="s">
        <v>539</v>
      </c>
      <c r="O3118" s="15">
        <f t="shared" si="300"/>
        <v>3</v>
      </c>
      <c r="P3118" s="16" t="str">
        <f t="shared" si="301"/>
        <v>1,</v>
      </c>
      <c r="Q3118" s="16" t="str">
        <f t="shared" si="302"/>
        <v>5</v>
      </c>
      <c r="R3118" s="17">
        <f t="shared" si="303"/>
        <v>65</v>
      </c>
      <c r="S3118" s="17">
        <f t="shared" si="304"/>
        <v>1.0833333333333333</v>
      </c>
    </row>
    <row r="3119" spans="1:19">
      <c r="A3119" t="s">
        <v>162</v>
      </c>
      <c r="B3119" t="s">
        <v>163</v>
      </c>
      <c r="C3119" s="1">
        <v>45566</v>
      </c>
      <c r="D3119" s="2">
        <v>2024</v>
      </c>
      <c r="E3119" s="2" t="s">
        <v>571</v>
      </c>
      <c r="F3119" t="s">
        <v>211</v>
      </c>
      <c r="G3119" t="s">
        <v>212</v>
      </c>
      <c r="H3119" t="s">
        <v>98</v>
      </c>
      <c r="I3119" s="3">
        <v>1</v>
      </c>
      <c r="J3119" s="3">
        <v>165</v>
      </c>
      <c r="K3119" s="57">
        <v>2.2000000000000002</v>
      </c>
      <c r="L3119" t="s">
        <v>195</v>
      </c>
      <c r="M3119" t="s">
        <v>196</v>
      </c>
      <c r="N3119" t="s">
        <v>539</v>
      </c>
      <c r="O3119" s="15">
        <f t="shared" si="300"/>
        <v>3</v>
      </c>
      <c r="P3119" s="16" t="str">
        <f t="shared" si="301"/>
        <v>2,</v>
      </c>
      <c r="Q3119" s="16" t="str">
        <f t="shared" si="302"/>
        <v>2</v>
      </c>
      <c r="R3119" s="17">
        <f t="shared" si="303"/>
        <v>122</v>
      </c>
      <c r="S3119" s="17">
        <f t="shared" si="304"/>
        <v>2.0333333333333332</v>
      </c>
    </row>
    <row r="3120" spans="1:19">
      <c r="A3120" t="s">
        <v>162</v>
      </c>
      <c r="B3120" t="s">
        <v>163</v>
      </c>
      <c r="C3120" s="1">
        <v>45566</v>
      </c>
      <c r="D3120" s="2">
        <v>2024</v>
      </c>
      <c r="E3120" s="2" t="s">
        <v>571</v>
      </c>
      <c r="F3120" t="s">
        <v>211</v>
      </c>
      <c r="G3120" t="s">
        <v>212</v>
      </c>
      <c r="H3120" t="s">
        <v>98</v>
      </c>
      <c r="I3120" s="3">
        <v>1</v>
      </c>
      <c r="J3120" s="3">
        <v>561</v>
      </c>
      <c r="K3120" s="57">
        <v>2.2999999999999998</v>
      </c>
      <c r="L3120" t="s">
        <v>179</v>
      </c>
      <c r="M3120" t="s">
        <v>180</v>
      </c>
      <c r="N3120" t="s">
        <v>539</v>
      </c>
      <c r="O3120" s="15">
        <f t="shared" si="300"/>
        <v>3</v>
      </c>
      <c r="P3120" s="16" t="str">
        <f t="shared" si="301"/>
        <v>2,</v>
      </c>
      <c r="Q3120" s="16" t="str">
        <f t="shared" si="302"/>
        <v>3</v>
      </c>
      <c r="R3120" s="17">
        <f t="shared" si="303"/>
        <v>123</v>
      </c>
      <c r="S3120" s="17">
        <f t="shared" si="304"/>
        <v>2.0499999999999998</v>
      </c>
    </row>
    <row r="3121" spans="1:19">
      <c r="A3121" t="s">
        <v>162</v>
      </c>
      <c r="B3121" t="s">
        <v>163</v>
      </c>
      <c r="C3121" s="1">
        <v>45566</v>
      </c>
      <c r="D3121" s="2">
        <v>2024</v>
      </c>
      <c r="E3121" s="2" t="s">
        <v>571</v>
      </c>
      <c r="F3121" t="s">
        <v>211</v>
      </c>
      <c r="G3121" t="s">
        <v>212</v>
      </c>
      <c r="H3121" t="s">
        <v>98</v>
      </c>
      <c r="I3121" s="3">
        <v>1</v>
      </c>
      <c r="J3121" s="3">
        <v>629</v>
      </c>
      <c r="K3121" s="57">
        <v>2.2999999999999998</v>
      </c>
      <c r="L3121" t="s">
        <v>167</v>
      </c>
      <c r="M3121" t="s">
        <v>168</v>
      </c>
      <c r="N3121" t="s">
        <v>539</v>
      </c>
      <c r="O3121" s="15">
        <f t="shared" si="300"/>
        <v>3</v>
      </c>
      <c r="P3121" s="16" t="str">
        <f t="shared" si="301"/>
        <v>2,</v>
      </c>
      <c r="Q3121" s="16" t="str">
        <f t="shared" si="302"/>
        <v>3</v>
      </c>
      <c r="R3121" s="17">
        <f t="shared" si="303"/>
        <v>123</v>
      </c>
      <c r="S3121" s="17">
        <f t="shared" si="304"/>
        <v>2.0499999999999998</v>
      </c>
    </row>
    <row r="3122" spans="1:19">
      <c r="A3122" t="s">
        <v>162</v>
      </c>
      <c r="B3122" t="s">
        <v>163</v>
      </c>
      <c r="C3122" s="1">
        <v>45566</v>
      </c>
      <c r="D3122" s="2">
        <v>2024</v>
      </c>
      <c r="E3122" s="2" t="s">
        <v>571</v>
      </c>
      <c r="F3122" t="s">
        <v>211</v>
      </c>
      <c r="G3122" t="s">
        <v>212</v>
      </c>
      <c r="H3122" t="s">
        <v>98</v>
      </c>
      <c r="I3122" s="3">
        <v>4</v>
      </c>
      <c r="J3122" s="3">
        <v>2703</v>
      </c>
      <c r="K3122" s="57">
        <v>10.4</v>
      </c>
      <c r="L3122" t="s">
        <v>131</v>
      </c>
      <c r="M3122" t="s">
        <v>578</v>
      </c>
      <c r="N3122" t="s">
        <v>612</v>
      </c>
      <c r="O3122" s="15">
        <f t="shared" si="300"/>
        <v>4</v>
      </c>
      <c r="P3122" s="16" t="str">
        <f t="shared" si="301"/>
        <v>10</v>
      </c>
      <c r="Q3122" s="16" t="str">
        <f t="shared" si="302"/>
        <v>,4</v>
      </c>
      <c r="R3122" s="17">
        <f t="shared" si="303"/>
        <v>600.4</v>
      </c>
      <c r="S3122" s="17">
        <f t="shared" si="304"/>
        <v>10.006666666666666</v>
      </c>
    </row>
    <row r="3123" spans="1:19">
      <c r="A3123" t="s">
        <v>162</v>
      </c>
      <c r="B3123" t="s">
        <v>163</v>
      </c>
      <c r="C3123" s="1">
        <v>45566</v>
      </c>
      <c r="D3123" s="2">
        <v>2024</v>
      </c>
      <c r="E3123" s="2" t="s">
        <v>571</v>
      </c>
      <c r="F3123" t="s">
        <v>211</v>
      </c>
      <c r="G3123" t="s">
        <v>212</v>
      </c>
      <c r="H3123" t="s">
        <v>98</v>
      </c>
      <c r="I3123" s="3">
        <v>5</v>
      </c>
      <c r="J3123" s="3">
        <v>2317</v>
      </c>
      <c r="K3123" s="57">
        <v>6.96</v>
      </c>
      <c r="L3123" t="s">
        <v>150</v>
      </c>
      <c r="M3123" t="s">
        <v>607</v>
      </c>
      <c r="N3123" t="s">
        <v>612</v>
      </c>
      <c r="O3123" s="15">
        <f t="shared" si="300"/>
        <v>4</v>
      </c>
      <c r="P3123" s="16" t="str">
        <f t="shared" si="301"/>
        <v>6,</v>
      </c>
      <c r="Q3123" s="16" t="str">
        <f t="shared" si="302"/>
        <v>96</v>
      </c>
      <c r="R3123" s="17">
        <f t="shared" si="303"/>
        <v>456</v>
      </c>
      <c r="S3123" s="17">
        <f t="shared" si="304"/>
        <v>7.6</v>
      </c>
    </row>
    <row r="3124" spans="1:19">
      <c r="A3124" t="s">
        <v>162</v>
      </c>
      <c r="B3124" t="s">
        <v>163</v>
      </c>
      <c r="C3124" s="1">
        <v>45566</v>
      </c>
      <c r="D3124" s="2">
        <v>2024</v>
      </c>
      <c r="E3124" s="2" t="s">
        <v>571</v>
      </c>
      <c r="F3124" t="s">
        <v>211</v>
      </c>
      <c r="G3124" t="s">
        <v>212</v>
      </c>
      <c r="H3124" t="s">
        <v>98</v>
      </c>
      <c r="I3124" s="3">
        <v>1</v>
      </c>
      <c r="J3124" s="3">
        <v>789</v>
      </c>
      <c r="K3124" s="57">
        <v>2.5</v>
      </c>
      <c r="L3124" t="s">
        <v>171</v>
      </c>
      <c r="M3124" t="s">
        <v>172</v>
      </c>
      <c r="N3124" t="s">
        <v>612</v>
      </c>
      <c r="O3124" s="15">
        <f t="shared" si="300"/>
        <v>3</v>
      </c>
      <c r="P3124" s="16" t="str">
        <f t="shared" si="301"/>
        <v>2,</v>
      </c>
      <c r="Q3124" s="16" t="str">
        <f t="shared" si="302"/>
        <v>5</v>
      </c>
      <c r="R3124" s="17">
        <f t="shared" si="303"/>
        <v>125</v>
      </c>
      <c r="S3124" s="17">
        <f t="shared" si="304"/>
        <v>2.0833333333333335</v>
      </c>
    </row>
    <row r="3125" spans="1:19">
      <c r="A3125" t="s">
        <v>162</v>
      </c>
      <c r="B3125" t="s">
        <v>163</v>
      </c>
      <c r="C3125" s="1">
        <v>45566</v>
      </c>
      <c r="D3125" s="2">
        <v>2024</v>
      </c>
      <c r="E3125" s="2" t="s">
        <v>571</v>
      </c>
      <c r="F3125" t="s">
        <v>211</v>
      </c>
      <c r="G3125" t="s">
        <v>212</v>
      </c>
      <c r="H3125" t="s">
        <v>98</v>
      </c>
      <c r="I3125" s="3">
        <v>3</v>
      </c>
      <c r="J3125" s="3">
        <v>1378</v>
      </c>
      <c r="K3125" s="57">
        <v>6.2</v>
      </c>
      <c r="L3125" t="s">
        <v>110</v>
      </c>
      <c r="M3125" t="s">
        <v>586</v>
      </c>
      <c r="N3125" t="s">
        <v>613</v>
      </c>
      <c r="O3125" s="15">
        <f t="shared" si="300"/>
        <v>3</v>
      </c>
      <c r="P3125" s="16" t="str">
        <f t="shared" si="301"/>
        <v>6,</v>
      </c>
      <c r="Q3125" s="16" t="str">
        <f t="shared" si="302"/>
        <v>2</v>
      </c>
      <c r="R3125" s="17">
        <f t="shared" si="303"/>
        <v>362</v>
      </c>
      <c r="S3125" s="17">
        <f t="shared" si="304"/>
        <v>6.0333333333333332</v>
      </c>
    </row>
    <row r="3126" spans="1:19">
      <c r="A3126" t="s">
        <v>162</v>
      </c>
      <c r="B3126" t="s">
        <v>163</v>
      </c>
      <c r="C3126" s="1">
        <v>45566</v>
      </c>
      <c r="D3126" s="2">
        <v>2024</v>
      </c>
      <c r="E3126" s="2" t="s">
        <v>571</v>
      </c>
      <c r="F3126" t="s">
        <v>211</v>
      </c>
      <c r="G3126" t="s">
        <v>212</v>
      </c>
      <c r="H3126" t="s">
        <v>98</v>
      </c>
      <c r="I3126" s="3">
        <v>1</v>
      </c>
      <c r="J3126" s="3">
        <v>742</v>
      </c>
      <c r="K3126" s="57">
        <v>2.4500000000000002</v>
      </c>
      <c r="L3126" t="s">
        <v>111</v>
      </c>
      <c r="M3126" t="s">
        <v>593</v>
      </c>
      <c r="N3126" t="s">
        <v>538</v>
      </c>
      <c r="O3126" s="15">
        <f t="shared" si="300"/>
        <v>4</v>
      </c>
      <c r="P3126" s="16" t="str">
        <f t="shared" si="301"/>
        <v>2,</v>
      </c>
      <c r="Q3126" s="16" t="str">
        <f t="shared" si="302"/>
        <v>45</v>
      </c>
      <c r="R3126" s="17">
        <f t="shared" si="303"/>
        <v>165</v>
      </c>
      <c r="S3126" s="17">
        <f t="shared" si="304"/>
        <v>2.75</v>
      </c>
    </row>
    <row r="3127" spans="1:19">
      <c r="A3127" t="s">
        <v>162</v>
      </c>
      <c r="B3127" t="s">
        <v>163</v>
      </c>
      <c r="C3127" s="1">
        <v>45566</v>
      </c>
      <c r="D3127" s="2">
        <v>2024</v>
      </c>
      <c r="E3127" s="2" t="s">
        <v>571</v>
      </c>
      <c r="F3127" t="s">
        <v>211</v>
      </c>
      <c r="G3127" t="s">
        <v>212</v>
      </c>
      <c r="H3127" t="s">
        <v>98</v>
      </c>
      <c r="I3127" s="3">
        <v>1</v>
      </c>
      <c r="J3127" s="3">
        <v>410</v>
      </c>
      <c r="K3127" s="57">
        <v>1.5</v>
      </c>
      <c r="L3127" t="s">
        <v>128</v>
      </c>
      <c r="M3127" t="s">
        <v>129</v>
      </c>
      <c r="N3127" t="s">
        <v>538</v>
      </c>
      <c r="O3127" s="15">
        <f t="shared" si="300"/>
        <v>3</v>
      </c>
      <c r="P3127" s="16" t="str">
        <f t="shared" si="301"/>
        <v>1,</v>
      </c>
      <c r="Q3127" s="16" t="str">
        <f t="shared" si="302"/>
        <v>5</v>
      </c>
      <c r="R3127" s="17">
        <f t="shared" si="303"/>
        <v>65</v>
      </c>
      <c r="S3127" s="17">
        <f t="shared" si="304"/>
        <v>1.0833333333333333</v>
      </c>
    </row>
    <row r="3128" spans="1:19">
      <c r="A3128" t="s">
        <v>228</v>
      </c>
      <c r="B3128" t="s">
        <v>229</v>
      </c>
      <c r="C3128" s="1">
        <v>45566</v>
      </c>
      <c r="D3128" s="2">
        <v>2024</v>
      </c>
      <c r="E3128" s="2" t="s">
        <v>571</v>
      </c>
      <c r="F3128" t="s">
        <v>215</v>
      </c>
      <c r="G3128" t="s">
        <v>216</v>
      </c>
      <c r="H3128" t="s">
        <v>379</v>
      </c>
      <c r="I3128" s="3">
        <v>5</v>
      </c>
      <c r="J3128" s="3">
        <v>1775</v>
      </c>
      <c r="K3128" s="57">
        <v>8.27</v>
      </c>
      <c r="L3128" t="s">
        <v>33</v>
      </c>
      <c r="M3128" t="s">
        <v>34</v>
      </c>
      <c r="N3128" t="s">
        <v>531</v>
      </c>
      <c r="O3128" s="15">
        <f t="shared" si="300"/>
        <v>4</v>
      </c>
      <c r="P3128" s="16" t="str">
        <f t="shared" si="301"/>
        <v>8,</v>
      </c>
      <c r="Q3128" s="16" t="str">
        <f t="shared" si="302"/>
        <v>27</v>
      </c>
      <c r="R3128" s="17">
        <f t="shared" si="303"/>
        <v>507</v>
      </c>
      <c r="S3128" s="17">
        <f t="shared" si="304"/>
        <v>8.4499999999999993</v>
      </c>
    </row>
    <row r="3129" spans="1:19">
      <c r="A3129" t="s">
        <v>228</v>
      </c>
      <c r="B3129" t="s">
        <v>229</v>
      </c>
      <c r="C3129" s="1">
        <v>45566</v>
      </c>
      <c r="D3129" s="2">
        <v>2024</v>
      </c>
      <c r="E3129" s="2" t="s">
        <v>571</v>
      </c>
      <c r="F3129" t="s">
        <v>215</v>
      </c>
      <c r="G3129" t="s">
        <v>216</v>
      </c>
      <c r="H3129" t="s">
        <v>379</v>
      </c>
      <c r="I3129" s="3">
        <v>8</v>
      </c>
      <c r="J3129" s="3">
        <v>3049</v>
      </c>
      <c r="K3129" s="57">
        <v>14.31</v>
      </c>
      <c r="L3129" t="s">
        <v>31</v>
      </c>
      <c r="M3129" t="s">
        <v>32</v>
      </c>
      <c r="N3129" t="s">
        <v>533</v>
      </c>
      <c r="O3129" s="15">
        <f t="shared" si="300"/>
        <v>5</v>
      </c>
      <c r="P3129" s="16" t="str">
        <f t="shared" si="301"/>
        <v>14</v>
      </c>
      <c r="Q3129" s="16" t="str">
        <f t="shared" si="302"/>
        <v>,31</v>
      </c>
      <c r="R3129" s="17">
        <f t="shared" si="303"/>
        <v>840.31</v>
      </c>
      <c r="S3129" s="17">
        <f t="shared" si="304"/>
        <v>14.005166666666666</v>
      </c>
    </row>
    <row r="3130" spans="1:19">
      <c r="A3130" t="s">
        <v>230</v>
      </c>
      <c r="B3130" t="s">
        <v>231</v>
      </c>
      <c r="C3130" s="1">
        <v>45566</v>
      </c>
      <c r="D3130" s="2">
        <v>2024</v>
      </c>
      <c r="E3130" s="2" t="s">
        <v>571</v>
      </c>
      <c r="F3130" t="s">
        <v>247</v>
      </c>
      <c r="G3130" t="s">
        <v>30</v>
      </c>
      <c r="H3130" t="s">
        <v>98</v>
      </c>
      <c r="I3130" s="3">
        <v>11</v>
      </c>
      <c r="J3130" s="3">
        <v>825</v>
      </c>
      <c r="K3130" s="57">
        <v>4.0999999999999996</v>
      </c>
      <c r="L3130" t="s">
        <v>20</v>
      </c>
      <c r="M3130" t="s">
        <v>576</v>
      </c>
      <c r="N3130" t="s">
        <v>530</v>
      </c>
      <c r="O3130" s="15">
        <f t="shared" si="300"/>
        <v>3</v>
      </c>
      <c r="P3130" s="16" t="str">
        <f t="shared" si="301"/>
        <v>4,</v>
      </c>
      <c r="Q3130" s="16" t="str">
        <f t="shared" si="302"/>
        <v>1</v>
      </c>
      <c r="R3130" s="17">
        <f t="shared" si="303"/>
        <v>241</v>
      </c>
      <c r="S3130" s="17">
        <f t="shared" si="304"/>
        <v>4.0166666666666666</v>
      </c>
    </row>
    <row r="3131" spans="1:19">
      <c r="A3131" t="s">
        <v>230</v>
      </c>
      <c r="B3131" t="s">
        <v>231</v>
      </c>
      <c r="C3131" s="1">
        <v>45566</v>
      </c>
      <c r="D3131" s="2">
        <v>2024</v>
      </c>
      <c r="E3131" s="2" t="s">
        <v>571</v>
      </c>
      <c r="F3131" t="s">
        <v>247</v>
      </c>
      <c r="G3131" t="s">
        <v>30</v>
      </c>
      <c r="H3131" t="s">
        <v>98</v>
      </c>
      <c r="I3131" s="3">
        <v>26</v>
      </c>
      <c r="J3131" s="3">
        <v>7855</v>
      </c>
      <c r="K3131" s="57">
        <v>40.75</v>
      </c>
      <c r="L3131" t="s">
        <v>146</v>
      </c>
      <c r="M3131" t="s">
        <v>147</v>
      </c>
      <c r="N3131" t="s">
        <v>532</v>
      </c>
      <c r="O3131" s="15">
        <f t="shared" si="300"/>
        <v>5</v>
      </c>
      <c r="P3131" s="16" t="str">
        <f t="shared" si="301"/>
        <v>40</v>
      </c>
      <c r="Q3131" s="16" t="str">
        <f t="shared" si="302"/>
        <v>,75</v>
      </c>
      <c r="R3131" s="17">
        <f t="shared" si="303"/>
        <v>2400.75</v>
      </c>
      <c r="S3131" s="17">
        <f t="shared" si="304"/>
        <v>40.012500000000003</v>
      </c>
    </row>
    <row r="3132" spans="1:19">
      <c r="A3132" t="s">
        <v>230</v>
      </c>
      <c r="B3132" t="s">
        <v>231</v>
      </c>
      <c r="C3132" s="1">
        <v>45566</v>
      </c>
      <c r="D3132" s="2">
        <v>2024</v>
      </c>
      <c r="E3132" s="2" t="s">
        <v>571</v>
      </c>
      <c r="F3132" t="s">
        <v>247</v>
      </c>
      <c r="G3132" t="s">
        <v>30</v>
      </c>
      <c r="H3132" t="s">
        <v>98</v>
      </c>
      <c r="I3132" s="3">
        <v>2</v>
      </c>
      <c r="J3132" s="3">
        <v>770</v>
      </c>
      <c r="K3132" s="57">
        <v>4</v>
      </c>
      <c r="L3132" t="s">
        <v>21</v>
      </c>
      <c r="M3132" t="s">
        <v>584</v>
      </c>
      <c r="N3132" t="s">
        <v>22</v>
      </c>
      <c r="O3132" s="15">
        <f t="shared" si="300"/>
        <v>1</v>
      </c>
      <c r="P3132" s="16" t="str">
        <f t="shared" si="301"/>
        <v>4</v>
      </c>
      <c r="Q3132" s="16">
        <f t="shared" si="302"/>
        <v>0</v>
      </c>
      <c r="R3132" s="17">
        <f t="shared" si="303"/>
        <v>240</v>
      </c>
      <c r="S3132" s="17">
        <f t="shared" si="304"/>
        <v>4</v>
      </c>
    </row>
    <row r="3133" spans="1:19">
      <c r="A3133" t="s">
        <v>230</v>
      </c>
      <c r="B3133" t="s">
        <v>231</v>
      </c>
      <c r="C3133" s="1">
        <v>45566</v>
      </c>
      <c r="D3133" s="2">
        <v>2024</v>
      </c>
      <c r="E3133" s="2" t="s">
        <v>571</v>
      </c>
      <c r="F3133" t="s">
        <v>247</v>
      </c>
      <c r="G3133" t="s">
        <v>30</v>
      </c>
      <c r="H3133" t="s">
        <v>98</v>
      </c>
      <c r="I3133" s="3">
        <v>13</v>
      </c>
      <c r="J3133" s="3">
        <v>3195</v>
      </c>
      <c r="K3133" s="57">
        <v>16.2</v>
      </c>
      <c r="L3133" t="s">
        <v>131</v>
      </c>
      <c r="M3133" t="s">
        <v>578</v>
      </c>
      <c r="N3133" t="s">
        <v>612</v>
      </c>
      <c r="O3133" s="15">
        <f t="shared" si="300"/>
        <v>4</v>
      </c>
      <c r="P3133" s="16" t="str">
        <f t="shared" si="301"/>
        <v>16</v>
      </c>
      <c r="Q3133" s="16" t="str">
        <f t="shared" si="302"/>
        <v>,2</v>
      </c>
      <c r="R3133" s="17">
        <f t="shared" si="303"/>
        <v>960.2</v>
      </c>
      <c r="S3133" s="17">
        <f t="shared" si="304"/>
        <v>16.003333333333334</v>
      </c>
    </row>
    <row r="3134" spans="1:19">
      <c r="A3134" t="s">
        <v>230</v>
      </c>
      <c r="B3134" t="s">
        <v>231</v>
      </c>
      <c r="C3134" s="1">
        <v>45566</v>
      </c>
      <c r="D3134" s="2">
        <v>2024</v>
      </c>
      <c r="E3134" s="2" t="s">
        <v>571</v>
      </c>
      <c r="F3134" t="s">
        <v>247</v>
      </c>
      <c r="G3134" t="s">
        <v>30</v>
      </c>
      <c r="H3134" t="s">
        <v>98</v>
      </c>
      <c r="I3134" s="3">
        <v>10</v>
      </c>
      <c r="J3134" s="3">
        <v>1264</v>
      </c>
      <c r="K3134" s="57">
        <v>6.1</v>
      </c>
      <c r="L3134" t="s">
        <v>150</v>
      </c>
      <c r="M3134" t="s">
        <v>607</v>
      </c>
      <c r="N3134" t="s">
        <v>612</v>
      </c>
      <c r="O3134" s="15">
        <f t="shared" si="300"/>
        <v>3</v>
      </c>
      <c r="P3134" s="16" t="str">
        <f t="shared" si="301"/>
        <v>6,</v>
      </c>
      <c r="Q3134" s="16" t="str">
        <f t="shared" si="302"/>
        <v>1</v>
      </c>
      <c r="R3134" s="17">
        <f t="shared" si="303"/>
        <v>361</v>
      </c>
      <c r="S3134" s="17">
        <f t="shared" si="304"/>
        <v>6.0166666666666666</v>
      </c>
    </row>
    <row r="3135" spans="1:19">
      <c r="A3135" t="s">
        <v>230</v>
      </c>
      <c r="B3135" t="s">
        <v>231</v>
      </c>
      <c r="C3135" s="1">
        <v>45566</v>
      </c>
      <c r="D3135" s="2">
        <v>2024</v>
      </c>
      <c r="E3135" s="2" t="s">
        <v>571</v>
      </c>
      <c r="F3135" t="s">
        <v>247</v>
      </c>
      <c r="G3135" t="s">
        <v>30</v>
      </c>
      <c r="H3135" t="s">
        <v>98</v>
      </c>
      <c r="I3135" s="3">
        <v>27</v>
      </c>
      <c r="J3135" s="3">
        <v>745</v>
      </c>
      <c r="K3135" s="57">
        <v>5.5</v>
      </c>
      <c r="L3135" t="s">
        <v>173</v>
      </c>
      <c r="M3135" t="s">
        <v>598</v>
      </c>
      <c r="N3135" t="s">
        <v>536</v>
      </c>
      <c r="O3135" s="15">
        <f t="shared" si="300"/>
        <v>3</v>
      </c>
      <c r="P3135" s="16" t="str">
        <f t="shared" si="301"/>
        <v>5,</v>
      </c>
      <c r="Q3135" s="16" t="str">
        <f t="shared" si="302"/>
        <v>5</v>
      </c>
      <c r="R3135" s="17">
        <f t="shared" si="303"/>
        <v>305</v>
      </c>
      <c r="S3135" s="17">
        <f t="shared" si="304"/>
        <v>5.083333333333333</v>
      </c>
    </row>
    <row r="3136" spans="1:19">
      <c r="A3136" t="s">
        <v>230</v>
      </c>
      <c r="B3136" t="s">
        <v>231</v>
      </c>
      <c r="C3136" s="1">
        <v>45566</v>
      </c>
      <c r="D3136" s="2">
        <v>2024</v>
      </c>
      <c r="E3136" s="2" t="s">
        <v>571</v>
      </c>
      <c r="F3136" t="s">
        <v>247</v>
      </c>
      <c r="G3136" t="s">
        <v>30</v>
      </c>
      <c r="H3136" t="s">
        <v>98</v>
      </c>
      <c r="I3136" s="3">
        <v>6</v>
      </c>
      <c r="J3136" s="3">
        <v>585</v>
      </c>
      <c r="K3136" s="57">
        <v>3</v>
      </c>
      <c r="L3136" t="s">
        <v>174</v>
      </c>
      <c r="M3136" t="s">
        <v>175</v>
      </c>
      <c r="N3136" t="s">
        <v>536</v>
      </c>
      <c r="O3136" s="15">
        <f t="shared" si="300"/>
        <v>1</v>
      </c>
      <c r="P3136" s="16" t="str">
        <f t="shared" si="301"/>
        <v>3</v>
      </c>
      <c r="Q3136" s="16">
        <f t="shared" si="302"/>
        <v>0</v>
      </c>
      <c r="R3136" s="17">
        <f t="shared" si="303"/>
        <v>180</v>
      </c>
      <c r="S3136" s="17">
        <f t="shared" si="304"/>
        <v>3</v>
      </c>
    </row>
    <row r="3137" spans="1:19">
      <c r="A3137" t="s">
        <v>230</v>
      </c>
      <c r="B3137" t="s">
        <v>231</v>
      </c>
      <c r="C3137" s="1">
        <v>45566</v>
      </c>
      <c r="D3137" s="2">
        <v>2024</v>
      </c>
      <c r="E3137" s="2" t="s">
        <v>571</v>
      </c>
      <c r="F3137" t="s">
        <v>247</v>
      </c>
      <c r="G3137" t="s">
        <v>30</v>
      </c>
      <c r="H3137" t="s">
        <v>98</v>
      </c>
      <c r="I3137" s="3">
        <v>12</v>
      </c>
      <c r="J3137" s="3">
        <v>1724</v>
      </c>
      <c r="K3137" s="57">
        <v>9</v>
      </c>
      <c r="L3137" t="s">
        <v>110</v>
      </c>
      <c r="M3137" t="s">
        <v>586</v>
      </c>
      <c r="N3137" t="s">
        <v>613</v>
      </c>
      <c r="O3137" s="15">
        <f t="shared" si="300"/>
        <v>1</v>
      </c>
      <c r="P3137" s="16" t="str">
        <f t="shared" si="301"/>
        <v>9</v>
      </c>
      <c r="Q3137" s="16">
        <f t="shared" si="302"/>
        <v>0</v>
      </c>
      <c r="R3137" s="17">
        <f t="shared" si="303"/>
        <v>540</v>
      </c>
      <c r="S3137" s="17">
        <f t="shared" si="304"/>
        <v>9</v>
      </c>
    </row>
    <row r="3138" spans="1:19">
      <c r="A3138" t="s">
        <v>230</v>
      </c>
      <c r="B3138" t="s">
        <v>231</v>
      </c>
      <c r="C3138" s="1">
        <v>45566</v>
      </c>
      <c r="D3138" s="2">
        <v>2024</v>
      </c>
      <c r="E3138" s="2" t="s">
        <v>571</v>
      </c>
      <c r="F3138" t="s">
        <v>247</v>
      </c>
      <c r="G3138" t="s">
        <v>30</v>
      </c>
      <c r="H3138" t="s">
        <v>98</v>
      </c>
      <c r="I3138" s="3">
        <v>2</v>
      </c>
      <c r="J3138" s="3">
        <v>378</v>
      </c>
      <c r="K3138" s="57">
        <v>2.1</v>
      </c>
      <c r="L3138" t="s">
        <v>203</v>
      </c>
      <c r="M3138" t="s">
        <v>606</v>
      </c>
      <c r="N3138" t="s">
        <v>613</v>
      </c>
      <c r="O3138" s="15">
        <f t="shared" si="300"/>
        <v>3</v>
      </c>
      <c r="P3138" s="16" t="str">
        <f t="shared" si="301"/>
        <v>2,</v>
      </c>
      <c r="Q3138" s="16" t="str">
        <f t="shared" si="302"/>
        <v>1</v>
      </c>
      <c r="R3138" s="17">
        <f t="shared" si="303"/>
        <v>121</v>
      </c>
      <c r="S3138" s="17">
        <f t="shared" si="304"/>
        <v>2.0166666666666666</v>
      </c>
    </row>
    <row r="3139" spans="1:19">
      <c r="A3139" t="s">
        <v>230</v>
      </c>
      <c r="B3139" t="s">
        <v>231</v>
      </c>
      <c r="C3139" s="1">
        <v>45566</v>
      </c>
      <c r="D3139" s="2">
        <v>2024</v>
      </c>
      <c r="E3139" s="2" t="s">
        <v>571</v>
      </c>
      <c r="F3139" t="s">
        <v>247</v>
      </c>
      <c r="G3139" t="s">
        <v>30</v>
      </c>
      <c r="H3139" t="s">
        <v>98</v>
      </c>
      <c r="I3139" s="3">
        <v>2</v>
      </c>
      <c r="J3139" s="3">
        <v>620</v>
      </c>
      <c r="K3139" s="57">
        <v>3.3</v>
      </c>
      <c r="L3139" t="s">
        <v>111</v>
      </c>
      <c r="M3139" t="s">
        <v>593</v>
      </c>
      <c r="N3139" t="s">
        <v>538</v>
      </c>
      <c r="O3139" s="15">
        <f t="shared" ref="O3139:O3202" si="305">LEN($K3139)</f>
        <v>3</v>
      </c>
      <c r="P3139" s="16" t="str">
        <f t="shared" si="301"/>
        <v>3,</v>
      </c>
      <c r="Q3139" s="16" t="str">
        <f t="shared" si="302"/>
        <v>3</v>
      </c>
      <c r="R3139" s="17">
        <f t="shared" si="303"/>
        <v>183</v>
      </c>
      <c r="S3139" s="17">
        <f t="shared" si="304"/>
        <v>3.05</v>
      </c>
    </row>
    <row r="3140" spans="1:19">
      <c r="A3140" t="s">
        <v>230</v>
      </c>
      <c r="B3140" t="s">
        <v>231</v>
      </c>
      <c r="C3140" s="1">
        <v>45566</v>
      </c>
      <c r="D3140" s="2">
        <v>2024</v>
      </c>
      <c r="E3140" s="2" t="s">
        <v>571</v>
      </c>
      <c r="F3140" t="s">
        <v>237</v>
      </c>
      <c r="G3140" t="s">
        <v>121</v>
      </c>
      <c r="H3140" t="s">
        <v>98</v>
      </c>
      <c r="I3140" s="3">
        <v>2</v>
      </c>
      <c r="J3140" s="3">
        <v>135</v>
      </c>
      <c r="K3140" s="57">
        <v>0.35</v>
      </c>
      <c r="L3140" t="s">
        <v>124</v>
      </c>
      <c r="M3140" t="s">
        <v>602</v>
      </c>
      <c r="N3140" t="s">
        <v>537</v>
      </c>
      <c r="O3140" s="15">
        <f t="shared" si="305"/>
        <v>4</v>
      </c>
      <c r="P3140" s="16" t="str">
        <f t="shared" ref="P3140:P3203" si="306">IF(O3140="1",$K3140,IF(O3140=2,LEFT($K3140,2),LEFT($K3140,2)))</f>
        <v>0,</v>
      </c>
      <c r="Q3140" s="16" t="str">
        <f t="shared" ref="Q3140:Q3203" si="307">IF(O3140&lt;=2,0,MID($K3140,3,3))</f>
        <v>35</v>
      </c>
      <c r="R3140" s="17">
        <f t="shared" ref="R3140:R3203" si="308">+(P3140*60)+Q3140</f>
        <v>35</v>
      </c>
      <c r="S3140" s="17">
        <f t="shared" ref="S3140:S3203" si="309">+R3140/60</f>
        <v>0.58333333333333337</v>
      </c>
    </row>
    <row r="3141" spans="1:19">
      <c r="A3141" t="s">
        <v>230</v>
      </c>
      <c r="B3141" t="s">
        <v>231</v>
      </c>
      <c r="C3141" s="1">
        <v>45566</v>
      </c>
      <c r="D3141" s="2">
        <v>2024</v>
      </c>
      <c r="E3141" s="2" t="s">
        <v>571</v>
      </c>
      <c r="F3141" t="s">
        <v>237</v>
      </c>
      <c r="G3141" t="s">
        <v>121</v>
      </c>
      <c r="H3141" t="s">
        <v>98</v>
      </c>
      <c r="I3141" s="3">
        <v>4</v>
      </c>
      <c r="J3141" s="3">
        <v>135</v>
      </c>
      <c r="K3141" s="57">
        <v>0.2</v>
      </c>
      <c r="L3141" t="s">
        <v>124</v>
      </c>
      <c r="M3141" t="s">
        <v>602</v>
      </c>
      <c r="N3141" t="s">
        <v>537</v>
      </c>
      <c r="O3141" s="15">
        <f t="shared" si="305"/>
        <v>3</v>
      </c>
      <c r="P3141" s="16" t="str">
        <f t="shared" si="306"/>
        <v>0,</v>
      </c>
      <c r="Q3141" s="16" t="str">
        <f t="shared" si="307"/>
        <v>2</v>
      </c>
      <c r="R3141" s="17">
        <f t="shared" si="308"/>
        <v>2</v>
      </c>
      <c r="S3141" s="17">
        <f t="shared" si="309"/>
        <v>3.3333333333333333E-2</v>
      </c>
    </row>
    <row r="3142" spans="1:19">
      <c r="A3142" t="s">
        <v>230</v>
      </c>
      <c r="B3142" t="s">
        <v>231</v>
      </c>
      <c r="C3142" s="1">
        <v>45566</v>
      </c>
      <c r="D3142" s="2">
        <v>2024</v>
      </c>
      <c r="E3142" s="2" t="s">
        <v>571</v>
      </c>
      <c r="F3142" t="s">
        <v>237</v>
      </c>
      <c r="G3142" t="s">
        <v>121</v>
      </c>
      <c r="H3142" t="s">
        <v>98</v>
      </c>
      <c r="I3142" s="3">
        <v>18</v>
      </c>
      <c r="J3142" s="3">
        <v>1417</v>
      </c>
      <c r="K3142" s="57">
        <v>3</v>
      </c>
      <c r="L3142" t="s">
        <v>122</v>
      </c>
      <c r="M3142" t="s">
        <v>123</v>
      </c>
      <c r="N3142" t="s">
        <v>537</v>
      </c>
      <c r="O3142" s="15">
        <f t="shared" si="305"/>
        <v>1</v>
      </c>
      <c r="P3142" s="16" t="str">
        <f t="shared" si="306"/>
        <v>3</v>
      </c>
      <c r="Q3142" s="16">
        <f t="shared" si="307"/>
        <v>0</v>
      </c>
      <c r="R3142" s="17">
        <f t="shared" si="308"/>
        <v>180</v>
      </c>
      <c r="S3142" s="17">
        <f t="shared" si="309"/>
        <v>3</v>
      </c>
    </row>
    <row r="3143" spans="1:19">
      <c r="A3143" t="s">
        <v>230</v>
      </c>
      <c r="B3143" t="s">
        <v>231</v>
      </c>
      <c r="C3143" s="1">
        <v>45566</v>
      </c>
      <c r="D3143" s="2">
        <v>2024</v>
      </c>
      <c r="E3143" s="2" t="s">
        <v>571</v>
      </c>
      <c r="F3143" t="s">
        <v>237</v>
      </c>
      <c r="G3143" t="s">
        <v>121</v>
      </c>
      <c r="H3143" t="s">
        <v>98</v>
      </c>
      <c r="I3143" s="3">
        <v>26</v>
      </c>
      <c r="J3143" s="3">
        <v>4103</v>
      </c>
      <c r="K3143" s="57">
        <v>9.8800000000000008</v>
      </c>
      <c r="L3143" t="s">
        <v>124</v>
      </c>
      <c r="M3143" t="s">
        <v>602</v>
      </c>
      <c r="N3143" t="s">
        <v>537</v>
      </c>
      <c r="O3143" s="15">
        <f t="shared" si="305"/>
        <v>4</v>
      </c>
      <c r="P3143" s="16" t="str">
        <f t="shared" si="306"/>
        <v>9,</v>
      </c>
      <c r="Q3143" s="16" t="str">
        <f t="shared" si="307"/>
        <v>88</v>
      </c>
      <c r="R3143" s="17">
        <f t="shared" si="308"/>
        <v>628</v>
      </c>
      <c r="S3143" s="17">
        <f t="shared" si="309"/>
        <v>10.466666666666667</v>
      </c>
    </row>
    <row r="3144" spans="1:19">
      <c r="A3144" t="s">
        <v>230</v>
      </c>
      <c r="B3144" t="s">
        <v>231</v>
      </c>
      <c r="C3144" s="1">
        <v>45566</v>
      </c>
      <c r="D3144" s="2">
        <v>2024</v>
      </c>
      <c r="E3144" s="2" t="s">
        <v>571</v>
      </c>
      <c r="F3144" t="s">
        <v>237</v>
      </c>
      <c r="G3144" t="s">
        <v>121</v>
      </c>
      <c r="H3144" t="s">
        <v>98</v>
      </c>
      <c r="I3144" s="3">
        <v>1</v>
      </c>
      <c r="J3144" s="3">
        <v>531</v>
      </c>
      <c r="K3144" s="57">
        <v>1.4</v>
      </c>
      <c r="L3144" t="s">
        <v>33</v>
      </c>
      <c r="M3144" t="s">
        <v>34</v>
      </c>
      <c r="N3144" t="s">
        <v>531</v>
      </c>
      <c r="O3144" s="15">
        <f t="shared" si="305"/>
        <v>3</v>
      </c>
      <c r="P3144" s="16" t="str">
        <f t="shared" si="306"/>
        <v>1,</v>
      </c>
      <c r="Q3144" s="16" t="str">
        <f t="shared" si="307"/>
        <v>4</v>
      </c>
      <c r="R3144" s="17">
        <f t="shared" si="308"/>
        <v>64</v>
      </c>
      <c r="S3144" s="17">
        <f t="shared" si="309"/>
        <v>1.0666666666666667</v>
      </c>
    </row>
    <row r="3145" spans="1:19">
      <c r="A3145" t="s">
        <v>230</v>
      </c>
      <c r="B3145" t="s">
        <v>231</v>
      </c>
      <c r="C3145" s="1">
        <v>45566</v>
      </c>
      <c r="D3145" s="2">
        <v>2024</v>
      </c>
      <c r="E3145" s="2" t="s">
        <v>571</v>
      </c>
      <c r="F3145" t="s">
        <v>237</v>
      </c>
      <c r="G3145" t="s">
        <v>121</v>
      </c>
      <c r="H3145" t="s">
        <v>98</v>
      </c>
      <c r="I3145" s="3">
        <v>6</v>
      </c>
      <c r="J3145" s="3">
        <v>1371</v>
      </c>
      <c r="K3145" s="57">
        <v>3.55</v>
      </c>
      <c r="L3145" t="s">
        <v>19</v>
      </c>
      <c r="M3145" t="s">
        <v>587</v>
      </c>
      <c r="N3145" t="s">
        <v>611</v>
      </c>
      <c r="O3145" s="15">
        <f t="shared" si="305"/>
        <v>4</v>
      </c>
      <c r="P3145" s="16" t="str">
        <f t="shared" si="306"/>
        <v>3,</v>
      </c>
      <c r="Q3145" s="16" t="str">
        <f t="shared" si="307"/>
        <v>55</v>
      </c>
      <c r="R3145" s="17">
        <f t="shared" si="308"/>
        <v>235</v>
      </c>
      <c r="S3145" s="17">
        <f t="shared" si="309"/>
        <v>3.9166666666666665</v>
      </c>
    </row>
    <row r="3146" spans="1:19">
      <c r="A3146" t="s">
        <v>230</v>
      </c>
      <c r="B3146" t="s">
        <v>231</v>
      </c>
      <c r="C3146" s="1">
        <v>45566</v>
      </c>
      <c r="D3146" s="2">
        <v>2024</v>
      </c>
      <c r="E3146" s="2" t="s">
        <v>571</v>
      </c>
      <c r="F3146" t="s">
        <v>237</v>
      </c>
      <c r="G3146" t="s">
        <v>121</v>
      </c>
      <c r="H3146" t="s">
        <v>98</v>
      </c>
      <c r="I3146" s="3">
        <v>12</v>
      </c>
      <c r="J3146" s="3">
        <v>3548</v>
      </c>
      <c r="K3146" s="57">
        <v>11.1</v>
      </c>
      <c r="L3146" t="s">
        <v>20</v>
      </c>
      <c r="M3146" t="s">
        <v>576</v>
      </c>
      <c r="N3146" t="s">
        <v>530</v>
      </c>
      <c r="O3146" s="15">
        <f t="shared" si="305"/>
        <v>4</v>
      </c>
      <c r="P3146" s="16" t="str">
        <f t="shared" si="306"/>
        <v>11</v>
      </c>
      <c r="Q3146" s="16" t="str">
        <f t="shared" si="307"/>
        <v>,1</v>
      </c>
      <c r="R3146" s="17">
        <f t="shared" si="308"/>
        <v>660.1</v>
      </c>
      <c r="S3146" s="17">
        <f t="shared" si="309"/>
        <v>11.001666666666667</v>
      </c>
    </row>
    <row r="3147" spans="1:19">
      <c r="A3147" t="s">
        <v>230</v>
      </c>
      <c r="B3147" t="s">
        <v>231</v>
      </c>
      <c r="C3147" s="1">
        <v>45566</v>
      </c>
      <c r="D3147" s="2">
        <v>2024</v>
      </c>
      <c r="E3147" s="2" t="s">
        <v>571</v>
      </c>
      <c r="F3147" t="s">
        <v>237</v>
      </c>
      <c r="G3147" t="s">
        <v>121</v>
      </c>
      <c r="H3147" t="s">
        <v>98</v>
      </c>
      <c r="I3147" s="3">
        <v>8</v>
      </c>
      <c r="J3147" s="3">
        <v>429</v>
      </c>
      <c r="K3147" s="57">
        <v>1.3</v>
      </c>
      <c r="L3147" t="s">
        <v>108</v>
      </c>
      <c r="M3147" t="s">
        <v>597</v>
      </c>
      <c r="N3147" t="s">
        <v>610</v>
      </c>
      <c r="O3147" s="15">
        <f t="shared" si="305"/>
        <v>3</v>
      </c>
      <c r="P3147" s="16" t="str">
        <f t="shared" si="306"/>
        <v>1,</v>
      </c>
      <c r="Q3147" s="16" t="str">
        <f t="shared" si="307"/>
        <v>3</v>
      </c>
      <c r="R3147" s="17">
        <f t="shared" si="308"/>
        <v>63</v>
      </c>
      <c r="S3147" s="17">
        <f t="shared" si="309"/>
        <v>1.05</v>
      </c>
    </row>
    <row r="3148" spans="1:19">
      <c r="A3148" t="s">
        <v>230</v>
      </c>
      <c r="B3148" t="s">
        <v>231</v>
      </c>
      <c r="C3148" s="1">
        <v>45566</v>
      </c>
      <c r="D3148" s="2">
        <v>2024</v>
      </c>
      <c r="E3148" s="2" t="s">
        <v>571</v>
      </c>
      <c r="F3148" t="s">
        <v>237</v>
      </c>
      <c r="G3148" t="s">
        <v>121</v>
      </c>
      <c r="H3148" t="s">
        <v>98</v>
      </c>
      <c r="I3148" s="3">
        <v>12</v>
      </c>
      <c r="J3148" s="3">
        <v>2418</v>
      </c>
      <c r="K3148" s="57">
        <v>8.1999999999999993</v>
      </c>
      <c r="L3148" t="s">
        <v>146</v>
      </c>
      <c r="M3148" t="s">
        <v>147</v>
      </c>
      <c r="N3148" t="s">
        <v>532</v>
      </c>
      <c r="O3148" s="15">
        <f t="shared" si="305"/>
        <v>3</v>
      </c>
      <c r="P3148" s="16" t="str">
        <f t="shared" si="306"/>
        <v>8,</v>
      </c>
      <c r="Q3148" s="16" t="str">
        <f t="shared" si="307"/>
        <v>2</v>
      </c>
      <c r="R3148" s="17">
        <f t="shared" si="308"/>
        <v>482</v>
      </c>
      <c r="S3148" s="17">
        <f t="shared" si="309"/>
        <v>8.0333333333333332</v>
      </c>
    </row>
    <row r="3149" spans="1:19">
      <c r="A3149" t="s">
        <v>230</v>
      </c>
      <c r="B3149" t="s">
        <v>231</v>
      </c>
      <c r="C3149" s="1">
        <v>45566</v>
      </c>
      <c r="D3149" s="2">
        <v>2024</v>
      </c>
      <c r="E3149" s="2" t="s">
        <v>571</v>
      </c>
      <c r="F3149" t="s">
        <v>237</v>
      </c>
      <c r="G3149" t="s">
        <v>121</v>
      </c>
      <c r="H3149" t="s">
        <v>98</v>
      </c>
      <c r="I3149" s="3">
        <v>40</v>
      </c>
      <c r="J3149" s="3">
        <v>3966</v>
      </c>
      <c r="K3149" s="57">
        <v>63.1</v>
      </c>
      <c r="L3149" t="s">
        <v>21</v>
      </c>
      <c r="M3149" t="s">
        <v>584</v>
      </c>
      <c r="N3149" t="s">
        <v>22</v>
      </c>
      <c r="O3149" s="15">
        <f t="shared" si="305"/>
        <v>4</v>
      </c>
      <c r="P3149" s="16" t="str">
        <f t="shared" si="306"/>
        <v>63</v>
      </c>
      <c r="Q3149" s="16" t="str">
        <f t="shared" si="307"/>
        <v>,1</v>
      </c>
      <c r="R3149" s="17">
        <f t="shared" si="308"/>
        <v>3780.1</v>
      </c>
      <c r="S3149" s="17">
        <f t="shared" si="309"/>
        <v>63.001666666666665</v>
      </c>
    </row>
    <row r="3150" spans="1:19">
      <c r="A3150" t="s">
        <v>230</v>
      </c>
      <c r="B3150" t="s">
        <v>231</v>
      </c>
      <c r="C3150" s="1">
        <v>45566</v>
      </c>
      <c r="D3150" s="2">
        <v>2024</v>
      </c>
      <c r="E3150" s="2" t="s">
        <v>571</v>
      </c>
      <c r="F3150" t="s">
        <v>237</v>
      </c>
      <c r="G3150" t="s">
        <v>121</v>
      </c>
      <c r="H3150" t="s">
        <v>98</v>
      </c>
      <c r="I3150" s="3">
        <v>3</v>
      </c>
      <c r="J3150" s="3">
        <v>668</v>
      </c>
      <c r="K3150" s="57">
        <v>1.52</v>
      </c>
      <c r="L3150" t="s">
        <v>102</v>
      </c>
      <c r="M3150" t="s">
        <v>103</v>
      </c>
      <c r="N3150" t="s">
        <v>560</v>
      </c>
      <c r="O3150" s="15">
        <f t="shared" si="305"/>
        <v>4</v>
      </c>
      <c r="P3150" s="16" t="str">
        <f t="shared" si="306"/>
        <v>1,</v>
      </c>
      <c r="Q3150" s="16" t="str">
        <f t="shared" si="307"/>
        <v>52</v>
      </c>
      <c r="R3150" s="17">
        <f t="shared" si="308"/>
        <v>112</v>
      </c>
      <c r="S3150" s="17">
        <f t="shared" si="309"/>
        <v>1.8666666666666667</v>
      </c>
    </row>
    <row r="3151" spans="1:19">
      <c r="A3151" t="s">
        <v>230</v>
      </c>
      <c r="B3151" t="s">
        <v>231</v>
      </c>
      <c r="C3151" s="1">
        <v>45566</v>
      </c>
      <c r="D3151" s="2">
        <v>2024</v>
      </c>
      <c r="E3151" s="2" t="s">
        <v>571</v>
      </c>
      <c r="F3151" t="s">
        <v>237</v>
      </c>
      <c r="G3151" t="s">
        <v>121</v>
      </c>
      <c r="H3151" t="s">
        <v>98</v>
      </c>
      <c r="I3151" s="3">
        <v>3</v>
      </c>
      <c r="J3151" s="3">
        <v>500</v>
      </c>
      <c r="K3151" s="57">
        <v>45</v>
      </c>
      <c r="L3151" t="s">
        <v>366</v>
      </c>
      <c r="M3151" t="s">
        <v>367</v>
      </c>
      <c r="N3151" t="s">
        <v>560</v>
      </c>
      <c r="O3151" s="15">
        <f t="shared" si="305"/>
        <v>2</v>
      </c>
      <c r="P3151" s="16" t="str">
        <f t="shared" si="306"/>
        <v>45</v>
      </c>
      <c r="Q3151" s="16">
        <f t="shared" si="307"/>
        <v>0</v>
      </c>
      <c r="R3151" s="17">
        <f t="shared" si="308"/>
        <v>2700</v>
      </c>
      <c r="S3151" s="17">
        <f t="shared" si="309"/>
        <v>45</v>
      </c>
    </row>
    <row r="3152" spans="1:19">
      <c r="A3152" t="s">
        <v>230</v>
      </c>
      <c r="B3152" t="s">
        <v>231</v>
      </c>
      <c r="C3152" s="1">
        <v>45566</v>
      </c>
      <c r="D3152" s="2">
        <v>2024</v>
      </c>
      <c r="E3152" s="2" t="s">
        <v>571</v>
      </c>
      <c r="F3152" t="s">
        <v>237</v>
      </c>
      <c r="G3152" t="s">
        <v>121</v>
      </c>
      <c r="H3152" t="s">
        <v>98</v>
      </c>
      <c r="I3152" s="3">
        <v>28</v>
      </c>
      <c r="J3152" s="3">
        <v>2130</v>
      </c>
      <c r="K3152" s="57">
        <v>48.25</v>
      </c>
      <c r="L3152" t="s">
        <v>241</v>
      </c>
      <c r="M3152" t="s">
        <v>601</v>
      </c>
      <c r="N3152" t="s">
        <v>562</v>
      </c>
      <c r="O3152" s="15">
        <f t="shared" si="305"/>
        <v>5</v>
      </c>
      <c r="P3152" s="16" t="str">
        <f t="shared" si="306"/>
        <v>48</v>
      </c>
      <c r="Q3152" s="16" t="str">
        <f t="shared" si="307"/>
        <v>,25</v>
      </c>
      <c r="R3152" s="17">
        <f t="shared" si="308"/>
        <v>2880.25</v>
      </c>
      <c r="S3152" s="17">
        <f t="shared" si="309"/>
        <v>48.00416666666667</v>
      </c>
    </row>
    <row r="3153" spans="1:19">
      <c r="A3153" t="s">
        <v>230</v>
      </c>
      <c r="B3153" t="s">
        <v>231</v>
      </c>
      <c r="C3153" s="1">
        <v>45566</v>
      </c>
      <c r="D3153" s="2">
        <v>2024</v>
      </c>
      <c r="E3153" s="2" t="s">
        <v>571</v>
      </c>
      <c r="F3153" t="s">
        <v>237</v>
      </c>
      <c r="G3153" t="s">
        <v>121</v>
      </c>
      <c r="H3153" t="s">
        <v>98</v>
      </c>
      <c r="I3153" s="3">
        <v>19</v>
      </c>
      <c r="J3153" s="3">
        <v>4688</v>
      </c>
      <c r="K3153" s="57">
        <v>12.5</v>
      </c>
      <c r="L3153" t="s">
        <v>118</v>
      </c>
      <c r="M3153" t="s">
        <v>119</v>
      </c>
      <c r="N3153" t="s">
        <v>539</v>
      </c>
      <c r="O3153" s="15">
        <f t="shared" si="305"/>
        <v>4</v>
      </c>
      <c r="P3153" s="16" t="str">
        <f t="shared" si="306"/>
        <v>12</v>
      </c>
      <c r="Q3153" s="16" t="str">
        <f t="shared" si="307"/>
        <v>,5</v>
      </c>
      <c r="R3153" s="17">
        <f t="shared" si="308"/>
        <v>720.5</v>
      </c>
      <c r="S3153" s="17">
        <f t="shared" si="309"/>
        <v>12.008333333333333</v>
      </c>
    </row>
    <row r="3154" spans="1:19">
      <c r="A3154" t="s">
        <v>230</v>
      </c>
      <c r="B3154" t="s">
        <v>231</v>
      </c>
      <c r="C3154" s="1">
        <v>45566</v>
      </c>
      <c r="D3154" s="2">
        <v>2024</v>
      </c>
      <c r="E3154" s="2" t="s">
        <v>571</v>
      </c>
      <c r="F3154" t="s">
        <v>237</v>
      </c>
      <c r="G3154" t="s">
        <v>121</v>
      </c>
      <c r="H3154" t="s">
        <v>98</v>
      </c>
      <c r="I3154" s="3">
        <v>2</v>
      </c>
      <c r="J3154" s="3">
        <v>379</v>
      </c>
      <c r="K3154" s="57">
        <v>1.22</v>
      </c>
      <c r="L3154" t="s">
        <v>195</v>
      </c>
      <c r="M3154" t="s">
        <v>196</v>
      </c>
      <c r="N3154" t="s">
        <v>539</v>
      </c>
      <c r="O3154" s="15">
        <f t="shared" si="305"/>
        <v>4</v>
      </c>
      <c r="P3154" s="16" t="str">
        <f t="shared" si="306"/>
        <v>1,</v>
      </c>
      <c r="Q3154" s="16" t="str">
        <f t="shared" si="307"/>
        <v>22</v>
      </c>
      <c r="R3154" s="17">
        <f t="shared" si="308"/>
        <v>82</v>
      </c>
      <c r="S3154" s="17">
        <f t="shared" si="309"/>
        <v>1.3666666666666667</v>
      </c>
    </row>
    <row r="3155" spans="1:19">
      <c r="A3155" t="s">
        <v>230</v>
      </c>
      <c r="B3155" t="s">
        <v>231</v>
      </c>
      <c r="C3155" s="1">
        <v>45566</v>
      </c>
      <c r="D3155" s="2">
        <v>2024</v>
      </c>
      <c r="E3155" s="2" t="s">
        <v>571</v>
      </c>
      <c r="F3155" t="s">
        <v>237</v>
      </c>
      <c r="G3155" t="s">
        <v>121</v>
      </c>
      <c r="H3155" t="s">
        <v>98</v>
      </c>
      <c r="I3155" s="3">
        <v>8</v>
      </c>
      <c r="J3155" s="3">
        <v>3139</v>
      </c>
      <c r="K3155" s="57">
        <v>3.3</v>
      </c>
      <c r="L3155" t="s">
        <v>167</v>
      </c>
      <c r="M3155" t="s">
        <v>168</v>
      </c>
      <c r="N3155" t="s">
        <v>539</v>
      </c>
      <c r="O3155" s="15">
        <f t="shared" si="305"/>
        <v>3</v>
      </c>
      <c r="P3155" s="16" t="str">
        <f t="shared" si="306"/>
        <v>3,</v>
      </c>
      <c r="Q3155" s="16" t="str">
        <f t="shared" si="307"/>
        <v>3</v>
      </c>
      <c r="R3155" s="17">
        <f t="shared" si="308"/>
        <v>183</v>
      </c>
      <c r="S3155" s="17">
        <f t="shared" si="309"/>
        <v>3.05</v>
      </c>
    </row>
    <row r="3156" spans="1:19">
      <c r="A3156" t="s">
        <v>230</v>
      </c>
      <c r="B3156" t="s">
        <v>231</v>
      </c>
      <c r="C3156" s="1">
        <v>45566</v>
      </c>
      <c r="D3156" s="2">
        <v>2024</v>
      </c>
      <c r="E3156" s="2" t="s">
        <v>571</v>
      </c>
      <c r="F3156" t="s">
        <v>237</v>
      </c>
      <c r="G3156" t="s">
        <v>121</v>
      </c>
      <c r="H3156" t="s">
        <v>98</v>
      </c>
      <c r="I3156" s="3">
        <v>3</v>
      </c>
      <c r="J3156" s="3">
        <v>979</v>
      </c>
      <c r="K3156" s="57">
        <v>3.4</v>
      </c>
      <c r="L3156" t="s">
        <v>131</v>
      </c>
      <c r="M3156" t="s">
        <v>578</v>
      </c>
      <c r="N3156" t="s">
        <v>612</v>
      </c>
      <c r="O3156" s="15">
        <f t="shared" si="305"/>
        <v>3</v>
      </c>
      <c r="P3156" s="16" t="str">
        <f t="shared" si="306"/>
        <v>3,</v>
      </c>
      <c r="Q3156" s="16" t="str">
        <f t="shared" si="307"/>
        <v>4</v>
      </c>
      <c r="R3156" s="17">
        <f t="shared" si="308"/>
        <v>184</v>
      </c>
      <c r="S3156" s="17">
        <f t="shared" si="309"/>
        <v>3.0666666666666669</v>
      </c>
    </row>
    <row r="3157" spans="1:19">
      <c r="A3157" t="s">
        <v>230</v>
      </c>
      <c r="B3157" t="s">
        <v>231</v>
      </c>
      <c r="C3157" s="1">
        <v>45566</v>
      </c>
      <c r="D3157" s="2">
        <v>2024</v>
      </c>
      <c r="E3157" s="2" t="s">
        <v>571</v>
      </c>
      <c r="F3157" t="s">
        <v>237</v>
      </c>
      <c r="G3157" t="s">
        <v>121</v>
      </c>
      <c r="H3157" t="s">
        <v>98</v>
      </c>
      <c r="I3157" s="3">
        <v>5</v>
      </c>
      <c r="J3157" s="3">
        <v>1825</v>
      </c>
      <c r="K3157" s="57">
        <v>3.35</v>
      </c>
      <c r="L3157" t="s">
        <v>150</v>
      </c>
      <c r="M3157" t="s">
        <v>607</v>
      </c>
      <c r="N3157" t="s">
        <v>612</v>
      </c>
      <c r="O3157" s="15">
        <f t="shared" si="305"/>
        <v>4</v>
      </c>
      <c r="P3157" s="16" t="str">
        <f t="shared" si="306"/>
        <v>3,</v>
      </c>
      <c r="Q3157" s="16" t="str">
        <f t="shared" si="307"/>
        <v>35</v>
      </c>
      <c r="R3157" s="17">
        <f t="shared" si="308"/>
        <v>215</v>
      </c>
      <c r="S3157" s="17">
        <f t="shared" si="309"/>
        <v>3.5833333333333335</v>
      </c>
    </row>
    <row r="3158" spans="1:19">
      <c r="A3158" t="s">
        <v>230</v>
      </c>
      <c r="B3158" t="s">
        <v>231</v>
      </c>
      <c r="C3158" s="1">
        <v>45566</v>
      </c>
      <c r="D3158" s="2">
        <v>2024</v>
      </c>
      <c r="E3158" s="2" t="s">
        <v>571</v>
      </c>
      <c r="F3158" t="s">
        <v>237</v>
      </c>
      <c r="G3158" t="s">
        <v>121</v>
      </c>
      <c r="H3158" t="s">
        <v>98</v>
      </c>
      <c r="I3158" s="3">
        <v>1</v>
      </c>
      <c r="J3158" s="3">
        <v>518</v>
      </c>
      <c r="K3158" s="57">
        <v>2</v>
      </c>
      <c r="L3158" t="s">
        <v>173</v>
      </c>
      <c r="M3158" t="s">
        <v>598</v>
      </c>
      <c r="N3158" t="s">
        <v>536</v>
      </c>
      <c r="O3158" s="15">
        <f t="shared" si="305"/>
        <v>1</v>
      </c>
      <c r="P3158" s="16" t="str">
        <f t="shared" si="306"/>
        <v>2</v>
      </c>
      <c r="Q3158" s="16">
        <f t="shared" si="307"/>
        <v>0</v>
      </c>
      <c r="R3158" s="17">
        <f t="shared" si="308"/>
        <v>120</v>
      </c>
      <c r="S3158" s="17">
        <f t="shared" si="309"/>
        <v>2</v>
      </c>
    </row>
    <row r="3159" spans="1:19">
      <c r="A3159" t="s">
        <v>230</v>
      </c>
      <c r="B3159" t="s">
        <v>231</v>
      </c>
      <c r="C3159" s="1">
        <v>45566</v>
      </c>
      <c r="D3159" s="2">
        <v>2024</v>
      </c>
      <c r="E3159" s="2" t="s">
        <v>571</v>
      </c>
      <c r="F3159" t="s">
        <v>237</v>
      </c>
      <c r="G3159" t="s">
        <v>121</v>
      </c>
      <c r="H3159" t="s">
        <v>98</v>
      </c>
      <c r="I3159" s="3">
        <v>14</v>
      </c>
      <c r="J3159" s="3">
        <v>5489</v>
      </c>
      <c r="K3159" s="57">
        <v>19.89</v>
      </c>
      <c r="L3159" t="s">
        <v>110</v>
      </c>
      <c r="M3159" t="s">
        <v>586</v>
      </c>
      <c r="N3159" t="s">
        <v>613</v>
      </c>
      <c r="O3159" s="15">
        <f t="shared" si="305"/>
        <v>5</v>
      </c>
      <c r="P3159" s="16" t="str">
        <f t="shared" si="306"/>
        <v>19</v>
      </c>
      <c r="Q3159" s="16" t="str">
        <f t="shared" si="307"/>
        <v>,89</v>
      </c>
      <c r="R3159" s="17">
        <f t="shared" si="308"/>
        <v>1140.8900000000001</v>
      </c>
      <c r="S3159" s="17">
        <f t="shared" si="309"/>
        <v>19.014833333333335</v>
      </c>
    </row>
    <row r="3160" spans="1:19">
      <c r="A3160" t="s">
        <v>230</v>
      </c>
      <c r="B3160" t="s">
        <v>231</v>
      </c>
      <c r="C3160" s="1">
        <v>45566</v>
      </c>
      <c r="D3160" s="2">
        <v>2024</v>
      </c>
      <c r="E3160" s="2" t="s">
        <v>571</v>
      </c>
      <c r="F3160" t="s">
        <v>237</v>
      </c>
      <c r="G3160" t="s">
        <v>121</v>
      </c>
      <c r="H3160" t="s">
        <v>98</v>
      </c>
      <c r="I3160" s="3">
        <v>3</v>
      </c>
      <c r="J3160" s="3">
        <v>231</v>
      </c>
      <c r="K3160" s="57">
        <v>0.5</v>
      </c>
      <c r="L3160" t="s">
        <v>111</v>
      </c>
      <c r="M3160" t="s">
        <v>593</v>
      </c>
      <c r="N3160" t="s">
        <v>538</v>
      </c>
      <c r="O3160" s="15">
        <f t="shared" si="305"/>
        <v>3</v>
      </c>
      <c r="P3160" s="16" t="str">
        <f t="shared" si="306"/>
        <v>0,</v>
      </c>
      <c r="Q3160" s="16" t="str">
        <f t="shared" si="307"/>
        <v>5</v>
      </c>
      <c r="R3160" s="17">
        <f t="shared" si="308"/>
        <v>5</v>
      </c>
      <c r="S3160" s="17">
        <f t="shared" si="309"/>
        <v>8.3333333333333329E-2</v>
      </c>
    </row>
    <row r="3161" spans="1:19">
      <c r="A3161" t="s">
        <v>230</v>
      </c>
      <c r="B3161" t="s">
        <v>231</v>
      </c>
      <c r="C3161" s="1">
        <v>45566</v>
      </c>
      <c r="D3161" s="2">
        <v>2024</v>
      </c>
      <c r="E3161" s="2" t="s">
        <v>571</v>
      </c>
      <c r="F3161" t="s">
        <v>237</v>
      </c>
      <c r="G3161" t="s">
        <v>121</v>
      </c>
      <c r="H3161" t="s">
        <v>98</v>
      </c>
      <c r="I3161" s="3">
        <v>3</v>
      </c>
      <c r="J3161" s="3">
        <v>475</v>
      </c>
      <c r="K3161" s="57">
        <v>1.3</v>
      </c>
      <c r="L3161" t="s">
        <v>135</v>
      </c>
      <c r="M3161" t="s">
        <v>136</v>
      </c>
      <c r="N3161" t="s">
        <v>538</v>
      </c>
      <c r="O3161" s="15">
        <f t="shared" si="305"/>
        <v>3</v>
      </c>
      <c r="P3161" s="16" t="str">
        <f t="shared" si="306"/>
        <v>1,</v>
      </c>
      <c r="Q3161" s="16" t="str">
        <f t="shared" si="307"/>
        <v>3</v>
      </c>
      <c r="R3161" s="17">
        <f t="shared" si="308"/>
        <v>63</v>
      </c>
      <c r="S3161" s="17">
        <f t="shared" si="309"/>
        <v>1.05</v>
      </c>
    </row>
    <row r="3162" spans="1:19">
      <c r="A3162" t="s">
        <v>250</v>
      </c>
      <c r="B3162" t="s">
        <v>251</v>
      </c>
      <c r="C3162" s="1">
        <v>45566</v>
      </c>
      <c r="D3162" s="2">
        <v>2024</v>
      </c>
      <c r="E3162" s="2" t="s">
        <v>571</v>
      </c>
      <c r="F3162" t="s">
        <v>252</v>
      </c>
      <c r="G3162" t="s">
        <v>121</v>
      </c>
      <c r="H3162" t="s">
        <v>98</v>
      </c>
      <c r="I3162" s="3">
        <v>2</v>
      </c>
      <c r="J3162" s="3">
        <v>886</v>
      </c>
      <c r="K3162" s="57">
        <v>2.25</v>
      </c>
      <c r="L3162" t="s">
        <v>39</v>
      </c>
      <c r="M3162" t="s">
        <v>553</v>
      </c>
      <c r="N3162" t="s">
        <v>553</v>
      </c>
      <c r="O3162" s="15">
        <f t="shared" si="305"/>
        <v>4</v>
      </c>
      <c r="P3162" s="16" t="str">
        <f t="shared" si="306"/>
        <v>2,</v>
      </c>
      <c r="Q3162" s="16" t="str">
        <f t="shared" si="307"/>
        <v>25</v>
      </c>
      <c r="R3162" s="17">
        <f t="shared" si="308"/>
        <v>145</v>
      </c>
      <c r="S3162" s="17">
        <f t="shared" si="309"/>
        <v>2.4166666666666665</v>
      </c>
    </row>
    <row r="3163" spans="1:19">
      <c r="A3163" t="s">
        <v>250</v>
      </c>
      <c r="B3163" t="s">
        <v>251</v>
      </c>
      <c r="C3163" s="1">
        <v>45566</v>
      </c>
      <c r="D3163" s="2">
        <v>2024</v>
      </c>
      <c r="E3163" s="2" t="s">
        <v>571</v>
      </c>
      <c r="F3163" t="s">
        <v>252</v>
      </c>
      <c r="G3163" t="s">
        <v>121</v>
      </c>
      <c r="H3163" t="s">
        <v>98</v>
      </c>
      <c r="I3163" s="3">
        <v>1</v>
      </c>
      <c r="J3163" s="3">
        <v>374</v>
      </c>
      <c r="K3163" s="57">
        <v>1.55</v>
      </c>
      <c r="L3163" t="s">
        <v>19</v>
      </c>
      <c r="M3163" t="s">
        <v>587</v>
      </c>
      <c r="N3163" t="s">
        <v>611</v>
      </c>
      <c r="O3163" s="15">
        <f t="shared" si="305"/>
        <v>4</v>
      </c>
      <c r="P3163" s="16" t="str">
        <f t="shared" si="306"/>
        <v>1,</v>
      </c>
      <c r="Q3163" s="16" t="str">
        <f t="shared" si="307"/>
        <v>55</v>
      </c>
      <c r="R3163" s="17">
        <f t="shared" si="308"/>
        <v>115</v>
      </c>
      <c r="S3163" s="17">
        <f t="shared" si="309"/>
        <v>1.9166666666666667</v>
      </c>
    </row>
    <row r="3164" spans="1:19">
      <c r="A3164" t="s">
        <v>250</v>
      </c>
      <c r="B3164" t="s">
        <v>251</v>
      </c>
      <c r="C3164" s="1">
        <v>45566</v>
      </c>
      <c r="D3164" s="2">
        <v>2024</v>
      </c>
      <c r="E3164" s="2" t="s">
        <v>571</v>
      </c>
      <c r="F3164" t="s">
        <v>252</v>
      </c>
      <c r="G3164" t="s">
        <v>121</v>
      </c>
      <c r="H3164" t="s">
        <v>98</v>
      </c>
      <c r="I3164" s="3">
        <v>2</v>
      </c>
      <c r="J3164" s="3">
        <v>494</v>
      </c>
      <c r="K3164" s="57">
        <v>2.15</v>
      </c>
      <c r="L3164" t="s">
        <v>21</v>
      </c>
      <c r="M3164" t="s">
        <v>584</v>
      </c>
      <c r="N3164" t="s">
        <v>22</v>
      </c>
      <c r="O3164" s="15">
        <f t="shared" si="305"/>
        <v>4</v>
      </c>
      <c r="P3164" s="16" t="str">
        <f t="shared" si="306"/>
        <v>2,</v>
      </c>
      <c r="Q3164" s="16" t="str">
        <f t="shared" si="307"/>
        <v>15</v>
      </c>
      <c r="R3164" s="17">
        <f t="shared" si="308"/>
        <v>135</v>
      </c>
      <c r="S3164" s="17">
        <f t="shared" si="309"/>
        <v>2.25</v>
      </c>
    </row>
    <row r="3165" spans="1:19">
      <c r="A3165" t="s">
        <v>250</v>
      </c>
      <c r="B3165" t="s">
        <v>251</v>
      </c>
      <c r="C3165" s="1">
        <v>45566</v>
      </c>
      <c r="D3165" s="2">
        <v>2024</v>
      </c>
      <c r="E3165" s="2" t="s">
        <v>571</v>
      </c>
      <c r="F3165" t="s">
        <v>252</v>
      </c>
      <c r="G3165" t="s">
        <v>121</v>
      </c>
      <c r="H3165" t="s">
        <v>98</v>
      </c>
      <c r="I3165" s="3">
        <v>2</v>
      </c>
      <c r="J3165" s="3">
        <v>1451</v>
      </c>
      <c r="K3165" s="57">
        <v>5.45</v>
      </c>
      <c r="L3165" t="s">
        <v>102</v>
      </c>
      <c r="M3165" t="s">
        <v>103</v>
      </c>
      <c r="N3165" t="s">
        <v>560</v>
      </c>
      <c r="O3165" s="15">
        <f t="shared" si="305"/>
        <v>4</v>
      </c>
      <c r="P3165" s="16" t="str">
        <f t="shared" si="306"/>
        <v>5,</v>
      </c>
      <c r="Q3165" s="16" t="str">
        <f t="shared" si="307"/>
        <v>45</v>
      </c>
      <c r="R3165" s="17">
        <f t="shared" si="308"/>
        <v>345</v>
      </c>
      <c r="S3165" s="17">
        <f t="shared" si="309"/>
        <v>5.75</v>
      </c>
    </row>
    <row r="3166" spans="1:19">
      <c r="A3166" t="s">
        <v>250</v>
      </c>
      <c r="B3166" t="s">
        <v>251</v>
      </c>
      <c r="C3166" s="1">
        <v>45566</v>
      </c>
      <c r="D3166" s="2">
        <v>2024</v>
      </c>
      <c r="E3166" s="2" t="s">
        <v>571</v>
      </c>
      <c r="F3166" t="s">
        <v>252</v>
      </c>
      <c r="G3166" t="s">
        <v>121</v>
      </c>
      <c r="H3166" t="s">
        <v>98</v>
      </c>
      <c r="I3166" s="3">
        <v>2</v>
      </c>
      <c r="J3166" s="3">
        <v>512</v>
      </c>
      <c r="K3166" s="57">
        <v>1.4</v>
      </c>
      <c r="L3166" t="s">
        <v>49</v>
      </c>
      <c r="M3166" t="s">
        <v>50</v>
      </c>
      <c r="N3166" t="s">
        <v>22</v>
      </c>
      <c r="O3166" s="15">
        <f t="shared" si="305"/>
        <v>3</v>
      </c>
      <c r="P3166" s="16" t="str">
        <f t="shared" si="306"/>
        <v>1,</v>
      </c>
      <c r="Q3166" s="16" t="str">
        <f t="shared" si="307"/>
        <v>4</v>
      </c>
      <c r="R3166" s="17">
        <f t="shared" si="308"/>
        <v>64</v>
      </c>
      <c r="S3166" s="17">
        <f t="shared" si="309"/>
        <v>1.0666666666666667</v>
      </c>
    </row>
    <row r="3167" spans="1:19">
      <c r="A3167" t="s">
        <v>250</v>
      </c>
      <c r="B3167" t="s">
        <v>251</v>
      </c>
      <c r="C3167" s="1">
        <v>45566</v>
      </c>
      <c r="D3167" s="2">
        <v>2024</v>
      </c>
      <c r="E3167" s="2" t="s">
        <v>571</v>
      </c>
      <c r="F3167" t="s">
        <v>252</v>
      </c>
      <c r="G3167" t="s">
        <v>121</v>
      </c>
      <c r="H3167" t="s">
        <v>98</v>
      </c>
      <c r="I3167" s="3">
        <v>2</v>
      </c>
      <c r="J3167" s="3">
        <v>1002</v>
      </c>
      <c r="K3167" s="57">
        <v>4.3</v>
      </c>
      <c r="L3167" t="s">
        <v>35</v>
      </c>
      <c r="M3167" t="s">
        <v>36</v>
      </c>
      <c r="N3167" t="s">
        <v>533</v>
      </c>
      <c r="O3167" s="15">
        <f t="shared" si="305"/>
        <v>3</v>
      </c>
      <c r="P3167" s="16" t="str">
        <f t="shared" si="306"/>
        <v>4,</v>
      </c>
      <c r="Q3167" s="16" t="str">
        <f t="shared" si="307"/>
        <v>3</v>
      </c>
      <c r="R3167" s="17">
        <f t="shared" si="308"/>
        <v>243</v>
      </c>
      <c r="S3167" s="17">
        <f t="shared" si="309"/>
        <v>4.05</v>
      </c>
    </row>
    <row r="3168" spans="1:19">
      <c r="A3168" t="s">
        <v>250</v>
      </c>
      <c r="B3168" t="s">
        <v>251</v>
      </c>
      <c r="C3168" s="1">
        <v>45566</v>
      </c>
      <c r="D3168" s="2">
        <v>2024</v>
      </c>
      <c r="E3168" s="2" t="s">
        <v>571</v>
      </c>
      <c r="F3168" t="s">
        <v>252</v>
      </c>
      <c r="G3168" t="s">
        <v>121</v>
      </c>
      <c r="H3168" t="s">
        <v>98</v>
      </c>
      <c r="I3168" s="3">
        <v>2</v>
      </c>
      <c r="J3168" s="3">
        <v>612</v>
      </c>
      <c r="K3168" s="57">
        <v>2.2000000000000002</v>
      </c>
      <c r="L3168" t="s">
        <v>241</v>
      </c>
      <c r="M3168" t="s">
        <v>601</v>
      </c>
      <c r="N3168" t="s">
        <v>562</v>
      </c>
      <c r="O3168" s="15">
        <f t="shared" si="305"/>
        <v>3</v>
      </c>
      <c r="P3168" s="16" t="str">
        <f t="shared" si="306"/>
        <v>2,</v>
      </c>
      <c r="Q3168" s="16" t="str">
        <f t="shared" si="307"/>
        <v>2</v>
      </c>
      <c r="R3168" s="17">
        <f t="shared" si="308"/>
        <v>122</v>
      </c>
      <c r="S3168" s="17">
        <f t="shared" si="309"/>
        <v>2.0333333333333332</v>
      </c>
    </row>
    <row r="3169" spans="1:19">
      <c r="A3169" t="s">
        <v>250</v>
      </c>
      <c r="B3169" t="s">
        <v>251</v>
      </c>
      <c r="C3169" s="1">
        <v>45566</v>
      </c>
      <c r="D3169" s="2">
        <v>2024</v>
      </c>
      <c r="E3169" s="2" t="s">
        <v>571</v>
      </c>
      <c r="F3169" t="s">
        <v>253</v>
      </c>
      <c r="G3169" t="s">
        <v>220</v>
      </c>
      <c r="H3169" t="s">
        <v>98</v>
      </c>
      <c r="I3169" s="3">
        <v>9</v>
      </c>
      <c r="J3169" s="3">
        <v>4720</v>
      </c>
      <c r="K3169" s="57">
        <v>12.77</v>
      </c>
      <c r="L3169" t="s">
        <v>39</v>
      </c>
      <c r="M3169" t="s">
        <v>553</v>
      </c>
      <c r="N3169" t="s">
        <v>553</v>
      </c>
      <c r="O3169" s="15">
        <f t="shared" si="305"/>
        <v>5</v>
      </c>
      <c r="P3169" s="16" t="str">
        <f t="shared" si="306"/>
        <v>12</v>
      </c>
      <c r="Q3169" s="16" t="str">
        <f t="shared" si="307"/>
        <v>,77</v>
      </c>
      <c r="R3169" s="17">
        <f t="shared" si="308"/>
        <v>720.77</v>
      </c>
      <c r="S3169" s="17">
        <f t="shared" si="309"/>
        <v>12.012833333333333</v>
      </c>
    </row>
    <row r="3170" spans="1:19">
      <c r="A3170" t="s">
        <v>250</v>
      </c>
      <c r="B3170" t="s">
        <v>251</v>
      </c>
      <c r="C3170" s="1">
        <v>45566</v>
      </c>
      <c r="D3170" s="2">
        <v>2024</v>
      </c>
      <c r="E3170" s="2" t="s">
        <v>571</v>
      </c>
      <c r="F3170" t="s">
        <v>253</v>
      </c>
      <c r="G3170" t="s">
        <v>220</v>
      </c>
      <c r="H3170" t="s">
        <v>98</v>
      </c>
      <c r="I3170" s="3">
        <v>4</v>
      </c>
      <c r="J3170" s="3">
        <v>1428</v>
      </c>
      <c r="K3170" s="57">
        <v>5.03</v>
      </c>
      <c r="L3170" t="s">
        <v>19</v>
      </c>
      <c r="M3170" t="s">
        <v>587</v>
      </c>
      <c r="N3170" t="s">
        <v>611</v>
      </c>
      <c r="O3170" s="15">
        <f t="shared" si="305"/>
        <v>4</v>
      </c>
      <c r="P3170" s="16" t="str">
        <f t="shared" si="306"/>
        <v>5,</v>
      </c>
      <c r="Q3170" s="16" t="str">
        <f t="shared" si="307"/>
        <v>03</v>
      </c>
      <c r="R3170" s="17">
        <f t="shared" si="308"/>
        <v>303</v>
      </c>
      <c r="S3170" s="17">
        <f t="shared" si="309"/>
        <v>5.05</v>
      </c>
    </row>
    <row r="3171" spans="1:19">
      <c r="A3171" t="s">
        <v>250</v>
      </c>
      <c r="B3171" t="s">
        <v>251</v>
      </c>
      <c r="C3171" s="1">
        <v>45566</v>
      </c>
      <c r="D3171" s="2">
        <v>2024</v>
      </c>
      <c r="E3171" s="2" t="s">
        <v>571</v>
      </c>
      <c r="F3171" t="s">
        <v>253</v>
      </c>
      <c r="G3171" t="s">
        <v>220</v>
      </c>
      <c r="H3171" t="s">
        <v>98</v>
      </c>
      <c r="I3171" s="3">
        <v>2</v>
      </c>
      <c r="J3171" s="3">
        <v>1602</v>
      </c>
      <c r="K3171" s="57">
        <v>1</v>
      </c>
      <c r="L3171" t="s">
        <v>108</v>
      </c>
      <c r="M3171" t="s">
        <v>597</v>
      </c>
      <c r="N3171" t="s">
        <v>610</v>
      </c>
      <c r="O3171" s="15">
        <f t="shared" si="305"/>
        <v>1</v>
      </c>
      <c r="P3171" s="16" t="str">
        <f t="shared" si="306"/>
        <v>1</v>
      </c>
      <c r="Q3171" s="16">
        <f t="shared" si="307"/>
        <v>0</v>
      </c>
      <c r="R3171" s="17">
        <f t="shared" si="308"/>
        <v>60</v>
      </c>
      <c r="S3171" s="17">
        <f t="shared" si="309"/>
        <v>1</v>
      </c>
    </row>
    <row r="3172" spans="1:19">
      <c r="A3172" t="s">
        <v>250</v>
      </c>
      <c r="B3172" t="s">
        <v>251</v>
      </c>
      <c r="C3172" s="1">
        <v>45566</v>
      </c>
      <c r="D3172" s="2">
        <v>2024</v>
      </c>
      <c r="E3172" s="2" t="s">
        <v>571</v>
      </c>
      <c r="F3172" t="s">
        <v>253</v>
      </c>
      <c r="G3172" t="s">
        <v>220</v>
      </c>
      <c r="H3172" t="s">
        <v>98</v>
      </c>
      <c r="I3172" s="3">
        <v>4</v>
      </c>
      <c r="J3172" s="3">
        <v>2132</v>
      </c>
      <c r="K3172" s="57">
        <v>3.76</v>
      </c>
      <c r="L3172" t="s">
        <v>21</v>
      </c>
      <c r="M3172" t="s">
        <v>584</v>
      </c>
      <c r="N3172" t="s">
        <v>22</v>
      </c>
      <c r="O3172" s="15">
        <f t="shared" si="305"/>
        <v>4</v>
      </c>
      <c r="P3172" s="16" t="str">
        <f t="shared" si="306"/>
        <v>3,</v>
      </c>
      <c r="Q3172" s="16" t="str">
        <f t="shared" si="307"/>
        <v>76</v>
      </c>
      <c r="R3172" s="17">
        <f t="shared" si="308"/>
        <v>256</v>
      </c>
      <c r="S3172" s="17">
        <f t="shared" si="309"/>
        <v>4.2666666666666666</v>
      </c>
    </row>
    <row r="3173" spans="1:19">
      <c r="A3173" t="s">
        <v>250</v>
      </c>
      <c r="B3173" t="s">
        <v>251</v>
      </c>
      <c r="C3173" s="1">
        <v>45566</v>
      </c>
      <c r="D3173" s="2">
        <v>2024</v>
      </c>
      <c r="E3173" s="2" t="s">
        <v>571</v>
      </c>
      <c r="F3173" t="s">
        <v>253</v>
      </c>
      <c r="G3173" t="s">
        <v>220</v>
      </c>
      <c r="H3173" t="s">
        <v>98</v>
      </c>
      <c r="I3173" s="3">
        <v>2</v>
      </c>
      <c r="J3173" s="3">
        <v>1451</v>
      </c>
      <c r="K3173" s="57">
        <v>5.45</v>
      </c>
      <c r="L3173" t="s">
        <v>102</v>
      </c>
      <c r="M3173" t="s">
        <v>103</v>
      </c>
      <c r="N3173" t="s">
        <v>560</v>
      </c>
      <c r="O3173" s="15">
        <f t="shared" si="305"/>
        <v>4</v>
      </c>
      <c r="P3173" s="16" t="str">
        <f t="shared" si="306"/>
        <v>5,</v>
      </c>
      <c r="Q3173" s="16" t="str">
        <f t="shared" si="307"/>
        <v>45</v>
      </c>
      <c r="R3173" s="17">
        <f t="shared" si="308"/>
        <v>345</v>
      </c>
      <c r="S3173" s="17">
        <f t="shared" si="309"/>
        <v>5.75</v>
      </c>
    </row>
    <row r="3174" spans="1:19">
      <c r="A3174" t="s">
        <v>250</v>
      </c>
      <c r="B3174" t="s">
        <v>251</v>
      </c>
      <c r="C3174" s="1">
        <v>45566</v>
      </c>
      <c r="D3174" s="2">
        <v>2024</v>
      </c>
      <c r="E3174" s="2" t="s">
        <v>571</v>
      </c>
      <c r="F3174" t="s">
        <v>253</v>
      </c>
      <c r="G3174" t="s">
        <v>220</v>
      </c>
      <c r="H3174" t="s">
        <v>98</v>
      </c>
      <c r="I3174" s="3">
        <v>1</v>
      </c>
      <c r="J3174" s="3">
        <v>256</v>
      </c>
      <c r="K3174" s="57">
        <v>0.59</v>
      </c>
      <c r="L3174" t="s">
        <v>49</v>
      </c>
      <c r="M3174" t="s">
        <v>50</v>
      </c>
      <c r="N3174" t="s">
        <v>22</v>
      </c>
      <c r="O3174" s="15">
        <f t="shared" si="305"/>
        <v>4</v>
      </c>
      <c r="P3174" s="16" t="str">
        <f t="shared" si="306"/>
        <v>0,</v>
      </c>
      <c r="Q3174" s="16" t="str">
        <f t="shared" si="307"/>
        <v>59</v>
      </c>
      <c r="R3174" s="17">
        <f t="shared" si="308"/>
        <v>59</v>
      </c>
      <c r="S3174" s="17">
        <f t="shared" si="309"/>
        <v>0.98333333333333328</v>
      </c>
    </row>
    <row r="3175" spans="1:19">
      <c r="A3175" t="s">
        <v>250</v>
      </c>
      <c r="B3175" t="s">
        <v>251</v>
      </c>
      <c r="C3175" s="1">
        <v>45566</v>
      </c>
      <c r="D3175" s="2">
        <v>2024</v>
      </c>
      <c r="E3175" s="2" t="s">
        <v>571</v>
      </c>
      <c r="F3175" t="s">
        <v>253</v>
      </c>
      <c r="G3175" t="s">
        <v>220</v>
      </c>
      <c r="H3175" t="s">
        <v>98</v>
      </c>
      <c r="I3175" s="3">
        <v>4</v>
      </c>
      <c r="J3175" s="3">
        <v>1176</v>
      </c>
      <c r="K3175" s="57">
        <v>4.07</v>
      </c>
      <c r="L3175" t="s">
        <v>35</v>
      </c>
      <c r="M3175" t="s">
        <v>36</v>
      </c>
      <c r="N3175" t="s">
        <v>533</v>
      </c>
      <c r="O3175" s="15">
        <f t="shared" si="305"/>
        <v>4</v>
      </c>
      <c r="P3175" s="16" t="str">
        <f t="shared" si="306"/>
        <v>4,</v>
      </c>
      <c r="Q3175" s="16" t="str">
        <f t="shared" si="307"/>
        <v>07</v>
      </c>
      <c r="R3175" s="17">
        <f t="shared" si="308"/>
        <v>247</v>
      </c>
      <c r="S3175" s="17">
        <f t="shared" si="309"/>
        <v>4.1166666666666663</v>
      </c>
    </row>
    <row r="3176" spans="1:19">
      <c r="A3176" t="s">
        <v>250</v>
      </c>
      <c r="B3176" t="s">
        <v>251</v>
      </c>
      <c r="C3176" s="1">
        <v>45566</v>
      </c>
      <c r="D3176" s="2">
        <v>2024</v>
      </c>
      <c r="E3176" s="2" t="s">
        <v>571</v>
      </c>
      <c r="F3176" t="s">
        <v>253</v>
      </c>
      <c r="G3176" t="s">
        <v>220</v>
      </c>
      <c r="H3176" t="s">
        <v>98</v>
      </c>
      <c r="I3176" s="3">
        <v>1</v>
      </c>
      <c r="J3176" s="3">
        <v>715</v>
      </c>
      <c r="K3176" s="57">
        <v>2.1</v>
      </c>
      <c r="L3176" t="s">
        <v>100</v>
      </c>
      <c r="M3176" t="s">
        <v>101</v>
      </c>
      <c r="N3176" t="s">
        <v>614</v>
      </c>
      <c r="O3176" s="15">
        <f t="shared" si="305"/>
        <v>3</v>
      </c>
      <c r="P3176" s="16" t="str">
        <f t="shared" si="306"/>
        <v>2,</v>
      </c>
      <c r="Q3176" s="16" t="str">
        <f t="shared" si="307"/>
        <v>1</v>
      </c>
      <c r="R3176" s="17">
        <f t="shared" si="308"/>
        <v>121</v>
      </c>
      <c r="S3176" s="17">
        <f t="shared" si="309"/>
        <v>2.0166666666666666</v>
      </c>
    </row>
    <row r="3177" spans="1:19">
      <c r="A3177" t="s">
        <v>254</v>
      </c>
      <c r="B3177" t="s">
        <v>255</v>
      </c>
      <c r="C3177" s="1">
        <v>45566</v>
      </c>
      <c r="D3177" s="2">
        <v>2024</v>
      </c>
      <c r="E3177" s="2" t="s">
        <v>571</v>
      </c>
      <c r="F3177" t="s">
        <v>256</v>
      </c>
      <c r="G3177" t="s">
        <v>93</v>
      </c>
      <c r="H3177" t="s">
        <v>98</v>
      </c>
      <c r="I3177" s="3">
        <v>2</v>
      </c>
      <c r="J3177" s="3">
        <v>1295</v>
      </c>
      <c r="K3177" s="57">
        <v>3.05</v>
      </c>
      <c r="L3177" t="s">
        <v>39</v>
      </c>
      <c r="M3177" t="s">
        <v>553</v>
      </c>
      <c r="N3177" t="s">
        <v>553</v>
      </c>
      <c r="O3177" s="15">
        <f t="shared" si="305"/>
        <v>4</v>
      </c>
      <c r="P3177" s="16" t="str">
        <f t="shared" si="306"/>
        <v>3,</v>
      </c>
      <c r="Q3177" s="16" t="str">
        <f t="shared" si="307"/>
        <v>05</v>
      </c>
      <c r="R3177" s="17">
        <f t="shared" si="308"/>
        <v>185</v>
      </c>
      <c r="S3177" s="17">
        <f t="shared" si="309"/>
        <v>3.0833333333333335</v>
      </c>
    </row>
    <row r="3178" spans="1:19">
      <c r="A3178" t="s">
        <v>254</v>
      </c>
      <c r="B3178" t="s">
        <v>255</v>
      </c>
      <c r="C3178" s="1">
        <v>45566</v>
      </c>
      <c r="D3178" s="2">
        <v>2024</v>
      </c>
      <c r="E3178" s="2" t="s">
        <v>571</v>
      </c>
      <c r="F3178" t="s">
        <v>256</v>
      </c>
      <c r="G3178" t="s">
        <v>93</v>
      </c>
      <c r="H3178" t="s">
        <v>98</v>
      </c>
      <c r="I3178" s="3">
        <v>2</v>
      </c>
      <c r="J3178" s="3">
        <v>420</v>
      </c>
      <c r="K3178" s="57">
        <v>1</v>
      </c>
      <c r="L3178" t="s">
        <v>130</v>
      </c>
      <c r="M3178" t="s">
        <v>605</v>
      </c>
      <c r="N3178" t="s">
        <v>615</v>
      </c>
      <c r="O3178" s="15">
        <f t="shared" si="305"/>
        <v>1</v>
      </c>
      <c r="P3178" s="16" t="str">
        <f t="shared" si="306"/>
        <v>1</v>
      </c>
      <c r="Q3178" s="16">
        <f t="shared" si="307"/>
        <v>0</v>
      </c>
      <c r="R3178" s="17">
        <f t="shared" si="308"/>
        <v>60</v>
      </c>
      <c r="S3178" s="17">
        <f t="shared" si="309"/>
        <v>1</v>
      </c>
    </row>
    <row r="3179" spans="1:19">
      <c r="A3179" t="s">
        <v>254</v>
      </c>
      <c r="B3179" t="s">
        <v>255</v>
      </c>
      <c r="C3179" s="1">
        <v>45566</v>
      </c>
      <c r="D3179" s="2">
        <v>2024</v>
      </c>
      <c r="E3179" s="2" t="s">
        <v>571</v>
      </c>
      <c r="F3179" t="s">
        <v>256</v>
      </c>
      <c r="G3179" t="s">
        <v>93</v>
      </c>
      <c r="H3179" t="s">
        <v>98</v>
      </c>
      <c r="I3179" s="3">
        <v>2</v>
      </c>
      <c r="J3179" s="3">
        <v>560</v>
      </c>
      <c r="K3179" s="57">
        <v>1.2</v>
      </c>
      <c r="L3179" t="s">
        <v>33</v>
      </c>
      <c r="M3179" t="s">
        <v>34</v>
      </c>
      <c r="N3179" t="s">
        <v>531</v>
      </c>
      <c r="O3179" s="15">
        <f t="shared" si="305"/>
        <v>3</v>
      </c>
      <c r="P3179" s="16" t="str">
        <f t="shared" si="306"/>
        <v>1,</v>
      </c>
      <c r="Q3179" s="16" t="str">
        <f t="shared" si="307"/>
        <v>2</v>
      </c>
      <c r="R3179" s="17">
        <f t="shared" si="308"/>
        <v>62</v>
      </c>
      <c r="S3179" s="17">
        <f t="shared" si="309"/>
        <v>1.0333333333333334</v>
      </c>
    </row>
    <row r="3180" spans="1:19">
      <c r="A3180" t="s">
        <v>254</v>
      </c>
      <c r="B3180" t="s">
        <v>255</v>
      </c>
      <c r="C3180" s="1">
        <v>45566</v>
      </c>
      <c r="D3180" s="2">
        <v>2024</v>
      </c>
      <c r="E3180" s="2" t="s">
        <v>571</v>
      </c>
      <c r="F3180" t="s">
        <v>256</v>
      </c>
      <c r="G3180" t="s">
        <v>93</v>
      </c>
      <c r="H3180" t="s">
        <v>98</v>
      </c>
      <c r="I3180" s="3">
        <v>2</v>
      </c>
      <c r="J3180" s="3">
        <v>1330</v>
      </c>
      <c r="K3180" s="57">
        <v>2.1</v>
      </c>
      <c r="L3180" t="s">
        <v>19</v>
      </c>
      <c r="M3180" t="s">
        <v>587</v>
      </c>
      <c r="N3180" t="s">
        <v>611</v>
      </c>
      <c r="O3180" s="15">
        <f t="shared" si="305"/>
        <v>3</v>
      </c>
      <c r="P3180" s="16" t="str">
        <f t="shared" si="306"/>
        <v>2,</v>
      </c>
      <c r="Q3180" s="16" t="str">
        <f t="shared" si="307"/>
        <v>1</v>
      </c>
      <c r="R3180" s="17">
        <f t="shared" si="308"/>
        <v>121</v>
      </c>
      <c r="S3180" s="17">
        <f t="shared" si="309"/>
        <v>2.0166666666666666</v>
      </c>
    </row>
    <row r="3181" spans="1:19">
      <c r="A3181" t="s">
        <v>254</v>
      </c>
      <c r="B3181" t="s">
        <v>255</v>
      </c>
      <c r="C3181" s="1">
        <v>45566</v>
      </c>
      <c r="D3181" s="2">
        <v>2024</v>
      </c>
      <c r="E3181" s="2" t="s">
        <v>571</v>
      </c>
      <c r="F3181" t="s">
        <v>256</v>
      </c>
      <c r="G3181" t="s">
        <v>93</v>
      </c>
      <c r="H3181" t="s">
        <v>98</v>
      </c>
      <c r="I3181" s="3">
        <v>1</v>
      </c>
      <c r="J3181" s="3">
        <v>1050</v>
      </c>
      <c r="K3181" s="57">
        <v>2.2999999999999998</v>
      </c>
      <c r="L3181" t="s">
        <v>146</v>
      </c>
      <c r="M3181" t="s">
        <v>147</v>
      </c>
      <c r="N3181" t="s">
        <v>532</v>
      </c>
      <c r="O3181" s="15">
        <f t="shared" si="305"/>
        <v>3</v>
      </c>
      <c r="P3181" s="16" t="str">
        <f t="shared" si="306"/>
        <v>2,</v>
      </c>
      <c r="Q3181" s="16" t="str">
        <f t="shared" si="307"/>
        <v>3</v>
      </c>
      <c r="R3181" s="17">
        <f t="shared" si="308"/>
        <v>123</v>
      </c>
      <c r="S3181" s="17">
        <f t="shared" si="309"/>
        <v>2.0499999999999998</v>
      </c>
    </row>
    <row r="3182" spans="1:19">
      <c r="A3182" t="s">
        <v>254</v>
      </c>
      <c r="B3182" t="s">
        <v>255</v>
      </c>
      <c r="C3182" s="1">
        <v>45566</v>
      </c>
      <c r="D3182" s="2">
        <v>2024</v>
      </c>
      <c r="E3182" s="2" t="s">
        <v>571</v>
      </c>
      <c r="F3182" t="s">
        <v>256</v>
      </c>
      <c r="G3182" t="s">
        <v>93</v>
      </c>
      <c r="H3182" t="s">
        <v>98</v>
      </c>
      <c r="I3182" s="3">
        <v>1</v>
      </c>
      <c r="J3182" s="3">
        <v>245</v>
      </c>
      <c r="K3182" s="57">
        <v>0.35</v>
      </c>
      <c r="L3182" t="s">
        <v>564</v>
      </c>
      <c r="M3182" t="s">
        <v>565</v>
      </c>
      <c r="N3182" t="s">
        <v>533</v>
      </c>
      <c r="O3182" s="15">
        <f t="shared" si="305"/>
        <v>4</v>
      </c>
      <c r="P3182" s="16" t="str">
        <f t="shared" si="306"/>
        <v>0,</v>
      </c>
      <c r="Q3182" s="16" t="str">
        <f t="shared" si="307"/>
        <v>35</v>
      </c>
      <c r="R3182" s="17">
        <f t="shared" si="308"/>
        <v>35</v>
      </c>
      <c r="S3182" s="17">
        <f t="shared" si="309"/>
        <v>0.58333333333333337</v>
      </c>
    </row>
    <row r="3183" spans="1:19">
      <c r="A3183" t="s">
        <v>254</v>
      </c>
      <c r="B3183" t="s">
        <v>255</v>
      </c>
      <c r="C3183" s="1">
        <v>45566</v>
      </c>
      <c r="D3183" s="2">
        <v>2024</v>
      </c>
      <c r="E3183" s="2" t="s">
        <v>571</v>
      </c>
      <c r="F3183" t="s">
        <v>256</v>
      </c>
      <c r="G3183" t="s">
        <v>93</v>
      </c>
      <c r="H3183" t="s">
        <v>98</v>
      </c>
      <c r="I3183" s="3">
        <v>1</v>
      </c>
      <c r="J3183" s="3">
        <v>1330</v>
      </c>
      <c r="K3183" s="57">
        <v>2.1</v>
      </c>
      <c r="L3183" t="s">
        <v>241</v>
      </c>
      <c r="M3183" t="s">
        <v>601</v>
      </c>
      <c r="N3183" t="s">
        <v>562</v>
      </c>
      <c r="O3183" s="15">
        <f t="shared" si="305"/>
        <v>3</v>
      </c>
      <c r="P3183" s="16" t="str">
        <f t="shared" si="306"/>
        <v>2,</v>
      </c>
      <c r="Q3183" s="16" t="str">
        <f t="shared" si="307"/>
        <v>1</v>
      </c>
      <c r="R3183" s="17">
        <f t="shared" si="308"/>
        <v>121</v>
      </c>
      <c r="S3183" s="17">
        <f t="shared" si="309"/>
        <v>2.0166666666666666</v>
      </c>
    </row>
    <row r="3184" spans="1:19">
      <c r="A3184" t="s">
        <v>254</v>
      </c>
      <c r="B3184" t="s">
        <v>255</v>
      </c>
      <c r="C3184" s="1">
        <v>45566</v>
      </c>
      <c r="D3184" s="2">
        <v>2024</v>
      </c>
      <c r="E3184" s="2" t="s">
        <v>571</v>
      </c>
      <c r="F3184" t="s">
        <v>256</v>
      </c>
      <c r="G3184" t="s">
        <v>93</v>
      </c>
      <c r="H3184" t="s">
        <v>98</v>
      </c>
      <c r="I3184" s="3">
        <v>9</v>
      </c>
      <c r="J3184" s="3">
        <v>4725</v>
      </c>
      <c r="K3184" s="57">
        <v>11.15</v>
      </c>
      <c r="L3184" t="s">
        <v>100</v>
      </c>
      <c r="M3184" t="s">
        <v>101</v>
      </c>
      <c r="N3184" t="s">
        <v>614</v>
      </c>
      <c r="O3184" s="15">
        <f t="shared" si="305"/>
        <v>5</v>
      </c>
      <c r="P3184" s="16" t="str">
        <f t="shared" si="306"/>
        <v>11</v>
      </c>
      <c r="Q3184" s="16" t="str">
        <f t="shared" si="307"/>
        <v>,15</v>
      </c>
      <c r="R3184" s="17">
        <f t="shared" si="308"/>
        <v>660.15</v>
      </c>
      <c r="S3184" s="17">
        <f t="shared" si="309"/>
        <v>11.0025</v>
      </c>
    </row>
    <row r="3185" spans="1:19">
      <c r="A3185" t="s">
        <v>254</v>
      </c>
      <c r="B3185" t="s">
        <v>255</v>
      </c>
      <c r="C3185" s="1">
        <v>45566</v>
      </c>
      <c r="D3185" s="2">
        <v>2024</v>
      </c>
      <c r="E3185" s="2" t="s">
        <v>571</v>
      </c>
      <c r="F3185" t="s">
        <v>256</v>
      </c>
      <c r="G3185" t="s">
        <v>93</v>
      </c>
      <c r="H3185" t="s">
        <v>98</v>
      </c>
      <c r="I3185" s="3">
        <v>4</v>
      </c>
      <c r="J3185" s="3">
        <v>2800</v>
      </c>
      <c r="K3185" s="57">
        <v>6.4</v>
      </c>
      <c r="L3185" t="s">
        <v>116</v>
      </c>
      <c r="M3185" t="s">
        <v>117</v>
      </c>
      <c r="N3185" t="s">
        <v>561</v>
      </c>
      <c r="O3185" s="15">
        <f t="shared" si="305"/>
        <v>3</v>
      </c>
      <c r="P3185" s="16" t="str">
        <f t="shared" si="306"/>
        <v>6,</v>
      </c>
      <c r="Q3185" s="16" t="str">
        <f t="shared" si="307"/>
        <v>4</v>
      </c>
      <c r="R3185" s="17">
        <f t="shared" si="308"/>
        <v>364</v>
      </c>
      <c r="S3185" s="17">
        <f t="shared" si="309"/>
        <v>6.0666666666666664</v>
      </c>
    </row>
    <row r="3186" spans="1:19">
      <c r="A3186" t="s">
        <v>269</v>
      </c>
      <c r="B3186" t="s">
        <v>270</v>
      </c>
      <c r="C3186" s="1">
        <v>45566</v>
      </c>
      <c r="D3186" s="2">
        <v>2024</v>
      </c>
      <c r="E3186" s="2" t="s">
        <v>571</v>
      </c>
      <c r="F3186" t="s">
        <v>271</v>
      </c>
      <c r="G3186" t="s">
        <v>220</v>
      </c>
      <c r="H3186" t="s">
        <v>98</v>
      </c>
      <c r="I3186" s="3">
        <v>2</v>
      </c>
      <c r="J3186" s="3">
        <v>100</v>
      </c>
      <c r="K3186" s="57">
        <v>0.3</v>
      </c>
      <c r="L3186" t="s">
        <v>137</v>
      </c>
      <c r="M3186" t="s">
        <v>566</v>
      </c>
      <c r="N3186" t="s">
        <v>540</v>
      </c>
      <c r="O3186" s="15">
        <f t="shared" si="305"/>
        <v>3</v>
      </c>
      <c r="P3186" s="16" t="str">
        <f t="shared" si="306"/>
        <v>0,</v>
      </c>
      <c r="Q3186" s="16" t="str">
        <f t="shared" si="307"/>
        <v>3</v>
      </c>
      <c r="R3186" s="17">
        <f t="shared" si="308"/>
        <v>3</v>
      </c>
      <c r="S3186" s="17">
        <f t="shared" si="309"/>
        <v>0.05</v>
      </c>
    </row>
    <row r="3187" spans="1:19">
      <c r="A3187" t="s">
        <v>269</v>
      </c>
      <c r="B3187" t="s">
        <v>270</v>
      </c>
      <c r="C3187" s="1">
        <v>45566</v>
      </c>
      <c r="D3187" s="2">
        <v>2024</v>
      </c>
      <c r="E3187" s="2" t="s">
        <v>571</v>
      </c>
      <c r="F3187" t="s">
        <v>271</v>
      </c>
      <c r="G3187" t="s">
        <v>220</v>
      </c>
      <c r="H3187" t="s">
        <v>98</v>
      </c>
      <c r="I3187" s="3">
        <v>2</v>
      </c>
      <c r="J3187" s="3">
        <v>466</v>
      </c>
      <c r="K3187" s="57">
        <v>1.25</v>
      </c>
      <c r="L3187" t="s">
        <v>109</v>
      </c>
      <c r="M3187" t="s">
        <v>535</v>
      </c>
      <c r="N3187" t="s">
        <v>535</v>
      </c>
      <c r="O3187" s="15">
        <f t="shared" si="305"/>
        <v>4</v>
      </c>
      <c r="P3187" s="16" t="str">
        <f t="shared" si="306"/>
        <v>1,</v>
      </c>
      <c r="Q3187" s="16" t="str">
        <f t="shared" si="307"/>
        <v>25</v>
      </c>
      <c r="R3187" s="17">
        <f t="shared" si="308"/>
        <v>85</v>
      </c>
      <c r="S3187" s="17">
        <f t="shared" si="309"/>
        <v>1.4166666666666667</v>
      </c>
    </row>
    <row r="3188" spans="1:19">
      <c r="A3188" t="s">
        <v>269</v>
      </c>
      <c r="B3188" t="s">
        <v>270</v>
      </c>
      <c r="C3188" s="1">
        <v>45566</v>
      </c>
      <c r="D3188" s="2">
        <v>2024</v>
      </c>
      <c r="E3188" s="2" t="s">
        <v>571</v>
      </c>
      <c r="F3188" t="s">
        <v>271</v>
      </c>
      <c r="G3188" t="s">
        <v>220</v>
      </c>
      <c r="H3188" t="s">
        <v>98</v>
      </c>
      <c r="I3188" s="3">
        <v>4</v>
      </c>
      <c r="J3188" s="3">
        <v>922</v>
      </c>
      <c r="K3188" s="57">
        <v>4</v>
      </c>
      <c r="L3188" t="s">
        <v>114</v>
      </c>
      <c r="M3188" t="s">
        <v>115</v>
      </c>
      <c r="N3188" t="s">
        <v>535</v>
      </c>
      <c r="O3188" s="15">
        <f t="shared" si="305"/>
        <v>1</v>
      </c>
      <c r="P3188" s="16" t="str">
        <f t="shared" si="306"/>
        <v>4</v>
      </c>
      <c r="Q3188" s="16">
        <f t="shared" si="307"/>
        <v>0</v>
      </c>
      <c r="R3188" s="17">
        <f t="shared" si="308"/>
        <v>240</v>
      </c>
      <c r="S3188" s="17">
        <f t="shared" si="309"/>
        <v>4</v>
      </c>
    </row>
    <row r="3189" spans="1:19">
      <c r="A3189" t="s">
        <v>272</v>
      </c>
      <c r="B3189" t="s">
        <v>273</v>
      </c>
      <c r="C3189" s="1">
        <v>45566</v>
      </c>
      <c r="D3189" s="2">
        <v>2024</v>
      </c>
      <c r="E3189" s="2" t="s">
        <v>571</v>
      </c>
      <c r="F3189" t="s">
        <v>274</v>
      </c>
      <c r="G3189" t="s">
        <v>220</v>
      </c>
      <c r="H3189" t="s">
        <v>98</v>
      </c>
      <c r="I3189" s="3">
        <v>2</v>
      </c>
      <c r="J3189" s="3">
        <v>400</v>
      </c>
      <c r="K3189" s="57">
        <v>1</v>
      </c>
      <c r="L3189" t="s">
        <v>25</v>
      </c>
      <c r="M3189" t="s">
        <v>26</v>
      </c>
      <c r="N3189" t="s">
        <v>534</v>
      </c>
      <c r="O3189" s="15">
        <f t="shared" si="305"/>
        <v>1</v>
      </c>
      <c r="P3189" s="16" t="str">
        <f t="shared" si="306"/>
        <v>1</v>
      </c>
      <c r="Q3189" s="16">
        <f t="shared" si="307"/>
        <v>0</v>
      </c>
      <c r="R3189" s="17">
        <f t="shared" si="308"/>
        <v>60</v>
      </c>
      <c r="S3189" s="17">
        <f t="shared" si="309"/>
        <v>1</v>
      </c>
    </row>
    <row r="3190" spans="1:19">
      <c r="A3190" t="s">
        <v>276</v>
      </c>
      <c r="B3190" t="s">
        <v>277</v>
      </c>
      <c r="C3190" s="1">
        <v>45566</v>
      </c>
      <c r="D3190" s="2">
        <v>2024</v>
      </c>
      <c r="E3190" s="2" t="s">
        <v>571</v>
      </c>
      <c r="F3190" t="s">
        <v>312</v>
      </c>
      <c r="G3190" t="s">
        <v>289</v>
      </c>
      <c r="H3190" t="s">
        <v>618</v>
      </c>
      <c r="I3190" s="3">
        <v>16</v>
      </c>
      <c r="J3190" s="3">
        <v>2412</v>
      </c>
      <c r="K3190" s="57">
        <v>13.24</v>
      </c>
      <c r="L3190" t="s">
        <v>290</v>
      </c>
      <c r="M3190" t="s">
        <v>291</v>
      </c>
      <c r="N3190" t="s">
        <v>22</v>
      </c>
      <c r="O3190" s="15">
        <f t="shared" si="305"/>
        <v>5</v>
      </c>
      <c r="P3190" s="16" t="str">
        <f t="shared" si="306"/>
        <v>13</v>
      </c>
      <c r="Q3190" s="16" t="str">
        <f t="shared" si="307"/>
        <v>,24</v>
      </c>
      <c r="R3190" s="17">
        <f t="shared" si="308"/>
        <v>780.24</v>
      </c>
      <c r="S3190" s="17">
        <f t="shared" si="309"/>
        <v>13.004</v>
      </c>
    </row>
    <row r="3191" spans="1:19">
      <c r="A3191" t="s">
        <v>276</v>
      </c>
      <c r="B3191" t="s">
        <v>277</v>
      </c>
      <c r="C3191" s="1">
        <v>45566</v>
      </c>
      <c r="D3191" s="2">
        <v>2024</v>
      </c>
      <c r="E3191" s="2" t="s">
        <v>571</v>
      </c>
      <c r="F3191" t="s">
        <v>292</v>
      </c>
      <c r="G3191" t="s">
        <v>285</v>
      </c>
      <c r="H3191" t="s">
        <v>618</v>
      </c>
      <c r="I3191" s="3">
        <v>3</v>
      </c>
      <c r="J3191" s="3">
        <v>234</v>
      </c>
      <c r="K3191" s="57">
        <v>0.78</v>
      </c>
      <c r="L3191" t="s">
        <v>53</v>
      </c>
      <c r="M3191" t="s">
        <v>54</v>
      </c>
      <c r="N3191" t="s">
        <v>530</v>
      </c>
      <c r="O3191" s="15">
        <f t="shared" si="305"/>
        <v>4</v>
      </c>
      <c r="P3191" s="16" t="str">
        <f t="shared" si="306"/>
        <v>0,</v>
      </c>
      <c r="Q3191" s="16" t="str">
        <f t="shared" si="307"/>
        <v>78</v>
      </c>
      <c r="R3191" s="17">
        <f t="shared" si="308"/>
        <v>78</v>
      </c>
      <c r="S3191" s="17">
        <f t="shared" si="309"/>
        <v>1.3</v>
      </c>
    </row>
    <row r="3192" spans="1:19">
      <c r="A3192" t="s">
        <v>276</v>
      </c>
      <c r="B3192" t="s">
        <v>277</v>
      </c>
      <c r="C3192" s="1">
        <v>45566</v>
      </c>
      <c r="D3192" s="2">
        <v>2024</v>
      </c>
      <c r="E3192" s="2" t="s">
        <v>571</v>
      </c>
      <c r="F3192" t="s">
        <v>292</v>
      </c>
      <c r="G3192" t="s">
        <v>285</v>
      </c>
      <c r="H3192" t="s">
        <v>618</v>
      </c>
      <c r="I3192" s="3">
        <v>6</v>
      </c>
      <c r="J3192" s="3">
        <v>936</v>
      </c>
      <c r="K3192" s="57">
        <v>3.92</v>
      </c>
      <c r="L3192" t="s">
        <v>295</v>
      </c>
      <c r="M3192" t="s">
        <v>296</v>
      </c>
      <c r="N3192" t="s">
        <v>530</v>
      </c>
      <c r="O3192" s="15">
        <f t="shared" si="305"/>
        <v>4</v>
      </c>
      <c r="P3192" s="16" t="str">
        <f t="shared" si="306"/>
        <v>3,</v>
      </c>
      <c r="Q3192" s="16" t="str">
        <f t="shared" si="307"/>
        <v>92</v>
      </c>
      <c r="R3192" s="17">
        <f t="shared" si="308"/>
        <v>272</v>
      </c>
      <c r="S3192" s="17">
        <f t="shared" si="309"/>
        <v>4.5333333333333332</v>
      </c>
    </row>
    <row r="3193" spans="1:19">
      <c r="A3193" t="s">
        <v>313</v>
      </c>
      <c r="B3193" t="s">
        <v>314</v>
      </c>
      <c r="C3193" s="1">
        <v>45566</v>
      </c>
      <c r="D3193" s="2">
        <v>2024</v>
      </c>
      <c r="E3193" s="2" t="s">
        <v>571</v>
      </c>
      <c r="F3193" t="s">
        <v>315</v>
      </c>
      <c r="G3193" t="s">
        <v>316</v>
      </c>
      <c r="H3193" t="s">
        <v>98</v>
      </c>
      <c r="I3193" s="3">
        <v>3</v>
      </c>
      <c r="J3193" s="3">
        <v>891</v>
      </c>
      <c r="K3193" s="57">
        <v>7.48</v>
      </c>
      <c r="L3193" t="s">
        <v>49</v>
      </c>
      <c r="M3193" t="s">
        <v>50</v>
      </c>
      <c r="N3193" t="s">
        <v>22</v>
      </c>
      <c r="O3193" s="15">
        <f t="shared" si="305"/>
        <v>4</v>
      </c>
      <c r="P3193" s="16" t="str">
        <f t="shared" si="306"/>
        <v>7,</v>
      </c>
      <c r="Q3193" s="16" t="str">
        <f t="shared" si="307"/>
        <v>48</v>
      </c>
      <c r="R3193" s="17">
        <f t="shared" si="308"/>
        <v>468</v>
      </c>
      <c r="S3193" s="17">
        <f t="shared" si="309"/>
        <v>7.8</v>
      </c>
    </row>
    <row r="3194" spans="1:19">
      <c r="A3194" t="s">
        <v>313</v>
      </c>
      <c r="B3194" t="s">
        <v>314</v>
      </c>
      <c r="C3194" s="1">
        <v>45566</v>
      </c>
      <c r="D3194" s="2">
        <v>2024</v>
      </c>
      <c r="E3194" s="2" t="s">
        <v>571</v>
      </c>
      <c r="F3194" t="s">
        <v>315</v>
      </c>
      <c r="G3194" t="s">
        <v>316</v>
      </c>
      <c r="H3194" t="s">
        <v>98</v>
      </c>
      <c r="I3194" s="3">
        <v>1</v>
      </c>
      <c r="J3194" s="3">
        <v>892</v>
      </c>
      <c r="K3194" s="57">
        <v>1.45</v>
      </c>
      <c r="L3194" t="s">
        <v>100</v>
      </c>
      <c r="M3194" t="s">
        <v>101</v>
      </c>
      <c r="N3194" t="s">
        <v>614</v>
      </c>
      <c r="O3194" s="15">
        <f t="shared" si="305"/>
        <v>4</v>
      </c>
      <c r="P3194" s="16" t="str">
        <f t="shared" si="306"/>
        <v>1,</v>
      </c>
      <c r="Q3194" s="16" t="str">
        <f t="shared" si="307"/>
        <v>45</v>
      </c>
      <c r="R3194" s="17">
        <f t="shared" si="308"/>
        <v>105</v>
      </c>
      <c r="S3194" s="17">
        <f t="shared" si="309"/>
        <v>1.75</v>
      </c>
    </row>
    <row r="3195" spans="1:19">
      <c r="A3195" t="s">
        <v>313</v>
      </c>
      <c r="B3195" t="s">
        <v>314</v>
      </c>
      <c r="C3195" s="1">
        <v>45566</v>
      </c>
      <c r="D3195" s="2">
        <v>2024</v>
      </c>
      <c r="E3195" s="2" t="s">
        <v>571</v>
      </c>
      <c r="F3195" t="s">
        <v>317</v>
      </c>
      <c r="G3195" t="s">
        <v>316</v>
      </c>
      <c r="H3195" t="s">
        <v>98</v>
      </c>
      <c r="I3195" s="3">
        <v>11</v>
      </c>
      <c r="J3195" s="3">
        <v>909</v>
      </c>
      <c r="K3195" s="57">
        <v>21.11</v>
      </c>
      <c r="L3195" t="s">
        <v>39</v>
      </c>
      <c r="M3195" t="s">
        <v>553</v>
      </c>
      <c r="N3195" t="s">
        <v>553</v>
      </c>
      <c r="O3195" s="15">
        <f t="shared" si="305"/>
        <v>5</v>
      </c>
      <c r="P3195" s="16" t="str">
        <f t="shared" si="306"/>
        <v>21</v>
      </c>
      <c r="Q3195" s="16" t="str">
        <f t="shared" si="307"/>
        <v>,11</v>
      </c>
      <c r="R3195" s="17">
        <f t="shared" si="308"/>
        <v>1260.1099999999999</v>
      </c>
      <c r="S3195" s="17">
        <f t="shared" si="309"/>
        <v>21.00183333333333</v>
      </c>
    </row>
    <row r="3196" spans="1:19">
      <c r="A3196" t="s">
        <v>313</v>
      </c>
      <c r="B3196" t="s">
        <v>314</v>
      </c>
      <c r="C3196" s="1">
        <v>45566</v>
      </c>
      <c r="D3196" s="2">
        <v>2024</v>
      </c>
      <c r="E3196" s="2" t="s">
        <v>571</v>
      </c>
      <c r="F3196" t="s">
        <v>317</v>
      </c>
      <c r="G3196" t="s">
        <v>316</v>
      </c>
      <c r="H3196" t="s">
        <v>98</v>
      </c>
      <c r="I3196" s="3">
        <v>1</v>
      </c>
      <c r="J3196" s="3">
        <v>328</v>
      </c>
      <c r="K3196" s="57">
        <v>1.02</v>
      </c>
      <c r="L3196" t="s">
        <v>209</v>
      </c>
      <c r="M3196" t="s">
        <v>210</v>
      </c>
      <c r="N3196" t="s">
        <v>609</v>
      </c>
      <c r="O3196" s="15">
        <f t="shared" si="305"/>
        <v>4</v>
      </c>
      <c r="P3196" s="16" t="str">
        <f t="shared" si="306"/>
        <v>1,</v>
      </c>
      <c r="Q3196" s="16" t="str">
        <f t="shared" si="307"/>
        <v>02</v>
      </c>
      <c r="R3196" s="17">
        <f t="shared" si="308"/>
        <v>62</v>
      </c>
      <c r="S3196" s="17">
        <f t="shared" si="309"/>
        <v>1.0333333333333334</v>
      </c>
    </row>
    <row r="3197" spans="1:19">
      <c r="A3197" t="s">
        <v>313</v>
      </c>
      <c r="B3197" t="s">
        <v>314</v>
      </c>
      <c r="C3197" s="1">
        <v>45566</v>
      </c>
      <c r="D3197" s="2">
        <v>2024</v>
      </c>
      <c r="E3197" s="2" t="s">
        <v>571</v>
      </c>
      <c r="F3197" t="s">
        <v>317</v>
      </c>
      <c r="G3197" t="s">
        <v>316</v>
      </c>
      <c r="H3197" t="s">
        <v>98</v>
      </c>
      <c r="I3197" s="3">
        <v>1</v>
      </c>
      <c r="J3197" s="3">
        <v>415</v>
      </c>
      <c r="K3197" s="57">
        <v>1.1000000000000001</v>
      </c>
      <c r="L3197" t="s">
        <v>122</v>
      </c>
      <c r="M3197" t="s">
        <v>123</v>
      </c>
      <c r="N3197" t="s">
        <v>537</v>
      </c>
      <c r="O3197" s="15">
        <f t="shared" si="305"/>
        <v>3</v>
      </c>
      <c r="P3197" s="16" t="str">
        <f t="shared" si="306"/>
        <v>1,</v>
      </c>
      <c r="Q3197" s="16" t="str">
        <f t="shared" si="307"/>
        <v>1</v>
      </c>
      <c r="R3197" s="17">
        <f t="shared" si="308"/>
        <v>61</v>
      </c>
      <c r="S3197" s="17">
        <f t="shared" si="309"/>
        <v>1.0166666666666666</v>
      </c>
    </row>
    <row r="3198" spans="1:19">
      <c r="A3198" t="s">
        <v>313</v>
      </c>
      <c r="B3198" t="s">
        <v>314</v>
      </c>
      <c r="C3198" s="1">
        <v>45566</v>
      </c>
      <c r="D3198" s="2">
        <v>2024</v>
      </c>
      <c r="E3198" s="2" t="s">
        <v>571</v>
      </c>
      <c r="F3198" t="s">
        <v>317</v>
      </c>
      <c r="G3198" t="s">
        <v>316</v>
      </c>
      <c r="H3198" t="s">
        <v>98</v>
      </c>
      <c r="I3198" s="3">
        <v>1</v>
      </c>
      <c r="J3198" s="3">
        <v>332</v>
      </c>
      <c r="K3198" s="57">
        <v>1</v>
      </c>
      <c r="L3198" t="s">
        <v>351</v>
      </c>
      <c r="M3198" t="s">
        <v>352</v>
      </c>
      <c r="N3198" t="s">
        <v>550</v>
      </c>
      <c r="O3198" s="15">
        <f t="shared" si="305"/>
        <v>1</v>
      </c>
      <c r="P3198" s="16" t="str">
        <f t="shared" si="306"/>
        <v>1</v>
      </c>
      <c r="Q3198" s="16">
        <f t="shared" si="307"/>
        <v>0</v>
      </c>
      <c r="R3198" s="17">
        <f t="shared" si="308"/>
        <v>60</v>
      </c>
      <c r="S3198" s="17">
        <f t="shared" si="309"/>
        <v>1</v>
      </c>
    </row>
    <row r="3199" spans="1:19">
      <c r="A3199" t="s">
        <v>313</v>
      </c>
      <c r="B3199" t="s">
        <v>314</v>
      </c>
      <c r="C3199" s="1">
        <v>45566</v>
      </c>
      <c r="D3199" s="2">
        <v>2024</v>
      </c>
      <c r="E3199" s="2" t="s">
        <v>571</v>
      </c>
      <c r="F3199" t="s">
        <v>317</v>
      </c>
      <c r="G3199" t="s">
        <v>316</v>
      </c>
      <c r="H3199" t="s">
        <v>98</v>
      </c>
      <c r="I3199" s="3">
        <v>1</v>
      </c>
      <c r="J3199" s="3">
        <v>168</v>
      </c>
      <c r="K3199" s="57">
        <v>0.35</v>
      </c>
      <c r="L3199" t="s">
        <v>342</v>
      </c>
      <c r="M3199" t="s">
        <v>343</v>
      </c>
      <c r="N3199" t="s">
        <v>22</v>
      </c>
      <c r="O3199" s="15">
        <f t="shared" si="305"/>
        <v>4</v>
      </c>
      <c r="P3199" s="16" t="str">
        <f t="shared" si="306"/>
        <v>0,</v>
      </c>
      <c r="Q3199" s="16" t="str">
        <f t="shared" si="307"/>
        <v>35</v>
      </c>
      <c r="R3199" s="17">
        <f t="shared" si="308"/>
        <v>35</v>
      </c>
      <c r="S3199" s="17">
        <f t="shared" si="309"/>
        <v>0.58333333333333337</v>
      </c>
    </row>
    <row r="3200" spans="1:19">
      <c r="A3200" t="s">
        <v>313</v>
      </c>
      <c r="B3200" t="s">
        <v>314</v>
      </c>
      <c r="C3200" s="1">
        <v>45566</v>
      </c>
      <c r="D3200" s="2">
        <v>2024</v>
      </c>
      <c r="E3200" s="2" t="s">
        <v>571</v>
      </c>
      <c r="F3200" t="s">
        <v>317</v>
      </c>
      <c r="G3200" t="s">
        <v>316</v>
      </c>
      <c r="H3200" t="s">
        <v>98</v>
      </c>
      <c r="I3200" s="3">
        <v>1</v>
      </c>
      <c r="J3200" s="3">
        <v>492</v>
      </c>
      <c r="K3200" s="57">
        <v>1.3</v>
      </c>
      <c r="L3200" t="s">
        <v>102</v>
      </c>
      <c r="M3200" t="s">
        <v>103</v>
      </c>
      <c r="N3200" t="s">
        <v>560</v>
      </c>
      <c r="O3200" s="15">
        <f t="shared" si="305"/>
        <v>3</v>
      </c>
      <c r="P3200" s="16" t="str">
        <f t="shared" si="306"/>
        <v>1,</v>
      </c>
      <c r="Q3200" s="16" t="str">
        <f t="shared" si="307"/>
        <v>3</v>
      </c>
      <c r="R3200" s="17">
        <f t="shared" si="308"/>
        <v>63</v>
      </c>
      <c r="S3200" s="17">
        <f t="shared" si="309"/>
        <v>1.05</v>
      </c>
    </row>
    <row r="3201" spans="1:19">
      <c r="A3201" t="s">
        <v>313</v>
      </c>
      <c r="B3201" t="s">
        <v>314</v>
      </c>
      <c r="C3201" s="1">
        <v>45566</v>
      </c>
      <c r="D3201" s="2">
        <v>2024</v>
      </c>
      <c r="E3201" s="2" t="s">
        <v>571</v>
      </c>
      <c r="F3201" t="s">
        <v>317</v>
      </c>
      <c r="G3201" t="s">
        <v>316</v>
      </c>
      <c r="H3201" t="s">
        <v>98</v>
      </c>
      <c r="I3201" s="3">
        <v>1</v>
      </c>
      <c r="J3201" s="3">
        <v>348</v>
      </c>
      <c r="K3201" s="57">
        <v>1.1000000000000001</v>
      </c>
      <c r="L3201" t="s">
        <v>99</v>
      </c>
      <c r="M3201" t="s">
        <v>558</v>
      </c>
      <c r="N3201" t="s">
        <v>540</v>
      </c>
      <c r="O3201" s="15">
        <f t="shared" si="305"/>
        <v>3</v>
      </c>
      <c r="P3201" s="16" t="str">
        <f t="shared" si="306"/>
        <v>1,</v>
      </c>
      <c r="Q3201" s="16" t="str">
        <f t="shared" si="307"/>
        <v>1</v>
      </c>
      <c r="R3201" s="17">
        <f t="shared" si="308"/>
        <v>61</v>
      </c>
      <c r="S3201" s="17">
        <f t="shared" si="309"/>
        <v>1.0166666666666666</v>
      </c>
    </row>
    <row r="3202" spans="1:19">
      <c r="A3202" t="s">
        <v>313</v>
      </c>
      <c r="B3202" t="s">
        <v>314</v>
      </c>
      <c r="C3202" s="1">
        <v>45566</v>
      </c>
      <c r="D3202" s="2">
        <v>2024</v>
      </c>
      <c r="E3202" s="2" t="s">
        <v>571</v>
      </c>
      <c r="F3202" t="s">
        <v>317</v>
      </c>
      <c r="G3202" t="s">
        <v>316</v>
      </c>
      <c r="H3202" t="s">
        <v>98</v>
      </c>
      <c r="I3202" s="3">
        <v>7</v>
      </c>
      <c r="J3202" s="3">
        <v>420</v>
      </c>
      <c r="K3202" s="57">
        <v>5.59</v>
      </c>
      <c r="L3202" t="s">
        <v>49</v>
      </c>
      <c r="M3202" t="s">
        <v>50</v>
      </c>
      <c r="N3202" t="s">
        <v>22</v>
      </c>
      <c r="O3202" s="15">
        <f t="shared" si="305"/>
        <v>4</v>
      </c>
      <c r="P3202" s="16" t="str">
        <f t="shared" si="306"/>
        <v>5,</v>
      </c>
      <c r="Q3202" s="16" t="str">
        <f t="shared" si="307"/>
        <v>59</v>
      </c>
      <c r="R3202" s="17">
        <f t="shared" si="308"/>
        <v>359</v>
      </c>
      <c r="S3202" s="17">
        <f t="shared" si="309"/>
        <v>5.9833333333333334</v>
      </c>
    </row>
    <row r="3203" spans="1:19">
      <c r="A3203" t="s">
        <v>313</v>
      </c>
      <c r="B3203" t="s">
        <v>314</v>
      </c>
      <c r="C3203" s="1">
        <v>45566</v>
      </c>
      <c r="D3203" s="2">
        <v>2024</v>
      </c>
      <c r="E3203" s="2" t="s">
        <v>571</v>
      </c>
      <c r="F3203" t="s">
        <v>317</v>
      </c>
      <c r="G3203" t="s">
        <v>316</v>
      </c>
      <c r="H3203" t="s">
        <v>98</v>
      </c>
      <c r="I3203" s="3">
        <v>2</v>
      </c>
      <c r="J3203" s="3">
        <v>256</v>
      </c>
      <c r="K3203" s="57">
        <v>1.32</v>
      </c>
      <c r="L3203" t="s">
        <v>241</v>
      </c>
      <c r="M3203" t="s">
        <v>601</v>
      </c>
      <c r="N3203" t="s">
        <v>562</v>
      </c>
      <c r="O3203" s="15">
        <f t="shared" ref="O3203:O3266" si="310">LEN($K3203)</f>
        <v>4</v>
      </c>
      <c r="P3203" s="16" t="str">
        <f t="shared" si="306"/>
        <v>1,</v>
      </c>
      <c r="Q3203" s="16" t="str">
        <f t="shared" si="307"/>
        <v>32</v>
      </c>
      <c r="R3203" s="17">
        <f t="shared" si="308"/>
        <v>92</v>
      </c>
      <c r="S3203" s="17">
        <f t="shared" si="309"/>
        <v>1.5333333333333334</v>
      </c>
    </row>
    <row r="3204" spans="1:19">
      <c r="A3204" t="s">
        <v>313</v>
      </c>
      <c r="B3204" t="s">
        <v>314</v>
      </c>
      <c r="C3204" s="1">
        <v>45566</v>
      </c>
      <c r="D3204" s="2">
        <v>2024</v>
      </c>
      <c r="E3204" s="2" t="s">
        <v>571</v>
      </c>
      <c r="F3204" t="s">
        <v>317</v>
      </c>
      <c r="G3204" t="s">
        <v>316</v>
      </c>
      <c r="H3204" t="s">
        <v>98</v>
      </c>
      <c r="I3204" s="3">
        <v>1</v>
      </c>
      <c r="J3204" s="3">
        <v>180</v>
      </c>
      <c r="K3204" s="57">
        <v>1.05</v>
      </c>
      <c r="L3204" t="s">
        <v>25</v>
      </c>
      <c r="M3204" t="s">
        <v>26</v>
      </c>
      <c r="N3204" t="s">
        <v>534</v>
      </c>
      <c r="O3204" s="15">
        <f t="shared" si="310"/>
        <v>4</v>
      </c>
      <c r="P3204" s="16" t="str">
        <f t="shared" ref="P3204:P3267" si="311">IF(O3204="1",$K3204,IF(O3204=2,LEFT($K3204,2),LEFT($K3204,2)))</f>
        <v>1,</v>
      </c>
      <c r="Q3204" s="16" t="str">
        <f t="shared" ref="Q3204:Q3267" si="312">IF(O3204&lt;=2,0,MID($K3204,3,3))</f>
        <v>05</v>
      </c>
      <c r="R3204" s="17">
        <f t="shared" ref="R3204:R3267" si="313">+(P3204*60)+Q3204</f>
        <v>65</v>
      </c>
      <c r="S3204" s="17">
        <f t="shared" ref="S3204:S3267" si="314">+R3204/60</f>
        <v>1.0833333333333333</v>
      </c>
    </row>
    <row r="3205" spans="1:19">
      <c r="A3205" t="s">
        <v>313</v>
      </c>
      <c r="B3205" t="s">
        <v>314</v>
      </c>
      <c r="C3205" s="1">
        <v>45566</v>
      </c>
      <c r="D3205" s="2">
        <v>2024</v>
      </c>
      <c r="E3205" s="2" t="s">
        <v>571</v>
      </c>
      <c r="F3205" t="s">
        <v>317</v>
      </c>
      <c r="G3205" t="s">
        <v>316</v>
      </c>
      <c r="H3205" t="s">
        <v>98</v>
      </c>
      <c r="I3205" s="3">
        <v>2</v>
      </c>
      <c r="J3205" s="3">
        <v>458</v>
      </c>
      <c r="K3205" s="57">
        <v>2.1800000000000002</v>
      </c>
      <c r="L3205" t="s">
        <v>567</v>
      </c>
      <c r="M3205" t="s">
        <v>568</v>
      </c>
      <c r="N3205" t="s">
        <v>534</v>
      </c>
      <c r="O3205" s="15">
        <f t="shared" si="310"/>
        <v>4</v>
      </c>
      <c r="P3205" s="16" t="str">
        <f t="shared" si="311"/>
        <v>2,</v>
      </c>
      <c r="Q3205" s="16" t="str">
        <f t="shared" si="312"/>
        <v>18</v>
      </c>
      <c r="R3205" s="17">
        <f t="shared" si="313"/>
        <v>138</v>
      </c>
      <c r="S3205" s="17">
        <f t="shared" si="314"/>
        <v>2.2999999999999998</v>
      </c>
    </row>
    <row r="3206" spans="1:19">
      <c r="A3206" t="s">
        <v>313</v>
      </c>
      <c r="B3206" t="s">
        <v>314</v>
      </c>
      <c r="C3206" s="1">
        <v>45566</v>
      </c>
      <c r="D3206" s="2">
        <v>2024</v>
      </c>
      <c r="E3206" s="2" t="s">
        <v>571</v>
      </c>
      <c r="F3206" t="s">
        <v>569</v>
      </c>
      <c r="G3206" t="s">
        <v>316</v>
      </c>
      <c r="H3206" t="s">
        <v>98</v>
      </c>
      <c r="I3206" s="3">
        <v>1</v>
      </c>
      <c r="J3206" s="3">
        <v>74</v>
      </c>
      <c r="K3206" s="57">
        <v>0.3</v>
      </c>
      <c r="L3206" t="s">
        <v>146</v>
      </c>
      <c r="M3206" t="s">
        <v>147</v>
      </c>
      <c r="N3206" t="s">
        <v>532</v>
      </c>
      <c r="O3206" s="15">
        <f t="shared" si="310"/>
        <v>3</v>
      </c>
      <c r="P3206" s="16" t="str">
        <f t="shared" si="311"/>
        <v>0,</v>
      </c>
      <c r="Q3206" s="16" t="str">
        <f t="shared" si="312"/>
        <v>3</v>
      </c>
      <c r="R3206" s="17">
        <f t="shared" si="313"/>
        <v>3</v>
      </c>
      <c r="S3206" s="17">
        <f t="shared" si="314"/>
        <v>0.05</v>
      </c>
    </row>
    <row r="3207" spans="1:19">
      <c r="A3207" t="s">
        <v>313</v>
      </c>
      <c r="B3207" t="s">
        <v>314</v>
      </c>
      <c r="C3207" s="1">
        <v>45566</v>
      </c>
      <c r="D3207" s="2">
        <v>2024</v>
      </c>
      <c r="E3207" s="2" t="s">
        <v>571</v>
      </c>
      <c r="F3207" t="s">
        <v>569</v>
      </c>
      <c r="G3207" t="s">
        <v>316</v>
      </c>
      <c r="H3207" t="s">
        <v>98</v>
      </c>
      <c r="I3207" s="3">
        <v>1</v>
      </c>
      <c r="J3207" s="3">
        <v>338</v>
      </c>
      <c r="K3207" s="57">
        <v>1.05</v>
      </c>
      <c r="L3207" t="s">
        <v>21</v>
      </c>
      <c r="M3207" t="s">
        <v>584</v>
      </c>
      <c r="N3207" t="s">
        <v>22</v>
      </c>
      <c r="O3207" s="15">
        <f t="shared" si="310"/>
        <v>4</v>
      </c>
      <c r="P3207" s="16" t="str">
        <f t="shared" si="311"/>
        <v>1,</v>
      </c>
      <c r="Q3207" s="16" t="str">
        <f t="shared" si="312"/>
        <v>05</v>
      </c>
      <c r="R3207" s="17">
        <f t="shared" si="313"/>
        <v>65</v>
      </c>
      <c r="S3207" s="17">
        <f t="shared" si="314"/>
        <v>1.0833333333333333</v>
      </c>
    </row>
    <row r="3208" spans="1:19">
      <c r="A3208" t="s">
        <v>313</v>
      </c>
      <c r="B3208" t="s">
        <v>314</v>
      </c>
      <c r="C3208" s="1">
        <v>45566</v>
      </c>
      <c r="D3208" s="2">
        <v>2024</v>
      </c>
      <c r="E3208" s="2" t="s">
        <v>571</v>
      </c>
      <c r="F3208" t="s">
        <v>569</v>
      </c>
      <c r="G3208" t="s">
        <v>316</v>
      </c>
      <c r="H3208" t="s">
        <v>98</v>
      </c>
      <c r="I3208" s="3">
        <v>1</v>
      </c>
      <c r="J3208" s="3">
        <v>357</v>
      </c>
      <c r="K3208" s="57">
        <v>0.39</v>
      </c>
      <c r="L3208" t="s">
        <v>342</v>
      </c>
      <c r="M3208" t="s">
        <v>343</v>
      </c>
      <c r="N3208" t="s">
        <v>22</v>
      </c>
      <c r="O3208" s="15">
        <f t="shared" si="310"/>
        <v>4</v>
      </c>
      <c r="P3208" s="16" t="str">
        <f t="shared" si="311"/>
        <v>0,</v>
      </c>
      <c r="Q3208" s="16" t="str">
        <f t="shared" si="312"/>
        <v>39</v>
      </c>
      <c r="R3208" s="17">
        <f t="shared" si="313"/>
        <v>39</v>
      </c>
      <c r="S3208" s="17">
        <f t="shared" si="314"/>
        <v>0.65</v>
      </c>
    </row>
    <row r="3209" spans="1:19">
      <c r="A3209" t="s">
        <v>313</v>
      </c>
      <c r="B3209" t="s">
        <v>314</v>
      </c>
      <c r="C3209" s="1">
        <v>45566</v>
      </c>
      <c r="D3209" s="2">
        <v>2024</v>
      </c>
      <c r="E3209" s="2" t="s">
        <v>571</v>
      </c>
      <c r="F3209" t="s">
        <v>569</v>
      </c>
      <c r="G3209" t="s">
        <v>316</v>
      </c>
      <c r="H3209" t="s">
        <v>98</v>
      </c>
      <c r="I3209" s="3">
        <v>1</v>
      </c>
      <c r="J3209" s="3">
        <v>348</v>
      </c>
      <c r="K3209" s="57">
        <v>1.05</v>
      </c>
      <c r="L3209" t="s">
        <v>99</v>
      </c>
      <c r="M3209" t="s">
        <v>558</v>
      </c>
      <c r="N3209" t="s">
        <v>540</v>
      </c>
      <c r="O3209" s="15">
        <f t="shared" si="310"/>
        <v>4</v>
      </c>
      <c r="P3209" s="16" t="str">
        <f t="shared" si="311"/>
        <v>1,</v>
      </c>
      <c r="Q3209" s="16" t="str">
        <f t="shared" si="312"/>
        <v>05</v>
      </c>
      <c r="R3209" s="17">
        <f t="shared" si="313"/>
        <v>65</v>
      </c>
      <c r="S3209" s="17">
        <f t="shared" si="314"/>
        <v>1.0833333333333333</v>
      </c>
    </row>
    <row r="3210" spans="1:19">
      <c r="A3210" t="s">
        <v>313</v>
      </c>
      <c r="B3210" t="s">
        <v>314</v>
      </c>
      <c r="C3210" s="1">
        <v>45566</v>
      </c>
      <c r="D3210" s="2">
        <v>2024</v>
      </c>
      <c r="E3210" s="2" t="s">
        <v>571</v>
      </c>
      <c r="F3210" t="s">
        <v>265</v>
      </c>
      <c r="G3210" t="s">
        <v>266</v>
      </c>
      <c r="H3210" t="s">
        <v>98</v>
      </c>
      <c r="I3210" s="3">
        <v>5</v>
      </c>
      <c r="J3210" s="3">
        <v>909</v>
      </c>
      <c r="K3210" s="57">
        <v>4.1500000000000004</v>
      </c>
      <c r="L3210" t="s">
        <v>39</v>
      </c>
      <c r="M3210" t="s">
        <v>553</v>
      </c>
      <c r="N3210" t="s">
        <v>553</v>
      </c>
      <c r="O3210" s="15">
        <f t="shared" si="310"/>
        <v>4</v>
      </c>
      <c r="P3210" s="16" t="str">
        <f t="shared" si="311"/>
        <v>4,</v>
      </c>
      <c r="Q3210" s="16" t="str">
        <f t="shared" si="312"/>
        <v>15</v>
      </c>
      <c r="R3210" s="17">
        <f t="shared" si="313"/>
        <v>255</v>
      </c>
      <c r="S3210" s="17">
        <f t="shared" si="314"/>
        <v>4.25</v>
      </c>
    </row>
    <row r="3211" spans="1:19">
      <c r="A3211" t="s">
        <v>313</v>
      </c>
      <c r="B3211" t="s">
        <v>314</v>
      </c>
      <c r="C3211" s="1">
        <v>45566</v>
      </c>
      <c r="D3211" s="2">
        <v>2024</v>
      </c>
      <c r="E3211" s="2" t="s">
        <v>571</v>
      </c>
      <c r="F3211" t="s">
        <v>265</v>
      </c>
      <c r="G3211" t="s">
        <v>266</v>
      </c>
      <c r="H3211" t="s">
        <v>98</v>
      </c>
      <c r="I3211" s="3">
        <v>1</v>
      </c>
      <c r="J3211" s="3">
        <v>846</v>
      </c>
      <c r="K3211" s="57">
        <v>1.26</v>
      </c>
      <c r="L3211" t="s">
        <v>49</v>
      </c>
      <c r="M3211" t="s">
        <v>50</v>
      </c>
      <c r="N3211" t="s">
        <v>22</v>
      </c>
      <c r="O3211" s="15">
        <f t="shared" si="310"/>
        <v>4</v>
      </c>
      <c r="P3211" s="16" t="str">
        <f t="shared" si="311"/>
        <v>1,</v>
      </c>
      <c r="Q3211" s="16" t="str">
        <f t="shared" si="312"/>
        <v>26</v>
      </c>
      <c r="R3211" s="17">
        <f t="shared" si="313"/>
        <v>86</v>
      </c>
      <c r="S3211" s="17">
        <f t="shared" si="314"/>
        <v>1.4333333333333333</v>
      </c>
    </row>
    <row r="3212" spans="1:19">
      <c r="A3212" t="s">
        <v>313</v>
      </c>
      <c r="B3212" t="s">
        <v>314</v>
      </c>
      <c r="C3212" s="1">
        <v>45566</v>
      </c>
      <c r="D3212" s="2">
        <v>2024</v>
      </c>
      <c r="E3212" s="2" t="s">
        <v>571</v>
      </c>
      <c r="F3212" t="s">
        <v>265</v>
      </c>
      <c r="G3212" t="s">
        <v>266</v>
      </c>
      <c r="H3212" t="s">
        <v>98</v>
      </c>
      <c r="I3212" s="3">
        <v>1</v>
      </c>
      <c r="J3212" s="3">
        <v>846</v>
      </c>
      <c r="K3212" s="57">
        <v>1.04</v>
      </c>
      <c r="L3212" t="s">
        <v>35</v>
      </c>
      <c r="M3212" t="s">
        <v>36</v>
      </c>
      <c r="N3212" t="s">
        <v>533</v>
      </c>
      <c r="O3212" s="15">
        <f t="shared" si="310"/>
        <v>4</v>
      </c>
      <c r="P3212" s="16" t="str">
        <f t="shared" si="311"/>
        <v>1,</v>
      </c>
      <c r="Q3212" s="16" t="str">
        <f t="shared" si="312"/>
        <v>04</v>
      </c>
      <c r="R3212" s="17">
        <f t="shared" si="313"/>
        <v>64</v>
      </c>
      <c r="S3212" s="17">
        <f t="shared" si="314"/>
        <v>1.0666666666666667</v>
      </c>
    </row>
    <row r="3213" spans="1:19">
      <c r="A3213" t="s">
        <v>313</v>
      </c>
      <c r="B3213" t="s">
        <v>314</v>
      </c>
      <c r="C3213" s="1">
        <v>45566</v>
      </c>
      <c r="D3213" s="2">
        <v>2024</v>
      </c>
      <c r="E3213" s="2" t="s">
        <v>571</v>
      </c>
      <c r="F3213" t="s">
        <v>265</v>
      </c>
      <c r="G3213" t="s">
        <v>266</v>
      </c>
      <c r="H3213" t="s">
        <v>98</v>
      </c>
      <c r="I3213" s="3">
        <v>1</v>
      </c>
      <c r="J3213" s="3">
        <v>1876</v>
      </c>
      <c r="K3213" s="57">
        <v>2.44</v>
      </c>
      <c r="L3213" t="s">
        <v>241</v>
      </c>
      <c r="M3213" t="s">
        <v>601</v>
      </c>
      <c r="N3213" t="s">
        <v>562</v>
      </c>
      <c r="O3213" s="15">
        <f t="shared" si="310"/>
        <v>4</v>
      </c>
      <c r="P3213" s="16" t="str">
        <f t="shared" si="311"/>
        <v>2,</v>
      </c>
      <c r="Q3213" s="16" t="str">
        <f t="shared" si="312"/>
        <v>44</v>
      </c>
      <c r="R3213" s="17">
        <f t="shared" si="313"/>
        <v>164</v>
      </c>
      <c r="S3213" s="17">
        <f t="shared" si="314"/>
        <v>2.7333333333333334</v>
      </c>
    </row>
    <row r="3214" spans="1:19">
      <c r="A3214" t="s">
        <v>313</v>
      </c>
      <c r="B3214" t="s">
        <v>314</v>
      </c>
      <c r="C3214" s="1">
        <v>45566</v>
      </c>
      <c r="D3214" s="2">
        <v>2024</v>
      </c>
      <c r="E3214" s="2" t="s">
        <v>571</v>
      </c>
      <c r="F3214" t="s">
        <v>265</v>
      </c>
      <c r="G3214" t="s">
        <v>266</v>
      </c>
      <c r="H3214" t="s">
        <v>98</v>
      </c>
      <c r="I3214" s="3">
        <v>1</v>
      </c>
      <c r="J3214" s="3">
        <v>564</v>
      </c>
      <c r="K3214" s="57">
        <v>1.1100000000000001</v>
      </c>
      <c r="L3214" t="s">
        <v>100</v>
      </c>
      <c r="M3214" t="s">
        <v>101</v>
      </c>
      <c r="N3214" t="s">
        <v>614</v>
      </c>
      <c r="O3214" s="15">
        <f t="shared" si="310"/>
        <v>4</v>
      </c>
      <c r="P3214" s="16" t="str">
        <f t="shared" si="311"/>
        <v>1,</v>
      </c>
      <c r="Q3214" s="16" t="str">
        <f t="shared" si="312"/>
        <v>11</v>
      </c>
      <c r="R3214" s="17">
        <f t="shared" si="313"/>
        <v>71</v>
      </c>
      <c r="S3214" s="17">
        <f t="shared" si="314"/>
        <v>1.1833333333333333</v>
      </c>
    </row>
    <row r="3215" spans="1:19">
      <c r="A3215" t="s">
        <v>319</v>
      </c>
      <c r="B3215" t="s">
        <v>378</v>
      </c>
      <c r="C3215" s="1">
        <v>45566</v>
      </c>
      <c r="D3215" s="2">
        <v>2024</v>
      </c>
      <c r="E3215" s="2" t="s">
        <v>571</v>
      </c>
      <c r="F3215" t="s">
        <v>320</v>
      </c>
      <c r="G3215" t="s">
        <v>321</v>
      </c>
      <c r="H3215" t="s">
        <v>98</v>
      </c>
      <c r="I3215" s="3">
        <v>6</v>
      </c>
      <c r="J3215" s="3">
        <v>1332</v>
      </c>
      <c r="K3215" s="57">
        <v>6</v>
      </c>
      <c r="L3215" t="s">
        <v>194</v>
      </c>
      <c r="M3215" t="s">
        <v>583</v>
      </c>
      <c r="N3215" t="s">
        <v>532</v>
      </c>
      <c r="O3215" s="15">
        <f t="shared" si="310"/>
        <v>1</v>
      </c>
      <c r="P3215" s="16" t="str">
        <f t="shared" si="311"/>
        <v>6</v>
      </c>
      <c r="Q3215" s="16">
        <f t="shared" si="312"/>
        <v>0</v>
      </c>
      <c r="R3215" s="17">
        <f t="shared" si="313"/>
        <v>360</v>
      </c>
      <c r="S3215" s="17">
        <f t="shared" si="314"/>
        <v>6</v>
      </c>
    </row>
    <row r="3216" spans="1:19">
      <c r="A3216" t="s">
        <v>319</v>
      </c>
      <c r="B3216" t="s">
        <v>378</v>
      </c>
      <c r="C3216" s="1">
        <v>45566</v>
      </c>
      <c r="D3216" s="2">
        <v>2024</v>
      </c>
      <c r="E3216" s="2" t="s">
        <v>571</v>
      </c>
      <c r="F3216" t="s">
        <v>320</v>
      </c>
      <c r="G3216" t="s">
        <v>321</v>
      </c>
      <c r="H3216" t="s">
        <v>98</v>
      </c>
      <c r="I3216" s="3">
        <v>23</v>
      </c>
      <c r="J3216" s="3">
        <v>5106</v>
      </c>
      <c r="K3216" s="57">
        <v>23</v>
      </c>
      <c r="L3216" t="s">
        <v>142</v>
      </c>
      <c r="M3216" t="s">
        <v>143</v>
      </c>
      <c r="N3216" t="s">
        <v>532</v>
      </c>
      <c r="O3216" s="15">
        <f t="shared" si="310"/>
        <v>2</v>
      </c>
      <c r="P3216" s="16" t="str">
        <f t="shared" si="311"/>
        <v>23</v>
      </c>
      <c r="Q3216" s="16">
        <f t="shared" si="312"/>
        <v>0</v>
      </c>
      <c r="R3216" s="17">
        <f t="shared" si="313"/>
        <v>1380</v>
      </c>
      <c r="S3216" s="17">
        <f t="shared" si="314"/>
        <v>23</v>
      </c>
    </row>
    <row r="3217" spans="1:19">
      <c r="A3217" t="s">
        <v>319</v>
      </c>
      <c r="B3217" t="s">
        <v>378</v>
      </c>
      <c r="C3217" s="1">
        <v>45566</v>
      </c>
      <c r="D3217" s="2">
        <v>2024</v>
      </c>
      <c r="E3217" s="2" t="s">
        <v>571</v>
      </c>
      <c r="F3217" t="s">
        <v>320</v>
      </c>
      <c r="G3217" t="s">
        <v>321</v>
      </c>
      <c r="H3217" t="s">
        <v>98</v>
      </c>
      <c r="I3217" s="3">
        <v>1</v>
      </c>
      <c r="J3217" s="3">
        <v>362</v>
      </c>
      <c r="K3217" s="57">
        <v>1.35</v>
      </c>
      <c r="L3217" t="s">
        <v>114</v>
      </c>
      <c r="M3217" t="s">
        <v>115</v>
      </c>
      <c r="N3217" t="s">
        <v>535</v>
      </c>
      <c r="O3217" s="15">
        <f t="shared" si="310"/>
        <v>4</v>
      </c>
      <c r="P3217" s="16" t="str">
        <f t="shared" si="311"/>
        <v>1,</v>
      </c>
      <c r="Q3217" s="16" t="str">
        <f t="shared" si="312"/>
        <v>35</v>
      </c>
      <c r="R3217" s="17">
        <f t="shared" si="313"/>
        <v>95</v>
      </c>
      <c r="S3217" s="17">
        <f t="shared" si="314"/>
        <v>1.5833333333333333</v>
      </c>
    </row>
    <row r="3218" spans="1:19">
      <c r="A3218" t="s">
        <v>319</v>
      </c>
      <c r="B3218" t="s">
        <v>378</v>
      </c>
      <c r="C3218" s="1">
        <v>45566</v>
      </c>
      <c r="D3218" s="2">
        <v>2024</v>
      </c>
      <c r="E3218" s="2" t="s">
        <v>571</v>
      </c>
      <c r="F3218" t="s">
        <v>320</v>
      </c>
      <c r="G3218" t="s">
        <v>321</v>
      </c>
      <c r="H3218" t="s">
        <v>98</v>
      </c>
      <c r="I3218" s="3">
        <v>1</v>
      </c>
      <c r="J3218" s="3">
        <v>633</v>
      </c>
      <c r="K3218" s="57">
        <v>2.2000000000000002</v>
      </c>
      <c r="L3218" t="s">
        <v>131</v>
      </c>
      <c r="M3218" t="s">
        <v>578</v>
      </c>
      <c r="N3218" t="s">
        <v>612</v>
      </c>
      <c r="O3218" s="15">
        <f t="shared" si="310"/>
        <v>3</v>
      </c>
      <c r="P3218" s="16" t="str">
        <f t="shared" si="311"/>
        <v>2,</v>
      </c>
      <c r="Q3218" s="16" t="str">
        <f t="shared" si="312"/>
        <v>2</v>
      </c>
      <c r="R3218" s="17">
        <f t="shared" si="313"/>
        <v>122</v>
      </c>
      <c r="S3218" s="17">
        <f t="shared" si="314"/>
        <v>2.0333333333333332</v>
      </c>
    </row>
    <row r="3219" spans="1:19">
      <c r="A3219" t="s">
        <v>319</v>
      </c>
      <c r="B3219" t="s">
        <v>378</v>
      </c>
      <c r="C3219" s="1">
        <v>45566</v>
      </c>
      <c r="D3219" s="2">
        <v>2024</v>
      </c>
      <c r="E3219" s="2" t="s">
        <v>571</v>
      </c>
      <c r="F3219" t="s">
        <v>320</v>
      </c>
      <c r="G3219" t="s">
        <v>321</v>
      </c>
      <c r="H3219" t="s">
        <v>98</v>
      </c>
      <c r="I3219" s="3">
        <v>1</v>
      </c>
      <c r="J3219" s="3">
        <v>330</v>
      </c>
      <c r="K3219" s="57">
        <v>1.5</v>
      </c>
      <c r="L3219" t="s">
        <v>150</v>
      </c>
      <c r="M3219" t="s">
        <v>607</v>
      </c>
      <c r="N3219" t="s">
        <v>612</v>
      </c>
      <c r="O3219" s="15">
        <f t="shared" si="310"/>
        <v>3</v>
      </c>
      <c r="P3219" s="16" t="str">
        <f t="shared" si="311"/>
        <v>1,</v>
      </c>
      <c r="Q3219" s="16" t="str">
        <f t="shared" si="312"/>
        <v>5</v>
      </c>
      <c r="R3219" s="17">
        <f t="shared" si="313"/>
        <v>65</v>
      </c>
      <c r="S3219" s="17">
        <f t="shared" si="314"/>
        <v>1.0833333333333333</v>
      </c>
    </row>
    <row r="3220" spans="1:19">
      <c r="A3220" t="s">
        <v>319</v>
      </c>
      <c r="B3220" t="s">
        <v>378</v>
      </c>
      <c r="C3220" s="1">
        <v>45566</v>
      </c>
      <c r="D3220" s="2">
        <v>2024</v>
      </c>
      <c r="E3220" s="2" t="s">
        <v>571</v>
      </c>
      <c r="F3220" t="s">
        <v>320</v>
      </c>
      <c r="G3220" t="s">
        <v>321</v>
      </c>
      <c r="H3220" t="s">
        <v>98</v>
      </c>
      <c r="I3220" s="3">
        <v>1</v>
      </c>
      <c r="J3220" s="3">
        <v>380</v>
      </c>
      <c r="K3220" s="57">
        <v>1.35</v>
      </c>
      <c r="L3220" t="s">
        <v>128</v>
      </c>
      <c r="M3220" t="s">
        <v>129</v>
      </c>
      <c r="N3220" t="s">
        <v>538</v>
      </c>
      <c r="O3220" s="15">
        <f t="shared" si="310"/>
        <v>4</v>
      </c>
      <c r="P3220" s="16" t="str">
        <f t="shared" si="311"/>
        <v>1,</v>
      </c>
      <c r="Q3220" s="16" t="str">
        <f t="shared" si="312"/>
        <v>35</v>
      </c>
      <c r="R3220" s="17">
        <f t="shared" si="313"/>
        <v>95</v>
      </c>
      <c r="S3220" s="17">
        <f t="shared" si="314"/>
        <v>1.5833333333333333</v>
      </c>
    </row>
    <row r="3221" spans="1:19">
      <c r="A3221" t="s">
        <v>319</v>
      </c>
      <c r="B3221" t="s">
        <v>378</v>
      </c>
      <c r="C3221" s="1">
        <v>45566</v>
      </c>
      <c r="D3221" s="2">
        <v>2024</v>
      </c>
      <c r="E3221" s="2" t="s">
        <v>571</v>
      </c>
      <c r="F3221" t="s">
        <v>320</v>
      </c>
      <c r="G3221" t="s">
        <v>321</v>
      </c>
      <c r="H3221" t="s">
        <v>98</v>
      </c>
      <c r="I3221" s="3">
        <v>1</v>
      </c>
      <c r="J3221" s="3">
        <v>425</v>
      </c>
      <c r="K3221" s="57">
        <v>1.35</v>
      </c>
      <c r="L3221" t="s">
        <v>135</v>
      </c>
      <c r="M3221" t="s">
        <v>136</v>
      </c>
      <c r="N3221" t="s">
        <v>538</v>
      </c>
      <c r="O3221" s="15">
        <f t="shared" si="310"/>
        <v>4</v>
      </c>
      <c r="P3221" s="16" t="str">
        <f t="shared" si="311"/>
        <v>1,</v>
      </c>
      <c r="Q3221" s="16" t="str">
        <f t="shared" si="312"/>
        <v>35</v>
      </c>
      <c r="R3221" s="17">
        <f t="shared" si="313"/>
        <v>95</v>
      </c>
      <c r="S3221" s="17">
        <f t="shared" si="314"/>
        <v>1.5833333333333333</v>
      </c>
    </row>
    <row r="3222" spans="1:19">
      <c r="A3222" t="s">
        <v>324</v>
      </c>
      <c r="B3222" t="s">
        <v>325</v>
      </c>
      <c r="C3222" s="1">
        <v>45566</v>
      </c>
      <c r="D3222" s="2">
        <v>2024</v>
      </c>
      <c r="E3222" s="2" t="s">
        <v>571</v>
      </c>
      <c r="F3222" t="s">
        <v>326</v>
      </c>
      <c r="G3222" t="s">
        <v>30</v>
      </c>
      <c r="H3222" t="s">
        <v>98</v>
      </c>
      <c r="I3222" s="3">
        <v>21</v>
      </c>
      <c r="J3222" s="3">
        <v>3330</v>
      </c>
      <c r="K3222" s="57">
        <v>43.55</v>
      </c>
      <c r="L3222" t="s">
        <v>146</v>
      </c>
      <c r="M3222" t="s">
        <v>147</v>
      </c>
      <c r="N3222" t="s">
        <v>532</v>
      </c>
      <c r="O3222" s="15">
        <f t="shared" si="310"/>
        <v>5</v>
      </c>
      <c r="P3222" s="16" t="str">
        <f t="shared" si="311"/>
        <v>43</v>
      </c>
      <c r="Q3222" s="16" t="str">
        <f t="shared" si="312"/>
        <v>,55</v>
      </c>
      <c r="R3222" s="17">
        <f t="shared" si="313"/>
        <v>2580.5500000000002</v>
      </c>
      <c r="S3222" s="17">
        <f t="shared" si="314"/>
        <v>43.009166666666673</v>
      </c>
    </row>
    <row r="3223" spans="1:19">
      <c r="A3223" t="s">
        <v>324</v>
      </c>
      <c r="B3223" t="s">
        <v>325</v>
      </c>
      <c r="C3223" s="1">
        <v>45566</v>
      </c>
      <c r="D3223" s="2">
        <v>2024</v>
      </c>
      <c r="E3223" s="2" t="s">
        <v>571</v>
      </c>
      <c r="F3223" t="s">
        <v>326</v>
      </c>
      <c r="G3223" t="s">
        <v>30</v>
      </c>
      <c r="H3223" t="s">
        <v>98</v>
      </c>
      <c r="I3223" s="3">
        <v>1</v>
      </c>
      <c r="J3223" s="3">
        <v>915</v>
      </c>
      <c r="K3223" s="57">
        <v>2.36</v>
      </c>
      <c r="L3223" t="s">
        <v>109</v>
      </c>
      <c r="M3223" t="s">
        <v>535</v>
      </c>
      <c r="N3223" t="s">
        <v>535</v>
      </c>
      <c r="O3223" s="15">
        <f t="shared" si="310"/>
        <v>4</v>
      </c>
      <c r="P3223" s="16" t="str">
        <f t="shared" si="311"/>
        <v>2,</v>
      </c>
      <c r="Q3223" s="16" t="str">
        <f t="shared" si="312"/>
        <v>36</v>
      </c>
      <c r="R3223" s="17">
        <f t="shared" si="313"/>
        <v>156</v>
      </c>
      <c r="S3223" s="17">
        <f t="shared" si="314"/>
        <v>2.6</v>
      </c>
    </row>
    <row r="3224" spans="1:19">
      <c r="A3224" t="s">
        <v>324</v>
      </c>
      <c r="B3224" t="s">
        <v>325</v>
      </c>
      <c r="C3224" s="1">
        <v>45566</v>
      </c>
      <c r="D3224" s="2">
        <v>2024</v>
      </c>
      <c r="E3224" s="2" t="s">
        <v>571</v>
      </c>
      <c r="F3224" t="s">
        <v>326</v>
      </c>
      <c r="G3224" t="s">
        <v>30</v>
      </c>
      <c r="H3224" t="s">
        <v>98</v>
      </c>
      <c r="I3224" s="3">
        <v>1</v>
      </c>
      <c r="J3224" s="3">
        <v>666</v>
      </c>
      <c r="K3224" s="57">
        <v>2</v>
      </c>
      <c r="L3224" t="s">
        <v>114</v>
      </c>
      <c r="M3224" t="s">
        <v>115</v>
      </c>
      <c r="N3224" t="s">
        <v>535</v>
      </c>
      <c r="O3224" s="15">
        <f t="shared" si="310"/>
        <v>1</v>
      </c>
      <c r="P3224" s="16" t="str">
        <f t="shared" si="311"/>
        <v>2</v>
      </c>
      <c r="Q3224" s="16">
        <f t="shared" si="312"/>
        <v>0</v>
      </c>
      <c r="R3224" s="17">
        <f t="shared" si="313"/>
        <v>120</v>
      </c>
      <c r="S3224" s="17">
        <f t="shared" si="314"/>
        <v>2</v>
      </c>
    </row>
    <row r="3225" spans="1:19">
      <c r="A3225" t="s">
        <v>324</v>
      </c>
      <c r="B3225" t="s">
        <v>325</v>
      </c>
      <c r="C3225" s="1">
        <v>45566</v>
      </c>
      <c r="D3225" s="2">
        <v>2024</v>
      </c>
      <c r="E3225" s="2" t="s">
        <v>571</v>
      </c>
      <c r="F3225" t="s">
        <v>326</v>
      </c>
      <c r="G3225" t="s">
        <v>30</v>
      </c>
      <c r="H3225" t="s">
        <v>98</v>
      </c>
      <c r="I3225" s="3">
        <v>1</v>
      </c>
      <c r="J3225" s="3">
        <v>416</v>
      </c>
      <c r="K3225" s="57">
        <v>1.1000000000000001</v>
      </c>
      <c r="L3225" t="s">
        <v>25</v>
      </c>
      <c r="M3225" t="s">
        <v>26</v>
      </c>
      <c r="N3225" t="s">
        <v>534</v>
      </c>
      <c r="O3225" s="15">
        <f t="shared" si="310"/>
        <v>3</v>
      </c>
      <c r="P3225" s="16" t="str">
        <f t="shared" si="311"/>
        <v>1,</v>
      </c>
      <c r="Q3225" s="16" t="str">
        <f t="shared" si="312"/>
        <v>1</v>
      </c>
      <c r="R3225" s="17">
        <f t="shared" si="313"/>
        <v>61</v>
      </c>
      <c r="S3225" s="17">
        <f t="shared" si="314"/>
        <v>1.0166666666666666</v>
      </c>
    </row>
    <row r="3226" spans="1:19">
      <c r="A3226" t="s">
        <v>324</v>
      </c>
      <c r="B3226" t="s">
        <v>325</v>
      </c>
      <c r="C3226" s="1">
        <v>45566</v>
      </c>
      <c r="D3226" s="2">
        <v>2024</v>
      </c>
      <c r="E3226" s="2" t="s">
        <v>571</v>
      </c>
      <c r="F3226" t="s">
        <v>326</v>
      </c>
      <c r="G3226" t="s">
        <v>30</v>
      </c>
      <c r="H3226" t="s">
        <v>98</v>
      </c>
      <c r="I3226" s="3">
        <v>1</v>
      </c>
      <c r="J3226" s="3">
        <v>582</v>
      </c>
      <c r="K3226" s="57">
        <v>1.42</v>
      </c>
      <c r="L3226" t="s">
        <v>341</v>
      </c>
      <c r="M3226" t="s">
        <v>570</v>
      </c>
      <c r="N3226" t="s">
        <v>534</v>
      </c>
      <c r="O3226" s="15">
        <f t="shared" si="310"/>
        <v>4</v>
      </c>
      <c r="P3226" s="16" t="str">
        <f t="shared" si="311"/>
        <v>1,</v>
      </c>
      <c r="Q3226" s="16" t="str">
        <f t="shared" si="312"/>
        <v>42</v>
      </c>
      <c r="R3226" s="17">
        <f t="shared" si="313"/>
        <v>102</v>
      </c>
      <c r="S3226" s="17">
        <f t="shared" si="314"/>
        <v>1.7</v>
      </c>
    </row>
    <row r="3227" spans="1:19">
      <c r="A3227" t="s">
        <v>324</v>
      </c>
      <c r="B3227" t="s">
        <v>325</v>
      </c>
      <c r="C3227" s="1">
        <v>45566</v>
      </c>
      <c r="D3227" s="2">
        <v>2024</v>
      </c>
      <c r="E3227" s="2" t="s">
        <v>571</v>
      </c>
      <c r="F3227" t="s">
        <v>326</v>
      </c>
      <c r="G3227" t="s">
        <v>30</v>
      </c>
      <c r="H3227" t="s">
        <v>98</v>
      </c>
      <c r="I3227" s="3">
        <v>1</v>
      </c>
      <c r="J3227" s="3">
        <v>416</v>
      </c>
      <c r="K3227" s="57">
        <v>1.0900000000000001</v>
      </c>
      <c r="L3227" t="s">
        <v>131</v>
      </c>
      <c r="M3227" t="s">
        <v>578</v>
      </c>
      <c r="N3227" t="s">
        <v>612</v>
      </c>
      <c r="O3227" s="15">
        <f t="shared" si="310"/>
        <v>4</v>
      </c>
      <c r="P3227" s="16" t="str">
        <f t="shared" si="311"/>
        <v>1,</v>
      </c>
      <c r="Q3227" s="16" t="str">
        <f t="shared" si="312"/>
        <v>09</v>
      </c>
      <c r="R3227" s="17">
        <f t="shared" si="313"/>
        <v>69</v>
      </c>
      <c r="S3227" s="17">
        <f t="shared" si="314"/>
        <v>1.1499999999999999</v>
      </c>
    </row>
    <row r="3228" spans="1:19">
      <c r="A3228" t="s">
        <v>324</v>
      </c>
      <c r="B3228" t="s">
        <v>325</v>
      </c>
      <c r="C3228" s="1">
        <v>45566</v>
      </c>
      <c r="D3228" s="2">
        <v>2024</v>
      </c>
      <c r="E3228" s="2" t="s">
        <v>571</v>
      </c>
      <c r="F3228" t="s">
        <v>326</v>
      </c>
      <c r="G3228" t="s">
        <v>30</v>
      </c>
      <c r="H3228" t="s">
        <v>98</v>
      </c>
      <c r="I3228" s="3">
        <v>1</v>
      </c>
      <c r="J3228" s="3">
        <v>749</v>
      </c>
      <c r="K3228" s="57">
        <v>2.1</v>
      </c>
      <c r="L3228" t="s">
        <v>150</v>
      </c>
      <c r="M3228" t="s">
        <v>607</v>
      </c>
      <c r="N3228" t="s">
        <v>612</v>
      </c>
      <c r="O3228" s="15">
        <f t="shared" si="310"/>
        <v>3</v>
      </c>
      <c r="P3228" s="16" t="str">
        <f t="shared" si="311"/>
        <v>2,</v>
      </c>
      <c r="Q3228" s="16" t="str">
        <f t="shared" si="312"/>
        <v>1</v>
      </c>
      <c r="R3228" s="17">
        <f t="shared" si="313"/>
        <v>121</v>
      </c>
      <c r="S3228" s="17">
        <f t="shared" si="314"/>
        <v>2.0166666666666666</v>
      </c>
    </row>
    <row r="3229" spans="1:19">
      <c r="A3229" t="s">
        <v>324</v>
      </c>
      <c r="B3229" t="s">
        <v>325</v>
      </c>
      <c r="C3229" s="1">
        <v>45566</v>
      </c>
      <c r="D3229" s="2">
        <v>2024</v>
      </c>
      <c r="E3229" s="2" t="s">
        <v>571</v>
      </c>
      <c r="F3229" t="s">
        <v>326</v>
      </c>
      <c r="G3229" t="s">
        <v>30</v>
      </c>
      <c r="H3229" t="s">
        <v>98</v>
      </c>
      <c r="I3229" s="3">
        <v>1</v>
      </c>
      <c r="J3229" s="3">
        <v>333</v>
      </c>
      <c r="K3229" s="57">
        <v>1</v>
      </c>
      <c r="L3229" t="s">
        <v>110</v>
      </c>
      <c r="M3229" t="s">
        <v>586</v>
      </c>
      <c r="N3229" t="s">
        <v>613</v>
      </c>
      <c r="O3229" s="15">
        <f t="shared" si="310"/>
        <v>1</v>
      </c>
      <c r="P3229" s="16" t="str">
        <f t="shared" si="311"/>
        <v>1</v>
      </c>
      <c r="Q3229" s="16">
        <f t="shared" si="312"/>
        <v>0</v>
      </c>
      <c r="R3229" s="17">
        <f t="shared" si="313"/>
        <v>60</v>
      </c>
      <c r="S3229" s="17">
        <f t="shared" si="314"/>
        <v>1</v>
      </c>
    </row>
    <row r="3230" spans="1:19">
      <c r="A3230" t="s">
        <v>324</v>
      </c>
      <c r="B3230" t="s">
        <v>325</v>
      </c>
      <c r="C3230" s="1">
        <v>45566</v>
      </c>
      <c r="D3230" s="2">
        <v>2024</v>
      </c>
      <c r="E3230" s="2" t="s">
        <v>571</v>
      </c>
      <c r="F3230" t="s">
        <v>326</v>
      </c>
      <c r="G3230" t="s">
        <v>30</v>
      </c>
      <c r="H3230" t="s">
        <v>98</v>
      </c>
      <c r="I3230" s="3">
        <v>1</v>
      </c>
      <c r="J3230" s="3">
        <v>832</v>
      </c>
      <c r="K3230" s="57">
        <v>2.2999999999999998</v>
      </c>
      <c r="L3230" t="s">
        <v>457</v>
      </c>
      <c r="M3230" t="s">
        <v>458</v>
      </c>
      <c r="N3230" t="s">
        <v>613</v>
      </c>
      <c r="O3230" s="15">
        <f t="shared" si="310"/>
        <v>3</v>
      </c>
      <c r="P3230" s="16" t="str">
        <f t="shared" si="311"/>
        <v>2,</v>
      </c>
      <c r="Q3230" s="16" t="str">
        <f t="shared" si="312"/>
        <v>3</v>
      </c>
      <c r="R3230" s="17">
        <f t="shared" si="313"/>
        <v>123</v>
      </c>
      <c r="S3230" s="17">
        <f t="shared" si="314"/>
        <v>2.0499999999999998</v>
      </c>
    </row>
    <row r="3231" spans="1:19">
      <c r="A3231" t="s">
        <v>324</v>
      </c>
      <c r="B3231" t="s">
        <v>325</v>
      </c>
      <c r="C3231" s="1">
        <v>45566</v>
      </c>
      <c r="D3231" s="2">
        <v>2024</v>
      </c>
      <c r="E3231" s="2" t="s">
        <v>571</v>
      </c>
      <c r="F3231" t="s">
        <v>326</v>
      </c>
      <c r="G3231" t="s">
        <v>30</v>
      </c>
      <c r="H3231" t="s">
        <v>98</v>
      </c>
      <c r="I3231" s="3">
        <v>4</v>
      </c>
      <c r="J3231" s="3">
        <v>3330</v>
      </c>
      <c r="K3231" s="57">
        <v>13.2</v>
      </c>
      <c r="L3231" t="s">
        <v>111</v>
      </c>
      <c r="M3231" t="s">
        <v>593</v>
      </c>
      <c r="N3231" t="s">
        <v>538</v>
      </c>
      <c r="O3231" s="15">
        <f t="shared" si="310"/>
        <v>4</v>
      </c>
      <c r="P3231" s="16" t="str">
        <f t="shared" si="311"/>
        <v>13</v>
      </c>
      <c r="Q3231" s="16" t="str">
        <f t="shared" si="312"/>
        <v>,2</v>
      </c>
      <c r="R3231" s="17">
        <f t="shared" si="313"/>
        <v>780.2</v>
      </c>
      <c r="S3231" s="17">
        <f t="shared" si="314"/>
        <v>13.003333333333334</v>
      </c>
    </row>
    <row r="3232" spans="1:19">
      <c r="A3232" t="s">
        <v>324</v>
      </c>
      <c r="B3232" t="s">
        <v>325</v>
      </c>
      <c r="C3232" s="1">
        <v>45566</v>
      </c>
      <c r="D3232" s="2">
        <v>2024</v>
      </c>
      <c r="E3232" s="2" t="s">
        <v>571</v>
      </c>
      <c r="F3232" t="s">
        <v>326</v>
      </c>
      <c r="G3232" t="s">
        <v>30</v>
      </c>
      <c r="H3232" t="s">
        <v>98</v>
      </c>
      <c r="I3232" s="3">
        <v>11</v>
      </c>
      <c r="J3232" s="3">
        <v>3330</v>
      </c>
      <c r="K3232" s="57">
        <v>22.55</v>
      </c>
      <c r="L3232" t="s">
        <v>128</v>
      </c>
      <c r="M3232" t="s">
        <v>129</v>
      </c>
      <c r="N3232" t="s">
        <v>538</v>
      </c>
      <c r="O3232" s="15">
        <f t="shared" si="310"/>
        <v>5</v>
      </c>
      <c r="P3232" s="16" t="str">
        <f t="shared" si="311"/>
        <v>22</v>
      </c>
      <c r="Q3232" s="16" t="str">
        <f t="shared" si="312"/>
        <v>,55</v>
      </c>
      <c r="R3232" s="17">
        <f t="shared" si="313"/>
        <v>1320.55</v>
      </c>
      <c r="S3232" s="17">
        <f t="shared" si="314"/>
        <v>22.009166666666665</v>
      </c>
    </row>
    <row r="3233" spans="1:19">
      <c r="A3233" t="s">
        <v>324</v>
      </c>
      <c r="B3233" t="s">
        <v>325</v>
      </c>
      <c r="C3233" s="1">
        <v>45566</v>
      </c>
      <c r="D3233" s="2">
        <v>2024</v>
      </c>
      <c r="E3233" s="2" t="s">
        <v>571</v>
      </c>
      <c r="F3233" t="s">
        <v>327</v>
      </c>
      <c r="G3233" t="s">
        <v>220</v>
      </c>
      <c r="H3233" t="s">
        <v>98</v>
      </c>
      <c r="I3233" s="3">
        <v>21</v>
      </c>
      <c r="J3233" s="3">
        <v>3330</v>
      </c>
      <c r="K3233" s="57">
        <v>39.35</v>
      </c>
      <c r="L3233" t="s">
        <v>39</v>
      </c>
      <c r="M3233" t="s">
        <v>553</v>
      </c>
      <c r="N3233" t="s">
        <v>553</v>
      </c>
      <c r="O3233" s="15">
        <f t="shared" si="310"/>
        <v>5</v>
      </c>
      <c r="P3233" s="16" t="str">
        <f t="shared" si="311"/>
        <v>39</v>
      </c>
      <c r="Q3233" s="16" t="str">
        <f t="shared" si="312"/>
        <v>,35</v>
      </c>
      <c r="R3233" s="17">
        <f t="shared" si="313"/>
        <v>2340.35</v>
      </c>
      <c r="S3233" s="17">
        <f t="shared" si="314"/>
        <v>39.005833333333335</v>
      </c>
    </row>
    <row r="3234" spans="1:19">
      <c r="A3234" t="s">
        <v>324</v>
      </c>
      <c r="B3234" t="s">
        <v>325</v>
      </c>
      <c r="C3234" s="1">
        <v>45566</v>
      </c>
      <c r="D3234" s="2">
        <v>2024</v>
      </c>
      <c r="E3234" s="2" t="s">
        <v>571</v>
      </c>
      <c r="F3234" t="s">
        <v>327</v>
      </c>
      <c r="G3234" t="s">
        <v>220</v>
      </c>
      <c r="H3234" t="s">
        <v>98</v>
      </c>
      <c r="I3234" s="3">
        <v>582</v>
      </c>
      <c r="J3234" s="3">
        <v>1.45</v>
      </c>
      <c r="K3234" s="57">
        <v>2.4</v>
      </c>
      <c r="L3234" t="s">
        <v>33</v>
      </c>
      <c r="M3234" t="s">
        <v>34</v>
      </c>
      <c r="N3234" t="s">
        <v>531</v>
      </c>
      <c r="O3234" s="15">
        <f t="shared" si="310"/>
        <v>3</v>
      </c>
      <c r="P3234" s="16" t="str">
        <f t="shared" si="311"/>
        <v>2,</v>
      </c>
      <c r="Q3234" s="16" t="str">
        <f t="shared" si="312"/>
        <v>4</v>
      </c>
      <c r="R3234" s="17">
        <f t="shared" si="313"/>
        <v>124</v>
      </c>
      <c r="S3234" s="17">
        <f t="shared" si="314"/>
        <v>2.0666666666666669</v>
      </c>
    </row>
    <row r="3235" spans="1:19">
      <c r="A3235" t="s">
        <v>324</v>
      </c>
      <c r="B3235" t="s">
        <v>325</v>
      </c>
      <c r="C3235" s="1">
        <v>45566</v>
      </c>
      <c r="D3235" s="2">
        <v>2024</v>
      </c>
      <c r="E3235" s="2" t="s">
        <v>571</v>
      </c>
      <c r="F3235" t="s">
        <v>327</v>
      </c>
      <c r="G3235" t="s">
        <v>220</v>
      </c>
      <c r="H3235" t="s">
        <v>98</v>
      </c>
      <c r="I3235" s="3">
        <v>4</v>
      </c>
      <c r="J3235" s="3">
        <v>915</v>
      </c>
      <c r="K3235" s="57">
        <v>2.4</v>
      </c>
      <c r="L3235" t="s">
        <v>108</v>
      </c>
      <c r="M3235" t="s">
        <v>597</v>
      </c>
      <c r="N3235" t="s">
        <v>610</v>
      </c>
      <c r="O3235" s="15">
        <f t="shared" si="310"/>
        <v>3</v>
      </c>
      <c r="P3235" s="16" t="str">
        <f t="shared" si="311"/>
        <v>2,</v>
      </c>
      <c r="Q3235" s="16" t="str">
        <f t="shared" si="312"/>
        <v>4</v>
      </c>
      <c r="R3235" s="17">
        <f t="shared" si="313"/>
        <v>124</v>
      </c>
      <c r="S3235" s="17">
        <f t="shared" si="314"/>
        <v>2.0666666666666669</v>
      </c>
    </row>
    <row r="3236" spans="1:19">
      <c r="A3236" t="s">
        <v>324</v>
      </c>
      <c r="B3236" t="s">
        <v>325</v>
      </c>
      <c r="C3236" s="1">
        <v>45566</v>
      </c>
      <c r="D3236" s="2">
        <v>2024</v>
      </c>
      <c r="E3236" s="2" t="s">
        <v>571</v>
      </c>
      <c r="F3236" t="s">
        <v>327</v>
      </c>
      <c r="G3236" t="s">
        <v>220</v>
      </c>
      <c r="H3236" t="s">
        <v>98</v>
      </c>
      <c r="I3236" s="3">
        <v>1</v>
      </c>
      <c r="J3236" s="3">
        <v>1.45</v>
      </c>
      <c r="K3236" s="57">
        <v>2.4</v>
      </c>
      <c r="L3236" t="s">
        <v>146</v>
      </c>
      <c r="M3236" t="s">
        <v>147</v>
      </c>
      <c r="N3236" t="s">
        <v>532</v>
      </c>
      <c r="O3236" s="15">
        <f t="shared" si="310"/>
        <v>3</v>
      </c>
      <c r="P3236" s="16" t="str">
        <f t="shared" si="311"/>
        <v>2,</v>
      </c>
      <c r="Q3236" s="16" t="str">
        <f t="shared" si="312"/>
        <v>4</v>
      </c>
      <c r="R3236" s="17">
        <f t="shared" si="313"/>
        <v>124</v>
      </c>
      <c r="S3236" s="17">
        <f t="shared" si="314"/>
        <v>2.0666666666666669</v>
      </c>
    </row>
    <row r="3237" spans="1:19">
      <c r="A3237" t="s">
        <v>324</v>
      </c>
      <c r="B3237" t="s">
        <v>325</v>
      </c>
      <c r="C3237" s="1">
        <v>45566</v>
      </c>
      <c r="D3237" s="2">
        <v>2024</v>
      </c>
      <c r="E3237" s="2" t="s">
        <v>571</v>
      </c>
      <c r="F3237" t="s">
        <v>327</v>
      </c>
      <c r="G3237" t="s">
        <v>220</v>
      </c>
      <c r="H3237" t="s">
        <v>98</v>
      </c>
      <c r="I3237" s="3">
        <v>1</v>
      </c>
      <c r="J3237" s="3">
        <v>166</v>
      </c>
      <c r="K3237" s="57">
        <v>0.25</v>
      </c>
      <c r="L3237" t="s">
        <v>21</v>
      </c>
      <c r="M3237" t="s">
        <v>584</v>
      </c>
      <c r="N3237" t="s">
        <v>22</v>
      </c>
      <c r="O3237" s="15">
        <f t="shared" si="310"/>
        <v>4</v>
      </c>
      <c r="P3237" s="16" t="str">
        <f t="shared" si="311"/>
        <v>0,</v>
      </c>
      <c r="Q3237" s="16" t="str">
        <f t="shared" si="312"/>
        <v>25</v>
      </c>
      <c r="R3237" s="17">
        <f t="shared" si="313"/>
        <v>25</v>
      </c>
      <c r="S3237" s="17">
        <f t="shared" si="314"/>
        <v>0.41666666666666669</v>
      </c>
    </row>
    <row r="3238" spans="1:19">
      <c r="A3238" t="s">
        <v>324</v>
      </c>
      <c r="B3238" t="s">
        <v>325</v>
      </c>
      <c r="C3238" s="1">
        <v>45566</v>
      </c>
      <c r="D3238" s="2">
        <v>2024</v>
      </c>
      <c r="E3238" s="2" t="s">
        <v>571</v>
      </c>
      <c r="F3238" t="s">
        <v>327</v>
      </c>
      <c r="G3238" t="s">
        <v>220</v>
      </c>
      <c r="H3238" t="s">
        <v>98</v>
      </c>
      <c r="I3238" s="3">
        <v>1</v>
      </c>
      <c r="J3238" s="3">
        <v>166</v>
      </c>
      <c r="K3238" s="57">
        <v>0.25</v>
      </c>
      <c r="L3238" t="s">
        <v>99</v>
      </c>
      <c r="M3238" t="s">
        <v>558</v>
      </c>
      <c r="N3238" t="s">
        <v>540</v>
      </c>
      <c r="O3238" s="15">
        <f t="shared" si="310"/>
        <v>4</v>
      </c>
      <c r="P3238" s="16" t="str">
        <f t="shared" si="311"/>
        <v>0,</v>
      </c>
      <c r="Q3238" s="16" t="str">
        <f t="shared" si="312"/>
        <v>25</v>
      </c>
      <c r="R3238" s="17">
        <f t="shared" si="313"/>
        <v>25</v>
      </c>
      <c r="S3238" s="17">
        <f t="shared" si="314"/>
        <v>0.41666666666666669</v>
      </c>
    </row>
    <row r="3239" spans="1:19">
      <c r="A3239" t="s">
        <v>324</v>
      </c>
      <c r="B3239" t="s">
        <v>325</v>
      </c>
      <c r="C3239" s="1">
        <v>45566</v>
      </c>
      <c r="D3239" s="2">
        <v>2024</v>
      </c>
      <c r="E3239" s="2" t="s">
        <v>571</v>
      </c>
      <c r="F3239" t="s">
        <v>327</v>
      </c>
      <c r="G3239" t="s">
        <v>220</v>
      </c>
      <c r="H3239" t="s">
        <v>98</v>
      </c>
      <c r="I3239" s="3">
        <v>2</v>
      </c>
      <c r="J3239" s="3">
        <v>749</v>
      </c>
      <c r="K3239" s="57">
        <v>2.1</v>
      </c>
      <c r="L3239" t="s">
        <v>49</v>
      </c>
      <c r="M3239" t="s">
        <v>50</v>
      </c>
      <c r="N3239" t="s">
        <v>22</v>
      </c>
      <c r="O3239" s="15">
        <f t="shared" si="310"/>
        <v>3</v>
      </c>
      <c r="P3239" s="16" t="str">
        <f t="shared" si="311"/>
        <v>2,</v>
      </c>
      <c r="Q3239" s="16" t="str">
        <f t="shared" si="312"/>
        <v>1</v>
      </c>
      <c r="R3239" s="17">
        <f t="shared" si="313"/>
        <v>121</v>
      </c>
      <c r="S3239" s="17">
        <f t="shared" si="314"/>
        <v>2.0166666666666666</v>
      </c>
    </row>
    <row r="3240" spans="1:19">
      <c r="A3240" t="s">
        <v>324</v>
      </c>
      <c r="B3240" t="s">
        <v>325</v>
      </c>
      <c r="C3240" s="1">
        <v>45566</v>
      </c>
      <c r="D3240" s="2">
        <v>2024</v>
      </c>
      <c r="E3240" s="2" t="s">
        <v>571</v>
      </c>
      <c r="F3240" t="s">
        <v>327</v>
      </c>
      <c r="G3240" t="s">
        <v>220</v>
      </c>
      <c r="H3240" t="s">
        <v>98</v>
      </c>
      <c r="I3240" s="3">
        <v>3</v>
      </c>
      <c r="J3240" s="3">
        <v>1581</v>
      </c>
      <c r="K3240" s="57">
        <v>4.3499999999999996</v>
      </c>
      <c r="L3240" t="s">
        <v>35</v>
      </c>
      <c r="M3240" t="s">
        <v>36</v>
      </c>
      <c r="N3240" t="s">
        <v>533</v>
      </c>
      <c r="O3240" s="15">
        <f t="shared" si="310"/>
        <v>4</v>
      </c>
      <c r="P3240" s="16" t="str">
        <f t="shared" si="311"/>
        <v>4,</v>
      </c>
      <c r="Q3240" s="16" t="str">
        <f t="shared" si="312"/>
        <v>35</v>
      </c>
      <c r="R3240" s="17">
        <f t="shared" si="313"/>
        <v>275</v>
      </c>
      <c r="S3240" s="17">
        <f t="shared" si="314"/>
        <v>4.583333333333333</v>
      </c>
    </row>
    <row r="3241" spans="1:19">
      <c r="A3241" t="s">
        <v>324</v>
      </c>
      <c r="B3241" t="s">
        <v>325</v>
      </c>
      <c r="C3241" s="1">
        <v>45566</v>
      </c>
      <c r="D3241" s="2">
        <v>2024</v>
      </c>
      <c r="E3241" s="2" t="s">
        <v>571</v>
      </c>
      <c r="F3241" t="s">
        <v>327</v>
      </c>
      <c r="G3241" t="s">
        <v>220</v>
      </c>
      <c r="H3241" t="s">
        <v>98</v>
      </c>
      <c r="I3241" s="3">
        <v>1</v>
      </c>
      <c r="J3241" s="3">
        <v>333</v>
      </c>
      <c r="K3241" s="57">
        <v>0.55000000000000004</v>
      </c>
      <c r="L3241" t="s">
        <v>241</v>
      </c>
      <c r="M3241" t="s">
        <v>601</v>
      </c>
      <c r="N3241" t="s">
        <v>562</v>
      </c>
      <c r="O3241" s="15">
        <f t="shared" si="310"/>
        <v>4</v>
      </c>
      <c r="P3241" s="16" t="str">
        <f t="shared" si="311"/>
        <v>0,</v>
      </c>
      <c r="Q3241" s="16" t="str">
        <f t="shared" si="312"/>
        <v>55</v>
      </c>
      <c r="R3241" s="17">
        <f t="shared" si="313"/>
        <v>55</v>
      </c>
      <c r="S3241" s="17">
        <f t="shared" si="314"/>
        <v>0.91666666666666663</v>
      </c>
    </row>
    <row r="3242" spans="1:19">
      <c r="A3242" t="s">
        <v>324</v>
      </c>
      <c r="B3242" t="s">
        <v>325</v>
      </c>
      <c r="C3242" s="1">
        <v>45566</v>
      </c>
      <c r="D3242" s="2">
        <v>2024</v>
      </c>
      <c r="E3242" s="2" t="s">
        <v>571</v>
      </c>
      <c r="F3242" t="s">
        <v>327</v>
      </c>
      <c r="G3242" t="s">
        <v>220</v>
      </c>
      <c r="H3242" t="s">
        <v>98</v>
      </c>
      <c r="I3242" s="3">
        <v>4</v>
      </c>
      <c r="J3242" s="3">
        <v>2331</v>
      </c>
      <c r="K3242" s="57">
        <v>7</v>
      </c>
      <c r="L3242" t="s">
        <v>100</v>
      </c>
      <c r="M3242" t="s">
        <v>101</v>
      </c>
      <c r="N3242" t="s">
        <v>614</v>
      </c>
      <c r="O3242" s="15">
        <f t="shared" si="310"/>
        <v>1</v>
      </c>
      <c r="P3242" s="16" t="str">
        <f t="shared" si="311"/>
        <v>7</v>
      </c>
      <c r="Q3242" s="16">
        <f t="shared" si="312"/>
        <v>0</v>
      </c>
      <c r="R3242" s="17">
        <f t="shared" si="313"/>
        <v>420</v>
      </c>
      <c r="S3242" s="17">
        <f t="shared" si="314"/>
        <v>7</v>
      </c>
    </row>
    <row r="3243" spans="1:19">
      <c r="A3243" t="s">
        <v>324</v>
      </c>
      <c r="B3243" t="s">
        <v>325</v>
      </c>
      <c r="C3243" s="1">
        <v>45566</v>
      </c>
      <c r="D3243" s="2">
        <v>2024</v>
      </c>
      <c r="E3243" s="2" t="s">
        <v>571</v>
      </c>
      <c r="F3243" t="s">
        <v>327</v>
      </c>
      <c r="G3243" t="s">
        <v>220</v>
      </c>
      <c r="H3243" t="s">
        <v>98</v>
      </c>
      <c r="I3243" s="3">
        <v>2</v>
      </c>
      <c r="J3243" s="3">
        <v>832</v>
      </c>
      <c r="K3243" s="57">
        <v>2.2999999999999998</v>
      </c>
      <c r="L3243" t="s">
        <v>109</v>
      </c>
      <c r="M3243" t="s">
        <v>535</v>
      </c>
      <c r="N3243" t="s">
        <v>535</v>
      </c>
      <c r="O3243" s="15">
        <f t="shared" si="310"/>
        <v>3</v>
      </c>
      <c r="P3243" s="16" t="str">
        <f t="shared" si="311"/>
        <v>2,</v>
      </c>
      <c r="Q3243" s="16" t="str">
        <f t="shared" si="312"/>
        <v>3</v>
      </c>
      <c r="R3243" s="17">
        <f t="shared" si="313"/>
        <v>123</v>
      </c>
      <c r="S3243" s="17">
        <f t="shared" si="314"/>
        <v>2.0499999999999998</v>
      </c>
    </row>
    <row r="3244" spans="1:19">
      <c r="A3244" t="s">
        <v>324</v>
      </c>
      <c r="B3244" t="s">
        <v>325</v>
      </c>
      <c r="C3244" s="1">
        <v>45566</v>
      </c>
      <c r="D3244" s="2">
        <v>2024</v>
      </c>
      <c r="E3244" s="2" t="s">
        <v>571</v>
      </c>
      <c r="F3244" t="s">
        <v>327</v>
      </c>
      <c r="G3244" t="s">
        <v>220</v>
      </c>
      <c r="H3244" t="s">
        <v>98</v>
      </c>
      <c r="I3244" s="3">
        <v>3</v>
      </c>
      <c r="J3244" s="3">
        <v>1082</v>
      </c>
      <c r="K3244" s="57">
        <v>3.05</v>
      </c>
      <c r="L3244" t="s">
        <v>114</v>
      </c>
      <c r="M3244" t="s">
        <v>115</v>
      </c>
      <c r="N3244" t="s">
        <v>535</v>
      </c>
      <c r="O3244" s="15">
        <f t="shared" si="310"/>
        <v>4</v>
      </c>
      <c r="P3244" s="16" t="str">
        <f t="shared" si="311"/>
        <v>3,</v>
      </c>
      <c r="Q3244" s="16" t="str">
        <f t="shared" si="312"/>
        <v>05</v>
      </c>
      <c r="R3244" s="17">
        <f t="shared" si="313"/>
        <v>185</v>
      </c>
      <c r="S3244" s="17">
        <f t="shared" si="314"/>
        <v>3.0833333333333335</v>
      </c>
    </row>
    <row r="3245" spans="1:19">
      <c r="A3245" t="s">
        <v>324</v>
      </c>
      <c r="B3245" t="s">
        <v>325</v>
      </c>
      <c r="C3245" s="1">
        <v>45566</v>
      </c>
      <c r="D3245" s="2">
        <v>2024</v>
      </c>
      <c r="E3245" s="2" t="s">
        <v>571</v>
      </c>
      <c r="F3245" t="s">
        <v>327</v>
      </c>
      <c r="G3245" t="s">
        <v>220</v>
      </c>
      <c r="H3245" t="s">
        <v>98</v>
      </c>
      <c r="I3245" s="3">
        <v>1</v>
      </c>
      <c r="J3245" s="3">
        <v>499</v>
      </c>
      <c r="K3245" s="57">
        <v>1.2</v>
      </c>
      <c r="L3245" t="s">
        <v>25</v>
      </c>
      <c r="M3245" t="s">
        <v>26</v>
      </c>
      <c r="N3245" t="s">
        <v>534</v>
      </c>
      <c r="O3245" s="15">
        <f t="shared" si="310"/>
        <v>3</v>
      </c>
      <c r="P3245" s="16" t="str">
        <f t="shared" si="311"/>
        <v>1,</v>
      </c>
      <c r="Q3245" s="16" t="str">
        <f t="shared" si="312"/>
        <v>2</v>
      </c>
      <c r="R3245" s="17">
        <f t="shared" si="313"/>
        <v>62</v>
      </c>
      <c r="S3245" s="17">
        <f t="shared" si="314"/>
        <v>1.0333333333333334</v>
      </c>
    </row>
    <row r="3246" spans="1:19">
      <c r="A3246" t="s">
        <v>324</v>
      </c>
      <c r="B3246" t="s">
        <v>325</v>
      </c>
      <c r="C3246" s="1">
        <v>45566</v>
      </c>
      <c r="D3246" s="2">
        <v>2024</v>
      </c>
      <c r="E3246" s="2" t="s">
        <v>571</v>
      </c>
      <c r="F3246" t="s">
        <v>327</v>
      </c>
      <c r="G3246" t="s">
        <v>220</v>
      </c>
      <c r="H3246" t="s">
        <v>98</v>
      </c>
      <c r="I3246" s="3">
        <v>6</v>
      </c>
      <c r="J3246" s="3">
        <v>3330</v>
      </c>
      <c r="K3246" s="57">
        <v>10.55</v>
      </c>
      <c r="L3246" t="s">
        <v>116</v>
      </c>
      <c r="M3246" t="s">
        <v>117</v>
      </c>
      <c r="N3246" t="s">
        <v>561</v>
      </c>
      <c r="O3246" s="15">
        <f t="shared" si="310"/>
        <v>5</v>
      </c>
      <c r="P3246" s="16" t="str">
        <f t="shared" si="311"/>
        <v>10</v>
      </c>
      <c r="Q3246" s="16" t="str">
        <f t="shared" si="312"/>
        <v>,55</v>
      </c>
      <c r="R3246" s="17">
        <f t="shared" si="313"/>
        <v>600.54999999999995</v>
      </c>
      <c r="S3246" s="17">
        <f t="shared" si="314"/>
        <v>10.009166666666665</v>
      </c>
    </row>
    <row r="3247" spans="1:19">
      <c r="A3247" t="s">
        <v>324</v>
      </c>
      <c r="B3247" t="s">
        <v>325</v>
      </c>
      <c r="C3247" s="1">
        <v>45566</v>
      </c>
      <c r="D3247" s="2">
        <v>2024</v>
      </c>
      <c r="E3247" s="2" t="s">
        <v>571</v>
      </c>
      <c r="F3247" t="s">
        <v>327</v>
      </c>
      <c r="G3247" t="s">
        <v>220</v>
      </c>
      <c r="H3247" t="s">
        <v>98</v>
      </c>
      <c r="I3247" s="3">
        <v>2</v>
      </c>
      <c r="J3247" s="3">
        <v>2081</v>
      </c>
      <c r="K3247" s="57">
        <v>6.05</v>
      </c>
      <c r="L3247" t="s">
        <v>148</v>
      </c>
      <c r="M3247" t="s">
        <v>149</v>
      </c>
      <c r="N3247" t="s">
        <v>561</v>
      </c>
      <c r="O3247" s="15">
        <f t="shared" si="310"/>
        <v>4</v>
      </c>
      <c r="P3247" s="16" t="str">
        <f t="shared" si="311"/>
        <v>6,</v>
      </c>
      <c r="Q3247" s="16" t="str">
        <f t="shared" si="312"/>
        <v>05</v>
      </c>
      <c r="R3247" s="17">
        <f t="shared" si="313"/>
        <v>365</v>
      </c>
      <c r="S3247" s="17">
        <f t="shared" si="314"/>
        <v>6.083333333333333</v>
      </c>
    </row>
    <row r="3248" spans="1:19">
      <c r="A3248" t="s">
        <v>324</v>
      </c>
      <c r="B3248" t="s">
        <v>325</v>
      </c>
      <c r="C3248" s="1">
        <v>45566</v>
      </c>
      <c r="D3248" s="2">
        <v>2024</v>
      </c>
      <c r="E3248" s="2" t="s">
        <v>571</v>
      </c>
      <c r="F3248" t="s">
        <v>327</v>
      </c>
      <c r="G3248" t="s">
        <v>220</v>
      </c>
      <c r="H3248" t="s">
        <v>98</v>
      </c>
      <c r="I3248" s="3">
        <v>4</v>
      </c>
      <c r="J3248" s="3">
        <v>3330</v>
      </c>
      <c r="K3248" s="57">
        <v>10.55</v>
      </c>
      <c r="L3248" t="s">
        <v>118</v>
      </c>
      <c r="M3248" t="s">
        <v>119</v>
      </c>
      <c r="N3248" t="s">
        <v>539</v>
      </c>
      <c r="O3248" s="15">
        <f t="shared" si="310"/>
        <v>5</v>
      </c>
      <c r="P3248" s="16" t="str">
        <f t="shared" si="311"/>
        <v>10</v>
      </c>
      <c r="Q3248" s="16" t="str">
        <f t="shared" si="312"/>
        <v>,55</v>
      </c>
      <c r="R3248" s="17">
        <f t="shared" si="313"/>
        <v>600.54999999999995</v>
      </c>
      <c r="S3248" s="17">
        <f t="shared" si="314"/>
        <v>10.009166666666665</v>
      </c>
    </row>
    <row r="3249" spans="1:19">
      <c r="A3249" t="s">
        <v>324</v>
      </c>
      <c r="B3249" t="s">
        <v>325</v>
      </c>
      <c r="C3249" s="1">
        <v>45566</v>
      </c>
      <c r="D3249" s="2">
        <v>2024</v>
      </c>
      <c r="E3249" s="2" t="s">
        <v>571</v>
      </c>
      <c r="F3249" t="s">
        <v>327</v>
      </c>
      <c r="G3249" t="s">
        <v>220</v>
      </c>
      <c r="H3249" t="s">
        <v>98</v>
      </c>
      <c r="I3249" s="3">
        <v>2</v>
      </c>
      <c r="J3249" s="3">
        <v>1498</v>
      </c>
      <c r="K3249" s="57">
        <v>4.2</v>
      </c>
      <c r="L3249" t="s">
        <v>111</v>
      </c>
      <c r="M3249" t="s">
        <v>593</v>
      </c>
      <c r="N3249" t="s">
        <v>538</v>
      </c>
      <c r="O3249" s="15">
        <f t="shared" si="310"/>
        <v>3</v>
      </c>
      <c r="P3249" s="16" t="str">
        <f t="shared" si="311"/>
        <v>4,</v>
      </c>
      <c r="Q3249" s="16" t="str">
        <f t="shared" si="312"/>
        <v>2</v>
      </c>
      <c r="R3249" s="17">
        <f t="shared" si="313"/>
        <v>242</v>
      </c>
      <c r="S3249" s="17">
        <f t="shared" si="314"/>
        <v>4.0333333333333332</v>
      </c>
    </row>
    <row r="3250" spans="1:19">
      <c r="A3250" t="s">
        <v>324</v>
      </c>
      <c r="B3250" t="s">
        <v>325</v>
      </c>
      <c r="C3250" s="1">
        <v>45566</v>
      </c>
      <c r="D3250" s="2">
        <v>2024</v>
      </c>
      <c r="E3250" s="2" t="s">
        <v>571</v>
      </c>
      <c r="F3250" t="s">
        <v>328</v>
      </c>
      <c r="G3250" t="s">
        <v>220</v>
      </c>
      <c r="H3250" t="s">
        <v>98</v>
      </c>
      <c r="I3250" s="3">
        <v>15</v>
      </c>
      <c r="J3250" s="3">
        <v>3330</v>
      </c>
      <c r="K3250" s="57">
        <v>31.15</v>
      </c>
      <c r="L3250" t="s">
        <v>39</v>
      </c>
      <c r="M3250" t="s">
        <v>553</v>
      </c>
      <c r="N3250" t="s">
        <v>553</v>
      </c>
      <c r="O3250" s="15">
        <f t="shared" si="310"/>
        <v>5</v>
      </c>
      <c r="P3250" s="16" t="str">
        <f t="shared" si="311"/>
        <v>31</v>
      </c>
      <c r="Q3250" s="16" t="str">
        <f t="shared" si="312"/>
        <v>,15</v>
      </c>
      <c r="R3250" s="17">
        <f t="shared" si="313"/>
        <v>1860.15</v>
      </c>
      <c r="S3250" s="17">
        <f t="shared" si="314"/>
        <v>31.002500000000001</v>
      </c>
    </row>
    <row r="3251" spans="1:19">
      <c r="A3251" t="s">
        <v>324</v>
      </c>
      <c r="B3251" t="s">
        <v>325</v>
      </c>
      <c r="C3251" s="1">
        <v>45566</v>
      </c>
      <c r="D3251" s="2">
        <v>2024</v>
      </c>
      <c r="E3251" s="2" t="s">
        <v>571</v>
      </c>
      <c r="F3251" t="s">
        <v>328</v>
      </c>
      <c r="G3251" t="s">
        <v>220</v>
      </c>
      <c r="H3251" t="s">
        <v>98</v>
      </c>
      <c r="I3251" s="3">
        <v>1</v>
      </c>
      <c r="J3251" s="3">
        <v>582</v>
      </c>
      <c r="K3251" s="57">
        <v>1.4</v>
      </c>
      <c r="L3251" t="s">
        <v>33</v>
      </c>
      <c r="M3251" t="s">
        <v>34</v>
      </c>
      <c r="N3251" t="s">
        <v>531</v>
      </c>
      <c r="O3251" s="15">
        <f t="shared" si="310"/>
        <v>3</v>
      </c>
      <c r="P3251" s="16" t="str">
        <f t="shared" si="311"/>
        <v>1,</v>
      </c>
      <c r="Q3251" s="16" t="str">
        <f t="shared" si="312"/>
        <v>4</v>
      </c>
      <c r="R3251" s="17">
        <f t="shared" si="313"/>
        <v>64</v>
      </c>
      <c r="S3251" s="17">
        <f t="shared" si="314"/>
        <v>1.0666666666666667</v>
      </c>
    </row>
    <row r="3252" spans="1:19">
      <c r="A3252" t="s">
        <v>324</v>
      </c>
      <c r="B3252" t="s">
        <v>325</v>
      </c>
      <c r="C3252" s="1">
        <v>45566</v>
      </c>
      <c r="D3252" s="2">
        <v>2024</v>
      </c>
      <c r="E3252" s="2" t="s">
        <v>571</v>
      </c>
      <c r="F3252" t="s">
        <v>328</v>
      </c>
      <c r="G3252" t="s">
        <v>220</v>
      </c>
      <c r="H3252" t="s">
        <v>98</v>
      </c>
      <c r="I3252" s="3">
        <v>2</v>
      </c>
      <c r="J3252" s="3">
        <v>416</v>
      </c>
      <c r="K3252" s="57">
        <v>1.1499999999999999</v>
      </c>
      <c r="L3252" t="s">
        <v>108</v>
      </c>
      <c r="M3252" t="s">
        <v>597</v>
      </c>
      <c r="N3252" t="s">
        <v>610</v>
      </c>
      <c r="O3252" s="15">
        <f t="shared" si="310"/>
        <v>4</v>
      </c>
      <c r="P3252" s="16" t="str">
        <f t="shared" si="311"/>
        <v>1,</v>
      </c>
      <c r="Q3252" s="16" t="str">
        <f t="shared" si="312"/>
        <v>15</v>
      </c>
      <c r="R3252" s="17">
        <f t="shared" si="313"/>
        <v>75</v>
      </c>
      <c r="S3252" s="17">
        <f t="shared" si="314"/>
        <v>1.25</v>
      </c>
    </row>
    <row r="3253" spans="1:19">
      <c r="A3253" t="s">
        <v>324</v>
      </c>
      <c r="B3253" t="s">
        <v>325</v>
      </c>
      <c r="C3253" s="1">
        <v>45566</v>
      </c>
      <c r="D3253" s="2">
        <v>2024</v>
      </c>
      <c r="E3253" s="2" t="s">
        <v>571</v>
      </c>
      <c r="F3253" t="s">
        <v>328</v>
      </c>
      <c r="G3253" t="s">
        <v>220</v>
      </c>
      <c r="H3253" t="s">
        <v>98</v>
      </c>
      <c r="I3253" s="3">
        <v>1</v>
      </c>
      <c r="J3253" s="3">
        <v>582</v>
      </c>
      <c r="K3253" s="57">
        <v>1.45</v>
      </c>
      <c r="L3253" t="s">
        <v>140</v>
      </c>
      <c r="M3253" t="s">
        <v>141</v>
      </c>
      <c r="N3253" t="s">
        <v>549</v>
      </c>
      <c r="O3253" s="15">
        <f t="shared" si="310"/>
        <v>4</v>
      </c>
      <c r="P3253" s="16" t="str">
        <f t="shared" si="311"/>
        <v>1,</v>
      </c>
      <c r="Q3253" s="16" t="str">
        <f t="shared" si="312"/>
        <v>45</v>
      </c>
      <c r="R3253" s="17">
        <f t="shared" si="313"/>
        <v>105</v>
      </c>
      <c r="S3253" s="17">
        <f t="shared" si="314"/>
        <v>1.75</v>
      </c>
    </row>
    <row r="3254" spans="1:19">
      <c r="A3254" t="s">
        <v>324</v>
      </c>
      <c r="B3254" t="s">
        <v>325</v>
      </c>
      <c r="C3254" s="1">
        <v>45566</v>
      </c>
      <c r="D3254" s="2">
        <v>2024</v>
      </c>
      <c r="E3254" s="2" t="s">
        <v>571</v>
      </c>
      <c r="F3254" t="s">
        <v>328</v>
      </c>
      <c r="G3254" t="s">
        <v>220</v>
      </c>
      <c r="H3254" t="s">
        <v>98</v>
      </c>
      <c r="I3254" s="3">
        <v>2</v>
      </c>
      <c r="J3254" s="3">
        <v>666</v>
      </c>
      <c r="K3254" s="57">
        <v>2</v>
      </c>
      <c r="L3254" t="s">
        <v>21</v>
      </c>
      <c r="M3254" t="s">
        <v>584</v>
      </c>
      <c r="N3254" t="s">
        <v>22</v>
      </c>
      <c r="O3254" s="15">
        <f t="shared" si="310"/>
        <v>1</v>
      </c>
      <c r="P3254" s="16" t="str">
        <f t="shared" si="311"/>
        <v>2</v>
      </c>
      <c r="Q3254" s="16">
        <f t="shared" si="312"/>
        <v>0</v>
      </c>
      <c r="R3254" s="17">
        <f t="shared" si="313"/>
        <v>120</v>
      </c>
      <c r="S3254" s="17">
        <f t="shared" si="314"/>
        <v>2</v>
      </c>
    </row>
    <row r="3255" spans="1:19">
      <c r="A3255" t="s">
        <v>324</v>
      </c>
      <c r="B3255" t="s">
        <v>325</v>
      </c>
      <c r="C3255" s="1">
        <v>45566</v>
      </c>
      <c r="D3255" s="2">
        <v>2024</v>
      </c>
      <c r="E3255" s="2" t="s">
        <v>571</v>
      </c>
      <c r="F3255" t="s">
        <v>328</v>
      </c>
      <c r="G3255" t="s">
        <v>220</v>
      </c>
      <c r="H3255" t="s">
        <v>98</v>
      </c>
      <c r="I3255" s="3">
        <v>1</v>
      </c>
      <c r="J3255" s="3">
        <v>416</v>
      </c>
      <c r="K3255" s="57">
        <v>1.1000000000000001</v>
      </c>
      <c r="L3255" t="s">
        <v>222</v>
      </c>
      <c r="M3255" t="s">
        <v>573</v>
      </c>
      <c r="N3255" t="s">
        <v>22</v>
      </c>
      <c r="O3255" s="15">
        <f t="shared" si="310"/>
        <v>3</v>
      </c>
      <c r="P3255" s="16" t="str">
        <f t="shared" si="311"/>
        <v>1,</v>
      </c>
      <c r="Q3255" s="16" t="str">
        <f t="shared" si="312"/>
        <v>1</v>
      </c>
      <c r="R3255" s="17">
        <f t="shared" si="313"/>
        <v>61</v>
      </c>
      <c r="S3255" s="17">
        <f t="shared" si="314"/>
        <v>1.0166666666666666</v>
      </c>
    </row>
    <row r="3256" spans="1:19">
      <c r="A3256" t="s">
        <v>324</v>
      </c>
      <c r="B3256" t="s">
        <v>325</v>
      </c>
      <c r="C3256" s="1">
        <v>45566</v>
      </c>
      <c r="D3256" s="2">
        <v>2024</v>
      </c>
      <c r="E3256" s="2" t="s">
        <v>571</v>
      </c>
      <c r="F3256" t="s">
        <v>328</v>
      </c>
      <c r="G3256" t="s">
        <v>220</v>
      </c>
      <c r="H3256" t="s">
        <v>98</v>
      </c>
      <c r="I3256" s="3">
        <v>2</v>
      </c>
      <c r="J3256" s="3">
        <v>749</v>
      </c>
      <c r="K3256" s="57">
        <v>2.0499999999999998</v>
      </c>
      <c r="L3256" t="s">
        <v>49</v>
      </c>
      <c r="M3256" t="s">
        <v>50</v>
      </c>
      <c r="N3256" t="s">
        <v>22</v>
      </c>
      <c r="O3256" s="15">
        <f t="shared" si="310"/>
        <v>4</v>
      </c>
      <c r="P3256" s="16" t="str">
        <f t="shared" si="311"/>
        <v>2,</v>
      </c>
      <c r="Q3256" s="16" t="str">
        <f t="shared" si="312"/>
        <v>05</v>
      </c>
      <c r="R3256" s="17">
        <f t="shared" si="313"/>
        <v>125</v>
      </c>
      <c r="S3256" s="17">
        <f t="shared" si="314"/>
        <v>2.0833333333333335</v>
      </c>
    </row>
    <row r="3257" spans="1:19">
      <c r="A3257" t="s">
        <v>324</v>
      </c>
      <c r="B3257" t="s">
        <v>325</v>
      </c>
      <c r="C3257" s="1">
        <v>45566</v>
      </c>
      <c r="D3257" s="2">
        <v>2024</v>
      </c>
      <c r="E3257" s="2" t="s">
        <v>571</v>
      </c>
      <c r="F3257" t="s">
        <v>328</v>
      </c>
      <c r="G3257" t="s">
        <v>220</v>
      </c>
      <c r="H3257" t="s">
        <v>98</v>
      </c>
      <c r="I3257" s="3">
        <v>1</v>
      </c>
      <c r="J3257" s="3">
        <v>749</v>
      </c>
      <c r="K3257" s="57">
        <v>2.1</v>
      </c>
      <c r="L3257" t="s">
        <v>100</v>
      </c>
      <c r="M3257" t="s">
        <v>101</v>
      </c>
      <c r="N3257" t="s">
        <v>614</v>
      </c>
      <c r="O3257" s="15">
        <f t="shared" si="310"/>
        <v>3</v>
      </c>
      <c r="P3257" s="16" t="str">
        <f t="shared" si="311"/>
        <v>2,</v>
      </c>
      <c r="Q3257" s="16" t="str">
        <f t="shared" si="312"/>
        <v>1</v>
      </c>
      <c r="R3257" s="17">
        <f t="shared" si="313"/>
        <v>121</v>
      </c>
      <c r="S3257" s="17">
        <f t="shared" si="314"/>
        <v>2.0166666666666666</v>
      </c>
    </row>
    <row r="3258" spans="1:19">
      <c r="A3258" t="s">
        <v>324</v>
      </c>
      <c r="B3258" t="s">
        <v>325</v>
      </c>
      <c r="C3258" s="1">
        <v>45566</v>
      </c>
      <c r="D3258" s="2">
        <v>2024</v>
      </c>
      <c r="E3258" s="2" t="s">
        <v>571</v>
      </c>
      <c r="F3258" t="s">
        <v>328</v>
      </c>
      <c r="G3258" t="s">
        <v>220</v>
      </c>
      <c r="H3258" t="s">
        <v>98</v>
      </c>
      <c r="I3258" s="3">
        <v>1</v>
      </c>
      <c r="J3258" s="3">
        <v>416</v>
      </c>
      <c r="K3258" s="57">
        <v>1.1499999999999999</v>
      </c>
      <c r="L3258" t="s">
        <v>109</v>
      </c>
      <c r="M3258" t="s">
        <v>535</v>
      </c>
      <c r="N3258" t="s">
        <v>535</v>
      </c>
      <c r="O3258" s="15">
        <f t="shared" si="310"/>
        <v>4</v>
      </c>
      <c r="P3258" s="16" t="str">
        <f t="shared" si="311"/>
        <v>1,</v>
      </c>
      <c r="Q3258" s="16" t="str">
        <f t="shared" si="312"/>
        <v>15</v>
      </c>
      <c r="R3258" s="17">
        <f t="shared" si="313"/>
        <v>75</v>
      </c>
      <c r="S3258" s="17">
        <f t="shared" si="314"/>
        <v>1.25</v>
      </c>
    </row>
    <row r="3259" spans="1:19">
      <c r="A3259" t="s">
        <v>324</v>
      </c>
      <c r="B3259" t="s">
        <v>325</v>
      </c>
      <c r="C3259" s="1">
        <v>45566</v>
      </c>
      <c r="D3259" s="2">
        <v>2024</v>
      </c>
      <c r="E3259" s="2" t="s">
        <v>571</v>
      </c>
      <c r="F3259" t="s">
        <v>328</v>
      </c>
      <c r="G3259" t="s">
        <v>220</v>
      </c>
      <c r="H3259" t="s">
        <v>98</v>
      </c>
      <c r="I3259" s="3">
        <v>1</v>
      </c>
      <c r="J3259" s="3">
        <v>416</v>
      </c>
      <c r="K3259" s="57">
        <v>1.05</v>
      </c>
      <c r="L3259" t="s">
        <v>114</v>
      </c>
      <c r="M3259" t="s">
        <v>115</v>
      </c>
      <c r="N3259" t="s">
        <v>535</v>
      </c>
      <c r="O3259" s="15">
        <f t="shared" si="310"/>
        <v>4</v>
      </c>
      <c r="P3259" s="16" t="str">
        <f t="shared" si="311"/>
        <v>1,</v>
      </c>
      <c r="Q3259" s="16" t="str">
        <f t="shared" si="312"/>
        <v>05</v>
      </c>
      <c r="R3259" s="17">
        <f t="shared" si="313"/>
        <v>65</v>
      </c>
      <c r="S3259" s="17">
        <f t="shared" si="314"/>
        <v>1.0833333333333333</v>
      </c>
    </row>
    <row r="3260" spans="1:19">
      <c r="A3260" t="s">
        <v>324</v>
      </c>
      <c r="B3260" t="s">
        <v>325</v>
      </c>
      <c r="C3260" s="1">
        <v>45566</v>
      </c>
      <c r="D3260" s="2">
        <v>2024</v>
      </c>
      <c r="E3260" s="2" t="s">
        <v>571</v>
      </c>
      <c r="F3260" t="s">
        <v>328</v>
      </c>
      <c r="G3260" t="s">
        <v>220</v>
      </c>
      <c r="H3260" t="s">
        <v>98</v>
      </c>
      <c r="I3260" s="3">
        <v>4</v>
      </c>
      <c r="J3260" s="3">
        <v>2913</v>
      </c>
      <c r="K3260" s="57">
        <v>8.01</v>
      </c>
      <c r="L3260" t="s">
        <v>116</v>
      </c>
      <c r="M3260" t="s">
        <v>117</v>
      </c>
      <c r="N3260" t="s">
        <v>561</v>
      </c>
      <c r="O3260" s="15">
        <f t="shared" si="310"/>
        <v>4</v>
      </c>
      <c r="P3260" s="16" t="str">
        <f t="shared" si="311"/>
        <v>8,</v>
      </c>
      <c r="Q3260" s="16" t="str">
        <f t="shared" si="312"/>
        <v>01</v>
      </c>
      <c r="R3260" s="17">
        <f t="shared" si="313"/>
        <v>481</v>
      </c>
      <c r="S3260" s="17">
        <f t="shared" si="314"/>
        <v>8.0166666666666675</v>
      </c>
    </row>
    <row r="3261" spans="1:19">
      <c r="A3261" t="s">
        <v>324</v>
      </c>
      <c r="B3261" t="s">
        <v>325</v>
      </c>
      <c r="C3261" s="1">
        <v>45566</v>
      </c>
      <c r="D3261" s="2">
        <v>2024</v>
      </c>
      <c r="E3261" s="2" t="s">
        <v>571</v>
      </c>
      <c r="F3261" t="s">
        <v>328</v>
      </c>
      <c r="G3261" t="s">
        <v>220</v>
      </c>
      <c r="H3261" t="s">
        <v>98</v>
      </c>
      <c r="I3261" s="3">
        <v>5</v>
      </c>
      <c r="J3261" s="3">
        <v>3330</v>
      </c>
      <c r="K3261" s="57">
        <v>10.15</v>
      </c>
      <c r="L3261" t="s">
        <v>118</v>
      </c>
      <c r="M3261" t="s">
        <v>119</v>
      </c>
      <c r="N3261" t="s">
        <v>539</v>
      </c>
      <c r="O3261" s="15">
        <f t="shared" si="310"/>
        <v>5</v>
      </c>
      <c r="P3261" s="16" t="str">
        <f t="shared" si="311"/>
        <v>10</v>
      </c>
      <c r="Q3261" s="16" t="str">
        <f t="shared" si="312"/>
        <v>,15</v>
      </c>
      <c r="R3261" s="17">
        <f t="shared" si="313"/>
        <v>600.15</v>
      </c>
      <c r="S3261" s="17">
        <f t="shared" si="314"/>
        <v>10.0025</v>
      </c>
    </row>
    <row r="3262" spans="1:19">
      <c r="A3262" t="s">
        <v>324</v>
      </c>
      <c r="B3262" t="s">
        <v>325</v>
      </c>
      <c r="C3262" s="1">
        <v>45566</v>
      </c>
      <c r="D3262" s="2">
        <v>2024</v>
      </c>
      <c r="E3262" s="2" t="s">
        <v>571</v>
      </c>
      <c r="F3262" t="s">
        <v>328</v>
      </c>
      <c r="G3262" t="s">
        <v>220</v>
      </c>
      <c r="H3262" t="s">
        <v>98</v>
      </c>
      <c r="I3262" s="3">
        <v>1</v>
      </c>
      <c r="J3262" s="3">
        <v>915</v>
      </c>
      <c r="K3262" s="57">
        <v>2.35</v>
      </c>
      <c r="L3262" t="s">
        <v>169</v>
      </c>
      <c r="M3262" t="s">
        <v>170</v>
      </c>
      <c r="N3262" t="s">
        <v>539</v>
      </c>
      <c r="O3262" s="15">
        <f t="shared" si="310"/>
        <v>4</v>
      </c>
      <c r="P3262" s="16" t="str">
        <f t="shared" si="311"/>
        <v>2,</v>
      </c>
      <c r="Q3262" s="16" t="str">
        <f t="shared" si="312"/>
        <v>35</v>
      </c>
      <c r="R3262" s="17">
        <f t="shared" si="313"/>
        <v>155</v>
      </c>
      <c r="S3262" s="17">
        <f t="shared" si="314"/>
        <v>2.5833333333333335</v>
      </c>
    </row>
    <row r="3263" spans="1:19">
      <c r="A3263" t="s">
        <v>324</v>
      </c>
      <c r="B3263" t="s">
        <v>325</v>
      </c>
      <c r="C3263" s="1">
        <v>45566</v>
      </c>
      <c r="D3263" s="2">
        <v>2024</v>
      </c>
      <c r="E3263" s="2" t="s">
        <v>571</v>
      </c>
      <c r="F3263" t="s">
        <v>328</v>
      </c>
      <c r="G3263" t="s">
        <v>220</v>
      </c>
      <c r="H3263" t="s">
        <v>98</v>
      </c>
      <c r="I3263" s="3">
        <v>2</v>
      </c>
      <c r="J3263" s="3">
        <v>749</v>
      </c>
      <c r="K3263" s="57">
        <v>2.15</v>
      </c>
      <c r="L3263" t="s">
        <v>173</v>
      </c>
      <c r="M3263" t="s">
        <v>598</v>
      </c>
      <c r="N3263" t="s">
        <v>536</v>
      </c>
      <c r="O3263" s="15">
        <f t="shared" si="310"/>
        <v>4</v>
      </c>
      <c r="P3263" s="16" t="str">
        <f t="shared" si="311"/>
        <v>2,</v>
      </c>
      <c r="Q3263" s="16" t="str">
        <f t="shared" si="312"/>
        <v>15</v>
      </c>
      <c r="R3263" s="17">
        <f t="shared" si="313"/>
        <v>135</v>
      </c>
      <c r="S3263" s="17">
        <f t="shared" si="314"/>
        <v>2.25</v>
      </c>
    </row>
    <row r="3264" spans="1:19">
      <c r="A3264" t="s">
        <v>324</v>
      </c>
      <c r="B3264" t="s">
        <v>325</v>
      </c>
      <c r="C3264" s="1">
        <v>45566</v>
      </c>
      <c r="D3264" s="2">
        <v>2024</v>
      </c>
      <c r="E3264" s="2" t="s">
        <v>571</v>
      </c>
      <c r="F3264" t="s">
        <v>329</v>
      </c>
      <c r="G3264" t="s">
        <v>220</v>
      </c>
      <c r="H3264" t="s">
        <v>98</v>
      </c>
      <c r="I3264" s="3">
        <v>26</v>
      </c>
      <c r="J3264" s="3">
        <v>3330</v>
      </c>
      <c r="K3264" s="57">
        <v>56.5</v>
      </c>
      <c r="L3264" t="s">
        <v>39</v>
      </c>
      <c r="M3264" t="s">
        <v>553</v>
      </c>
      <c r="N3264" t="s">
        <v>553</v>
      </c>
      <c r="O3264" s="15">
        <f t="shared" si="310"/>
        <v>4</v>
      </c>
      <c r="P3264" s="16" t="str">
        <f t="shared" si="311"/>
        <v>56</v>
      </c>
      <c r="Q3264" s="16" t="str">
        <f t="shared" si="312"/>
        <v>,5</v>
      </c>
      <c r="R3264" s="17">
        <f t="shared" si="313"/>
        <v>3360.5</v>
      </c>
      <c r="S3264" s="17">
        <f t="shared" si="314"/>
        <v>56.008333333333333</v>
      </c>
    </row>
    <row r="3265" spans="1:19">
      <c r="A3265" t="s">
        <v>324</v>
      </c>
      <c r="B3265" t="s">
        <v>325</v>
      </c>
      <c r="C3265" s="1">
        <v>45566</v>
      </c>
      <c r="D3265" s="2">
        <v>2024</v>
      </c>
      <c r="E3265" s="2" t="s">
        <v>571</v>
      </c>
      <c r="F3265" t="s">
        <v>329</v>
      </c>
      <c r="G3265" t="s">
        <v>220</v>
      </c>
      <c r="H3265" t="s">
        <v>98</v>
      </c>
      <c r="I3265" s="3">
        <v>2</v>
      </c>
      <c r="J3265" s="3">
        <v>915</v>
      </c>
      <c r="K3265" s="57">
        <v>2.35</v>
      </c>
      <c r="L3265" t="s">
        <v>19</v>
      </c>
      <c r="M3265" t="s">
        <v>587</v>
      </c>
      <c r="N3265" t="s">
        <v>611</v>
      </c>
      <c r="O3265" s="15">
        <f t="shared" si="310"/>
        <v>4</v>
      </c>
      <c r="P3265" s="16" t="str">
        <f t="shared" si="311"/>
        <v>2,</v>
      </c>
      <c r="Q3265" s="16" t="str">
        <f t="shared" si="312"/>
        <v>35</v>
      </c>
      <c r="R3265" s="17">
        <f t="shared" si="313"/>
        <v>155</v>
      </c>
      <c r="S3265" s="17">
        <f t="shared" si="314"/>
        <v>2.5833333333333335</v>
      </c>
    </row>
    <row r="3266" spans="1:19">
      <c r="A3266" t="s">
        <v>324</v>
      </c>
      <c r="B3266" t="s">
        <v>325</v>
      </c>
      <c r="C3266" s="1">
        <v>45566</v>
      </c>
      <c r="D3266" s="2">
        <v>2024</v>
      </c>
      <c r="E3266" s="2" t="s">
        <v>571</v>
      </c>
      <c r="F3266" t="s">
        <v>329</v>
      </c>
      <c r="G3266" t="s">
        <v>220</v>
      </c>
      <c r="H3266" t="s">
        <v>98</v>
      </c>
      <c r="I3266" s="3">
        <v>2</v>
      </c>
      <c r="J3266" s="3">
        <v>666</v>
      </c>
      <c r="K3266" s="57">
        <v>1.55</v>
      </c>
      <c r="L3266" t="s">
        <v>108</v>
      </c>
      <c r="M3266" t="s">
        <v>597</v>
      </c>
      <c r="N3266" t="s">
        <v>610</v>
      </c>
      <c r="O3266" s="15">
        <f t="shared" si="310"/>
        <v>4</v>
      </c>
      <c r="P3266" s="16" t="str">
        <f t="shared" si="311"/>
        <v>1,</v>
      </c>
      <c r="Q3266" s="16" t="str">
        <f t="shared" si="312"/>
        <v>55</v>
      </c>
      <c r="R3266" s="17">
        <f t="shared" si="313"/>
        <v>115</v>
      </c>
      <c r="S3266" s="17">
        <f t="shared" si="314"/>
        <v>1.9166666666666667</v>
      </c>
    </row>
    <row r="3267" spans="1:19">
      <c r="A3267" t="s">
        <v>324</v>
      </c>
      <c r="B3267" t="s">
        <v>325</v>
      </c>
      <c r="C3267" s="1">
        <v>45566</v>
      </c>
      <c r="D3267" s="2">
        <v>2024</v>
      </c>
      <c r="E3267" s="2" t="s">
        <v>571</v>
      </c>
      <c r="F3267" t="s">
        <v>329</v>
      </c>
      <c r="G3267" t="s">
        <v>220</v>
      </c>
      <c r="H3267" t="s">
        <v>98</v>
      </c>
      <c r="I3267" s="3">
        <v>3</v>
      </c>
      <c r="J3267" s="3">
        <v>1665</v>
      </c>
      <c r="K3267" s="57">
        <v>5</v>
      </c>
      <c r="L3267" t="s">
        <v>146</v>
      </c>
      <c r="M3267" t="s">
        <v>147</v>
      </c>
      <c r="N3267" t="s">
        <v>532</v>
      </c>
      <c r="O3267" s="15">
        <f t="shared" ref="O3267:O3326" si="315">LEN($K3267)</f>
        <v>1</v>
      </c>
      <c r="P3267" s="16" t="str">
        <f t="shared" si="311"/>
        <v>5</v>
      </c>
      <c r="Q3267" s="16">
        <f t="shared" si="312"/>
        <v>0</v>
      </c>
      <c r="R3267" s="17">
        <f t="shared" si="313"/>
        <v>300</v>
      </c>
      <c r="S3267" s="17">
        <f t="shared" si="314"/>
        <v>5</v>
      </c>
    </row>
    <row r="3268" spans="1:19">
      <c r="A3268" t="s">
        <v>324</v>
      </c>
      <c r="B3268" t="s">
        <v>325</v>
      </c>
      <c r="C3268" s="1">
        <v>45566</v>
      </c>
      <c r="D3268" s="2">
        <v>2024</v>
      </c>
      <c r="E3268" s="2" t="s">
        <v>571</v>
      </c>
      <c r="F3268" t="s">
        <v>329</v>
      </c>
      <c r="G3268" t="s">
        <v>220</v>
      </c>
      <c r="H3268" t="s">
        <v>98</v>
      </c>
      <c r="I3268" s="3">
        <v>2</v>
      </c>
      <c r="J3268" s="3">
        <v>499</v>
      </c>
      <c r="K3268" s="57">
        <v>1.2</v>
      </c>
      <c r="L3268" t="s">
        <v>35</v>
      </c>
      <c r="M3268" t="s">
        <v>36</v>
      </c>
      <c r="N3268" t="s">
        <v>533</v>
      </c>
      <c r="O3268" s="15">
        <f t="shared" si="315"/>
        <v>3</v>
      </c>
      <c r="P3268" s="16" t="str">
        <f t="shared" ref="P3268:P3326" si="316">IF(O3268="1",$K3268,IF(O3268=2,LEFT($K3268,2),LEFT($K3268,2)))</f>
        <v>1,</v>
      </c>
      <c r="Q3268" s="16" t="str">
        <f t="shared" ref="Q3268:Q3326" si="317">IF(O3268&lt;=2,0,MID($K3268,3,3))</f>
        <v>2</v>
      </c>
      <c r="R3268" s="17">
        <f t="shared" ref="R3268:R3326" si="318">+(P3268*60)+Q3268</f>
        <v>62</v>
      </c>
      <c r="S3268" s="17">
        <f t="shared" ref="S3268:S3326" si="319">+R3268/60</f>
        <v>1.0333333333333334</v>
      </c>
    </row>
    <row r="3269" spans="1:19">
      <c r="A3269" t="s">
        <v>324</v>
      </c>
      <c r="B3269" t="s">
        <v>325</v>
      </c>
      <c r="C3269" s="1">
        <v>45566</v>
      </c>
      <c r="D3269" s="2">
        <v>2024</v>
      </c>
      <c r="E3269" s="2" t="s">
        <v>571</v>
      </c>
      <c r="F3269" t="s">
        <v>329</v>
      </c>
      <c r="G3269" t="s">
        <v>220</v>
      </c>
      <c r="H3269" t="s">
        <v>98</v>
      </c>
      <c r="I3269" s="3">
        <v>4</v>
      </c>
      <c r="J3269" s="3">
        <v>2913</v>
      </c>
      <c r="K3269" s="57">
        <v>8.35</v>
      </c>
      <c r="L3269" t="s">
        <v>100</v>
      </c>
      <c r="M3269" t="s">
        <v>101</v>
      </c>
      <c r="N3269" t="s">
        <v>614</v>
      </c>
      <c r="O3269" s="15">
        <f t="shared" si="315"/>
        <v>4</v>
      </c>
      <c r="P3269" s="16" t="str">
        <f t="shared" si="316"/>
        <v>8,</v>
      </c>
      <c r="Q3269" s="16" t="str">
        <f t="shared" si="317"/>
        <v>35</v>
      </c>
      <c r="R3269" s="17">
        <f t="shared" si="318"/>
        <v>515</v>
      </c>
      <c r="S3269" s="17">
        <f t="shared" si="319"/>
        <v>8.5833333333333339</v>
      </c>
    </row>
    <row r="3270" spans="1:19">
      <c r="A3270" t="s">
        <v>324</v>
      </c>
      <c r="B3270" t="s">
        <v>325</v>
      </c>
      <c r="C3270" s="1">
        <v>45566</v>
      </c>
      <c r="D3270" s="2">
        <v>2024</v>
      </c>
      <c r="E3270" s="2" t="s">
        <v>571</v>
      </c>
      <c r="F3270" t="s">
        <v>329</v>
      </c>
      <c r="G3270" t="s">
        <v>220</v>
      </c>
      <c r="H3270" t="s">
        <v>98</v>
      </c>
      <c r="I3270" s="3">
        <v>4</v>
      </c>
      <c r="J3270" s="3">
        <v>1581</v>
      </c>
      <c r="K3270" s="57">
        <v>4.3499999999999996</v>
      </c>
      <c r="L3270" t="s">
        <v>109</v>
      </c>
      <c r="M3270" t="s">
        <v>535</v>
      </c>
      <c r="N3270" t="s">
        <v>535</v>
      </c>
      <c r="O3270" s="15">
        <f t="shared" si="315"/>
        <v>4</v>
      </c>
      <c r="P3270" s="16" t="str">
        <f t="shared" si="316"/>
        <v>4,</v>
      </c>
      <c r="Q3270" s="16" t="str">
        <f t="shared" si="317"/>
        <v>35</v>
      </c>
      <c r="R3270" s="17">
        <f t="shared" si="318"/>
        <v>275</v>
      </c>
      <c r="S3270" s="17">
        <f t="shared" si="319"/>
        <v>4.583333333333333</v>
      </c>
    </row>
    <row r="3271" spans="1:19">
      <c r="A3271" t="s">
        <v>324</v>
      </c>
      <c r="B3271" t="s">
        <v>325</v>
      </c>
      <c r="C3271" s="1">
        <v>45566</v>
      </c>
      <c r="D3271" s="2">
        <v>2024</v>
      </c>
      <c r="E3271" s="2" t="s">
        <v>571</v>
      </c>
      <c r="F3271" t="s">
        <v>329</v>
      </c>
      <c r="G3271" t="s">
        <v>220</v>
      </c>
      <c r="H3271" t="s">
        <v>98</v>
      </c>
      <c r="I3271" s="3">
        <v>3</v>
      </c>
      <c r="J3271" s="3">
        <v>999</v>
      </c>
      <c r="K3271" s="57">
        <v>3</v>
      </c>
      <c r="L3271" t="s">
        <v>114</v>
      </c>
      <c r="M3271" t="s">
        <v>115</v>
      </c>
      <c r="N3271" t="s">
        <v>535</v>
      </c>
      <c r="O3271" s="15">
        <f t="shared" si="315"/>
        <v>1</v>
      </c>
      <c r="P3271" s="16" t="str">
        <f t="shared" si="316"/>
        <v>3</v>
      </c>
      <c r="Q3271" s="16">
        <f t="shared" si="317"/>
        <v>0</v>
      </c>
      <c r="R3271" s="17">
        <f t="shared" si="318"/>
        <v>180</v>
      </c>
      <c r="S3271" s="17">
        <f t="shared" si="319"/>
        <v>3</v>
      </c>
    </row>
    <row r="3272" spans="1:19">
      <c r="A3272" t="s">
        <v>324</v>
      </c>
      <c r="B3272" t="s">
        <v>325</v>
      </c>
      <c r="C3272" s="1">
        <v>45566</v>
      </c>
      <c r="D3272" s="2">
        <v>2024</v>
      </c>
      <c r="E3272" s="2" t="s">
        <v>571</v>
      </c>
      <c r="F3272" t="s">
        <v>329</v>
      </c>
      <c r="G3272" t="s">
        <v>220</v>
      </c>
      <c r="H3272" t="s">
        <v>98</v>
      </c>
      <c r="I3272" s="3">
        <v>1</v>
      </c>
      <c r="J3272" s="3">
        <v>582</v>
      </c>
      <c r="K3272" s="57">
        <v>1.4</v>
      </c>
      <c r="L3272" t="s">
        <v>25</v>
      </c>
      <c r="M3272" t="s">
        <v>26</v>
      </c>
      <c r="N3272" t="s">
        <v>534</v>
      </c>
      <c r="O3272" s="15">
        <f t="shared" si="315"/>
        <v>3</v>
      </c>
      <c r="P3272" s="16" t="str">
        <f t="shared" si="316"/>
        <v>1,</v>
      </c>
      <c r="Q3272" s="16" t="str">
        <f t="shared" si="317"/>
        <v>4</v>
      </c>
      <c r="R3272" s="17">
        <f t="shared" si="318"/>
        <v>64</v>
      </c>
      <c r="S3272" s="17">
        <f t="shared" si="319"/>
        <v>1.0666666666666667</v>
      </c>
    </row>
    <row r="3273" spans="1:19">
      <c r="A3273" t="s">
        <v>324</v>
      </c>
      <c r="B3273" t="s">
        <v>325</v>
      </c>
      <c r="C3273" s="1">
        <v>45566</v>
      </c>
      <c r="D3273" s="2">
        <v>2024</v>
      </c>
      <c r="E3273" s="2" t="s">
        <v>571</v>
      </c>
      <c r="F3273" t="s">
        <v>329</v>
      </c>
      <c r="G3273" t="s">
        <v>220</v>
      </c>
      <c r="H3273" t="s">
        <v>98</v>
      </c>
      <c r="I3273" s="3">
        <v>10</v>
      </c>
      <c r="J3273" s="3">
        <v>3330</v>
      </c>
      <c r="K3273" s="57">
        <v>20.25</v>
      </c>
      <c r="L3273" t="s">
        <v>116</v>
      </c>
      <c r="M3273" t="s">
        <v>117</v>
      </c>
      <c r="N3273" t="s">
        <v>561</v>
      </c>
      <c r="O3273" s="15">
        <f t="shared" si="315"/>
        <v>5</v>
      </c>
      <c r="P3273" s="16" t="str">
        <f t="shared" si="316"/>
        <v>20</v>
      </c>
      <c r="Q3273" s="16" t="str">
        <f t="shared" si="317"/>
        <v>,25</v>
      </c>
      <c r="R3273" s="17">
        <f t="shared" si="318"/>
        <v>1200.25</v>
      </c>
      <c r="S3273" s="17">
        <f t="shared" si="319"/>
        <v>20.004166666666666</v>
      </c>
    </row>
    <row r="3274" spans="1:19">
      <c r="A3274" t="s">
        <v>324</v>
      </c>
      <c r="B3274" t="s">
        <v>325</v>
      </c>
      <c r="C3274" s="1">
        <v>45566</v>
      </c>
      <c r="D3274" s="2">
        <v>2024</v>
      </c>
      <c r="E3274" s="2" t="s">
        <v>571</v>
      </c>
      <c r="F3274" t="s">
        <v>329</v>
      </c>
      <c r="G3274" t="s">
        <v>220</v>
      </c>
      <c r="H3274" t="s">
        <v>98</v>
      </c>
      <c r="I3274" s="3">
        <v>3</v>
      </c>
      <c r="J3274" s="3">
        <v>1415</v>
      </c>
      <c r="K3274" s="57">
        <v>4.0999999999999996</v>
      </c>
      <c r="L3274" t="s">
        <v>148</v>
      </c>
      <c r="M3274" t="s">
        <v>149</v>
      </c>
      <c r="N3274" t="s">
        <v>561</v>
      </c>
      <c r="O3274" s="15">
        <f t="shared" si="315"/>
        <v>3</v>
      </c>
      <c r="P3274" s="16" t="str">
        <f t="shared" si="316"/>
        <v>4,</v>
      </c>
      <c r="Q3274" s="16" t="str">
        <f t="shared" si="317"/>
        <v>1</v>
      </c>
      <c r="R3274" s="17">
        <f t="shared" si="318"/>
        <v>241</v>
      </c>
      <c r="S3274" s="17">
        <f t="shared" si="319"/>
        <v>4.0166666666666666</v>
      </c>
    </row>
    <row r="3275" spans="1:19">
      <c r="A3275" t="s">
        <v>324</v>
      </c>
      <c r="B3275" t="s">
        <v>325</v>
      </c>
      <c r="C3275" s="1">
        <v>45566</v>
      </c>
      <c r="D3275" s="2">
        <v>2024</v>
      </c>
      <c r="E3275" s="2" t="s">
        <v>571</v>
      </c>
      <c r="F3275" t="s">
        <v>329</v>
      </c>
      <c r="G3275" t="s">
        <v>220</v>
      </c>
      <c r="H3275" t="s">
        <v>98</v>
      </c>
      <c r="I3275" s="3">
        <v>7</v>
      </c>
      <c r="J3275" s="3">
        <v>3829</v>
      </c>
      <c r="K3275" s="57">
        <v>14.7</v>
      </c>
      <c r="L3275" t="s">
        <v>118</v>
      </c>
      <c r="M3275" t="s">
        <v>119</v>
      </c>
      <c r="N3275" t="s">
        <v>539</v>
      </c>
      <c r="O3275" s="15">
        <f t="shared" si="315"/>
        <v>4</v>
      </c>
      <c r="P3275" s="16" t="str">
        <f t="shared" si="316"/>
        <v>14</v>
      </c>
      <c r="Q3275" s="16" t="str">
        <f t="shared" si="317"/>
        <v>,7</v>
      </c>
      <c r="R3275" s="17">
        <f t="shared" si="318"/>
        <v>840.7</v>
      </c>
      <c r="S3275" s="17">
        <f t="shared" si="319"/>
        <v>14.011666666666667</v>
      </c>
    </row>
    <row r="3276" spans="1:19">
      <c r="A3276" t="s">
        <v>324</v>
      </c>
      <c r="B3276" t="s">
        <v>325</v>
      </c>
      <c r="C3276" s="1">
        <v>45566</v>
      </c>
      <c r="D3276" s="2">
        <v>2024</v>
      </c>
      <c r="E3276" s="2" t="s">
        <v>571</v>
      </c>
      <c r="F3276" t="s">
        <v>329</v>
      </c>
      <c r="G3276" t="s">
        <v>220</v>
      </c>
      <c r="H3276" t="s">
        <v>98</v>
      </c>
      <c r="I3276" s="3">
        <v>1</v>
      </c>
      <c r="J3276" s="3">
        <v>832</v>
      </c>
      <c r="K3276" s="57">
        <v>2.2000000000000002</v>
      </c>
      <c r="L3276" t="s">
        <v>167</v>
      </c>
      <c r="M3276" t="s">
        <v>168</v>
      </c>
      <c r="N3276" t="s">
        <v>539</v>
      </c>
      <c r="O3276" s="15">
        <f t="shared" si="315"/>
        <v>3</v>
      </c>
      <c r="P3276" s="16" t="str">
        <f t="shared" si="316"/>
        <v>2,</v>
      </c>
      <c r="Q3276" s="16" t="str">
        <f t="shared" si="317"/>
        <v>2</v>
      </c>
      <c r="R3276" s="17">
        <f t="shared" si="318"/>
        <v>122</v>
      </c>
      <c r="S3276" s="17">
        <f t="shared" si="319"/>
        <v>2.0333333333333332</v>
      </c>
    </row>
    <row r="3277" spans="1:19">
      <c r="A3277" t="s">
        <v>324</v>
      </c>
      <c r="B3277" t="s">
        <v>325</v>
      </c>
      <c r="C3277" s="1">
        <v>45566</v>
      </c>
      <c r="D3277" s="2">
        <v>2024</v>
      </c>
      <c r="E3277" s="2" t="s">
        <v>571</v>
      </c>
      <c r="F3277" t="s">
        <v>329</v>
      </c>
      <c r="G3277" t="s">
        <v>220</v>
      </c>
      <c r="H3277" t="s">
        <v>98</v>
      </c>
      <c r="I3277" s="3">
        <v>1</v>
      </c>
      <c r="J3277" s="3">
        <v>666</v>
      </c>
      <c r="K3277" s="57">
        <v>1.5</v>
      </c>
      <c r="L3277" t="s">
        <v>131</v>
      </c>
      <c r="M3277" t="s">
        <v>578</v>
      </c>
      <c r="N3277" t="s">
        <v>612</v>
      </c>
      <c r="O3277" s="15">
        <f t="shared" si="315"/>
        <v>3</v>
      </c>
      <c r="P3277" s="16" t="str">
        <f t="shared" si="316"/>
        <v>1,</v>
      </c>
      <c r="Q3277" s="16" t="str">
        <f t="shared" si="317"/>
        <v>5</v>
      </c>
      <c r="R3277" s="17">
        <f t="shared" si="318"/>
        <v>65</v>
      </c>
      <c r="S3277" s="17">
        <f t="shared" si="319"/>
        <v>1.0833333333333333</v>
      </c>
    </row>
    <row r="3278" spans="1:19">
      <c r="A3278" t="s">
        <v>324</v>
      </c>
      <c r="B3278" t="s">
        <v>325</v>
      </c>
      <c r="C3278" s="1">
        <v>45566</v>
      </c>
      <c r="D3278" s="2">
        <v>2024</v>
      </c>
      <c r="E3278" s="2" t="s">
        <v>571</v>
      </c>
      <c r="F3278" t="s">
        <v>329</v>
      </c>
      <c r="G3278" t="s">
        <v>220</v>
      </c>
      <c r="H3278" t="s">
        <v>98</v>
      </c>
      <c r="I3278" s="3">
        <v>1</v>
      </c>
      <c r="J3278" s="3">
        <v>333</v>
      </c>
      <c r="K3278" s="57">
        <v>0.55000000000000004</v>
      </c>
      <c r="L3278" t="s">
        <v>173</v>
      </c>
      <c r="M3278" t="s">
        <v>598</v>
      </c>
      <c r="N3278" t="s">
        <v>536</v>
      </c>
      <c r="O3278" s="15">
        <f t="shared" si="315"/>
        <v>4</v>
      </c>
      <c r="P3278" s="16" t="str">
        <f t="shared" si="316"/>
        <v>0,</v>
      </c>
      <c r="Q3278" s="16" t="str">
        <f t="shared" si="317"/>
        <v>55</v>
      </c>
      <c r="R3278" s="17">
        <f t="shared" si="318"/>
        <v>55</v>
      </c>
      <c r="S3278" s="17">
        <f t="shared" si="319"/>
        <v>0.91666666666666663</v>
      </c>
    </row>
    <row r="3279" spans="1:19">
      <c r="A3279" t="s">
        <v>324</v>
      </c>
      <c r="B3279" t="s">
        <v>325</v>
      </c>
      <c r="C3279" s="1">
        <v>45566</v>
      </c>
      <c r="D3279" s="2">
        <v>2024</v>
      </c>
      <c r="E3279" s="2" t="s">
        <v>571</v>
      </c>
      <c r="F3279" t="s">
        <v>329</v>
      </c>
      <c r="G3279" t="s">
        <v>220</v>
      </c>
      <c r="H3279" t="s">
        <v>98</v>
      </c>
      <c r="I3279" s="3">
        <v>5</v>
      </c>
      <c r="J3279" s="3">
        <v>3330</v>
      </c>
      <c r="K3279" s="57">
        <v>10.050000000000001</v>
      </c>
      <c r="L3279" t="s">
        <v>111</v>
      </c>
      <c r="M3279" t="s">
        <v>593</v>
      </c>
      <c r="N3279" t="s">
        <v>538</v>
      </c>
      <c r="O3279" s="15">
        <f t="shared" si="315"/>
        <v>5</v>
      </c>
      <c r="P3279" s="16" t="str">
        <f t="shared" si="316"/>
        <v>10</v>
      </c>
      <c r="Q3279" s="16" t="str">
        <f t="shared" si="317"/>
        <v>,05</v>
      </c>
      <c r="R3279" s="17">
        <f t="shared" si="318"/>
        <v>600.04999999999995</v>
      </c>
      <c r="S3279" s="17">
        <f t="shared" si="319"/>
        <v>10.000833333333333</v>
      </c>
    </row>
    <row r="3280" spans="1:19">
      <c r="A3280" t="s">
        <v>324</v>
      </c>
      <c r="B3280" t="s">
        <v>325</v>
      </c>
      <c r="C3280" s="1">
        <v>45566</v>
      </c>
      <c r="D3280" s="2">
        <v>2024</v>
      </c>
      <c r="E3280" s="2" t="s">
        <v>571</v>
      </c>
      <c r="F3280" t="s">
        <v>329</v>
      </c>
      <c r="G3280" t="s">
        <v>220</v>
      </c>
      <c r="H3280" t="s">
        <v>98</v>
      </c>
      <c r="I3280" s="3">
        <v>1</v>
      </c>
      <c r="J3280" s="3">
        <v>333</v>
      </c>
      <c r="K3280" s="57">
        <v>0.55000000000000004</v>
      </c>
      <c r="L3280" t="s">
        <v>135</v>
      </c>
      <c r="M3280" t="s">
        <v>136</v>
      </c>
      <c r="N3280" t="s">
        <v>538</v>
      </c>
      <c r="O3280" s="15">
        <f t="shared" si="315"/>
        <v>4</v>
      </c>
      <c r="P3280" s="16" t="str">
        <f t="shared" si="316"/>
        <v>0,</v>
      </c>
      <c r="Q3280" s="16" t="str">
        <f t="shared" si="317"/>
        <v>55</v>
      </c>
      <c r="R3280" s="17">
        <f t="shared" si="318"/>
        <v>55</v>
      </c>
      <c r="S3280" s="17">
        <f t="shared" si="319"/>
        <v>0.91666666666666663</v>
      </c>
    </row>
    <row r="3281" spans="1:19">
      <c r="A3281" t="s">
        <v>324</v>
      </c>
      <c r="B3281" t="s">
        <v>325</v>
      </c>
      <c r="C3281" s="1">
        <v>45566</v>
      </c>
      <c r="D3281" s="2">
        <v>2024</v>
      </c>
      <c r="E3281" s="2" t="s">
        <v>571</v>
      </c>
      <c r="F3281" t="s">
        <v>330</v>
      </c>
      <c r="G3281" t="s">
        <v>331</v>
      </c>
      <c r="H3281" t="s">
        <v>98</v>
      </c>
      <c r="I3281" s="3">
        <v>15</v>
      </c>
      <c r="J3281" s="3">
        <v>3330</v>
      </c>
      <c r="K3281" s="57">
        <v>17.22</v>
      </c>
      <c r="L3281" t="s">
        <v>39</v>
      </c>
      <c r="M3281" t="s">
        <v>553</v>
      </c>
      <c r="N3281" t="s">
        <v>553</v>
      </c>
      <c r="O3281" s="15">
        <f t="shared" si="315"/>
        <v>5</v>
      </c>
      <c r="P3281" s="16" t="str">
        <f t="shared" si="316"/>
        <v>17</v>
      </c>
      <c r="Q3281" s="16" t="str">
        <f t="shared" si="317"/>
        <v>,22</v>
      </c>
      <c r="R3281" s="17">
        <f t="shared" si="318"/>
        <v>1020.22</v>
      </c>
      <c r="S3281" s="17">
        <f t="shared" si="319"/>
        <v>17.003666666666668</v>
      </c>
    </row>
    <row r="3282" spans="1:19">
      <c r="A3282" t="s">
        <v>324</v>
      </c>
      <c r="B3282" t="s">
        <v>325</v>
      </c>
      <c r="C3282" s="1">
        <v>45566</v>
      </c>
      <c r="D3282" s="2">
        <v>2024</v>
      </c>
      <c r="E3282" s="2" t="s">
        <v>571</v>
      </c>
      <c r="F3282" t="s">
        <v>330</v>
      </c>
      <c r="G3282" t="s">
        <v>331</v>
      </c>
      <c r="H3282" t="s">
        <v>98</v>
      </c>
      <c r="I3282" s="3">
        <v>1</v>
      </c>
      <c r="J3282" s="3">
        <v>666</v>
      </c>
      <c r="K3282" s="57">
        <v>2</v>
      </c>
      <c r="L3282" t="s">
        <v>19</v>
      </c>
      <c r="M3282" t="s">
        <v>587</v>
      </c>
      <c r="N3282" t="s">
        <v>611</v>
      </c>
      <c r="O3282" s="15">
        <f t="shared" si="315"/>
        <v>1</v>
      </c>
      <c r="P3282" s="16" t="str">
        <f t="shared" si="316"/>
        <v>2</v>
      </c>
      <c r="Q3282" s="16">
        <f t="shared" si="317"/>
        <v>0</v>
      </c>
      <c r="R3282" s="17">
        <f t="shared" si="318"/>
        <v>120</v>
      </c>
      <c r="S3282" s="17">
        <f t="shared" si="319"/>
        <v>2</v>
      </c>
    </row>
    <row r="3283" spans="1:19">
      <c r="A3283" t="s">
        <v>324</v>
      </c>
      <c r="B3283" t="s">
        <v>325</v>
      </c>
      <c r="C3283" s="1">
        <v>45566</v>
      </c>
      <c r="D3283" s="2">
        <v>2024</v>
      </c>
      <c r="E3283" s="2" t="s">
        <v>571</v>
      </c>
      <c r="F3283" t="s">
        <v>330</v>
      </c>
      <c r="G3283" t="s">
        <v>331</v>
      </c>
      <c r="H3283" t="s">
        <v>98</v>
      </c>
      <c r="I3283" s="3">
        <v>2</v>
      </c>
      <c r="J3283" s="3">
        <v>1165</v>
      </c>
      <c r="K3283" s="57">
        <v>3.3</v>
      </c>
      <c r="L3283" t="s">
        <v>146</v>
      </c>
      <c r="M3283" t="s">
        <v>147</v>
      </c>
      <c r="N3283" t="s">
        <v>532</v>
      </c>
      <c r="O3283" s="15">
        <f t="shared" si="315"/>
        <v>3</v>
      </c>
      <c r="P3283" s="16" t="str">
        <f t="shared" si="316"/>
        <v>3,</v>
      </c>
      <c r="Q3283" s="16" t="str">
        <f t="shared" si="317"/>
        <v>3</v>
      </c>
      <c r="R3283" s="17">
        <f t="shared" si="318"/>
        <v>183</v>
      </c>
      <c r="S3283" s="17">
        <f t="shared" si="319"/>
        <v>3.05</v>
      </c>
    </row>
    <row r="3284" spans="1:19">
      <c r="A3284" t="s">
        <v>324</v>
      </c>
      <c r="B3284" t="s">
        <v>325</v>
      </c>
      <c r="C3284" s="1">
        <v>45566</v>
      </c>
      <c r="D3284" s="2">
        <v>2024</v>
      </c>
      <c r="E3284" s="2" t="s">
        <v>571</v>
      </c>
      <c r="F3284" t="s">
        <v>330</v>
      </c>
      <c r="G3284" t="s">
        <v>331</v>
      </c>
      <c r="H3284" t="s">
        <v>98</v>
      </c>
      <c r="I3284" s="3">
        <v>1</v>
      </c>
      <c r="J3284" s="3">
        <v>333</v>
      </c>
      <c r="K3284" s="57">
        <v>1</v>
      </c>
      <c r="L3284" t="s">
        <v>242</v>
      </c>
      <c r="M3284" t="s">
        <v>243</v>
      </c>
      <c r="N3284" t="s">
        <v>560</v>
      </c>
      <c r="O3284" s="15">
        <f t="shared" si="315"/>
        <v>1</v>
      </c>
      <c r="P3284" s="16" t="str">
        <f t="shared" si="316"/>
        <v>1</v>
      </c>
      <c r="Q3284" s="16">
        <f t="shared" si="317"/>
        <v>0</v>
      </c>
      <c r="R3284" s="17">
        <f t="shared" si="318"/>
        <v>60</v>
      </c>
      <c r="S3284" s="17">
        <f t="shared" si="319"/>
        <v>1</v>
      </c>
    </row>
    <row r="3285" spans="1:19">
      <c r="A3285" t="s">
        <v>324</v>
      </c>
      <c r="B3285" t="s">
        <v>325</v>
      </c>
      <c r="C3285" s="1">
        <v>45566</v>
      </c>
      <c r="D3285" s="2">
        <v>2024</v>
      </c>
      <c r="E3285" s="2" t="s">
        <v>571</v>
      </c>
      <c r="F3285" t="s">
        <v>330</v>
      </c>
      <c r="G3285" t="s">
        <v>331</v>
      </c>
      <c r="H3285" t="s">
        <v>98</v>
      </c>
      <c r="I3285" s="3">
        <v>3</v>
      </c>
      <c r="J3285" s="3">
        <v>749</v>
      </c>
      <c r="K3285" s="57">
        <v>2.15</v>
      </c>
      <c r="L3285" t="s">
        <v>35</v>
      </c>
      <c r="M3285" t="s">
        <v>36</v>
      </c>
      <c r="N3285" t="s">
        <v>533</v>
      </c>
      <c r="O3285" s="15">
        <f t="shared" si="315"/>
        <v>4</v>
      </c>
      <c r="P3285" s="16" t="str">
        <f t="shared" si="316"/>
        <v>2,</v>
      </c>
      <c r="Q3285" s="16" t="str">
        <f t="shared" si="317"/>
        <v>15</v>
      </c>
      <c r="R3285" s="17">
        <f t="shared" si="318"/>
        <v>135</v>
      </c>
      <c r="S3285" s="17">
        <f t="shared" si="319"/>
        <v>2.25</v>
      </c>
    </row>
    <row r="3286" spans="1:19">
      <c r="A3286" t="s">
        <v>324</v>
      </c>
      <c r="B3286" t="s">
        <v>325</v>
      </c>
      <c r="C3286" s="1">
        <v>45566</v>
      </c>
      <c r="D3286" s="2">
        <v>2024</v>
      </c>
      <c r="E3286" s="2" t="s">
        <v>571</v>
      </c>
      <c r="F3286" t="s">
        <v>330</v>
      </c>
      <c r="G3286" t="s">
        <v>331</v>
      </c>
      <c r="H3286" t="s">
        <v>98</v>
      </c>
      <c r="I3286" s="3">
        <v>1</v>
      </c>
      <c r="J3286" s="3">
        <v>249</v>
      </c>
      <c r="K3286" s="57">
        <v>0.46</v>
      </c>
      <c r="L3286" t="s">
        <v>241</v>
      </c>
      <c r="M3286" t="s">
        <v>601</v>
      </c>
      <c r="N3286" t="s">
        <v>562</v>
      </c>
      <c r="O3286" s="15">
        <f t="shared" si="315"/>
        <v>4</v>
      </c>
      <c r="P3286" s="16" t="str">
        <f t="shared" si="316"/>
        <v>0,</v>
      </c>
      <c r="Q3286" s="16" t="str">
        <f t="shared" si="317"/>
        <v>46</v>
      </c>
      <c r="R3286" s="17">
        <f t="shared" si="318"/>
        <v>46</v>
      </c>
      <c r="S3286" s="17">
        <f t="shared" si="319"/>
        <v>0.76666666666666672</v>
      </c>
    </row>
    <row r="3287" spans="1:19">
      <c r="A3287" t="s">
        <v>324</v>
      </c>
      <c r="B3287" t="s">
        <v>325</v>
      </c>
      <c r="C3287" s="1">
        <v>45566</v>
      </c>
      <c r="D3287" s="2">
        <v>2024</v>
      </c>
      <c r="E3287" s="2" t="s">
        <v>571</v>
      </c>
      <c r="F3287" t="s">
        <v>330</v>
      </c>
      <c r="G3287" t="s">
        <v>331</v>
      </c>
      <c r="H3287" t="s">
        <v>98</v>
      </c>
      <c r="I3287" s="3">
        <v>1</v>
      </c>
      <c r="J3287" s="3">
        <v>666</v>
      </c>
      <c r="K3287" s="57">
        <v>1.59</v>
      </c>
      <c r="L3287" t="s">
        <v>100</v>
      </c>
      <c r="M3287" t="s">
        <v>101</v>
      </c>
      <c r="N3287" t="s">
        <v>614</v>
      </c>
      <c r="O3287" s="15">
        <f t="shared" si="315"/>
        <v>4</v>
      </c>
      <c r="P3287" s="16" t="str">
        <f t="shared" si="316"/>
        <v>1,</v>
      </c>
      <c r="Q3287" s="16" t="str">
        <f t="shared" si="317"/>
        <v>59</v>
      </c>
      <c r="R3287" s="17">
        <f t="shared" si="318"/>
        <v>119</v>
      </c>
      <c r="S3287" s="17">
        <f t="shared" si="319"/>
        <v>1.9833333333333334</v>
      </c>
    </row>
    <row r="3288" spans="1:19">
      <c r="A3288" t="s">
        <v>324</v>
      </c>
      <c r="B3288" t="s">
        <v>325</v>
      </c>
      <c r="C3288" s="1">
        <v>45566</v>
      </c>
      <c r="D3288" s="2">
        <v>2024</v>
      </c>
      <c r="E3288" s="2" t="s">
        <v>571</v>
      </c>
      <c r="F3288" t="s">
        <v>330</v>
      </c>
      <c r="G3288" t="s">
        <v>331</v>
      </c>
      <c r="H3288" t="s">
        <v>98</v>
      </c>
      <c r="I3288" s="3">
        <v>1</v>
      </c>
      <c r="J3288" s="3">
        <v>416</v>
      </c>
      <c r="K3288" s="57">
        <v>1.1000000000000001</v>
      </c>
      <c r="L3288" t="s">
        <v>109</v>
      </c>
      <c r="M3288" t="s">
        <v>535</v>
      </c>
      <c r="N3288" t="s">
        <v>535</v>
      </c>
      <c r="O3288" s="15">
        <f t="shared" si="315"/>
        <v>3</v>
      </c>
      <c r="P3288" s="16" t="str">
        <f t="shared" si="316"/>
        <v>1,</v>
      </c>
      <c r="Q3288" s="16" t="str">
        <f t="shared" si="317"/>
        <v>1</v>
      </c>
      <c r="R3288" s="17">
        <f t="shared" si="318"/>
        <v>61</v>
      </c>
      <c r="S3288" s="17">
        <f t="shared" si="319"/>
        <v>1.0166666666666666</v>
      </c>
    </row>
    <row r="3289" spans="1:19">
      <c r="A3289" t="s">
        <v>324</v>
      </c>
      <c r="B3289" t="s">
        <v>325</v>
      </c>
      <c r="C3289" s="1">
        <v>45566</v>
      </c>
      <c r="D3289" s="2">
        <v>2024</v>
      </c>
      <c r="E3289" s="2" t="s">
        <v>571</v>
      </c>
      <c r="F3289" t="s">
        <v>330</v>
      </c>
      <c r="G3289" t="s">
        <v>331</v>
      </c>
      <c r="H3289" t="s">
        <v>98</v>
      </c>
      <c r="I3289" s="3">
        <v>4</v>
      </c>
      <c r="J3289" s="3">
        <v>1248</v>
      </c>
      <c r="K3289" s="57">
        <v>3.35</v>
      </c>
      <c r="L3289" t="s">
        <v>114</v>
      </c>
      <c r="M3289" t="s">
        <v>115</v>
      </c>
      <c r="N3289" t="s">
        <v>535</v>
      </c>
      <c r="O3289" s="15">
        <f t="shared" si="315"/>
        <v>4</v>
      </c>
      <c r="P3289" s="16" t="str">
        <f t="shared" si="316"/>
        <v>3,</v>
      </c>
      <c r="Q3289" s="16" t="str">
        <f t="shared" si="317"/>
        <v>35</v>
      </c>
      <c r="R3289" s="17">
        <f t="shared" si="318"/>
        <v>215</v>
      </c>
      <c r="S3289" s="17">
        <f t="shared" si="319"/>
        <v>3.5833333333333335</v>
      </c>
    </row>
    <row r="3290" spans="1:19">
      <c r="A3290" t="s">
        <v>324</v>
      </c>
      <c r="B3290" t="s">
        <v>325</v>
      </c>
      <c r="C3290" s="1">
        <v>45566</v>
      </c>
      <c r="D3290" s="2">
        <v>2024</v>
      </c>
      <c r="E3290" s="2" t="s">
        <v>571</v>
      </c>
      <c r="F3290" t="s">
        <v>330</v>
      </c>
      <c r="G3290" t="s">
        <v>331</v>
      </c>
      <c r="H3290" t="s">
        <v>98</v>
      </c>
      <c r="I3290" s="3">
        <v>1</v>
      </c>
      <c r="J3290" s="3">
        <v>166</v>
      </c>
      <c r="K3290" s="57">
        <v>0.35</v>
      </c>
      <c r="L3290" t="s">
        <v>25</v>
      </c>
      <c r="M3290" t="s">
        <v>26</v>
      </c>
      <c r="N3290" t="s">
        <v>534</v>
      </c>
      <c r="O3290" s="15">
        <f t="shared" si="315"/>
        <v>4</v>
      </c>
      <c r="P3290" s="16" t="str">
        <f t="shared" si="316"/>
        <v>0,</v>
      </c>
      <c r="Q3290" s="16" t="str">
        <f t="shared" si="317"/>
        <v>35</v>
      </c>
      <c r="R3290" s="17">
        <f t="shared" si="318"/>
        <v>35</v>
      </c>
      <c r="S3290" s="17">
        <f t="shared" si="319"/>
        <v>0.58333333333333337</v>
      </c>
    </row>
    <row r="3291" spans="1:19">
      <c r="A3291" t="s">
        <v>324</v>
      </c>
      <c r="B3291" t="s">
        <v>325</v>
      </c>
      <c r="C3291" s="1">
        <v>45566</v>
      </c>
      <c r="D3291" s="2">
        <v>2024</v>
      </c>
      <c r="E3291" s="2" t="s">
        <v>571</v>
      </c>
      <c r="F3291" t="s">
        <v>330</v>
      </c>
      <c r="G3291" t="s">
        <v>331</v>
      </c>
      <c r="H3291" t="s">
        <v>98</v>
      </c>
      <c r="I3291" s="3">
        <v>4</v>
      </c>
      <c r="J3291" s="3">
        <v>2747</v>
      </c>
      <c r="K3291" s="57">
        <v>8.0500000000000007</v>
      </c>
      <c r="L3291" t="s">
        <v>118</v>
      </c>
      <c r="M3291" t="s">
        <v>119</v>
      </c>
      <c r="N3291" t="s">
        <v>539</v>
      </c>
      <c r="O3291" s="15">
        <f t="shared" si="315"/>
        <v>4</v>
      </c>
      <c r="P3291" s="16" t="str">
        <f t="shared" si="316"/>
        <v>8,</v>
      </c>
      <c r="Q3291" s="16" t="str">
        <f t="shared" si="317"/>
        <v>05</v>
      </c>
      <c r="R3291" s="17">
        <f t="shared" si="318"/>
        <v>485</v>
      </c>
      <c r="S3291" s="17">
        <f t="shared" si="319"/>
        <v>8.0833333333333339</v>
      </c>
    </row>
    <row r="3292" spans="1:19">
      <c r="A3292" t="s">
        <v>324</v>
      </c>
      <c r="B3292" t="s">
        <v>325</v>
      </c>
      <c r="C3292" s="1">
        <v>45566</v>
      </c>
      <c r="D3292" s="2">
        <v>2024</v>
      </c>
      <c r="E3292" s="2" t="s">
        <v>571</v>
      </c>
      <c r="F3292" t="s">
        <v>330</v>
      </c>
      <c r="G3292" t="s">
        <v>331</v>
      </c>
      <c r="H3292" t="s">
        <v>98</v>
      </c>
      <c r="I3292" s="3">
        <v>8</v>
      </c>
      <c r="J3292" s="3">
        <v>3330</v>
      </c>
      <c r="K3292" s="57">
        <v>11.13</v>
      </c>
      <c r="L3292" t="s">
        <v>173</v>
      </c>
      <c r="M3292" t="s">
        <v>598</v>
      </c>
      <c r="N3292" t="s">
        <v>536</v>
      </c>
      <c r="O3292" s="15">
        <f t="shared" si="315"/>
        <v>5</v>
      </c>
      <c r="P3292" s="16" t="str">
        <f t="shared" si="316"/>
        <v>11</v>
      </c>
      <c r="Q3292" s="16" t="str">
        <f t="shared" si="317"/>
        <v>,13</v>
      </c>
      <c r="R3292" s="17">
        <f t="shared" si="318"/>
        <v>660.13</v>
      </c>
      <c r="S3292" s="17">
        <f t="shared" si="319"/>
        <v>11.002166666666666</v>
      </c>
    </row>
    <row r="3293" spans="1:19">
      <c r="A3293" t="s">
        <v>324</v>
      </c>
      <c r="B3293" t="s">
        <v>325</v>
      </c>
      <c r="C3293" s="1">
        <v>45566</v>
      </c>
      <c r="D3293" s="2">
        <v>2024</v>
      </c>
      <c r="E3293" s="2" t="s">
        <v>571</v>
      </c>
      <c r="F3293" t="s">
        <v>330</v>
      </c>
      <c r="G3293" t="s">
        <v>331</v>
      </c>
      <c r="H3293" t="s">
        <v>98</v>
      </c>
      <c r="I3293" s="3">
        <v>5</v>
      </c>
      <c r="J3293" s="3">
        <v>3246</v>
      </c>
      <c r="K3293" s="57">
        <v>9.35</v>
      </c>
      <c r="L3293" t="s">
        <v>111</v>
      </c>
      <c r="M3293" t="s">
        <v>593</v>
      </c>
      <c r="N3293" t="s">
        <v>538</v>
      </c>
      <c r="O3293" s="15">
        <f t="shared" si="315"/>
        <v>4</v>
      </c>
      <c r="P3293" s="16" t="str">
        <f t="shared" si="316"/>
        <v>9,</v>
      </c>
      <c r="Q3293" s="16" t="str">
        <f t="shared" si="317"/>
        <v>35</v>
      </c>
      <c r="R3293" s="17">
        <f t="shared" si="318"/>
        <v>575</v>
      </c>
      <c r="S3293" s="17">
        <f t="shared" si="319"/>
        <v>9.5833333333333339</v>
      </c>
    </row>
    <row r="3294" spans="1:19">
      <c r="A3294" t="s">
        <v>344</v>
      </c>
      <c r="B3294" t="s">
        <v>345</v>
      </c>
      <c r="C3294" s="1">
        <v>45566</v>
      </c>
      <c r="D3294" s="2">
        <v>2024</v>
      </c>
      <c r="E3294" s="2" t="s">
        <v>571</v>
      </c>
      <c r="F3294" t="s">
        <v>346</v>
      </c>
      <c r="G3294" t="s">
        <v>93</v>
      </c>
      <c r="H3294" t="s">
        <v>98</v>
      </c>
      <c r="I3294" s="3">
        <v>1</v>
      </c>
      <c r="J3294" s="3">
        <v>215</v>
      </c>
      <c r="K3294" s="57">
        <v>0.35</v>
      </c>
      <c r="L3294" t="s">
        <v>39</v>
      </c>
      <c r="M3294" t="s">
        <v>553</v>
      </c>
      <c r="N3294" t="s">
        <v>553</v>
      </c>
      <c r="O3294" s="15">
        <f t="shared" si="315"/>
        <v>4</v>
      </c>
      <c r="P3294" s="16" t="str">
        <f t="shared" si="316"/>
        <v>0,</v>
      </c>
      <c r="Q3294" s="16" t="str">
        <f t="shared" si="317"/>
        <v>35</v>
      </c>
      <c r="R3294" s="17">
        <f t="shared" si="318"/>
        <v>35</v>
      </c>
      <c r="S3294" s="17">
        <f t="shared" si="319"/>
        <v>0.58333333333333337</v>
      </c>
    </row>
    <row r="3295" spans="1:19">
      <c r="A3295" t="s">
        <v>344</v>
      </c>
      <c r="B3295" t="s">
        <v>345</v>
      </c>
      <c r="C3295" s="1">
        <v>45566</v>
      </c>
      <c r="D3295" s="2">
        <v>2024</v>
      </c>
      <c r="E3295" s="2" t="s">
        <v>571</v>
      </c>
      <c r="F3295" t="s">
        <v>346</v>
      </c>
      <c r="G3295" t="s">
        <v>93</v>
      </c>
      <c r="H3295" t="s">
        <v>98</v>
      </c>
      <c r="I3295" s="3">
        <v>1</v>
      </c>
      <c r="J3295" s="3">
        <v>472</v>
      </c>
      <c r="K3295" s="57">
        <v>1.2</v>
      </c>
      <c r="L3295" t="s">
        <v>130</v>
      </c>
      <c r="M3295" t="s">
        <v>605</v>
      </c>
      <c r="N3295" t="s">
        <v>615</v>
      </c>
      <c r="O3295" s="15">
        <f t="shared" si="315"/>
        <v>3</v>
      </c>
      <c r="P3295" s="16" t="str">
        <f t="shared" si="316"/>
        <v>1,</v>
      </c>
      <c r="Q3295" s="16" t="str">
        <f t="shared" si="317"/>
        <v>2</v>
      </c>
      <c r="R3295" s="17">
        <f t="shared" si="318"/>
        <v>62</v>
      </c>
      <c r="S3295" s="17">
        <f t="shared" si="319"/>
        <v>1.0333333333333334</v>
      </c>
    </row>
    <row r="3296" spans="1:19">
      <c r="A3296" t="s">
        <v>344</v>
      </c>
      <c r="B3296" t="s">
        <v>345</v>
      </c>
      <c r="C3296" s="1">
        <v>45566</v>
      </c>
      <c r="D3296" s="2">
        <v>2024</v>
      </c>
      <c r="E3296" s="2" t="s">
        <v>571</v>
      </c>
      <c r="F3296" t="s">
        <v>346</v>
      </c>
      <c r="G3296" t="s">
        <v>93</v>
      </c>
      <c r="H3296" t="s">
        <v>98</v>
      </c>
      <c r="I3296" s="3">
        <v>7</v>
      </c>
      <c r="J3296" s="3">
        <v>1288</v>
      </c>
      <c r="K3296" s="57">
        <v>4.2</v>
      </c>
      <c r="L3296" t="s">
        <v>122</v>
      </c>
      <c r="M3296" t="s">
        <v>123</v>
      </c>
      <c r="N3296" t="s">
        <v>537</v>
      </c>
      <c r="O3296" s="15">
        <f t="shared" si="315"/>
        <v>3</v>
      </c>
      <c r="P3296" s="16" t="str">
        <f t="shared" si="316"/>
        <v>4,</v>
      </c>
      <c r="Q3296" s="16" t="str">
        <f t="shared" si="317"/>
        <v>2</v>
      </c>
      <c r="R3296" s="17">
        <f t="shared" si="318"/>
        <v>242</v>
      </c>
      <c r="S3296" s="17">
        <f t="shared" si="319"/>
        <v>4.0333333333333332</v>
      </c>
    </row>
    <row r="3297" spans="1:19">
      <c r="A3297" t="s">
        <v>344</v>
      </c>
      <c r="B3297" t="s">
        <v>345</v>
      </c>
      <c r="C3297" s="1">
        <v>45566</v>
      </c>
      <c r="D3297" s="2">
        <v>2024</v>
      </c>
      <c r="E3297" s="2" t="s">
        <v>571</v>
      </c>
      <c r="F3297" t="s">
        <v>346</v>
      </c>
      <c r="G3297" t="s">
        <v>93</v>
      </c>
      <c r="H3297" t="s">
        <v>98</v>
      </c>
      <c r="I3297" s="3">
        <v>4</v>
      </c>
      <c r="J3297" s="3">
        <v>1154</v>
      </c>
      <c r="K3297" s="57">
        <v>3.3</v>
      </c>
      <c r="L3297" t="s">
        <v>19</v>
      </c>
      <c r="M3297" t="s">
        <v>587</v>
      </c>
      <c r="N3297" t="s">
        <v>611</v>
      </c>
      <c r="O3297" s="15">
        <f t="shared" si="315"/>
        <v>3</v>
      </c>
      <c r="P3297" s="16" t="str">
        <f t="shared" si="316"/>
        <v>3,</v>
      </c>
      <c r="Q3297" s="16" t="str">
        <f t="shared" si="317"/>
        <v>3</v>
      </c>
      <c r="R3297" s="17">
        <f t="shared" si="318"/>
        <v>183</v>
      </c>
      <c r="S3297" s="17">
        <f t="shared" si="319"/>
        <v>3.05</v>
      </c>
    </row>
    <row r="3298" spans="1:19">
      <c r="A3298" t="s">
        <v>344</v>
      </c>
      <c r="B3298" t="s">
        <v>345</v>
      </c>
      <c r="C3298" s="1">
        <v>45566</v>
      </c>
      <c r="D3298" s="2">
        <v>2024</v>
      </c>
      <c r="E3298" s="2" t="s">
        <v>571</v>
      </c>
      <c r="F3298" t="s">
        <v>346</v>
      </c>
      <c r="G3298" t="s">
        <v>93</v>
      </c>
      <c r="H3298" t="s">
        <v>98</v>
      </c>
      <c r="I3298" s="3">
        <v>1</v>
      </c>
      <c r="J3298" s="3">
        <v>961</v>
      </c>
      <c r="K3298" s="57">
        <v>2.4</v>
      </c>
      <c r="L3298" t="s">
        <v>159</v>
      </c>
      <c r="M3298" t="s">
        <v>160</v>
      </c>
      <c r="N3298" t="s">
        <v>559</v>
      </c>
      <c r="O3298" s="15">
        <f t="shared" si="315"/>
        <v>3</v>
      </c>
      <c r="P3298" s="16" t="str">
        <f t="shared" si="316"/>
        <v>2,</v>
      </c>
      <c r="Q3298" s="16" t="str">
        <f t="shared" si="317"/>
        <v>4</v>
      </c>
      <c r="R3298" s="17">
        <f t="shared" si="318"/>
        <v>124</v>
      </c>
      <c r="S3298" s="17">
        <f t="shared" si="319"/>
        <v>2.0666666666666669</v>
      </c>
    </row>
    <row r="3299" spans="1:19">
      <c r="A3299" t="s">
        <v>344</v>
      </c>
      <c r="B3299" t="s">
        <v>345</v>
      </c>
      <c r="C3299" s="1">
        <v>45566</v>
      </c>
      <c r="D3299" s="2">
        <v>2024</v>
      </c>
      <c r="E3299" s="2" t="s">
        <v>571</v>
      </c>
      <c r="F3299" t="s">
        <v>346</v>
      </c>
      <c r="G3299" t="s">
        <v>93</v>
      </c>
      <c r="H3299" t="s">
        <v>98</v>
      </c>
      <c r="I3299" s="3">
        <v>1</v>
      </c>
      <c r="J3299" s="3">
        <v>214</v>
      </c>
      <c r="K3299" s="57">
        <v>0.4</v>
      </c>
      <c r="L3299" t="s">
        <v>222</v>
      </c>
      <c r="M3299" t="s">
        <v>573</v>
      </c>
      <c r="N3299" t="s">
        <v>22</v>
      </c>
      <c r="O3299" s="15">
        <f t="shared" si="315"/>
        <v>3</v>
      </c>
      <c r="P3299" s="16" t="str">
        <f t="shared" si="316"/>
        <v>0,</v>
      </c>
      <c r="Q3299" s="16" t="str">
        <f t="shared" si="317"/>
        <v>4</v>
      </c>
      <c r="R3299" s="17">
        <f t="shared" si="318"/>
        <v>4</v>
      </c>
      <c r="S3299" s="17">
        <f t="shared" si="319"/>
        <v>6.6666666666666666E-2</v>
      </c>
    </row>
    <row r="3300" spans="1:19">
      <c r="A3300" t="s">
        <v>344</v>
      </c>
      <c r="B3300" t="s">
        <v>345</v>
      </c>
      <c r="C3300" s="1">
        <v>45566</v>
      </c>
      <c r="D3300" s="2">
        <v>2024</v>
      </c>
      <c r="E3300" s="2" t="s">
        <v>571</v>
      </c>
      <c r="F3300" t="s">
        <v>346</v>
      </c>
      <c r="G3300" t="s">
        <v>93</v>
      </c>
      <c r="H3300" t="s">
        <v>98</v>
      </c>
      <c r="I3300" s="3">
        <v>1</v>
      </c>
      <c r="J3300" s="3">
        <v>325</v>
      </c>
      <c r="K3300" s="57">
        <v>1</v>
      </c>
      <c r="L3300" t="s">
        <v>208</v>
      </c>
      <c r="M3300" t="s">
        <v>600</v>
      </c>
      <c r="N3300" t="s">
        <v>560</v>
      </c>
      <c r="O3300" s="15">
        <f t="shared" si="315"/>
        <v>1</v>
      </c>
      <c r="P3300" s="16" t="str">
        <f t="shared" si="316"/>
        <v>1</v>
      </c>
      <c r="Q3300" s="16">
        <f t="shared" si="317"/>
        <v>0</v>
      </c>
      <c r="R3300" s="17">
        <f t="shared" si="318"/>
        <v>60</v>
      </c>
      <c r="S3300" s="17">
        <f t="shared" si="319"/>
        <v>1</v>
      </c>
    </row>
    <row r="3301" spans="1:19">
      <c r="A3301" t="s">
        <v>344</v>
      </c>
      <c r="B3301" t="s">
        <v>345</v>
      </c>
      <c r="C3301" s="1">
        <v>45566</v>
      </c>
      <c r="D3301" s="2">
        <v>2024</v>
      </c>
      <c r="E3301" s="2" t="s">
        <v>571</v>
      </c>
      <c r="F3301" t="s">
        <v>346</v>
      </c>
      <c r="G3301" t="s">
        <v>93</v>
      </c>
      <c r="H3301" t="s">
        <v>98</v>
      </c>
      <c r="I3301" s="3">
        <v>1</v>
      </c>
      <c r="J3301" s="3">
        <v>409</v>
      </c>
      <c r="K3301" s="57">
        <v>1</v>
      </c>
      <c r="L3301" t="s">
        <v>137</v>
      </c>
      <c r="M3301" t="s">
        <v>566</v>
      </c>
      <c r="N3301" t="s">
        <v>540</v>
      </c>
      <c r="O3301" s="15">
        <f t="shared" si="315"/>
        <v>1</v>
      </c>
      <c r="P3301" s="16" t="str">
        <f t="shared" si="316"/>
        <v>1</v>
      </c>
      <c r="Q3301" s="16">
        <f t="shared" si="317"/>
        <v>0</v>
      </c>
      <c r="R3301" s="17">
        <f t="shared" si="318"/>
        <v>60</v>
      </c>
      <c r="S3301" s="17">
        <f t="shared" si="319"/>
        <v>1</v>
      </c>
    </row>
    <row r="3302" spans="1:19">
      <c r="A3302" t="s">
        <v>344</v>
      </c>
      <c r="B3302" t="s">
        <v>345</v>
      </c>
      <c r="C3302" s="1">
        <v>45566</v>
      </c>
      <c r="D3302" s="2">
        <v>2024</v>
      </c>
      <c r="E3302" s="2" t="s">
        <v>571</v>
      </c>
      <c r="F3302" t="s">
        <v>346</v>
      </c>
      <c r="G3302" t="s">
        <v>93</v>
      </c>
      <c r="H3302" t="s">
        <v>98</v>
      </c>
      <c r="I3302" s="3">
        <v>1</v>
      </c>
      <c r="J3302" s="3">
        <v>307</v>
      </c>
      <c r="K3302" s="57">
        <v>1</v>
      </c>
      <c r="L3302" t="s">
        <v>49</v>
      </c>
      <c r="M3302" t="s">
        <v>50</v>
      </c>
      <c r="N3302" t="s">
        <v>22</v>
      </c>
      <c r="O3302" s="15">
        <f t="shared" si="315"/>
        <v>1</v>
      </c>
      <c r="P3302" s="16" t="str">
        <f t="shared" si="316"/>
        <v>1</v>
      </c>
      <c r="Q3302" s="16">
        <f t="shared" si="317"/>
        <v>0</v>
      </c>
      <c r="R3302" s="17">
        <f t="shared" si="318"/>
        <v>60</v>
      </c>
      <c r="S3302" s="17">
        <f t="shared" si="319"/>
        <v>1</v>
      </c>
    </row>
    <row r="3303" spans="1:19">
      <c r="A3303" t="s">
        <v>344</v>
      </c>
      <c r="B3303" t="s">
        <v>345</v>
      </c>
      <c r="C3303" s="1">
        <v>45566</v>
      </c>
      <c r="D3303" s="2">
        <v>2024</v>
      </c>
      <c r="E3303" s="2" t="s">
        <v>571</v>
      </c>
      <c r="F3303" t="s">
        <v>346</v>
      </c>
      <c r="G3303" t="s">
        <v>93</v>
      </c>
      <c r="H3303" t="s">
        <v>98</v>
      </c>
      <c r="I3303" s="3">
        <v>1</v>
      </c>
      <c r="J3303" s="3">
        <v>153</v>
      </c>
      <c r="K3303" s="57">
        <v>0.3</v>
      </c>
      <c r="L3303" t="s">
        <v>197</v>
      </c>
      <c r="M3303" t="s">
        <v>198</v>
      </c>
      <c r="N3303" t="s">
        <v>543</v>
      </c>
      <c r="O3303" s="15">
        <f t="shared" si="315"/>
        <v>3</v>
      </c>
      <c r="P3303" s="16" t="str">
        <f t="shared" si="316"/>
        <v>0,</v>
      </c>
      <c r="Q3303" s="16" t="str">
        <f t="shared" si="317"/>
        <v>3</v>
      </c>
      <c r="R3303" s="17">
        <f t="shared" si="318"/>
        <v>3</v>
      </c>
      <c r="S3303" s="17">
        <f t="shared" si="319"/>
        <v>0.05</v>
      </c>
    </row>
    <row r="3304" spans="1:19">
      <c r="A3304" t="s">
        <v>344</v>
      </c>
      <c r="B3304" t="s">
        <v>345</v>
      </c>
      <c r="C3304" s="1">
        <v>45566</v>
      </c>
      <c r="D3304" s="2">
        <v>2024</v>
      </c>
      <c r="E3304" s="2" t="s">
        <v>571</v>
      </c>
      <c r="F3304" t="s">
        <v>346</v>
      </c>
      <c r="G3304" t="s">
        <v>93</v>
      </c>
      <c r="H3304" t="s">
        <v>98</v>
      </c>
      <c r="I3304" s="3">
        <v>1</v>
      </c>
      <c r="J3304" s="3">
        <v>59</v>
      </c>
      <c r="K3304" s="57">
        <v>2</v>
      </c>
      <c r="L3304" t="s">
        <v>109</v>
      </c>
      <c r="M3304" t="s">
        <v>535</v>
      </c>
      <c r="N3304" t="s">
        <v>535</v>
      </c>
      <c r="O3304" s="15">
        <f t="shared" si="315"/>
        <v>1</v>
      </c>
      <c r="P3304" s="16" t="str">
        <f t="shared" si="316"/>
        <v>2</v>
      </c>
      <c r="Q3304" s="16">
        <f t="shared" si="317"/>
        <v>0</v>
      </c>
      <c r="R3304" s="17">
        <f t="shared" si="318"/>
        <v>120</v>
      </c>
      <c r="S3304" s="17">
        <f t="shared" si="319"/>
        <v>2</v>
      </c>
    </row>
    <row r="3305" spans="1:19">
      <c r="A3305" t="s">
        <v>344</v>
      </c>
      <c r="B3305" t="s">
        <v>345</v>
      </c>
      <c r="C3305" s="1">
        <v>45566</v>
      </c>
      <c r="D3305" s="2">
        <v>2024</v>
      </c>
      <c r="E3305" s="2" t="s">
        <v>571</v>
      </c>
      <c r="F3305" t="s">
        <v>346</v>
      </c>
      <c r="G3305" t="s">
        <v>93</v>
      </c>
      <c r="H3305" t="s">
        <v>98</v>
      </c>
      <c r="I3305" s="3">
        <v>1</v>
      </c>
      <c r="J3305" s="3">
        <v>990</v>
      </c>
      <c r="K3305" s="57">
        <v>2.5</v>
      </c>
      <c r="L3305" t="s">
        <v>116</v>
      </c>
      <c r="M3305" t="s">
        <v>117</v>
      </c>
      <c r="N3305" t="s">
        <v>561</v>
      </c>
      <c r="O3305" s="15">
        <f t="shared" si="315"/>
        <v>3</v>
      </c>
      <c r="P3305" s="16" t="str">
        <f t="shared" si="316"/>
        <v>2,</v>
      </c>
      <c r="Q3305" s="16" t="str">
        <f t="shared" si="317"/>
        <v>5</v>
      </c>
      <c r="R3305" s="17">
        <f t="shared" si="318"/>
        <v>125</v>
      </c>
      <c r="S3305" s="17">
        <f t="shared" si="319"/>
        <v>2.0833333333333335</v>
      </c>
    </row>
    <row r="3306" spans="1:19">
      <c r="A3306" t="s">
        <v>344</v>
      </c>
      <c r="B3306" t="s">
        <v>345</v>
      </c>
      <c r="C3306" s="1">
        <v>45566</v>
      </c>
      <c r="D3306" s="2">
        <v>2024</v>
      </c>
      <c r="E3306" s="2" t="s">
        <v>571</v>
      </c>
      <c r="F3306" t="s">
        <v>346</v>
      </c>
      <c r="G3306" t="s">
        <v>93</v>
      </c>
      <c r="H3306" t="s">
        <v>98</v>
      </c>
      <c r="I3306" s="3">
        <v>1</v>
      </c>
      <c r="J3306" s="3">
        <v>1044</v>
      </c>
      <c r="K3306" s="57">
        <v>2.4</v>
      </c>
      <c r="L3306" t="s">
        <v>118</v>
      </c>
      <c r="M3306" t="s">
        <v>119</v>
      </c>
      <c r="N3306" t="s">
        <v>539</v>
      </c>
      <c r="O3306" s="15">
        <f t="shared" si="315"/>
        <v>3</v>
      </c>
      <c r="P3306" s="16" t="str">
        <f t="shared" si="316"/>
        <v>2,</v>
      </c>
      <c r="Q3306" s="16" t="str">
        <f t="shared" si="317"/>
        <v>4</v>
      </c>
      <c r="R3306" s="17">
        <f t="shared" si="318"/>
        <v>124</v>
      </c>
      <c r="S3306" s="17">
        <f t="shared" si="319"/>
        <v>2.0666666666666669</v>
      </c>
    </row>
    <row r="3307" spans="1:19">
      <c r="A3307" t="s">
        <v>344</v>
      </c>
      <c r="B3307" t="s">
        <v>345</v>
      </c>
      <c r="C3307" s="1">
        <v>45566</v>
      </c>
      <c r="D3307" s="2">
        <v>2024</v>
      </c>
      <c r="E3307" s="2" t="s">
        <v>571</v>
      </c>
      <c r="F3307" t="s">
        <v>347</v>
      </c>
      <c r="G3307" t="s">
        <v>121</v>
      </c>
      <c r="H3307" t="s">
        <v>98</v>
      </c>
      <c r="I3307" s="3">
        <v>4</v>
      </c>
      <c r="J3307" s="3">
        <v>744</v>
      </c>
      <c r="K3307" s="57">
        <v>3.05</v>
      </c>
      <c r="L3307" t="s">
        <v>122</v>
      </c>
      <c r="M3307" t="s">
        <v>123</v>
      </c>
      <c r="N3307" t="s">
        <v>537</v>
      </c>
      <c r="O3307" s="15">
        <f t="shared" si="315"/>
        <v>4</v>
      </c>
      <c r="P3307" s="16" t="str">
        <f t="shared" si="316"/>
        <v>3,</v>
      </c>
      <c r="Q3307" s="16" t="str">
        <f t="shared" si="317"/>
        <v>05</v>
      </c>
      <c r="R3307" s="17">
        <f t="shared" si="318"/>
        <v>185</v>
      </c>
      <c r="S3307" s="17">
        <f t="shared" si="319"/>
        <v>3.0833333333333335</v>
      </c>
    </row>
    <row r="3308" spans="1:19">
      <c r="A3308" t="s">
        <v>344</v>
      </c>
      <c r="B3308" t="s">
        <v>345</v>
      </c>
      <c r="C3308" s="1">
        <v>45566</v>
      </c>
      <c r="D3308" s="2">
        <v>2024</v>
      </c>
      <c r="E3308" s="2" t="s">
        <v>571</v>
      </c>
      <c r="F3308" t="s">
        <v>347</v>
      </c>
      <c r="G3308" t="s">
        <v>121</v>
      </c>
      <c r="H3308" t="s">
        <v>98</v>
      </c>
      <c r="I3308" s="3">
        <v>3</v>
      </c>
      <c r="J3308" s="3">
        <v>544</v>
      </c>
      <c r="K3308" s="57">
        <v>2.15</v>
      </c>
      <c r="L3308" t="s">
        <v>124</v>
      </c>
      <c r="M3308" t="s">
        <v>602</v>
      </c>
      <c r="N3308" t="s">
        <v>537</v>
      </c>
      <c r="O3308" s="15">
        <f t="shared" si="315"/>
        <v>4</v>
      </c>
      <c r="P3308" s="16" t="str">
        <f t="shared" si="316"/>
        <v>2,</v>
      </c>
      <c r="Q3308" s="16" t="str">
        <f t="shared" si="317"/>
        <v>15</v>
      </c>
      <c r="R3308" s="17">
        <f t="shared" si="318"/>
        <v>135</v>
      </c>
      <c r="S3308" s="17">
        <f t="shared" si="319"/>
        <v>2.25</v>
      </c>
    </row>
    <row r="3309" spans="1:19">
      <c r="A3309" t="s">
        <v>344</v>
      </c>
      <c r="B3309" t="s">
        <v>345</v>
      </c>
      <c r="C3309" s="1">
        <v>45566</v>
      </c>
      <c r="D3309" s="2">
        <v>2024</v>
      </c>
      <c r="E3309" s="2" t="s">
        <v>571</v>
      </c>
      <c r="F3309" t="s">
        <v>347</v>
      </c>
      <c r="G3309" t="s">
        <v>121</v>
      </c>
      <c r="H3309" t="s">
        <v>98</v>
      </c>
      <c r="I3309" s="3">
        <v>1</v>
      </c>
      <c r="J3309" s="3">
        <v>133</v>
      </c>
      <c r="K3309" s="57">
        <v>0.35</v>
      </c>
      <c r="L3309" t="s">
        <v>108</v>
      </c>
      <c r="M3309" t="s">
        <v>597</v>
      </c>
      <c r="N3309" t="s">
        <v>610</v>
      </c>
      <c r="O3309" s="15">
        <f t="shared" si="315"/>
        <v>4</v>
      </c>
      <c r="P3309" s="16" t="str">
        <f t="shared" si="316"/>
        <v>0,</v>
      </c>
      <c r="Q3309" s="16" t="str">
        <f t="shared" si="317"/>
        <v>35</v>
      </c>
      <c r="R3309" s="17">
        <f t="shared" si="318"/>
        <v>35</v>
      </c>
      <c r="S3309" s="17">
        <f t="shared" si="319"/>
        <v>0.58333333333333337</v>
      </c>
    </row>
    <row r="3310" spans="1:19">
      <c r="A3310" t="s">
        <v>353</v>
      </c>
      <c r="B3310" t="s">
        <v>354</v>
      </c>
      <c r="C3310" s="1">
        <v>45566</v>
      </c>
      <c r="D3310" s="2">
        <v>2024</v>
      </c>
      <c r="E3310" s="2" t="s">
        <v>571</v>
      </c>
      <c r="F3310" t="s">
        <v>82</v>
      </c>
      <c r="G3310" t="s">
        <v>30</v>
      </c>
      <c r="H3310" t="s">
        <v>18</v>
      </c>
      <c r="I3310" s="3">
        <v>2</v>
      </c>
      <c r="J3310" s="3">
        <v>324</v>
      </c>
      <c r="K3310" s="57">
        <v>43.3</v>
      </c>
      <c r="L3310" t="s">
        <v>20</v>
      </c>
      <c r="M3310" t="s">
        <v>576</v>
      </c>
      <c r="N3310" t="s">
        <v>530</v>
      </c>
      <c r="O3310" s="15">
        <f t="shared" si="315"/>
        <v>4</v>
      </c>
      <c r="P3310" s="16" t="str">
        <f t="shared" si="316"/>
        <v>43</v>
      </c>
      <c r="Q3310" s="16" t="str">
        <f t="shared" si="317"/>
        <v>,3</v>
      </c>
      <c r="R3310" s="17">
        <f t="shared" si="318"/>
        <v>2580.3000000000002</v>
      </c>
      <c r="S3310" s="17">
        <f t="shared" si="319"/>
        <v>43.005000000000003</v>
      </c>
    </row>
    <row r="3311" spans="1:19">
      <c r="A3311" t="s">
        <v>355</v>
      </c>
      <c r="B3311" t="s">
        <v>356</v>
      </c>
      <c r="C3311" s="1">
        <v>45566</v>
      </c>
      <c r="D3311" s="2">
        <v>2024</v>
      </c>
      <c r="E3311" s="2" t="s">
        <v>571</v>
      </c>
      <c r="F3311" t="s">
        <v>358</v>
      </c>
      <c r="G3311" t="s">
        <v>227</v>
      </c>
      <c r="H3311" t="s">
        <v>379</v>
      </c>
      <c r="I3311" s="3">
        <v>5</v>
      </c>
      <c r="J3311" s="3">
        <v>3204</v>
      </c>
      <c r="K3311" s="57">
        <v>11.42</v>
      </c>
      <c r="L3311" t="s">
        <v>20</v>
      </c>
      <c r="M3311" t="s">
        <v>576</v>
      </c>
      <c r="N3311" t="s">
        <v>530</v>
      </c>
      <c r="O3311" s="15">
        <f t="shared" si="315"/>
        <v>5</v>
      </c>
      <c r="P3311" s="16" t="str">
        <f t="shared" si="316"/>
        <v>11</v>
      </c>
      <c r="Q3311" s="16" t="str">
        <f t="shared" si="317"/>
        <v>,42</v>
      </c>
      <c r="R3311" s="17">
        <f t="shared" si="318"/>
        <v>660.42</v>
      </c>
      <c r="S3311" s="17">
        <f t="shared" si="319"/>
        <v>11.007</v>
      </c>
    </row>
    <row r="3312" spans="1:19">
      <c r="A3312" t="s">
        <v>355</v>
      </c>
      <c r="B3312" t="s">
        <v>356</v>
      </c>
      <c r="C3312" s="1">
        <v>45566</v>
      </c>
      <c r="D3312" s="2">
        <v>2024</v>
      </c>
      <c r="E3312" s="2" t="s">
        <v>571</v>
      </c>
      <c r="F3312" t="s">
        <v>358</v>
      </c>
      <c r="G3312" t="s">
        <v>227</v>
      </c>
      <c r="H3312" t="s">
        <v>379</v>
      </c>
      <c r="I3312" s="3">
        <v>21</v>
      </c>
      <c r="J3312" s="3">
        <v>16484</v>
      </c>
      <c r="K3312" s="57">
        <v>60.17</v>
      </c>
      <c r="L3312" t="s">
        <v>159</v>
      </c>
      <c r="M3312" t="s">
        <v>160</v>
      </c>
      <c r="N3312" t="s">
        <v>559</v>
      </c>
      <c r="O3312" s="15">
        <f t="shared" si="315"/>
        <v>5</v>
      </c>
      <c r="P3312" s="16" t="str">
        <f t="shared" si="316"/>
        <v>60</v>
      </c>
      <c r="Q3312" s="16" t="str">
        <f t="shared" si="317"/>
        <v>,17</v>
      </c>
      <c r="R3312" s="17">
        <f t="shared" si="318"/>
        <v>3600.17</v>
      </c>
      <c r="S3312" s="17">
        <f t="shared" si="319"/>
        <v>60.002833333333335</v>
      </c>
    </row>
    <row r="3313" spans="1:19">
      <c r="A3313" t="s">
        <v>355</v>
      </c>
      <c r="B3313" t="s">
        <v>356</v>
      </c>
      <c r="C3313" s="1">
        <v>45566</v>
      </c>
      <c r="D3313" s="2">
        <v>2024</v>
      </c>
      <c r="E3313" s="2" t="s">
        <v>571</v>
      </c>
      <c r="F3313" t="s">
        <v>357</v>
      </c>
      <c r="G3313" t="s">
        <v>93</v>
      </c>
      <c r="H3313" t="s">
        <v>379</v>
      </c>
      <c r="I3313" s="3">
        <v>1</v>
      </c>
      <c r="J3313" s="3">
        <v>913</v>
      </c>
      <c r="K3313" s="57">
        <v>3.05</v>
      </c>
      <c r="L3313" t="s">
        <v>20</v>
      </c>
      <c r="M3313" t="s">
        <v>576</v>
      </c>
      <c r="N3313" t="s">
        <v>530</v>
      </c>
      <c r="O3313" s="15">
        <f t="shared" si="315"/>
        <v>4</v>
      </c>
      <c r="P3313" s="16" t="str">
        <f t="shared" si="316"/>
        <v>3,</v>
      </c>
      <c r="Q3313" s="16" t="str">
        <f t="shared" si="317"/>
        <v>05</v>
      </c>
      <c r="R3313" s="17">
        <f t="shared" si="318"/>
        <v>185</v>
      </c>
      <c r="S3313" s="17">
        <f t="shared" si="319"/>
        <v>3.0833333333333335</v>
      </c>
    </row>
    <row r="3314" spans="1:19">
      <c r="A3314" t="s">
        <v>369</v>
      </c>
      <c r="B3314" t="s">
        <v>370</v>
      </c>
      <c r="C3314" s="1">
        <v>45566</v>
      </c>
      <c r="D3314" s="2">
        <v>2024</v>
      </c>
      <c r="E3314" s="2" t="s">
        <v>571</v>
      </c>
      <c r="F3314" t="s">
        <v>372</v>
      </c>
      <c r="G3314" t="s">
        <v>220</v>
      </c>
      <c r="H3314" t="s">
        <v>98</v>
      </c>
      <c r="I3314" s="3">
        <v>2</v>
      </c>
      <c r="J3314" s="3">
        <v>1350</v>
      </c>
      <c r="K3314" s="57">
        <v>3</v>
      </c>
      <c r="L3314" t="s">
        <v>39</v>
      </c>
      <c r="M3314" t="s">
        <v>553</v>
      </c>
      <c r="N3314" t="s">
        <v>553</v>
      </c>
      <c r="O3314" s="15">
        <f t="shared" si="315"/>
        <v>1</v>
      </c>
      <c r="P3314" s="16" t="str">
        <f t="shared" si="316"/>
        <v>3</v>
      </c>
      <c r="Q3314" s="16">
        <f t="shared" si="317"/>
        <v>0</v>
      </c>
      <c r="R3314" s="17">
        <f t="shared" si="318"/>
        <v>180</v>
      </c>
      <c r="S3314" s="17">
        <f t="shared" si="319"/>
        <v>3</v>
      </c>
    </row>
    <row r="3315" spans="1:19">
      <c r="A3315" t="s">
        <v>369</v>
      </c>
      <c r="B3315" t="s">
        <v>370</v>
      </c>
      <c r="C3315" s="1">
        <v>45566</v>
      </c>
      <c r="D3315" s="2">
        <v>2024</v>
      </c>
      <c r="E3315" s="2" t="s">
        <v>571</v>
      </c>
      <c r="F3315" t="s">
        <v>372</v>
      </c>
      <c r="G3315" t="s">
        <v>220</v>
      </c>
      <c r="H3315" t="s">
        <v>98</v>
      </c>
      <c r="I3315" s="3">
        <v>1</v>
      </c>
      <c r="J3315" s="3">
        <v>350</v>
      </c>
      <c r="K3315" s="57">
        <v>0.45</v>
      </c>
      <c r="L3315" t="s">
        <v>19</v>
      </c>
      <c r="M3315" t="s">
        <v>587</v>
      </c>
      <c r="N3315" t="s">
        <v>611</v>
      </c>
      <c r="O3315" s="15">
        <f t="shared" si="315"/>
        <v>4</v>
      </c>
      <c r="P3315" s="16" t="str">
        <f t="shared" si="316"/>
        <v>0,</v>
      </c>
      <c r="Q3315" s="16" t="str">
        <f t="shared" si="317"/>
        <v>45</v>
      </c>
      <c r="R3315" s="17">
        <f t="shared" si="318"/>
        <v>45</v>
      </c>
      <c r="S3315" s="17">
        <f t="shared" si="319"/>
        <v>0.75</v>
      </c>
    </row>
    <row r="3316" spans="1:19">
      <c r="A3316" t="s">
        <v>369</v>
      </c>
      <c r="B3316" t="s">
        <v>370</v>
      </c>
      <c r="C3316" s="1">
        <v>45566</v>
      </c>
      <c r="D3316" s="2">
        <v>2024</v>
      </c>
      <c r="E3316" s="2" t="s">
        <v>571</v>
      </c>
      <c r="F3316" t="s">
        <v>372</v>
      </c>
      <c r="G3316" t="s">
        <v>220</v>
      </c>
      <c r="H3316" t="s">
        <v>98</v>
      </c>
      <c r="I3316" s="3">
        <v>2</v>
      </c>
      <c r="J3316" s="3">
        <v>680</v>
      </c>
      <c r="K3316" s="57">
        <v>1.3</v>
      </c>
      <c r="L3316" t="s">
        <v>108</v>
      </c>
      <c r="M3316" t="s">
        <v>597</v>
      </c>
      <c r="N3316" t="s">
        <v>610</v>
      </c>
      <c r="O3316" s="15">
        <f t="shared" si="315"/>
        <v>3</v>
      </c>
      <c r="P3316" s="16" t="str">
        <f t="shared" si="316"/>
        <v>1,</v>
      </c>
      <c r="Q3316" s="16" t="str">
        <f t="shared" si="317"/>
        <v>3</v>
      </c>
      <c r="R3316" s="17">
        <f t="shared" si="318"/>
        <v>63</v>
      </c>
      <c r="S3316" s="17">
        <f t="shared" si="319"/>
        <v>1.05</v>
      </c>
    </row>
    <row r="3317" spans="1:19">
      <c r="A3317" t="s">
        <v>369</v>
      </c>
      <c r="B3317" t="s">
        <v>370</v>
      </c>
      <c r="C3317" s="1">
        <v>45566</v>
      </c>
      <c r="D3317" s="2">
        <v>2024</v>
      </c>
      <c r="E3317" s="2" t="s">
        <v>571</v>
      </c>
      <c r="F3317" t="s">
        <v>372</v>
      </c>
      <c r="G3317" t="s">
        <v>220</v>
      </c>
      <c r="H3317" t="s">
        <v>98</v>
      </c>
      <c r="I3317" s="3">
        <v>1</v>
      </c>
      <c r="J3317" s="3">
        <v>550</v>
      </c>
      <c r="K3317" s="57">
        <v>1.1499999999999999</v>
      </c>
      <c r="L3317" t="s">
        <v>137</v>
      </c>
      <c r="M3317" t="s">
        <v>566</v>
      </c>
      <c r="N3317" t="s">
        <v>540</v>
      </c>
      <c r="O3317" s="15">
        <f t="shared" si="315"/>
        <v>4</v>
      </c>
      <c r="P3317" s="16" t="str">
        <f t="shared" si="316"/>
        <v>1,</v>
      </c>
      <c r="Q3317" s="16" t="str">
        <f t="shared" si="317"/>
        <v>15</v>
      </c>
      <c r="R3317" s="17">
        <f t="shared" si="318"/>
        <v>75</v>
      </c>
      <c r="S3317" s="17">
        <f t="shared" si="319"/>
        <v>1.25</v>
      </c>
    </row>
    <row r="3318" spans="1:19">
      <c r="A3318" t="s">
        <v>369</v>
      </c>
      <c r="B3318" t="s">
        <v>370</v>
      </c>
      <c r="C3318" s="1">
        <v>45566</v>
      </c>
      <c r="D3318" s="2">
        <v>2024</v>
      </c>
      <c r="E3318" s="2" t="s">
        <v>571</v>
      </c>
      <c r="F3318" t="s">
        <v>372</v>
      </c>
      <c r="G3318" t="s">
        <v>220</v>
      </c>
      <c r="H3318" t="s">
        <v>98</v>
      </c>
      <c r="I3318" s="3">
        <v>2</v>
      </c>
      <c r="J3318" s="3">
        <v>1800</v>
      </c>
      <c r="K3318" s="57">
        <v>2</v>
      </c>
      <c r="L3318" t="s">
        <v>35</v>
      </c>
      <c r="M3318" t="s">
        <v>36</v>
      </c>
      <c r="N3318" t="s">
        <v>533</v>
      </c>
      <c r="O3318" s="15">
        <f t="shared" si="315"/>
        <v>1</v>
      </c>
      <c r="P3318" s="16" t="str">
        <f t="shared" si="316"/>
        <v>2</v>
      </c>
      <c r="Q3318" s="16">
        <f t="shared" si="317"/>
        <v>0</v>
      </c>
      <c r="R3318" s="17">
        <f t="shared" si="318"/>
        <v>120</v>
      </c>
      <c r="S3318" s="17">
        <f t="shared" si="319"/>
        <v>2</v>
      </c>
    </row>
    <row r="3319" spans="1:19">
      <c r="A3319" t="s">
        <v>369</v>
      </c>
      <c r="B3319" t="s">
        <v>370</v>
      </c>
      <c r="C3319" s="1">
        <v>45566</v>
      </c>
      <c r="D3319" s="2">
        <v>2024</v>
      </c>
      <c r="E3319" s="2" t="s">
        <v>571</v>
      </c>
      <c r="F3319" t="s">
        <v>372</v>
      </c>
      <c r="G3319" t="s">
        <v>220</v>
      </c>
      <c r="H3319" t="s">
        <v>98</v>
      </c>
      <c r="I3319" s="3">
        <v>7</v>
      </c>
      <c r="J3319" s="3">
        <v>3150</v>
      </c>
      <c r="K3319" s="57">
        <v>7</v>
      </c>
      <c r="L3319" t="s">
        <v>109</v>
      </c>
      <c r="M3319" t="s">
        <v>535</v>
      </c>
      <c r="N3319" t="s">
        <v>535</v>
      </c>
      <c r="O3319" s="15">
        <f t="shared" si="315"/>
        <v>1</v>
      </c>
      <c r="P3319" s="16" t="str">
        <f t="shared" si="316"/>
        <v>7</v>
      </c>
      <c r="Q3319" s="16">
        <f t="shared" si="317"/>
        <v>0</v>
      </c>
      <c r="R3319" s="17">
        <f t="shared" si="318"/>
        <v>420</v>
      </c>
      <c r="S3319" s="17">
        <f t="shared" si="319"/>
        <v>7</v>
      </c>
    </row>
    <row r="3320" spans="1:19">
      <c r="A3320" t="s">
        <v>369</v>
      </c>
      <c r="B3320" t="s">
        <v>370</v>
      </c>
      <c r="C3320" s="1">
        <v>45566</v>
      </c>
      <c r="D3320" s="2">
        <v>2024</v>
      </c>
      <c r="E3320" s="2" t="s">
        <v>571</v>
      </c>
      <c r="F3320" t="s">
        <v>372</v>
      </c>
      <c r="G3320" t="s">
        <v>220</v>
      </c>
      <c r="H3320" t="s">
        <v>98</v>
      </c>
      <c r="I3320" s="3">
        <v>7</v>
      </c>
      <c r="J3320" s="3">
        <v>3150</v>
      </c>
      <c r="K3320" s="57">
        <v>7</v>
      </c>
      <c r="L3320" t="s">
        <v>114</v>
      </c>
      <c r="M3320" t="s">
        <v>115</v>
      </c>
      <c r="N3320" t="s">
        <v>535</v>
      </c>
      <c r="O3320" s="15">
        <f t="shared" si="315"/>
        <v>1</v>
      </c>
      <c r="P3320" s="16" t="str">
        <f t="shared" si="316"/>
        <v>7</v>
      </c>
      <c r="Q3320" s="16">
        <f t="shared" si="317"/>
        <v>0</v>
      </c>
      <c r="R3320" s="17">
        <f t="shared" si="318"/>
        <v>420</v>
      </c>
      <c r="S3320" s="17">
        <f t="shared" si="319"/>
        <v>7</v>
      </c>
    </row>
    <row r="3321" spans="1:19">
      <c r="A3321" t="s">
        <v>369</v>
      </c>
      <c r="B3321" t="s">
        <v>370</v>
      </c>
      <c r="C3321" s="1">
        <v>45566</v>
      </c>
      <c r="D3321" s="2">
        <v>2024</v>
      </c>
      <c r="E3321" s="2" t="s">
        <v>571</v>
      </c>
      <c r="F3321" t="s">
        <v>372</v>
      </c>
      <c r="G3321" t="s">
        <v>220</v>
      </c>
      <c r="H3321" t="s">
        <v>98</v>
      </c>
      <c r="I3321" s="3">
        <v>2</v>
      </c>
      <c r="J3321" s="3">
        <v>1800</v>
      </c>
      <c r="K3321" s="57">
        <v>2</v>
      </c>
      <c r="L3321" t="s">
        <v>25</v>
      </c>
      <c r="M3321" t="s">
        <v>26</v>
      </c>
      <c r="N3321" t="s">
        <v>534</v>
      </c>
      <c r="O3321" s="15">
        <f t="shared" si="315"/>
        <v>1</v>
      </c>
      <c r="P3321" s="16" t="str">
        <f t="shared" si="316"/>
        <v>2</v>
      </c>
      <c r="Q3321" s="16">
        <f t="shared" si="317"/>
        <v>0</v>
      </c>
      <c r="R3321" s="17">
        <f t="shared" si="318"/>
        <v>120</v>
      </c>
      <c r="S3321" s="17">
        <f t="shared" si="319"/>
        <v>2</v>
      </c>
    </row>
    <row r="3322" spans="1:19">
      <c r="A3322" t="s">
        <v>369</v>
      </c>
      <c r="B3322" t="s">
        <v>370</v>
      </c>
      <c r="C3322" s="1">
        <v>45566</v>
      </c>
      <c r="D3322" s="2">
        <v>2024</v>
      </c>
      <c r="E3322" s="2" t="s">
        <v>571</v>
      </c>
      <c r="F3322" t="s">
        <v>372</v>
      </c>
      <c r="G3322" t="s">
        <v>220</v>
      </c>
      <c r="H3322" t="s">
        <v>98</v>
      </c>
      <c r="I3322" s="3">
        <v>1</v>
      </c>
      <c r="J3322" s="3">
        <v>680</v>
      </c>
      <c r="K3322" s="57">
        <v>1.3</v>
      </c>
      <c r="L3322" t="s">
        <v>221</v>
      </c>
      <c r="M3322" t="s">
        <v>594</v>
      </c>
      <c r="N3322" t="s">
        <v>542</v>
      </c>
      <c r="O3322" s="15">
        <f t="shared" si="315"/>
        <v>3</v>
      </c>
      <c r="P3322" s="16" t="str">
        <f t="shared" si="316"/>
        <v>1,</v>
      </c>
      <c r="Q3322" s="16" t="str">
        <f t="shared" si="317"/>
        <v>3</v>
      </c>
      <c r="R3322" s="17">
        <f t="shared" si="318"/>
        <v>63</v>
      </c>
      <c r="S3322" s="17">
        <f t="shared" si="319"/>
        <v>1.05</v>
      </c>
    </row>
    <row r="3323" spans="1:19">
      <c r="A3323" t="s">
        <v>369</v>
      </c>
      <c r="B3323" t="s">
        <v>370</v>
      </c>
      <c r="C3323" s="1">
        <v>45566</v>
      </c>
      <c r="D3323" s="2">
        <v>2024</v>
      </c>
      <c r="E3323" s="2" t="s">
        <v>571</v>
      </c>
      <c r="F3323" t="s">
        <v>372</v>
      </c>
      <c r="G3323" t="s">
        <v>220</v>
      </c>
      <c r="H3323" t="s">
        <v>98</v>
      </c>
      <c r="I3323" s="3">
        <v>8</v>
      </c>
      <c r="J3323" s="3">
        <v>9000</v>
      </c>
      <c r="K3323" s="57">
        <v>20</v>
      </c>
      <c r="L3323" t="s">
        <v>116</v>
      </c>
      <c r="M3323" t="s">
        <v>117</v>
      </c>
      <c r="N3323" t="s">
        <v>561</v>
      </c>
      <c r="O3323" s="15">
        <f t="shared" si="315"/>
        <v>2</v>
      </c>
      <c r="P3323" s="16" t="str">
        <f t="shared" si="316"/>
        <v>20</v>
      </c>
      <c r="Q3323" s="16">
        <f t="shared" si="317"/>
        <v>0</v>
      </c>
      <c r="R3323" s="17">
        <f t="shared" si="318"/>
        <v>1200</v>
      </c>
      <c r="S3323" s="17">
        <f t="shared" si="319"/>
        <v>20</v>
      </c>
    </row>
    <row r="3324" spans="1:19">
      <c r="A3324" t="s">
        <v>369</v>
      </c>
      <c r="B3324" t="s">
        <v>370</v>
      </c>
      <c r="C3324" s="1">
        <v>45566</v>
      </c>
      <c r="D3324" s="2">
        <v>2024</v>
      </c>
      <c r="E3324" s="2" t="s">
        <v>571</v>
      </c>
      <c r="F3324" t="s">
        <v>372</v>
      </c>
      <c r="G3324" t="s">
        <v>220</v>
      </c>
      <c r="H3324" t="s">
        <v>98</v>
      </c>
      <c r="I3324" s="3">
        <v>7</v>
      </c>
      <c r="J3324" s="3">
        <v>9450</v>
      </c>
      <c r="K3324" s="57">
        <v>21</v>
      </c>
      <c r="L3324" t="s">
        <v>118</v>
      </c>
      <c r="M3324" t="s">
        <v>119</v>
      </c>
      <c r="N3324" t="s">
        <v>539</v>
      </c>
      <c r="O3324" s="15">
        <f t="shared" si="315"/>
        <v>2</v>
      </c>
      <c r="P3324" s="16" t="str">
        <f t="shared" si="316"/>
        <v>21</v>
      </c>
      <c r="Q3324" s="16">
        <f t="shared" si="317"/>
        <v>0</v>
      </c>
      <c r="R3324" s="17">
        <f t="shared" si="318"/>
        <v>1260</v>
      </c>
      <c r="S3324" s="17">
        <f t="shared" si="319"/>
        <v>21</v>
      </c>
    </row>
    <row r="3325" spans="1:19">
      <c r="A3325" t="s">
        <v>369</v>
      </c>
      <c r="B3325" t="s">
        <v>370</v>
      </c>
      <c r="C3325" s="1">
        <v>45566</v>
      </c>
      <c r="D3325" s="2">
        <v>2024</v>
      </c>
      <c r="E3325" s="2" t="s">
        <v>571</v>
      </c>
      <c r="F3325" t="s">
        <v>372</v>
      </c>
      <c r="G3325" t="s">
        <v>220</v>
      </c>
      <c r="H3325" t="s">
        <v>98</v>
      </c>
      <c r="I3325" s="3">
        <v>1</v>
      </c>
      <c r="J3325" s="3">
        <v>450</v>
      </c>
      <c r="K3325" s="57">
        <v>1</v>
      </c>
      <c r="L3325" t="s">
        <v>167</v>
      </c>
      <c r="M3325" t="s">
        <v>168</v>
      </c>
      <c r="N3325" t="s">
        <v>539</v>
      </c>
      <c r="O3325" s="15">
        <f t="shared" si="315"/>
        <v>1</v>
      </c>
      <c r="P3325" s="16" t="str">
        <f t="shared" si="316"/>
        <v>1</v>
      </c>
      <c r="Q3325" s="16">
        <f t="shared" si="317"/>
        <v>0</v>
      </c>
      <c r="R3325" s="17">
        <f t="shared" si="318"/>
        <v>60</v>
      </c>
      <c r="S3325" s="17">
        <f t="shared" si="319"/>
        <v>1</v>
      </c>
    </row>
    <row r="3326" spans="1:19">
      <c r="A3326" t="s">
        <v>369</v>
      </c>
      <c r="B3326" t="s">
        <v>370</v>
      </c>
      <c r="C3326" s="1">
        <v>45566</v>
      </c>
      <c r="D3326" s="2">
        <v>2024</v>
      </c>
      <c r="E3326" s="2" t="s">
        <v>571</v>
      </c>
      <c r="F3326" t="s">
        <v>372</v>
      </c>
      <c r="G3326" t="s">
        <v>220</v>
      </c>
      <c r="H3326" t="s">
        <v>98</v>
      </c>
      <c r="I3326" s="3">
        <v>1</v>
      </c>
      <c r="J3326" s="3">
        <v>1800</v>
      </c>
      <c r="K3326" s="57">
        <v>2</v>
      </c>
      <c r="L3326" t="s">
        <v>131</v>
      </c>
      <c r="M3326" t="s">
        <v>578</v>
      </c>
      <c r="N3326" t="s">
        <v>612</v>
      </c>
      <c r="O3326" s="15">
        <f t="shared" si="315"/>
        <v>1</v>
      </c>
      <c r="P3326" s="16" t="str">
        <f t="shared" si="316"/>
        <v>2</v>
      </c>
      <c r="Q3326" s="16">
        <f t="shared" si="317"/>
        <v>0</v>
      </c>
      <c r="R3326" s="17">
        <f t="shared" si="318"/>
        <v>120</v>
      </c>
      <c r="S3326" s="17">
        <f t="shared" si="319"/>
        <v>2</v>
      </c>
    </row>
  </sheetData>
  <autoFilter ref="A1:T1" xr:uid="{00000000-0001-0000-0400-000000000000}"/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BDD157D52FA0264E9A7F0BE2EF8C27FD" ma:contentTypeVersion="6" ma:contentTypeDescription="Crear nuevo documento." ma:contentTypeScope="" ma:versionID="8cd8fb742ae4d006ecdb467cf941c513">
  <xsd:schema xmlns:xsd="http://www.w3.org/2001/XMLSchema" xmlns:xs="http://www.w3.org/2001/XMLSchema" xmlns:p="http://schemas.microsoft.com/office/2006/metadata/properties" xmlns:ns2="ae949776-4767-4226-814a-711baaeeb010" targetNamespace="http://schemas.microsoft.com/office/2006/metadata/properties" ma:root="true" ma:fieldsID="ae97d86d512e10f4694ccf92ee6e1396" ns2:_="">
    <xsd:import namespace="ae949776-4767-4226-814a-711baaeeb010"/>
    <xsd:element name="properties">
      <xsd:complexType>
        <xsd:sequence>
          <xsd:element name="documentManagement">
            <xsd:complexType>
              <xsd:all>
                <xsd:element ref="ns2:Dependencia" minOccurs="0"/>
                <xsd:element ref="ns2:Tema" minOccurs="0"/>
                <xsd:element ref="ns2:Vigencia" minOccurs="0"/>
                <xsd:element ref="ns2:Formato" minOccurs="0"/>
                <xsd:element ref="ns2:Orde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e949776-4767-4226-814a-711baaeeb010" elementFormDefault="qualified">
    <xsd:import namespace="http://schemas.microsoft.com/office/2006/documentManagement/types"/>
    <xsd:import namespace="http://schemas.microsoft.com/office/infopath/2007/PartnerControls"/>
    <xsd:element name="Dependencia" ma:index="8" nillable="true" ma:displayName="Dependencia" ma:internalName="Dependencia">
      <xsd:simpleType>
        <xsd:restriction base="dms:Text">
          <xsd:maxLength value="255"/>
        </xsd:restriction>
      </xsd:simpleType>
    </xsd:element>
    <xsd:element name="Tema" ma:index="9" nillable="true" ma:displayName="Tema" ma:default="Centros de Instrucción" ma:format="Dropdown" ma:internalName="Tema">
      <xsd:simpleType>
        <xsd:restriction base="dms:Choice">
          <xsd:enumeration value="Centros de Instrucción"/>
          <xsd:enumeration value="Oferta y Demanda"/>
          <xsd:enumeration value="Origen - Destino"/>
          <xsd:enumeration value="Pasajeros kilómetros y toneladas"/>
          <xsd:enumeration value="Tráfico de Aeropuertos"/>
          <xsd:enumeration value="Emisiones C02 – CORSIA"/>
          <xsd:enumeration value="Actividades Conexas"/>
          <xsd:enumeration value="Actividades Conexas Talleres"/>
          <xsd:enumeration value="Trabajos Aéreos Especiales"/>
          <xsd:enumeration value="Aviación Agrícola"/>
          <xsd:enumeration value="Infografía"/>
        </xsd:restriction>
      </xsd:simpleType>
    </xsd:element>
    <xsd:element name="Vigencia" ma:index="10" nillable="true" ma:displayName="Vigencia" ma:internalName="Vigencia">
      <xsd:simpleType>
        <xsd:restriction base="dms:Text">
          <xsd:maxLength value="255"/>
        </xsd:restriction>
      </xsd:simpleType>
    </xsd:element>
    <xsd:element name="Formato" ma:index="11" nillable="true" ma:displayName="Formato" ma:default="/Style%20Library/Images/xls.svg" ma:format="Dropdown" ma:internalName="Formato">
      <xsd:simpleType>
        <xsd:restriction base="dms:Choice">
          <xsd:enumeration value="/Style%20Library/Images/pdf.svg"/>
          <xsd:enumeration value="/Style%20Library/Images/doc.svg"/>
          <xsd:enumeration value="/Style%20Library/Images/xls.svg"/>
          <xsd:enumeration value="/Style%20Library/Images/ppt.svg"/>
          <xsd:enumeration value="/Style%20Library/Images/jpg.svg"/>
        </xsd:restriction>
      </xsd:simpleType>
    </xsd:element>
    <xsd:element name="Orden" ma:index="12" nillable="true" ma:displayName="Orden" ma:internalName="Orden">
      <xsd:simpleType>
        <xsd:restriction base="dms:Number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ema xmlns="ae949776-4767-4226-814a-711baaeeb010">Trabajos Aéreos Especiales</Tema>
    <Vigencia xmlns="ae949776-4767-4226-814a-711baaeeb010">2024</Vigencia>
    <Dependencia xmlns="ae949776-4767-4226-814a-711baaeeb010">Transporte Aéreo</Dependencia>
    <Orden xmlns="ae949776-4767-4226-814a-711baaeeb010">29</Orden>
    <Formato xmlns="ae949776-4767-4226-814a-711baaeeb010">/Style%20Library/Images/xls.svg</Formato>
  </documentManagement>
</p:properties>
</file>

<file path=customXml/itemProps1.xml><?xml version="1.0" encoding="utf-8"?>
<ds:datastoreItem xmlns:ds="http://schemas.openxmlformats.org/officeDocument/2006/customXml" ds:itemID="{4B3CD018-9700-4414-8DE1-78EC989D2DB7}"/>
</file>

<file path=customXml/itemProps2.xml><?xml version="1.0" encoding="utf-8"?>
<ds:datastoreItem xmlns:ds="http://schemas.openxmlformats.org/officeDocument/2006/customXml" ds:itemID="{5BBDAA58-2C34-4C84-8B53-0AC7823D098E}"/>
</file>

<file path=customXml/itemProps3.xml><?xml version="1.0" encoding="utf-8"?>
<ds:datastoreItem xmlns:ds="http://schemas.openxmlformats.org/officeDocument/2006/customXml" ds:itemID="{03C0353F-2C81-4676-8948-9C0D8F56F26F}"/>
</file>

<file path=docMetadata/LabelInfo.xml><?xml version="1.0" encoding="utf-8"?>
<clbl:labelList xmlns:clbl="http://schemas.microsoft.com/office/2020/mipLabelMetadata">
  <clbl:label id="{292755c0-f07b-4b91-bb6e-87338209cc96}" enabled="0" method="" siteId="{292755c0-f07b-4b91-bb6e-87338209cc96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10</vt:i4>
      </vt:variant>
      <vt:variant>
        <vt:lpstr>Rangos con nombre</vt:lpstr>
      </vt:variant>
      <vt:variant>
        <vt:i4>1</vt:i4>
      </vt:variant>
    </vt:vector>
  </HeadingPairs>
  <TitlesOfParts>
    <vt:vector size="11" baseType="lpstr">
      <vt:lpstr>Boletin Mensual</vt:lpstr>
      <vt:lpstr>Instructivo y Glosario</vt:lpstr>
      <vt:lpstr>Contenido</vt:lpstr>
      <vt:lpstr>Metadatos</vt:lpstr>
      <vt:lpstr>1. Vuelos-Horas Bloque-Distanci</vt:lpstr>
      <vt:lpstr>2. Actividad</vt:lpstr>
      <vt:lpstr>3. Departamento - Ciudad</vt:lpstr>
      <vt:lpstr>4. Tipo de Equipo y Empresa</vt:lpstr>
      <vt:lpstr>Basededatos</vt:lpstr>
      <vt:lpstr>Entradas</vt:lpstr>
      <vt:lpstr>'Instructivo y Glosario'!Área_de_impresión</vt:lpstr>
    </vt:vector>
  </TitlesOfParts>
  <Company>IBM Incorporated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Estadísticas  Trabajos Aéreos Especiales Octubre 2024</dc:title>
  <dc:creator>Mabel Xiomara Rojas Novoa</dc:creator>
  <cp:lastModifiedBy>John Alexander Galvis Gonzalez</cp:lastModifiedBy>
  <dcterms:created xsi:type="dcterms:W3CDTF">2024-07-31T14:29:58Z</dcterms:created>
  <dcterms:modified xsi:type="dcterms:W3CDTF">2024-12-30T20:22:10Z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0x010100BDD157D52FA0264E9A7F0BE2EF8C27FD</vt:lpwstr>
  </property>
</Properties>
</file>